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uriloAlves\.git\Excell_Avancado\"/>
    </mc:Choice>
  </mc:AlternateContent>
  <xr:revisionPtr revIDLastSave="0" documentId="13_ncr:1_{F1472CC9-B03C-4F31-803A-3C3949254FC4}" xr6:coauthVersionLast="36" xr6:coauthVersionMax="36" xr10:uidLastSave="{00000000-0000-0000-0000-000000000000}"/>
  <bookViews>
    <workbookView xWindow="0" yWindow="0" windowWidth="28800" windowHeight="12225" activeTab="1" xr2:uid="{00000000-000D-0000-FFFF-FFFF00000000}"/>
  </bookViews>
  <sheets>
    <sheet name="1. Base de Dados" sheetId="1" r:id="rId1"/>
    <sheet name="TabelaDinâmica" sheetId="4" r:id="rId2"/>
    <sheet name="SEMês" sheetId="2" r:id="rId3"/>
  </sheets>
  <calcPr calcId="191029"/>
  <pivotCaches>
    <pivotCache cacheId="6" r:id="rId4"/>
  </pivotCaches>
</workbook>
</file>

<file path=xl/calcChain.xml><?xml version="1.0" encoding="utf-8"?>
<calcChain xmlns="http://schemas.openxmlformats.org/spreadsheetml/2006/main">
  <c r="G2" i="2" l="1"/>
  <c r="G14" i="2" s="1"/>
  <c r="G3" i="2"/>
  <c r="G4" i="2"/>
  <c r="G5" i="2"/>
  <c r="G6" i="2"/>
  <c r="G7" i="2"/>
  <c r="G8" i="2"/>
  <c r="G9" i="2"/>
  <c r="G10" i="2"/>
  <c r="G11" i="2"/>
  <c r="G12" i="2"/>
  <c r="G13" i="2"/>
  <c r="F2" i="1"/>
  <c r="F2" i="2" s="1"/>
  <c r="F3" i="1"/>
  <c r="F4" i="1"/>
  <c r="F5" i="1"/>
  <c r="F6" i="1"/>
  <c r="F7" i="1"/>
  <c r="F8" i="1"/>
  <c r="F9" i="1"/>
  <c r="F10" i="1"/>
  <c r="F11" i="1"/>
  <c r="F3" i="2" s="1"/>
  <c r="F12" i="1"/>
  <c r="F4" i="2" s="1"/>
  <c r="F13" i="1"/>
  <c r="F5" i="2" s="1"/>
  <c r="F14" i="1"/>
  <c r="F6" i="2" s="1"/>
  <c r="F15" i="1"/>
  <c r="F16" i="1"/>
  <c r="F7" i="2" s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C2" i="2"/>
  <c r="D13" i="2"/>
  <c r="D12" i="2"/>
  <c r="D11" i="2"/>
  <c r="D10" i="2"/>
  <c r="D9" i="2"/>
  <c r="D8" i="2"/>
  <c r="D7" i="2"/>
  <c r="D6" i="2"/>
  <c r="D5" i="2"/>
  <c r="D4" i="2"/>
  <c r="D3" i="2"/>
  <c r="D2" i="2"/>
  <c r="C13" i="2"/>
  <c r="C12" i="2"/>
  <c r="C11" i="2"/>
  <c r="C10" i="2"/>
  <c r="C9" i="2"/>
  <c r="C8" i="2"/>
  <c r="C7" i="2"/>
  <c r="C6" i="2"/>
  <c r="C5" i="2"/>
  <c r="C4" i="2"/>
  <c r="C3" i="2"/>
  <c r="B13" i="2"/>
  <c r="B12" i="2"/>
  <c r="B11" i="2"/>
  <c r="B10" i="2"/>
  <c r="B9" i="2"/>
  <c r="B8" i="2"/>
  <c r="B2" i="2"/>
  <c r="B7" i="2"/>
  <c r="B6" i="2"/>
  <c r="B5" i="2"/>
  <c r="B4" i="2"/>
  <c r="B3" i="2"/>
  <c r="F8" i="2" l="1"/>
  <c r="F14" i="2" s="1"/>
  <c r="E4" i="2"/>
  <c r="E5" i="2"/>
  <c r="E3" i="2"/>
  <c r="E6" i="2"/>
  <c r="F10" i="2"/>
  <c r="F13" i="2"/>
  <c r="F12" i="2"/>
  <c r="F11" i="2"/>
  <c r="F9" i="2"/>
  <c r="E7" i="2"/>
  <c r="E8" i="2"/>
  <c r="E9" i="2"/>
  <c r="E11" i="2"/>
  <c r="E10" i="2"/>
  <c r="E12" i="2"/>
  <c r="E13" i="2"/>
  <c r="C14" i="2"/>
  <c r="D14" i="2"/>
  <c r="B14" i="2"/>
  <c r="E2" i="2"/>
  <c r="E14" i="2" l="1"/>
</calcChain>
</file>

<file path=xl/sharedStrings.xml><?xml version="1.0" encoding="utf-8"?>
<sst xmlns="http://schemas.openxmlformats.org/spreadsheetml/2006/main" count="28069" uniqueCount="9845">
  <si>
    <t>Produto</t>
  </si>
  <si>
    <t>Preço</t>
  </si>
  <si>
    <t>Forma de Pagamento</t>
  </si>
  <si>
    <t>Número de Parcelas</t>
  </si>
  <si>
    <t>Data</t>
  </si>
  <si>
    <t>Cliente</t>
  </si>
  <si>
    <t>E-mail</t>
  </si>
  <si>
    <t>Telefone</t>
  </si>
  <si>
    <t>Produto A</t>
  </si>
  <si>
    <t>Cartão de Credito</t>
  </si>
  <si>
    <t>Isadora Martins</t>
  </si>
  <si>
    <t>isadora.martins@gmail.com</t>
  </si>
  <si>
    <t>Produto B</t>
  </si>
  <si>
    <t>Hiram Martins</t>
  </si>
  <si>
    <t>hiram.martins@gmail.com</t>
  </si>
  <si>
    <t>Renilda Martins</t>
  </si>
  <si>
    <t>renilda.martins@yahoo.com.br</t>
  </si>
  <si>
    <t>Waldney Martins</t>
  </si>
  <si>
    <t>waldney.martins@hotmail.com</t>
  </si>
  <si>
    <t>Vagner Martins</t>
  </si>
  <si>
    <t>vagner.martins@hotmail.com</t>
  </si>
  <si>
    <t>Boleto Bancário</t>
  </si>
  <si>
    <t>Agildo Martins</t>
  </si>
  <si>
    <t>agildo.martins@yahoo.com.br</t>
  </si>
  <si>
    <t>Rodiney Martins</t>
  </si>
  <si>
    <t>rodiney.martins@yahoo.com.br</t>
  </si>
  <si>
    <t>Produto C</t>
  </si>
  <si>
    <t>Franciele Martins</t>
  </si>
  <si>
    <t>franciele.martins@hotmail.com</t>
  </si>
  <si>
    <t>Volmir Martins</t>
  </si>
  <si>
    <t>volmir.martins@hotmail.com</t>
  </si>
  <si>
    <t>Danubia Martins</t>
  </si>
  <si>
    <t>danubia.martins@hotmail.com</t>
  </si>
  <si>
    <t>Roberson Martins</t>
  </si>
  <si>
    <t>roberson.martins@yahoo.com.br</t>
  </si>
  <si>
    <t>Janaína Martins</t>
  </si>
  <si>
    <t>janaína.martins@gmail.com</t>
  </si>
  <si>
    <t>Ataide Martins</t>
  </si>
  <si>
    <t>ataide.martins@hotmail.com</t>
  </si>
  <si>
    <t>Cibele Martins</t>
  </si>
  <si>
    <t>cibele.martins@hotmail.com</t>
  </si>
  <si>
    <t>Raiany Martins</t>
  </si>
  <si>
    <t>raiany.martins@yahoo.com.br</t>
  </si>
  <si>
    <t>Walacy Martins</t>
  </si>
  <si>
    <t>walacy.martins@yahoo.com.br</t>
  </si>
  <si>
    <t>Denny Martins</t>
  </si>
  <si>
    <t>denny.martins@yahoo.com.br</t>
  </si>
  <si>
    <t>Dani Martins</t>
  </si>
  <si>
    <t>dani.martins@hotmail.com</t>
  </si>
  <si>
    <t>Adonizedeque Martins</t>
  </si>
  <si>
    <t>adonizedeque.martins@yahoo.com.br</t>
  </si>
  <si>
    <t>Ericsson Martins</t>
  </si>
  <si>
    <t>ericsson.martins@yahoo.com.br</t>
  </si>
  <si>
    <t>Feliphi Martins</t>
  </si>
  <si>
    <t>feliphi.martins@gmail.com</t>
  </si>
  <si>
    <t>Celio Martins</t>
  </si>
  <si>
    <t>celio.martins@yahoo.com.br</t>
  </si>
  <si>
    <t>Breno Martins</t>
  </si>
  <si>
    <t>breno.martins@hotmail.com</t>
  </si>
  <si>
    <t>Rosimeire Martins</t>
  </si>
  <si>
    <t>rosimeire.martins@gmail.com</t>
  </si>
  <si>
    <t>Edivaldo Martins</t>
  </si>
  <si>
    <t>edivaldo.martins@hotmail.com</t>
  </si>
  <si>
    <t>Winivisson Martins</t>
  </si>
  <si>
    <t>winivisson.martins@hotmail.com</t>
  </si>
  <si>
    <t>Harlani Martins</t>
  </si>
  <si>
    <t>harlani.martins@gmail.com</t>
  </si>
  <si>
    <t>Silvia Martins</t>
  </si>
  <si>
    <t>silvia.martins@yahoo.com.br</t>
  </si>
  <si>
    <t>Eduarda Martins</t>
  </si>
  <si>
    <t>eduarda.martins@hotmail.com</t>
  </si>
  <si>
    <t>Whalison Martins</t>
  </si>
  <si>
    <t>whalison.martins@yahoo.com.br</t>
  </si>
  <si>
    <t>Natal Martins</t>
  </si>
  <si>
    <t>natal.martins@gmail.com</t>
  </si>
  <si>
    <t>Elisa Martins</t>
  </si>
  <si>
    <t>elisa.martins@gmail.com</t>
  </si>
  <si>
    <t>Deivid Martins</t>
  </si>
  <si>
    <t>deivid.martins@hotmail.com</t>
  </si>
  <si>
    <t>Sirdilei Martins</t>
  </si>
  <si>
    <t>sirdilei.martins@hotmail.com</t>
  </si>
  <si>
    <t>Priscila Martins</t>
  </si>
  <si>
    <t>priscila.martins@hotmail.com</t>
  </si>
  <si>
    <t>Stephanie Martins</t>
  </si>
  <si>
    <t>stephanie.martins@gmail.com</t>
  </si>
  <si>
    <t>Jaime Martins</t>
  </si>
  <si>
    <t>jaime.martins@gmail.com</t>
  </si>
  <si>
    <t>Thayane Martins</t>
  </si>
  <si>
    <t>thayane.martins@yahoo.com.br</t>
  </si>
  <si>
    <t>Ivete Martins</t>
  </si>
  <si>
    <t>ivete.martins@yahoo.com.br</t>
  </si>
  <si>
    <t>Elisandra Martins</t>
  </si>
  <si>
    <t>elisandra.martins@yahoo.com.br</t>
  </si>
  <si>
    <t>Nataly Martins</t>
  </si>
  <si>
    <t>nataly.martins@yahoo.com.br</t>
  </si>
  <si>
    <t>Daniel Martins</t>
  </si>
  <si>
    <t>daniel.martins@yahoo.com.br</t>
  </si>
  <si>
    <t>Danusa Martins</t>
  </si>
  <si>
    <t>danusa.martins@yahoo.com.br</t>
  </si>
  <si>
    <t>Gustavo Martins</t>
  </si>
  <si>
    <t>gustavo.martins@gmail.com</t>
  </si>
  <si>
    <t>Rômulo Martins</t>
  </si>
  <si>
    <t>rômulo.martins@gmail.com</t>
  </si>
  <si>
    <t>Vitor Martins</t>
  </si>
  <si>
    <t>vitor.martins@hotmail.com</t>
  </si>
  <si>
    <t>Renan Martins</t>
  </si>
  <si>
    <t>renan.martins@yahoo.com.br</t>
  </si>
  <si>
    <t>Misael Martins</t>
  </si>
  <si>
    <t>misael.martins@gmail.com</t>
  </si>
  <si>
    <t>Vanilza Martins</t>
  </si>
  <si>
    <t>vanilza.martins@yahoo.com.br</t>
  </si>
  <si>
    <t>Lucinete Martins</t>
  </si>
  <si>
    <t>lucinete.martins@yahoo.com.br</t>
  </si>
  <si>
    <t>Amauri Martins</t>
  </si>
  <si>
    <t>amauri.martins@gmail.com</t>
  </si>
  <si>
    <t>Ailton Martins</t>
  </si>
  <si>
    <t>ailton.martins@gmail.com</t>
  </si>
  <si>
    <t>Hideyuki Martins</t>
  </si>
  <si>
    <t>hideyuki.martins@hotmail.com</t>
  </si>
  <si>
    <t>Leidiana Martins</t>
  </si>
  <si>
    <t>leidiana.martins@yahoo.com.br</t>
  </si>
  <si>
    <t>Monique Martins</t>
  </si>
  <si>
    <t>monique.martins@gmail.com</t>
  </si>
  <si>
    <t>Yany Martins</t>
  </si>
  <si>
    <t>yany.martins@hotmail.com</t>
  </si>
  <si>
    <t>Yohan Martins</t>
  </si>
  <si>
    <t>yohan.martins@hotmail.com</t>
  </si>
  <si>
    <t>Wilson Martins</t>
  </si>
  <si>
    <t>wilson.martins@yahoo.com.br</t>
  </si>
  <si>
    <t>Jhersyka Martins</t>
  </si>
  <si>
    <t>jhersyka.martins@hotmail.com</t>
  </si>
  <si>
    <t>Stefany Martins</t>
  </si>
  <si>
    <t>stefany.martins@hotmail.com</t>
  </si>
  <si>
    <t>Claudir Martins</t>
  </si>
  <si>
    <t>claudir.martins@gmail.com</t>
  </si>
  <si>
    <t>Waldemar Martins</t>
  </si>
  <si>
    <t>waldemar.martins@gmail.com</t>
  </si>
  <si>
    <t>David Martins</t>
  </si>
  <si>
    <t>david.martins@gmail.com</t>
  </si>
  <si>
    <t>Viviane Martins</t>
  </si>
  <si>
    <t>viviane.martins@hotmail.com</t>
  </si>
  <si>
    <t>Matheus Martins</t>
  </si>
  <si>
    <t>matheus.martins@yahoo.com.br</t>
  </si>
  <si>
    <t>Alexval Martins</t>
  </si>
  <si>
    <t>alexval.martins@gmail.com</t>
  </si>
  <si>
    <t>Marina Martins</t>
  </si>
  <si>
    <t>marina.martins@gmail.com</t>
  </si>
  <si>
    <t>Suellen Martins</t>
  </si>
  <si>
    <t>suellen.martins@hotmail.com</t>
  </si>
  <si>
    <t>Giovana Martins</t>
  </si>
  <si>
    <t>giovana.martins@gmail.com</t>
  </si>
  <si>
    <t>Samantha Martins</t>
  </si>
  <si>
    <t>samantha.martins@gmail.com</t>
  </si>
  <si>
    <t>Ataenderson Martins</t>
  </si>
  <si>
    <t>ataenderson.martins@yahoo.com.br</t>
  </si>
  <si>
    <t>Pablo Martins</t>
  </si>
  <si>
    <t>pablo.martins@gmail.com</t>
  </si>
  <si>
    <t>Marilea Martins</t>
  </si>
  <si>
    <t>marilea.martins@yahoo.com.br</t>
  </si>
  <si>
    <t>Raene Martins</t>
  </si>
  <si>
    <t>raene.martins@hotmail.com</t>
  </si>
  <si>
    <t>Ygor Martins</t>
  </si>
  <si>
    <t>ygor.martins@hotmail.com</t>
  </si>
  <si>
    <t>Erico Martins</t>
  </si>
  <si>
    <t>erico.martins@hotmail.com</t>
  </si>
  <si>
    <t>Guderiam Martins</t>
  </si>
  <si>
    <t>guderiam.martins@hotmail.com</t>
  </si>
  <si>
    <t>Claudilene Martins</t>
  </si>
  <si>
    <t>claudilene.martins@gmail.com</t>
  </si>
  <si>
    <t>Gildárley Martins</t>
  </si>
  <si>
    <t>gildárley.martins@gmail.com</t>
  </si>
  <si>
    <t>nataly.martins@gmail.com</t>
  </si>
  <si>
    <t>Clovis Martins</t>
  </si>
  <si>
    <t>clovis.martins@gmail.com</t>
  </si>
  <si>
    <t>Judá Martins</t>
  </si>
  <si>
    <t>judá.martins@hotmail.com</t>
  </si>
  <si>
    <t>Jardel Martins</t>
  </si>
  <si>
    <t>jardel.martins@hotmail.com</t>
  </si>
  <si>
    <t>Elam Martins</t>
  </si>
  <si>
    <t>elam.martins@hotmail.com</t>
  </si>
  <si>
    <t>Adeilson Martins</t>
  </si>
  <si>
    <t>adeilson.martins@gmail.com</t>
  </si>
  <si>
    <t>Wescley Martins</t>
  </si>
  <si>
    <t>wescley.martins@yahoo.com.br</t>
  </si>
  <si>
    <t>Luca Martins</t>
  </si>
  <si>
    <t>luca.martins@gmail.com</t>
  </si>
  <si>
    <t>Cleziane Martins</t>
  </si>
  <si>
    <t>cleziane.martins@yahoo.com.br</t>
  </si>
  <si>
    <t>Margareth Martins</t>
  </si>
  <si>
    <t>margareth.martins@hotmail.com</t>
  </si>
  <si>
    <t>Elisama Martins</t>
  </si>
  <si>
    <t>elisama.martins@yahoo.com.br</t>
  </si>
  <si>
    <t>Joeber Martins</t>
  </si>
  <si>
    <t>joeber.martins@gmail.com</t>
  </si>
  <si>
    <t>Joseanne Martins</t>
  </si>
  <si>
    <t>joseanne.martins@yahoo.com.br</t>
  </si>
  <si>
    <t>Udisson Martins</t>
  </si>
  <si>
    <t>udisson.martins@yahoo.com.br</t>
  </si>
  <si>
    <t>Lucelia Martins</t>
  </si>
  <si>
    <t>lucelia.martins@gmail.com</t>
  </si>
  <si>
    <t>Alezio Martins</t>
  </si>
  <si>
    <t>alezio.martins@gmail.com</t>
  </si>
  <si>
    <t>Melissa Martins</t>
  </si>
  <si>
    <t>melissa.martins@gmail.com</t>
  </si>
  <si>
    <t>Caroline Martins</t>
  </si>
  <si>
    <t>caroline.martins@hotmail.com</t>
  </si>
  <si>
    <t>Selma Martins</t>
  </si>
  <si>
    <t>selma.martins@gmail.com</t>
  </si>
  <si>
    <t>Edi Martins</t>
  </si>
  <si>
    <t>edi.martins@yahoo.com.br</t>
  </si>
  <si>
    <t>Thaoane Martins</t>
  </si>
  <si>
    <t>thaoane.martins@hotmail.com</t>
  </si>
  <si>
    <t>Thamiris Martins</t>
  </si>
  <si>
    <t>thamiris.martins@yahoo.com.br</t>
  </si>
  <si>
    <t>Thomás Martins</t>
  </si>
  <si>
    <t>thomás.martins@yahoo.com.br</t>
  </si>
  <si>
    <t>Monyke Martins</t>
  </si>
  <si>
    <t>monyke.martins@yahoo.com.br</t>
  </si>
  <si>
    <t>Geisiane Martins</t>
  </si>
  <si>
    <t>geisiane.martins@yahoo.com.br</t>
  </si>
  <si>
    <t>Donizeti Martins</t>
  </si>
  <si>
    <t>donizeti.martins@yahoo.com.br</t>
  </si>
  <si>
    <t>Arbo Martins</t>
  </si>
  <si>
    <t>arbo.martins@yahoo.com.br</t>
  </si>
  <si>
    <t>Tabata Martins</t>
  </si>
  <si>
    <t>tabata.martins@gmail.com</t>
  </si>
  <si>
    <t>Romulo Martins</t>
  </si>
  <si>
    <t>romulo.martins@hotmail.com</t>
  </si>
  <si>
    <t>Paula Martins</t>
  </si>
  <si>
    <t>paula.martins@hotmail.com</t>
  </si>
  <si>
    <t>Cassiane Martins</t>
  </si>
  <si>
    <t>cassiane.martins@yahoo.com.br</t>
  </si>
  <si>
    <t>Brenda Martins</t>
  </si>
  <si>
    <t>brenda.martins@gmail.com</t>
  </si>
  <si>
    <t>Estevan Martins</t>
  </si>
  <si>
    <t>estevan.martins@yahoo.com.br</t>
  </si>
  <si>
    <t>Flávio Martins</t>
  </si>
  <si>
    <t>flávio.martins@hotmail.com</t>
  </si>
  <si>
    <t>Elisandro Martins</t>
  </si>
  <si>
    <t>elisandro.martins@gmail.com</t>
  </si>
  <si>
    <t>Rosana Martins</t>
  </si>
  <si>
    <t>rosana.martins@yahoo.com.br</t>
  </si>
  <si>
    <t>Rayan Martins</t>
  </si>
  <si>
    <t>rayan.martins@yahoo.com.br</t>
  </si>
  <si>
    <t>Dennyson Martins</t>
  </si>
  <si>
    <t>dennyson.martins@hotmail.com</t>
  </si>
  <si>
    <t>Aloma Martins</t>
  </si>
  <si>
    <t>aloma.martins@gmail.com</t>
  </si>
  <si>
    <t>Luciana Martins</t>
  </si>
  <si>
    <t>luciana.martins@yahoo.com.br</t>
  </si>
  <si>
    <t>Rochelle Martins</t>
  </si>
  <si>
    <t>rochelle.martins@yahoo.com.br</t>
  </si>
  <si>
    <t>Rita Martins</t>
  </si>
  <si>
    <t>rita.martins@gmail.com</t>
  </si>
  <si>
    <t>Arno Martins</t>
  </si>
  <si>
    <t>arno.martins@yahoo.com.br</t>
  </si>
  <si>
    <t>Ayrton Martins</t>
  </si>
  <si>
    <t>ayrton.martins@hotmail.com</t>
  </si>
  <si>
    <t>jardel.martins@yahoo.com.br</t>
  </si>
  <si>
    <t>Ediane Martins</t>
  </si>
  <si>
    <t>ediane.martins@yahoo.com.br</t>
  </si>
  <si>
    <t>Otniel Martins</t>
  </si>
  <si>
    <t>otniel.martins@gmail.com</t>
  </si>
  <si>
    <t>Juliano Martins</t>
  </si>
  <si>
    <t>juliano.martins@gmail.com</t>
  </si>
  <si>
    <t>Eliani Martins</t>
  </si>
  <si>
    <t>eliani.martins@gmail.com</t>
  </si>
  <si>
    <t>Herbet Martins</t>
  </si>
  <si>
    <t>herbet.martins@gmail.com</t>
  </si>
  <si>
    <t>Flaviele Martins</t>
  </si>
  <si>
    <t>flaviele.martins@gmail.com</t>
  </si>
  <si>
    <t>Miguel Martins</t>
  </si>
  <si>
    <t>miguel.martins@hotmail.com</t>
  </si>
  <si>
    <t>Alex Martins</t>
  </si>
  <si>
    <t>alex.martins@gmail.com</t>
  </si>
  <si>
    <t>Elbertt Martins</t>
  </si>
  <si>
    <t>elbertt.martins@yahoo.com.br</t>
  </si>
  <si>
    <t>Sandra Martins</t>
  </si>
  <si>
    <t>sandra.martins@gmail.com</t>
  </si>
  <si>
    <t>Rogivaldo Martins</t>
  </si>
  <si>
    <t>rogivaldo.martins@hotmail.com</t>
  </si>
  <si>
    <t>Bernardo Martins</t>
  </si>
  <si>
    <t>bernardo.martins@gmail.com</t>
  </si>
  <si>
    <t>elisson Martins</t>
  </si>
  <si>
    <t>elisson.martins@hotmail.com</t>
  </si>
  <si>
    <t>Tainan Martins</t>
  </si>
  <si>
    <t>tainan.martins@gmail.com</t>
  </si>
  <si>
    <t>Gleyson Martins</t>
  </si>
  <si>
    <t>gleyson.martins@gmail.com</t>
  </si>
  <si>
    <t>Joaoantonio Martins</t>
  </si>
  <si>
    <t>joaoantonio.martins@yahoo.com.br</t>
  </si>
  <si>
    <t>Jadiaelson Martins</t>
  </si>
  <si>
    <t>jadiaelson.martins@yahoo.com.br</t>
  </si>
  <si>
    <t>Leonio Martins</t>
  </si>
  <si>
    <t>leonio.martins@hotmail.com</t>
  </si>
  <si>
    <t>Tamara Martins</t>
  </si>
  <si>
    <t>tamara.martins@yahoo.com.br</t>
  </si>
  <si>
    <t>Thaline Martins</t>
  </si>
  <si>
    <t>thaline.martins@gmail.com</t>
  </si>
  <si>
    <t>Vania Martins</t>
  </si>
  <si>
    <t>vania.martins@hotmail.com</t>
  </si>
  <si>
    <t>Júnior Martins</t>
  </si>
  <si>
    <t>júnior.martins@yahoo.com.br</t>
  </si>
  <si>
    <t>priscila.martins@gmail.com</t>
  </si>
  <si>
    <t>Elisangela Martins</t>
  </si>
  <si>
    <t>elisangela.martins@hotmail.com</t>
  </si>
  <si>
    <t>Lucimara Martins</t>
  </si>
  <si>
    <t>lucimara.martins@yahoo.com.br</t>
  </si>
  <si>
    <t>Eglaube Martins</t>
  </si>
  <si>
    <t>eglaube.martins@hotmail.com</t>
  </si>
  <si>
    <t>Kesia Martins</t>
  </si>
  <si>
    <t>kesia.martins@hotmail.com</t>
  </si>
  <si>
    <t>Veronica Martins</t>
  </si>
  <si>
    <t>veronica.martins@yahoo.com.br</t>
  </si>
  <si>
    <t>Wilton Martins</t>
  </si>
  <si>
    <t>wilton.martins@gmail.com</t>
  </si>
  <si>
    <t>Agustin Martins</t>
  </si>
  <si>
    <t>agustin.martins@yahoo.com.br</t>
  </si>
  <si>
    <t>Lillia Martins</t>
  </si>
  <si>
    <t>lillia.martins@hotmail.com</t>
  </si>
  <si>
    <t>Ricardo Martins</t>
  </si>
  <si>
    <t>ricardo.martins@yahoo.com.br</t>
  </si>
  <si>
    <t>Carolina Martins</t>
  </si>
  <si>
    <t>carolina.martins@gmail.com</t>
  </si>
  <si>
    <t>Victor Martins</t>
  </si>
  <si>
    <t>victor.martins@hotmail.com</t>
  </si>
  <si>
    <t>Brayan Martins</t>
  </si>
  <si>
    <t>brayan.martins@hotmail.com</t>
  </si>
  <si>
    <t>Klesio Martins</t>
  </si>
  <si>
    <t>klesio.martins@hotmail.com</t>
  </si>
  <si>
    <t>Elane Martins</t>
  </si>
  <si>
    <t>elane.martins@gmail.com</t>
  </si>
  <si>
    <t>Rian Martins</t>
  </si>
  <si>
    <t>rian.martins@gmail.com</t>
  </si>
  <si>
    <t>Alan Martins</t>
  </si>
  <si>
    <t>alan.martins@yahoo.com.br</t>
  </si>
  <si>
    <t>Wander Martins</t>
  </si>
  <si>
    <t>wander.martins@hotmail.com</t>
  </si>
  <si>
    <t>Joallysson Martins</t>
  </si>
  <si>
    <t>joallysson.martins@gmail.com</t>
  </si>
  <si>
    <t>Edjane Martins</t>
  </si>
  <si>
    <t>edjane.martins@hotmail.com</t>
  </si>
  <si>
    <t>Sharlane Martins</t>
  </si>
  <si>
    <t>sharlane.martins@gmail.com</t>
  </si>
  <si>
    <t>Carla Martins</t>
  </si>
  <si>
    <t>carla.martins@gmail.com</t>
  </si>
  <si>
    <t>Cleciany Martins</t>
  </si>
  <si>
    <t>cleciany.martins@yahoo.com.br</t>
  </si>
  <si>
    <t>Jonathan Martins</t>
  </si>
  <si>
    <t>jonathan.martins@hotmail.com</t>
  </si>
  <si>
    <t>Benedito Martins</t>
  </si>
  <si>
    <t>benedito.martins@hotmail.com</t>
  </si>
  <si>
    <t>Ingrid Martins</t>
  </si>
  <si>
    <t>ingrid.martins@yahoo.com.br</t>
  </si>
  <si>
    <t>Alynne Martins</t>
  </si>
  <si>
    <t>alynne.martins@hotmail.com</t>
  </si>
  <si>
    <t>Natália Martins</t>
  </si>
  <si>
    <t>natália.martins@hotmail.com</t>
  </si>
  <si>
    <t>Eldieni Martins</t>
  </si>
  <si>
    <t>eldieni.martins@gmail.com</t>
  </si>
  <si>
    <t>Jolemar Martins</t>
  </si>
  <si>
    <t>jolemar.martins@yahoo.com.br</t>
  </si>
  <si>
    <t>luciana.martins@hotmail.com</t>
  </si>
  <si>
    <t>Marinalva Martins</t>
  </si>
  <si>
    <t>marinalva.martins@gmail.com</t>
  </si>
  <si>
    <t>Sthephanne Martins</t>
  </si>
  <si>
    <t>sthephanne.martins@hotmail.com</t>
  </si>
  <si>
    <t>Richard Martins</t>
  </si>
  <si>
    <t>richard.martins@hotmail.com</t>
  </si>
  <si>
    <t>Wederson Martins</t>
  </si>
  <si>
    <t>wederson.martins@gmail.com</t>
  </si>
  <si>
    <t>Gervasio Martins</t>
  </si>
  <si>
    <t>gervasio.martins@yahoo.com.br</t>
  </si>
  <si>
    <t>Deyber Martins</t>
  </si>
  <si>
    <t>deyber.martins@gmail.com</t>
  </si>
  <si>
    <t>Lúcio Martins</t>
  </si>
  <si>
    <t>lúcio.martins@yahoo.com.br</t>
  </si>
  <si>
    <t>Raoni Martins</t>
  </si>
  <si>
    <t>raoni.martins@yahoo.com.br</t>
  </si>
  <si>
    <t>Rhayssa Martins</t>
  </si>
  <si>
    <t>rhayssa.martins@hotmail.com</t>
  </si>
  <si>
    <t>Daniella Martins</t>
  </si>
  <si>
    <t>daniella.martins@yahoo.com.br</t>
  </si>
  <si>
    <t>Marianna Martins</t>
  </si>
  <si>
    <t>marianna.martins@hotmail.com</t>
  </si>
  <si>
    <t>Lucineia Martins</t>
  </si>
  <si>
    <t>lucineia.martins@yahoo.com.br</t>
  </si>
  <si>
    <t>Rolf Martins</t>
  </si>
  <si>
    <t>rolf.martins@gmail.com</t>
  </si>
  <si>
    <t>Mariele Martins</t>
  </si>
  <si>
    <t>mariele.martins@hotmail.com</t>
  </si>
  <si>
    <t>Tpv Martins</t>
  </si>
  <si>
    <t>tpv.martins@yahoo.com.br</t>
  </si>
  <si>
    <t>Elias Martins</t>
  </si>
  <si>
    <t>elias.martins@gmail.com</t>
  </si>
  <si>
    <t>Daiany Martins</t>
  </si>
  <si>
    <t>daiany.martins@yahoo.com.br</t>
  </si>
  <si>
    <t>Vittória Martins</t>
  </si>
  <si>
    <t>vittória.martins@gmail.com</t>
  </si>
  <si>
    <t>Jessyka Martins</t>
  </si>
  <si>
    <t>jessyka.martins@gmail.com</t>
  </si>
  <si>
    <t>Adair Martins</t>
  </si>
  <si>
    <t>adair.martins@gmail.com</t>
  </si>
  <si>
    <t>Werleson Martins</t>
  </si>
  <si>
    <t>werleson.martins@hotmail.com</t>
  </si>
  <si>
    <t>Gil Martins</t>
  </si>
  <si>
    <t>gil.martins@yahoo.com.br</t>
  </si>
  <si>
    <t>Weslley Martins</t>
  </si>
  <si>
    <t>weslley.martins@yahoo.com.br</t>
  </si>
  <si>
    <t>Francielle Martins</t>
  </si>
  <si>
    <t>francielle.martins@gmail.com</t>
  </si>
  <si>
    <t>Leiliane Martins</t>
  </si>
  <si>
    <t>leiliane.martins@yahoo.com.br</t>
  </si>
  <si>
    <t>Thaiz Martins</t>
  </si>
  <si>
    <t>thaiz.martins@yahoo.com.br</t>
  </si>
  <si>
    <t>Rodinei Martins</t>
  </si>
  <si>
    <t>rodinei.martins@gmail.com</t>
  </si>
  <si>
    <t>Ana Martins</t>
  </si>
  <si>
    <t>ana.martins@gmail.com</t>
  </si>
  <si>
    <t>Janaina Martins</t>
  </si>
  <si>
    <t>janaina.martins@gmail.com</t>
  </si>
  <si>
    <t>Edinaldo Martins</t>
  </si>
  <si>
    <t>edinaldo.martins@gmail.com</t>
  </si>
  <si>
    <t>Urbano Martins</t>
  </si>
  <si>
    <t>urbano.martins@gmail.com</t>
  </si>
  <si>
    <t>Águeda Martins</t>
  </si>
  <si>
    <t>águeda.martins@gmail.com</t>
  </si>
  <si>
    <t>Jhones Martins</t>
  </si>
  <si>
    <t>jhones.martins@gmail.com</t>
  </si>
  <si>
    <t>Elisabeth Martins</t>
  </si>
  <si>
    <t>elisabeth.martins@hotmail.com</t>
  </si>
  <si>
    <t>Geyza Martins</t>
  </si>
  <si>
    <t>geyza.martins@yahoo.com.br</t>
  </si>
  <si>
    <t>George Martins</t>
  </si>
  <si>
    <t>george.martins@gmail.com</t>
  </si>
  <si>
    <t>Kesse Martins</t>
  </si>
  <si>
    <t>kesse.martins@yahoo.com.br</t>
  </si>
  <si>
    <t>Jacione Martins</t>
  </si>
  <si>
    <t>jacione.martins@gmail.com</t>
  </si>
  <si>
    <t>Geison Martins</t>
  </si>
  <si>
    <t>geison.martins@hotmail.com</t>
  </si>
  <si>
    <t>Cíntia Martins</t>
  </si>
  <si>
    <t>cíntia.martins@gmail.com</t>
  </si>
  <si>
    <t>Frederic Martins</t>
  </si>
  <si>
    <t>frederic.martins@gmail.com</t>
  </si>
  <si>
    <t>Gladston Martins</t>
  </si>
  <si>
    <t>gladston.martins@gmail.com</t>
  </si>
  <si>
    <t>Deyze Martins</t>
  </si>
  <si>
    <t>deyze.martins@yahoo.com.br</t>
  </si>
  <si>
    <t>Douglas Martins</t>
  </si>
  <si>
    <t>douglas.martins@gmail.com</t>
  </si>
  <si>
    <t>Arthur Martins</t>
  </si>
  <si>
    <t>arthur.martins@hotmail.com</t>
  </si>
  <si>
    <t>Djavan Martins</t>
  </si>
  <si>
    <t>djavan.martins@yahoo.com.br</t>
  </si>
  <si>
    <t>Adriana Martins</t>
  </si>
  <si>
    <t>adriana.martins@yahoo.com.br</t>
  </si>
  <si>
    <t>Winicius Martins</t>
  </si>
  <si>
    <t>winicius.martins@gmail.com</t>
  </si>
  <si>
    <t>Luan Martins</t>
  </si>
  <si>
    <t>luan.martins@gmail.com</t>
  </si>
  <si>
    <t>Hellenmarie Martins</t>
  </si>
  <si>
    <t>hellenmarie.martins@yahoo.com.br</t>
  </si>
  <si>
    <t>Vanderlei Martins</t>
  </si>
  <si>
    <t>vanderlei.martins@hotmail.com</t>
  </si>
  <si>
    <t>Eloisa Martins</t>
  </si>
  <si>
    <t>eloisa.martins@hotmail.com</t>
  </si>
  <si>
    <t>Silvanio Martins</t>
  </si>
  <si>
    <t>silvanio.martins@yahoo.com.br</t>
  </si>
  <si>
    <t>Elizabete Martins</t>
  </si>
  <si>
    <t>elizabete.martins@yahoo.com.br</t>
  </si>
  <si>
    <t>Genny Martins</t>
  </si>
  <si>
    <t>genny.martins@hotmail.com</t>
  </si>
  <si>
    <t>Gersem Martins</t>
  </si>
  <si>
    <t>gersem.martins@yahoo.com.br</t>
  </si>
  <si>
    <t>Geraldo Martins</t>
  </si>
  <si>
    <t>geraldo.martins@gmail.com</t>
  </si>
  <si>
    <t>samantha.martins@yahoo.com.br</t>
  </si>
  <si>
    <t>Josue Martins</t>
  </si>
  <si>
    <t>josue.martins@hotmail.com</t>
  </si>
  <si>
    <t>Johnny Martins</t>
  </si>
  <si>
    <t>johnny.martins@gmail.com</t>
  </si>
  <si>
    <t>Ludmilla Martins</t>
  </si>
  <si>
    <t>ludmilla.martins@gmail.com</t>
  </si>
  <si>
    <t>Pamela Martins</t>
  </si>
  <si>
    <t>pamela.martins@yahoo.com.br</t>
  </si>
  <si>
    <t>Mário Martins</t>
  </si>
  <si>
    <t>mário.martins@hotmail.com</t>
  </si>
  <si>
    <t>Keper Martins</t>
  </si>
  <si>
    <t>keper.martins@hotmail.com</t>
  </si>
  <si>
    <t>Christian Martins</t>
  </si>
  <si>
    <t>christian.martins@gmail.com</t>
  </si>
  <si>
    <t>Jader Martins</t>
  </si>
  <si>
    <t>jader.martins@gmail.com</t>
  </si>
  <si>
    <t>Esequias Martins</t>
  </si>
  <si>
    <t>esequias.martins@yahoo.com.br</t>
  </si>
  <si>
    <t>Jenifer Martins</t>
  </si>
  <si>
    <t>jenifer.martins@gmail.com</t>
  </si>
  <si>
    <t>Velmore Martins</t>
  </si>
  <si>
    <t>velmore.martins@yahoo.com.br</t>
  </si>
  <si>
    <t>Luandy Martins</t>
  </si>
  <si>
    <t>luandy.martins@yahoo.com.br</t>
  </si>
  <si>
    <t>Dwany Martins</t>
  </si>
  <si>
    <t>dwany.martins@gmail.com</t>
  </si>
  <si>
    <t>Deisiane Martins</t>
  </si>
  <si>
    <t>deisiane.martins@gmail.com</t>
  </si>
  <si>
    <t>Catieli Martins</t>
  </si>
  <si>
    <t>catieli.martins@yahoo.com.br</t>
  </si>
  <si>
    <t>Eric Martins</t>
  </si>
  <si>
    <t>eric.martins@yahoo.com.br</t>
  </si>
  <si>
    <t>Clayton Martins</t>
  </si>
  <si>
    <t>clayton.martins@gmail.com</t>
  </si>
  <si>
    <t>Hisadora Martins</t>
  </si>
  <si>
    <t>hisadora.martins@hotmail.com</t>
  </si>
  <si>
    <t>Welton Martins</t>
  </si>
  <si>
    <t>welton.martins@yahoo.com.br</t>
  </si>
  <si>
    <t>Cleuma Martins</t>
  </si>
  <si>
    <t>cleuma.martins@yahoo.com.br</t>
  </si>
  <si>
    <t>Alba Martins</t>
  </si>
  <si>
    <t>alba.martins@gmail.com</t>
  </si>
  <si>
    <t>Roberio Martins</t>
  </si>
  <si>
    <t>roberio.martins@yahoo.com.br</t>
  </si>
  <si>
    <t>Carollini Martins</t>
  </si>
  <si>
    <t>carollini.martins@hotmail.com</t>
  </si>
  <si>
    <t>Ivanise Martins</t>
  </si>
  <si>
    <t>ivanise.martins@gmail.com</t>
  </si>
  <si>
    <t>Joabson Martins</t>
  </si>
  <si>
    <t>joabson.martins@gmail.com</t>
  </si>
  <si>
    <t>Teresa Martins</t>
  </si>
  <si>
    <t>teresa.martins@yahoo.com.br</t>
  </si>
  <si>
    <t>Railk Martins</t>
  </si>
  <si>
    <t>railk.martins@gmail.com</t>
  </si>
  <si>
    <t>Handerson Martins</t>
  </si>
  <si>
    <t>handerson.martins@hotmail.com</t>
  </si>
  <si>
    <t>Allan Martins</t>
  </si>
  <si>
    <t>allan.martins@gmail.com</t>
  </si>
  <si>
    <t>júnior.martins@hotmail.com</t>
  </si>
  <si>
    <t>Soraia Martins</t>
  </si>
  <si>
    <t>soraia.martins@hotmail.com</t>
  </si>
  <si>
    <t>Ademir Martins</t>
  </si>
  <si>
    <t>ademir.martins@hotmail.com</t>
  </si>
  <si>
    <t>Brendda Martins</t>
  </si>
  <si>
    <t>brendda.martins@gmail.com</t>
  </si>
  <si>
    <t>Samara Martins</t>
  </si>
  <si>
    <t>samara.martins@hotmail.com</t>
  </si>
  <si>
    <t>Rayra Martins</t>
  </si>
  <si>
    <t>rayra.martins@hotmail.com</t>
  </si>
  <si>
    <t>Alexsandere Martins</t>
  </si>
  <si>
    <t>alexsandere.martins@gmail.com</t>
  </si>
  <si>
    <t>Aelton Martins</t>
  </si>
  <si>
    <t>aelton.martins@gmail.com</t>
  </si>
  <si>
    <t>Heulália Martins</t>
  </si>
  <si>
    <t>heulália.martins@gmail.com</t>
  </si>
  <si>
    <t>Claudenon Martins</t>
  </si>
  <si>
    <t>claudenon.martins@yahoo.com.br</t>
  </si>
  <si>
    <t>Joao Martins</t>
  </si>
  <si>
    <t>joao.martins@hotmail.com</t>
  </si>
  <si>
    <t>Conrado Martins</t>
  </si>
  <si>
    <t>conrado.martins@gmail.com</t>
  </si>
  <si>
    <t>Gino Martins</t>
  </si>
  <si>
    <t>gino.martins@hotmail.com</t>
  </si>
  <si>
    <t>Joanice Martins</t>
  </si>
  <si>
    <t>joanice.martins@hotmail.com</t>
  </si>
  <si>
    <t>Marilice Martins</t>
  </si>
  <si>
    <t>marilice.martins@hotmail.com</t>
  </si>
  <si>
    <t>Dalane Martins</t>
  </si>
  <si>
    <t>dalane.martins@yahoo.com.br</t>
  </si>
  <si>
    <t>Karla Martins</t>
  </si>
  <si>
    <t>karla.martins@hotmail.com</t>
  </si>
  <si>
    <t>Anilton Martins</t>
  </si>
  <si>
    <t>anilton.martins@gmail.com</t>
  </si>
  <si>
    <t>Francinete Martins</t>
  </si>
  <si>
    <t>francinete.martins@hotmail.com</t>
  </si>
  <si>
    <t>Tayna Martins</t>
  </si>
  <si>
    <t>tayna.martins@gmail.com</t>
  </si>
  <si>
    <t>Maici Martins</t>
  </si>
  <si>
    <t>maici.martins@gmail.com</t>
  </si>
  <si>
    <t>Ely Martins</t>
  </si>
  <si>
    <t>ely.martins@hotmail.com</t>
  </si>
  <si>
    <t>Lorene Martins</t>
  </si>
  <si>
    <t>lorene.martins@gmail.com</t>
  </si>
  <si>
    <t>Jacqueline Martins</t>
  </si>
  <si>
    <t>jacqueline.martins@gmail.com</t>
  </si>
  <si>
    <t>Aryane Martins</t>
  </si>
  <si>
    <t>aryane.martins@yahoo.com.br</t>
  </si>
  <si>
    <t>Giancarlo Martins</t>
  </si>
  <si>
    <t>giancarlo.martins@yahoo.com.br</t>
  </si>
  <si>
    <t>Laslley Martins</t>
  </si>
  <si>
    <t>laslley.martins@hotmail.com</t>
  </si>
  <si>
    <t>Elivan Martins</t>
  </si>
  <si>
    <t>elivan.martins@gmail.com</t>
  </si>
  <si>
    <t>Piercarlo Martins</t>
  </si>
  <si>
    <t>piercarlo.martins@yahoo.com.br</t>
  </si>
  <si>
    <t>Taylson Martins</t>
  </si>
  <si>
    <t>taylson.martins@yahoo.com.br</t>
  </si>
  <si>
    <t>Cleice Martins</t>
  </si>
  <si>
    <t>cleice.martins@yahoo.com.br</t>
  </si>
  <si>
    <t>Márcia Martins</t>
  </si>
  <si>
    <t>márcia.martins@gmail.com</t>
  </si>
  <si>
    <t>Maximino Martins</t>
  </si>
  <si>
    <t>maximino.martins@gmail.com</t>
  </si>
  <si>
    <t>Ivandelson Martins</t>
  </si>
  <si>
    <t>ivandelson.martins@gmail.com</t>
  </si>
  <si>
    <t>Givanildo Martins</t>
  </si>
  <si>
    <t>givanildo.martins@hotmail.com</t>
  </si>
  <si>
    <t>Alderico Martins</t>
  </si>
  <si>
    <t>alderico.martins@hotmail.com</t>
  </si>
  <si>
    <t>Darlene Martins</t>
  </si>
  <si>
    <t>darlene.martins@yahoo.com.br</t>
  </si>
  <si>
    <t>Manoela Martins</t>
  </si>
  <si>
    <t>manoela.martins@yahoo.com.br</t>
  </si>
  <si>
    <t>Elmer Martins</t>
  </si>
  <si>
    <t>elmer.martins@hotmail.com</t>
  </si>
  <si>
    <t>Marbeny Martins</t>
  </si>
  <si>
    <t>marbeny.martins@yahoo.com.br</t>
  </si>
  <si>
    <t>Flávia Martins</t>
  </si>
  <si>
    <t>flávia.martins@yahoo.com.br</t>
  </si>
  <si>
    <t>Cleidiana Martins</t>
  </si>
  <si>
    <t>cleidiana.martins@hotmail.com</t>
  </si>
  <si>
    <t>Jadson Martins</t>
  </si>
  <si>
    <t>jadson.martins@hotmail.com</t>
  </si>
  <si>
    <t>Ruís Martins</t>
  </si>
  <si>
    <t>ruís.martins@yahoo.com.br</t>
  </si>
  <si>
    <t>Chrystiano Martins</t>
  </si>
  <si>
    <t>chrystiano.martins@hotmail.com</t>
  </si>
  <si>
    <t>paula.martins@gmail.com</t>
  </si>
  <si>
    <t>Luiza Martins</t>
  </si>
  <si>
    <t>luiza.martins@yahoo.com.br</t>
  </si>
  <si>
    <t>Kerley Martins</t>
  </si>
  <si>
    <t>kerley.martins@hotmail.com</t>
  </si>
  <si>
    <t>Ciro Martins</t>
  </si>
  <si>
    <t>ciro.martins@yahoo.com.br</t>
  </si>
  <si>
    <t>Everson Martins</t>
  </si>
  <si>
    <t>everson.martins@gmail.com</t>
  </si>
  <si>
    <t>Kayo Martins</t>
  </si>
  <si>
    <t>kayo.martins@yahoo.com.br</t>
  </si>
  <si>
    <t>Jordeane Martins</t>
  </si>
  <si>
    <t>jordeane.martins@hotmail.com</t>
  </si>
  <si>
    <t>Adalberto Martins</t>
  </si>
  <si>
    <t>adalberto.martins@gmail.com</t>
  </si>
  <si>
    <t>Rubem Martins</t>
  </si>
  <si>
    <t>rubem.martins@gmail.com</t>
  </si>
  <si>
    <t>Yuri Martins</t>
  </si>
  <si>
    <t>yuri.martins@gmail.com</t>
  </si>
  <si>
    <t>Humberto Martins</t>
  </si>
  <si>
    <t>humberto.martins@yahoo.com.br</t>
  </si>
  <si>
    <t>Ben Martins</t>
  </si>
  <si>
    <t>ben.martins@yahoo.com.br</t>
  </si>
  <si>
    <t>Giselle Martins</t>
  </si>
  <si>
    <t>giselle.martins@gmail.com</t>
  </si>
  <si>
    <t>Ivaniele Martins</t>
  </si>
  <si>
    <t>ivaniele.martins@hotmail.com</t>
  </si>
  <si>
    <t>Helgio Martins</t>
  </si>
  <si>
    <t>helgio.martins@yahoo.com.br</t>
  </si>
  <si>
    <t>Neiva Martins</t>
  </si>
  <si>
    <t>neiva.martins@yahoo.com.br</t>
  </si>
  <si>
    <t>Alisson Martins</t>
  </si>
  <si>
    <t>alisson.martins@gmail.com</t>
  </si>
  <si>
    <t>Atila Martins</t>
  </si>
  <si>
    <t>atila.martins@yahoo.com.br</t>
  </si>
  <si>
    <t>Adeline Martins</t>
  </si>
  <si>
    <t>adeline.martins@gmail.com</t>
  </si>
  <si>
    <t>Fabiane Martins</t>
  </si>
  <si>
    <t>fabiane.martins@gmail.com</t>
  </si>
  <si>
    <t>Angelica Martins</t>
  </si>
  <si>
    <t>angelica.martins@yahoo.com.br</t>
  </si>
  <si>
    <t>Charles Martins</t>
  </si>
  <si>
    <t>charles.martins@yahoo.com.br</t>
  </si>
  <si>
    <t>Peterson Martins</t>
  </si>
  <si>
    <t>peterson.martins@hotmail.com</t>
  </si>
  <si>
    <t>Macaule Martins</t>
  </si>
  <si>
    <t>macaule.martins@hotmail.com</t>
  </si>
  <si>
    <t>Mykael Martins</t>
  </si>
  <si>
    <t>mykael.martins@hotmail.com</t>
  </si>
  <si>
    <t>Aline Martins</t>
  </si>
  <si>
    <t>aline.martins@gmail.com</t>
  </si>
  <si>
    <t>Yen Martins</t>
  </si>
  <si>
    <t>yen.martins@yahoo.com.br</t>
  </si>
  <si>
    <t>Joilson Martins</t>
  </si>
  <si>
    <t>joilson.martins@yahoo.com.br</t>
  </si>
  <si>
    <t>Gregory Martins</t>
  </si>
  <si>
    <t>gregory.martins@yahoo.com.br</t>
  </si>
  <si>
    <t>Alfredo Martins</t>
  </si>
  <si>
    <t>alfredo.martins@gmail.com</t>
  </si>
  <si>
    <t>Gesica Martins</t>
  </si>
  <si>
    <t>gesica.martins@yahoo.com.br</t>
  </si>
  <si>
    <t>Micheli Martins</t>
  </si>
  <si>
    <t>micheli.martins@hotmail.com</t>
  </si>
  <si>
    <t>Romildo Martins</t>
  </si>
  <si>
    <t>romildo.martins@gmail.com</t>
  </si>
  <si>
    <t>Ricieri Martins</t>
  </si>
  <si>
    <t>ricieri.martins@gmail.com</t>
  </si>
  <si>
    <t>Cláudio Martins</t>
  </si>
  <si>
    <t>cláudio.martins@gmail.com</t>
  </si>
  <si>
    <t>Edcleyson Martins</t>
  </si>
  <si>
    <t>edcleyson.martins@yahoo.com.br</t>
  </si>
  <si>
    <t>Sávio Martins</t>
  </si>
  <si>
    <t>sávio.martins@yahoo.com.br</t>
  </si>
  <si>
    <t>Elio Martins</t>
  </si>
  <si>
    <t>elio.martins@gmail.com</t>
  </si>
  <si>
    <t>Expedito Martins</t>
  </si>
  <si>
    <t>expedito.martins@gmail.com</t>
  </si>
  <si>
    <t>Lucas Martins</t>
  </si>
  <si>
    <t>lucas.martins@gmail.com</t>
  </si>
  <si>
    <t>Valeria Martins</t>
  </si>
  <si>
    <t>valeria.martins@gmail.com</t>
  </si>
  <si>
    <t>Esmaykon Martins</t>
  </si>
  <si>
    <t>esmaykon.martins@yahoo.com.br</t>
  </si>
  <si>
    <t>Darlyanne Martins</t>
  </si>
  <si>
    <t>darlyanne.martins@yahoo.com.br</t>
  </si>
  <si>
    <t>Denes Martins</t>
  </si>
  <si>
    <t>denes.martins@gmail.com</t>
  </si>
  <si>
    <t>Thyerre Martins</t>
  </si>
  <si>
    <t>thyerre.martins@gmail.com</t>
  </si>
  <si>
    <t>Camillo Martins</t>
  </si>
  <si>
    <t>camillo.martins@gmail.com</t>
  </si>
  <si>
    <t>Tais Martins</t>
  </si>
  <si>
    <t>tais.martins@gmail.com</t>
  </si>
  <si>
    <t>Kananda Martins</t>
  </si>
  <si>
    <t>kananda.martins@hotmail.com</t>
  </si>
  <si>
    <t>Brunella Martins</t>
  </si>
  <si>
    <t>brunella.martins@hotmail.com</t>
  </si>
  <si>
    <t>Hellena Martins</t>
  </si>
  <si>
    <t>hellena.martins@gmail.com</t>
  </si>
  <si>
    <t>Alanderson Martins</t>
  </si>
  <si>
    <t>alanderson.martins@yahoo.com.br</t>
  </si>
  <si>
    <t>Marisa Martins</t>
  </si>
  <si>
    <t>marisa.martins@gmail.com</t>
  </si>
  <si>
    <t>Adler Martins</t>
  </si>
  <si>
    <t>adler.martins@gmail.com</t>
  </si>
  <si>
    <t>Jessica Martins</t>
  </si>
  <si>
    <t>jessica.martins@hotmail.com</t>
  </si>
  <si>
    <t>Cassia Martins</t>
  </si>
  <si>
    <t>cassia.martins@gmail.com</t>
  </si>
  <si>
    <t>Jomar Martins</t>
  </si>
  <si>
    <t>jomar.martins@hotmail.com</t>
  </si>
  <si>
    <t>Regis Martins</t>
  </si>
  <si>
    <t>regis.martins@gmail.com</t>
  </si>
  <si>
    <t>Gregori Martins</t>
  </si>
  <si>
    <t>gregori.martins@gmail.com</t>
  </si>
  <si>
    <t>Julliana Martins</t>
  </si>
  <si>
    <t>julliana.martins@hotmail.com</t>
  </si>
  <si>
    <t>Amanda Martins</t>
  </si>
  <si>
    <t>amanda.martins@yahoo.com.br</t>
  </si>
  <si>
    <t>Sueli Martins</t>
  </si>
  <si>
    <t>sueli.martins@yahoo.com.br</t>
  </si>
  <si>
    <t>humberto.martins@gmail.com</t>
  </si>
  <si>
    <t>Dayane Martins</t>
  </si>
  <si>
    <t>dayane.martins@gmail.com</t>
  </si>
  <si>
    <t>Lohan Martins</t>
  </si>
  <si>
    <t>lohan.martins@hotmail.com</t>
  </si>
  <si>
    <t>Rariel Martins</t>
  </si>
  <si>
    <t>rariel.martins@gmail.com</t>
  </si>
  <si>
    <t>Daiani Martins</t>
  </si>
  <si>
    <t>daiani.martins@yahoo.com.br</t>
  </si>
  <si>
    <t>Demetrio Martins</t>
  </si>
  <si>
    <t>demetrio.martins@hotmail.com</t>
  </si>
  <si>
    <t>Maryelle Martins</t>
  </si>
  <si>
    <t>maryelle.martins@hotmail.com</t>
  </si>
  <si>
    <t>Ronildo Martins</t>
  </si>
  <si>
    <t>ronildo.martins@hotmail.com</t>
  </si>
  <si>
    <t>Thereza Martins</t>
  </si>
  <si>
    <t>thereza.martins@hotmail.com</t>
  </si>
  <si>
    <t>Gerson Martins</t>
  </si>
  <si>
    <t>gerson.martins@yahoo.com.br</t>
  </si>
  <si>
    <t>Deivson Martins</t>
  </si>
  <si>
    <t>deivson.martins@yahoo.com.br</t>
  </si>
  <si>
    <t>Vanderly Martins</t>
  </si>
  <si>
    <t>vanderly.martins@hotmail.com</t>
  </si>
  <si>
    <t>Heber Martins</t>
  </si>
  <si>
    <t>heber.martins@hotmail.com</t>
  </si>
  <si>
    <t>Valter Martins</t>
  </si>
  <si>
    <t>valter.martins@yahoo.com.br</t>
  </si>
  <si>
    <t>John Martins</t>
  </si>
  <si>
    <t>john.martins@yahoo.com.br</t>
  </si>
  <si>
    <t>Geane Martins</t>
  </si>
  <si>
    <t>geane.martins@hotmail.com</t>
  </si>
  <si>
    <t>Marconi Martins</t>
  </si>
  <si>
    <t>marconi.martins@gmail.com</t>
  </si>
  <si>
    <t>Hagatta Martins</t>
  </si>
  <si>
    <t>hagatta.martins@gmail.com</t>
  </si>
  <si>
    <t>Simone Martins</t>
  </si>
  <si>
    <t>simone.martins@gmail.com</t>
  </si>
  <si>
    <t>Magna Martins</t>
  </si>
  <si>
    <t>magna.martins@hotmail.com</t>
  </si>
  <si>
    <t>Cristina Martins</t>
  </si>
  <si>
    <t>cristina.martins@yahoo.com.br</t>
  </si>
  <si>
    <t>Rosielma Martins</t>
  </si>
  <si>
    <t>rosielma.martins@hotmail.com</t>
  </si>
  <si>
    <t>Mauro Martins</t>
  </si>
  <si>
    <t>mauro.martins@yahoo.com.br</t>
  </si>
  <si>
    <t>Eliana Martins</t>
  </si>
  <si>
    <t>eliana.martins@hotmail.com</t>
  </si>
  <si>
    <t>Isrrael Martins</t>
  </si>
  <si>
    <t>isrrael.martins@gmail.com</t>
  </si>
  <si>
    <t>Bráulio Martins</t>
  </si>
  <si>
    <t>bráulio.martins@gmail.com</t>
  </si>
  <si>
    <t>Diemerson Martins</t>
  </si>
  <si>
    <t>diemerson.martins@yahoo.com.br</t>
  </si>
  <si>
    <t>Jhonatan Martins</t>
  </si>
  <si>
    <t>jhonatan.martins@hotmail.com</t>
  </si>
  <si>
    <t>Larry Martins</t>
  </si>
  <si>
    <t>larry.martins@gmail.com</t>
  </si>
  <si>
    <t>jessica.martins@yahoo.com.br</t>
  </si>
  <si>
    <t>Natania Martins</t>
  </si>
  <si>
    <t>natania.martins@gmail.com</t>
  </si>
  <si>
    <t>Elberth Martins</t>
  </si>
  <si>
    <t>elberth.martins@hotmail.com</t>
  </si>
  <si>
    <t>Firenze Martins</t>
  </si>
  <si>
    <t>firenze.martins@yahoo.com.br</t>
  </si>
  <si>
    <t>Adão Martins</t>
  </si>
  <si>
    <t>adão.martins@gmail.com</t>
  </si>
  <si>
    <t>Manuel Martins</t>
  </si>
  <si>
    <t>manuel.martins@yahoo.com.br</t>
  </si>
  <si>
    <t>Carlos Martins</t>
  </si>
  <si>
    <t>carlos.martins@yahoo.com.br</t>
  </si>
  <si>
    <t>Shelen Martins</t>
  </si>
  <si>
    <t>shelen.martins@hotmail.com</t>
  </si>
  <si>
    <t>Cristovam Martins</t>
  </si>
  <si>
    <t>cristovam.martins@hotmail.com</t>
  </si>
  <si>
    <t>Marilda Martins</t>
  </si>
  <si>
    <t>marilda.martins@yahoo.com.br</t>
  </si>
  <si>
    <t>Sek Martins</t>
  </si>
  <si>
    <t>sek.martins@yahoo.com.br</t>
  </si>
  <si>
    <t>Emerson Martins</t>
  </si>
  <si>
    <t>emerson.martins@hotmail.com</t>
  </si>
  <si>
    <t>arthur.martins@gmail.com</t>
  </si>
  <si>
    <t>Ericarlene Martins</t>
  </si>
  <si>
    <t>ericarlene.martins@yahoo.com.br</t>
  </si>
  <si>
    <t>Fabio Martins</t>
  </si>
  <si>
    <t>fabio.martins@gmail.com</t>
  </si>
  <si>
    <t>Washington Martins</t>
  </si>
  <si>
    <t>washington.martins@hotmail.com</t>
  </si>
  <si>
    <t>Jonatas Martins</t>
  </si>
  <si>
    <t>jonatas.martins@yahoo.com.br</t>
  </si>
  <si>
    <t>Norma Martins</t>
  </si>
  <si>
    <t>norma.martins@yahoo.com.br</t>
  </si>
  <si>
    <t>Jucivania Martins</t>
  </si>
  <si>
    <t>jucivania.martins@hotmail.com</t>
  </si>
  <si>
    <t>Dafne Martins</t>
  </si>
  <si>
    <t>dafne.martins@gmail.com</t>
  </si>
  <si>
    <t>Michele Martins</t>
  </si>
  <si>
    <t>michele.martins@yahoo.com.br</t>
  </si>
  <si>
    <t>Carmen Martins</t>
  </si>
  <si>
    <t>carmen.martins@yahoo.com.br</t>
  </si>
  <si>
    <t>Jonnathan Martins</t>
  </si>
  <si>
    <t>jonnathan.martins@gmail.com</t>
  </si>
  <si>
    <t>Lenivaldo Martins</t>
  </si>
  <si>
    <t>lenivaldo.martins@hotmail.com</t>
  </si>
  <si>
    <t>Erick Martins</t>
  </si>
  <si>
    <t>erick.martins@hotmail.com</t>
  </si>
  <si>
    <t>Evelyn Martins</t>
  </si>
  <si>
    <t>evelyn.martins@gmail.com</t>
  </si>
  <si>
    <t>Andeson Martins</t>
  </si>
  <si>
    <t>andeson.martins@gmail.com</t>
  </si>
  <si>
    <t>Jhemerson Martins</t>
  </si>
  <si>
    <t>jhemerson.martins@yahoo.com.br</t>
  </si>
  <si>
    <t>Adriano Martins</t>
  </si>
  <si>
    <t>adriano.martins@gmail.com</t>
  </si>
  <si>
    <t>Eneida Martins</t>
  </si>
  <si>
    <t>eneida.martins@hotmail.com</t>
  </si>
  <si>
    <t>Christiano Martins</t>
  </si>
  <si>
    <t>christiano.martins@hotmail.com</t>
  </si>
  <si>
    <t>Geander Martins</t>
  </si>
  <si>
    <t>geander.martins@gmail.com</t>
  </si>
  <si>
    <t>Emmerson Martins</t>
  </si>
  <si>
    <t>emmerson.martins@hotmail.com</t>
  </si>
  <si>
    <t>Eleandro Martins</t>
  </si>
  <si>
    <t>eleandro.martins@gmail.com</t>
  </si>
  <si>
    <t>Gilzicaren Martins</t>
  </si>
  <si>
    <t>gilzicaren.martins@yahoo.com.br</t>
  </si>
  <si>
    <t>Sadrak Martins</t>
  </si>
  <si>
    <t>sadrak.martins@yahoo.com.br</t>
  </si>
  <si>
    <t>Jonas Martins</t>
  </si>
  <si>
    <t>jonas.martins@yahoo.com.br</t>
  </si>
  <si>
    <t>Luis Martins</t>
  </si>
  <si>
    <t>luis.martins@gmail.com</t>
  </si>
  <si>
    <t>Julia Martins</t>
  </si>
  <si>
    <t>julia.martins@gmail.com</t>
  </si>
  <si>
    <t>Elizangela Martins</t>
  </si>
  <si>
    <t>elizangela.martins@gmail.com</t>
  </si>
  <si>
    <t>Thiers Martins</t>
  </si>
  <si>
    <t>thiers.martins@hotmail.com</t>
  </si>
  <si>
    <t>Gerlandy Martins</t>
  </si>
  <si>
    <t>gerlandy.martins@hotmail.com</t>
  </si>
  <si>
    <t>Hillis Martins</t>
  </si>
  <si>
    <t>hillis.martins@gmail.com</t>
  </si>
  <si>
    <t>Jackeline Martins</t>
  </si>
  <si>
    <t>jackeline.martins@yahoo.com.br</t>
  </si>
  <si>
    <t>Thâmara Martins</t>
  </si>
  <si>
    <t>thâmara.martins@yahoo.com.br</t>
  </si>
  <si>
    <t>Alyne Martins</t>
  </si>
  <si>
    <t>alyne.martins@gmail.com</t>
  </si>
  <si>
    <t>Raiane Martins</t>
  </si>
  <si>
    <t>raiane.martins@hotmail.com</t>
  </si>
  <si>
    <t>Catarina Martins</t>
  </si>
  <si>
    <t>catarina.martins@yahoo.com.br</t>
  </si>
  <si>
    <t>Darllyson Martins</t>
  </si>
  <si>
    <t>darllyson.martins@hotmail.com</t>
  </si>
  <si>
    <t>vania.martins@yahoo.com.br</t>
  </si>
  <si>
    <t>Olívia Martins</t>
  </si>
  <si>
    <t>olívia.martins@gmail.com</t>
  </si>
  <si>
    <t>Rosimare Martins</t>
  </si>
  <si>
    <t>rosimare.martins@yahoo.com.br</t>
  </si>
  <si>
    <t>Amin Martins</t>
  </si>
  <si>
    <t>amin.martins@gmail.com</t>
  </si>
  <si>
    <t>Jalles Martins</t>
  </si>
  <si>
    <t>jalles.martins@gmail.com</t>
  </si>
  <si>
    <t>Romario Martins</t>
  </si>
  <si>
    <t>romario.martins@yahoo.com.br</t>
  </si>
  <si>
    <t>Rosemary Martins</t>
  </si>
  <si>
    <t>rosemary.martins@hotmail.com</t>
  </si>
  <si>
    <t>Gabriela Martins</t>
  </si>
  <si>
    <t>gabriela.martins@yahoo.com.br</t>
  </si>
  <si>
    <t>Idacy Martins</t>
  </si>
  <si>
    <t>idacy.martins@gmail.com</t>
  </si>
  <si>
    <t>Tainara Martins</t>
  </si>
  <si>
    <t>tainara.martins@gmail.com</t>
  </si>
  <si>
    <t>Evandro Martins</t>
  </si>
  <si>
    <t>evandro.martins@hotmail.com</t>
  </si>
  <si>
    <t>catieli.martins@hotmail.com</t>
  </si>
  <si>
    <t>Kaíky Martins</t>
  </si>
  <si>
    <t>kaíky.martins@hotmail.com</t>
  </si>
  <si>
    <t>Gabriel Martins</t>
  </si>
  <si>
    <t>gabriel.martins@gmail.com</t>
  </si>
  <si>
    <t>Clenio Martins</t>
  </si>
  <si>
    <t>clenio.martins@gmail.com</t>
  </si>
  <si>
    <t>Anne Martins</t>
  </si>
  <si>
    <t>anne.martins@hotmail.com</t>
  </si>
  <si>
    <t>Joenio Martins</t>
  </si>
  <si>
    <t>joenio.martins@hotmail.com</t>
  </si>
  <si>
    <t>Genilson Martins</t>
  </si>
  <si>
    <t>genilson.martins@hotmail.com</t>
  </si>
  <si>
    <t>roberio.martins@gmail.com</t>
  </si>
  <si>
    <t>Cleiton Martins</t>
  </si>
  <si>
    <t>cleiton.martins@hotmail.com</t>
  </si>
  <si>
    <t>Geisielle Martins</t>
  </si>
  <si>
    <t>geisielle.martins@gmail.com</t>
  </si>
  <si>
    <t>Charlene Martins</t>
  </si>
  <si>
    <t>charlene.martins@gmail.com</t>
  </si>
  <si>
    <t>weslley.martins@hotmail.com</t>
  </si>
  <si>
    <t>Tanilsa Martins</t>
  </si>
  <si>
    <t>tanilsa.martins@hotmail.com</t>
  </si>
  <si>
    <t>Miller Martins</t>
  </si>
  <si>
    <t>miller.martins@hotmail.com</t>
  </si>
  <si>
    <t>Patricia Martins</t>
  </si>
  <si>
    <t>patricia.martins@gmail.com</t>
  </si>
  <si>
    <t>Constantino Martins</t>
  </si>
  <si>
    <t>constantino.martins@gmail.com</t>
  </si>
  <si>
    <t>Juliana Martins</t>
  </si>
  <si>
    <t>juliana.martins@gmail.com</t>
  </si>
  <si>
    <t>Nicicley Martins</t>
  </si>
  <si>
    <t>nicicley.martins@gmail.com</t>
  </si>
  <si>
    <t>Sergio Martins</t>
  </si>
  <si>
    <t>sergio.martins@yahoo.com.br</t>
  </si>
  <si>
    <t>Wellerson Martins</t>
  </si>
  <si>
    <t>wellerson.martins@yahoo.com.br</t>
  </si>
  <si>
    <t>Helena Martins</t>
  </si>
  <si>
    <t>helena.martins@yahoo.com.br</t>
  </si>
  <si>
    <t>Fabiola Martins</t>
  </si>
  <si>
    <t>fabiola.martins@gmail.com</t>
  </si>
  <si>
    <t>Gilcileia Martins</t>
  </si>
  <si>
    <t>gilcileia.martins@gmail.com</t>
  </si>
  <si>
    <t>Herculles Martins</t>
  </si>
  <si>
    <t>herculles.martins@gmail.com</t>
  </si>
  <si>
    <t>Edmar Martins</t>
  </si>
  <si>
    <t>edmar.martins@yahoo.com.br</t>
  </si>
  <si>
    <t>Gabriella Martins</t>
  </si>
  <si>
    <t>gabriella.martins@yahoo.com.br</t>
  </si>
  <si>
    <t>Lurian Martins</t>
  </si>
  <si>
    <t>lurian.martins@gmail.com</t>
  </si>
  <si>
    <t>Claudinei Martins</t>
  </si>
  <si>
    <t>claudinei.martins@gmail.com</t>
  </si>
  <si>
    <t>Idoil Martins</t>
  </si>
  <si>
    <t>idoil.martins@hotmail.com</t>
  </si>
  <si>
    <t>Maick Martins</t>
  </si>
  <si>
    <t>maick.martins@yahoo.com.br</t>
  </si>
  <si>
    <t>Gleisson Martins</t>
  </si>
  <si>
    <t>gleisson.martins@yahoo.com.br</t>
  </si>
  <si>
    <t>Silviane Martins</t>
  </si>
  <si>
    <t>silviane.martins@gmail.com</t>
  </si>
  <si>
    <t>Leticia Martins</t>
  </si>
  <si>
    <t>leticia.martins@yahoo.com.br</t>
  </si>
  <si>
    <t>Valdomiro Martins</t>
  </si>
  <si>
    <t>valdomiro.martins@gmail.com</t>
  </si>
  <si>
    <t>Nelia Martins</t>
  </si>
  <si>
    <t>nelia.martins@yahoo.com.br</t>
  </si>
  <si>
    <t>stephanie.martins@yahoo.com.br</t>
  </si>
  <si>
    <t>Agda Martins</t>
  </si>
  <si>
    <t>agda.martins@gmail.com</t>
  </si>
  <si>
    <t>Hilo Martins</t>
  </si>
  <si>
    <t>hilo.martins@yahoo.com.br</t>
  </si>
  <si>
    <t>Jessika Martins</t>
  </si>
  <si>
    <t>jessika.martins@yahoo.com.br</t>
  </si>
  <si>
    <t>Elba Martins</t>
  </si>
  <si>
    <t>elba.martins@gmail.com</t>
  </si>
  <si>
    <t>Ueslei Martins</t>
  </si>
  <si>
    <t>ueslei.martins@hotmail.com</t>
  </si>
  <si>
    <t>Verônica Martins</t>
  </si>
  <si>
    <t>verônica.martins@hotmail.com</t>
  </si>
  <si>
    <t>samara.martins@gmail.com</t>
  </si>
  <si>
    <t>Silvestre Martins</t>
  </si>
  <si>
    <t>silvestre.martins@yahoo.com.br</t>
  </si>
  <si>
    <t>Rainier Martins</t>
  </si>
  <si>
    <t>rainier.martins@yahoo.com.br</t>
  </si>
  <si>
    <t>Lendel Martins</t>
  </si>
  <si>
    <t>lendel.martins@gmail.com</t>
  </si>
  <si>
    <t>Luiziane Martins</t>
  </si>
  <si>
    <t>luiziane.martins@yahoo.com.br</t>
  </si>
  <si>
    <t>Giulia Martins</t>
  </si>
  <si>
    <t>giulia.martins@yahoo.com.br</t>
  </si>
  <si>
    <t>Ardiles Martins</t>
  </si>
  <si>
    <t>ardiles.martins@gmail.com</t>
  </si>
  <si>
    <t>Lorena Martins</t>
  </si>
  <si>
    <t>lorena.martins@hotmail.com</t>
  </si>
  <si>
    <t>Tacio Martins</t>
  </si>
  <si>
    <t>tacio.martins@gmail.com</t>
  </si>
  <si>
    <t>Geovane Martins</t>
  </si>
  <si>
    <t>geovane.martins@yahoo.com.br</t>
  </si>
  <si>
    <t>Elivelton Martins</t>
  </si>
  <si>
    <t>elivelton.martins@hotmail.com</t>
  </si>
  <si>
    <t>alisson.martins@yahoo.com.br</t>
  </si>
  <si>
    <t>Lindmara Martins</t>
  </si>
  <si>
    <t>lindmara.martins@yahoo.com.br</t>
  </si>
  <si>
    <t>wilson.martins@hotmail.com</t>
  </si>
  <si>
    <t>Ananda Martins</t>
  </si>
  <si>
    <t>ananda.martins@hotmail.com</t>
  </si>
  <si>
    <t>Melise Martins</t>
  </si>
  <si>
    <t>melise.martins@hotmail.com</t>
  </si>
  <si>
    <t>Narcisa Martins</t>
  </si>
  <si>
    <t>narcisa.martins@yahoo.com.br</t>
  </si>
  <si>
    <t>Thaylane Martins</t>
  </si>
  <si>
    <t>thaylane.martins@hotmail.com</t>
  </si>
  <si>
    <t>Williames Martins</t>
  </si>
  <si>
    <t>williames.martins@yahoo.com.br</t>
  </si>
  <si>
    <t>Alquimir Martins</t>
  </si>
  <si>
    <t>alquimir.martins@gmail.com</t>
  </si>
  <si>
    <t>Andreya Martins</t>
  </si>
  <si>
    <t>andreya.martins@yahoo.com.br</t>
  </si>
  <si>
    <t>Ráilla Martins</t>
  </si>
  <si>
    <t>ráilla.martins@yahoo.com.br</t>
  </si>
  <si>
    <t>Ivanna Martins</t>
  </si>
  <si>
    <t>ivanna.martins@gmail.com</t>
  </si>
  <si>
    <t>Laisla Martins</t>
  </si>
  <si>
    <t>laisla.martins@hotmail.com</t>
  </si>
  <si>
    <t>Andrew Martins</t>
  </si>
  <si>
    <t>andrew.martins@hotmail.com</t>
  </si>
  <si>
    <t>Katerina Martins</t>
  </si>
  <si>
    <t>katerina.martins@yahoo.com.br</t>
  </si>
  <si>
    <t>aryane.martins@gmail.com</t>
  </si>
  <si>
    <t>Leandra Martins</t>
  </si>
  <si>
    <t>leandra.martins@hotmail.com</t>
  </si>
  <si>
    <t>Luã Martins</t>
  </si>
  <si>
    <t>luã.martins@gmail.com</t>
  </si>
  <si>
    <t>Iann Martins</t>
  </si>
  <si>
    <t>iann.martins@hotmail.com</t>
  </si>
  <si>
    <t>Maxmiller Martins</t>
  </si>
  <si>
    <t>maxmiller.martins@yahoo.com.br</t>
  </si>
  <si>
    <t>Idian Martins</t>
  </si>
  <si>
    <t>idian.martins@hotmail.com</t>
  </si>
  <si>
    <t>silvanio.martins@gmail.com</t>
  </si>
  <si>
    <t>Deleon Martins</t>
  </si>
  <si>
    <t>deleon.martins@yahoo.com.br</t>
  </si>
  <si>
    <t>Juno Martins</t>
  </si>
  <si>
    <t>juno.martins@gmail.com</t>
  </si>
  <si>
    <t>Admay Martins</t>
  </si>
  <si>
    <t>admay.martins@gmail.com</t>
  </si>
  <si>
    <t>Wendell Martins</t>
  </si>
  <si>
    <t>wendell.martins@yahoo.com.br</t>
  </si>
  <si>
    <t>Dielson Martins</t>
  </si>
  <si>
    <t>dielson.martins@hotmail.com</t>
  </si>
  <si>
    <t>Allissom Martins</t>
  </si>
  <si>
    <t>allissom.martins@yahoo.com.br</t>
  </si>
  <si>
    <t>Amarílis Martins</t>
  </si>
  <si>
    <t>amarílis.martins@yahoo.com.br</t>
  </si>
  <si>
    <t>Loraine Martins</t>
  </si>
  <si>
    <t>loraine.martins@yahoo.com.br</t>
  </si>
  <si>
    <t>Jailenon Martins</t>
  </si>
  <si>
    <t>jailenon.martins@hotmail.com</t>
  </si>
  <si>
    <t>Helbert Martins</t>
  </si>
  <si>
    <t>helbert.martins@hotmail.com</t>
  </si>
  <si>
    <t>Sosttenes Martins</t>
  </si>
  <si>
    <t>sosttenes.martins@gmail.com</t>
  </si>
  <si>
    <t>Aldenize Martins</t>
  </si>
  <si>
    <t>aldenize.martins@hotmail.com</t>
  </si>
  <si>
    <t>Alcion Martins</t>
  </si>
  <si>
    <t>alcion.martins@yahoo.com.br</t>
  </si>
  <si>
    <t>Aramis Martins</t>
  </si>
  <si>
    <t>aramis.martins@hotmail.com</t>
  </si>
  <si>
    <t>janaina.martins@yahoo.com.br</t>
  </si>
  <si>
    <t>Romilson Martins</t>
  </si>
  <si>
    <t>romilson.martins@yahoo.com.br</t>
  </si>
  <si>
    <t>Divino Martins</t>
  </si>
  <si>
    <t>divino.martins@gmail.com</t>
  </si>
  <si>
    <t>Luiz Martins</t>
  </si>
  <si>
    <t>luiz.martins@hotmail.com</t>
  </si>
  <si>
    <t>Marden Martins</t>
  </si>
  <si>
    <t>marden.martins@yahoo.com.br</t>
  </si>
  <si>
    <t>Marciani Martins</t>
  </si>
  <si>
    <t>marciani.martins@yahoo.com.br</t>
  </si>
  <si>
    <t>Jocimar Martins</t>
  </si>
  <si>
    <t>jocimar.martins@hotmail.com</t>
  </si>
  <si>
    <t>jessica.martins@gmail.com</t>
  </si>
  <si>
    <t>Willy Martins</t>
  </si>
  <si>
    <t>willy.martins@hotmail.com</t>
  </si>
  <si>
    <t>Kleriston Martins</t>
  </si>
  <si>
    <t>kleriston.martins@yahoo.com.br</t>
  </si>
  <si>
    <t>Wenderson Martins</t>
  </si>
  <si>
    <t>wenderson.martins@hotmail.com</t>
  </si>
  <si>
    <t>Tetsuo Martins</t>
  </si>
  <si>
    <t>tetsuo.martins@gmail.com</t>
  </si>
  <si>
    <t>Helida Martins</t>
  </si>
  <si>
    <t>helida.martins@hotmail.com</t>
  </si>
  <si>
    <t>Liliane Martins</t>
  </si>
  <si>
    <t>liliane.martins@gmail.com</t>
  </si>
  <si>
    <t>Mayanna Martins</t>
  </si>
  <si>
    <t>mayanna.martins@hotmail.com</t>
  </si>
  <si>
    <t>Clodoaldo Martins</t>
  </si>
  <si>
    <t>clodoaldo.martins@hotmail.com</t>
  </si>
  <si>
    <t>Nicolle Martins</t>
  </si>
  <si>
    <t>nicolle.martins@yahoo.com.br</t>
  </si>
  <si>
    <t>Meily Martins</t>
  </si>
  <si>
    <t>meily.martins@yahoo.com.br</t>
  </si>
  <si>
    <t>Alberto Martins</t>
  </si>
  <si>
    <t>alberto.martins@yahoo.com.br</t>
  </si>
  <si>
    <t>Cristhian Martins</t>
  </si>
  <si>
    <t>cristhian.martins@gmail.com</t>
  </si>
  <si>
    <t>Cassio Martins</t>
  </si>
  <si>
    <t>cassio.martins@gmail.com</t>
  </si>
  <si>
    <t>Louis Martins</t>
  </si>
  <si>
    <t>louis.martins@gmail.com</t>
  </si>
  <si>
    <t>Marinete Martins</t>
  </si>
  <si>
    <t>marinete.martins@gmail.com</t>
  </si>
  <si>
    <t>Dirceu Martins</t>
  </si>
  <si>
    <t>dirceu.martins@hotmail.com</t>
  </si>
  <si>
    <t>Tafany Martins</t>
  </si>
  <si>
    <t>tafany.martins@gmail.com</t>
  </si>
  <si>
    <t>Kevin Martins</t>
  </si>
  <si>
    <t>kevin.martins@gmail.com</t>
  </si>
  <si>
    <t>Gessagno Martins</t>
  </si>
  <si>
    <t>gessagno.martins@gmail.com</t>
  </si>
  <si>
    <t>Alaorney Martins</t>
  </si>
  <si>
    <t>alaorney.martins@hotmail.com</t>
  </si>
  <si>
    <t>Laurie Martins</t>
  </si>
  <si>
    <t>laurie.martins@yahoo.com.br</t>
  </si>
  <si>
    <t>Valdinar Martins</t>
  </si>
  <si>
    <t>valdinar.martins@gmail.com</t>
  </si>
  <si>
    <t>Ianna Martins</t>
  </si>
  <si>
    <t>ianna.martins@yahoo.com.br</t>
  </si>
  <si>
    <t>Elcio Martins</t>
  </si>
  <si>
    <t>elcio.martins@yahoo.com.br</t>
  </si>
  <si>
    <t>Francielli Martins</t>
  </si>
  <si>
    <t>francielli.martins@gmail.com</t>
  </si>
  <si>
    <t>Ivana Martins</t>
  </si>
  <si>
    <t>ivana.martins@gmail.com</t>
  </si>
  <si>
    <t>Kamylla Martins</t>
  </si>
  <si>
    <t>kamylla.martins@yahoo.com.br</t>
  </si>
  <si>
    <t>Edemilson Martins</t>
  </si>
  <si>
    <t>edemilson.martins@gmail.com</t>
  </si>
  <si>
    <t>Davis Martins</t>
  </si>
  <si>
    <t>davis.martins@hotmail.com</t>
  </si>
  <si>
    <t>Luana Martins</t>
  </si>
  <si>
    <t>luana.martins@gmail.com</t>
  </si>
  <si>
    <t>Jeniffer Martins</t>
  </si>
  <si>
    <t>jeniffer.martins@yahoo.com.br</t>
  </si>
  <si>
    <t>Tallys Martins</t>
  </si>
  <si>
    <t>tallys.martins@hotmail.com</t>
  </si>
  <si>
    <t>Ailson Martins</t>
  </si>
  <si>
    <t>ailson.martins@gmail.com</t>
  </si>
  <si>
    <t>Getulio Martins</t>
  </si>
  <si>
    <t>getulio.martins@hotmail.com</t>
  </si>
  <si>
    <t>Kayro Martins</t>
  </si>
  <si>
    <t>kayro.martins@yahoo.com.br</t>
  </si>
  <si>
    <t>Markson Martins</t>
  </si>
  <si>
    <t>markson.martins@yahoo.com.br</t>
  </si>
  <si>
    <t>Nathasha Martins</t>
  </si>
  <si>
    <t>nathasha.martins@hotmail.com</t>
  </si>
  <si>
    <t>Elisvan Martins</t>
  </si>
  <si>
    <t>elisvan.martins@hotmail.com</t>
  </si>
  <si>
    <t>Guy Martins</t>
  </si>
  <si>
    <t>guy.martins@gmail.com</t>
  </si>
  <si>
    <t>Keti Martins</t>
  </si>
  <si>
    <t>keti.martins@gmail.com</t>
  </si>
  <si>
    <t>Lucio Martins</t>
  </si>
  <si>
    <t>lucio.martins@hotmail.com</t>
  </si>
  <si>
    <t>Jaline Martins</t>
  </si>
  <si>
    <t>jaline.martins@yahoo.com.br</t>
  </si>
  <si>
    <t>Efraim Martins</t>
  </si>
  <si>
    <t>efraim.martins@hotmail.com</t>
  </si>
  <si>
    <t>Gilma Martins</t>
  </si>
  <si>
    <t>gilma.martins@gmail.com</t>
  </si>
  <si>
    <t>Danilo Martins</t>
  </si>
  <si>
    <t>danilo.martins@yahoo.com.br</t>
  </si>
  <si>
    <t>Belailtom Martins</t>
  </si>
  <si>
    <t>belailtom.martins@yahoo.com.br</t>
  </si>
  <si>
    <t>Israel Martins</t>
  </si>
  <si>
    <t>israel.martins@yahoo.com.br</t>
  </si>
  <si>
    <t>Darcione Martins</t>
  </si>
  <si>
    <t>darcione.martins@hotmail.com</t>
  </si>
  <si>
    <t>Rosi Martins</t>
  </si>
  <si>
    <t>rosi.martins@hotmail.com</t>
  </si>
  <si>
    <t>Esmael Martins</t>
  </si>
  <si>
    <t>esmael.martins@hotmail.com</t>
  </si>
  <si>
    <t>Nielsen Martins</t>
  </si>
  <si>
    <t>nielsen.martins@hotmail.com</t>
  </si>
  <si>
    <t>Mônica Martins</t>
  </si>
  <si>
    <t>mônica.martins@hotmail.com</t>
  </si>
  <si>
    <t>Carlecto Martins</t>
  </si>
  <si>
    <t>carlecto.martins@hotmail.com</t>
  </si>
  <si>
    <t>Iasmin Martins</t>
  </si>
  <si>
    <t>iasmin.martins@hotmail.com</t>
  </si>
  <si>
    <t>Eli Martins</t>
  </si>
  <si>
    <t>eli.martins@gmail.com</t>
  </si>
  <si>
    <t>Warlson Martins</t>
  </si>
  <si>
    <t>warlson.martins@gmail.com</t>
  </si>
  <si>
    <t>arthur.martins@yahoo.com.br</t>
  </si>
  <si>
    <t>Euclides Martins</t>
  </si>
  <si>
    <t>euclides.martins@hotmail.com</t>
  </si>
  <si>
    <t>Kamila Martins</t>
  </si>
  <si>
    <t>kamila.martins@yahoo.com.br</t>
  </si>
  <si>
    <t>Uli Martins</t>
  </si>
  <si>
    <t>uli.martins@gmail.com</t>
  </si>
  <si>
    <t>Benjamim Martins</t>
  </si>
  <si>
    <t>benjamim.martins@gmail.com</t>
  </si>
  <si>
    <t>Aurea Martins</t>
  </si>
  <si>
    <t>aurea.martins@yahoo.com.br</t>
  </si>
  <si>
    <t>Lia Martins</t>
  </si>
  <si>
    <t>lia.martins@yahoo.com.br</t>
  </si>
  <si>
    <t>Ariane Martins</t>
  </si>
  <si>
    <t>ariane.martins@hotmail.com</t>
  </si>
  <si>
    <t>Condominio Martins</t>
  </si>
  <si>
    <t>condominio.martins@hotmail.com</t>
  </si>
  <si>
    <t>Hilario Martins</t>
  </si>
  <si>
    <t>hilario.martins@yahoo.com.br</t>
  </si>
  <si>
    <t>Lucicleide Martins</t>
  </si>
  <si>
    <t>lucicleide.martins@hotmail.com</t>
  </si>
  <si>
    <t>Pietro Martins</t>
  </si>
  <si>
    <t>pietro.martins@yahoo.com.br</t>
  </si>
  <si>
    <t>Sidnei Martins</t>
  </si>
  <si>
    <t>sidnei.martins@yahoo.com.br</t>
  </si>
  <si>
    <t>Irma Martins</t>
  </si>
  <si>
    <t>irma.martins@yahoo.com.br</t>
  </si>
  <si>
    <t>Morgana Martins</t>
  </si>
  <si>
    <t>morgana.martins@hotmail.com</t>
  </si>
  <si>
    <t>Yousser Martins</t>
  </si>
  <si>
    <t>yousser.martins@yahoo.com.br</t>
  </si>
  <si>
    <t>Leidiano Martins</t>
  </si>
  <si>
    <t>leidiano.martins@yahoo.com.br</t>
  </si>
  <si>
    <t>Jefeson Martins</t>
  </si>
  <si>
    <t>jefeson.martins@gmail.com</t>
  </si>
  <si>
    <t>Celiane Martins</t>
  </si>
  <si>
    <t>celiane.martins@yahoo.com.br</t>
  </si>
  <si>
    <t>Vinny Martins</t>
  </si>
  <si>
    <t>vinny.martins@gmail.com</t>
  </si>
  <si>
    <t>Tiziane Martins</t>
  </si>
  <si>
    <t>tiziane.martins@gmail.com</t>
  </si>
  <si>
    <t>Renato Martins</t>
  </si>
  <si>
    <t>renato.martins@gmail.com</t>
  </si>
  <si>
    <t>Diêgo Martins</t>
  </si>
  <si>
    <t>diêgo.martins@hotmail.com</t>
  </si>
  <si>
    <t>matheus.martins@hotmail.com</t>
  </si>
  <si>
    <t>Taciano Martins</t>
  </si>
  <si>
    <t>taciano.martins@gmail.com</t>
  </si>
  <si>
    <t>Deiviane Martins</t>
  </si>
  <si>
    <t>deiviane.martins@yahoo.com.br</t>
  </si>
  <si>
    <t>Jucielma Martins</t>
  </si>
  <si>
    <t>jucielma.martins@gmail.com</t>
  </si>
  <si>
    <t>Cleyton Martins</t>
  </si>
  <si>
    <t>cleyton.martins@yahoo.com.br</t>
  </si>
  <si>
    <t>Enrique Martins</t>
  </si>
  <si>
    <t>enrique.martins@gmail.com</t>
  </si>
  <si>
    <t>Thalys Martins</t>
  </si>
  <si>
    <t>thalys.martins@gmail.com</t>
  </si>
  <si>
    <t>Jennifer Martins</t>
  </si>
  <si>
    <t>jennifer.martins@gmail.com</t>
  </si>
  <si>
    <t>Hideo Martins</t>
  </si>
  <si>
    <t>hideo.martins@yahoo.com.br</t>
  </si>
  <si>
    <t>Guiomar Martins</t>
  </si>
  <si>
    <t>guiomar.martins@hotmail.com</t>
  </si>
  <si>
    <t>Luanna Martins</t>
  </si>
  <si>
    <t>luanna.martins@yahoo.com.br</t>
  </si>
  <si>
    <t>Bliguele Martins</t>
  </si>
  <si>
    <t>bliguele.martins@gmail.com</t>
  </si>
  <si>
    <t>Dafnny Martins</t>
  </si>
  <si>
    <t>dafnny.martins@hotmail.com</t>
  </si>
  <si>
    <t>Joelma Martins</t>
  </si>
  <si>
    <t>joelma.martins@yahoo.com.br</t>
  </si>
  <si>
    <t>Elvis Martins</t>
  </si>
  <si>
    <t>elvis.martins@hotmail.com</t>
  </si>
  <si>
    <t>Ezio Martins</t>
  </si>
  <si>
    <t>ezio.martins@gmail.com</t>
  </si>
  <si>
    <t>Alden Martins</t>
  </si>
  <si>
    <t>alden.martins@yahoo.com.br</t>
  </si>
  <si>
    <t>fabiane.martins@yahoo.com.br</t>
  </si>
  <si>
    <t>Roziane Martins</t>
  </si>
  <si>
    <t>roziane.martins@hotmail.com</t>
  </si>
  <si>
    <t>Anelise Martins</t>
  </si>
  <si>
    <t>anelise.martins@yahoo.com.br</t>
  </si>
  <si>
    <t>Juranil Martins</t>
  </si>
  <si>
    <t>juranil.martins@gmail.com</t>
  </si>
  <si>
    <t>Joel Martins</t>
  </si>
  <si>
    <t>joel.martins@hotmail.com</t>
  </si>
  <si>
    <t>thalys.martins@yahoo.com.br</t>
  </si>
  <si>
    <t>Helen Martins</t>
  </si>
  <si>
    <t>helen.martins@hotmail.com</t>
  </si>
  <si>
    <t>Danielly Martins</t>
  </si>
  <si>
    <t>danielly.martins@gmail.com</t>
  </si>
  <si>
    <t>Rodney Martins</t>
  </si>
  <si>
    <t>rodney.martins@yahoo.com.br</t>
  </si>
  <si>
    <t>Eusebio Martins</t>
  </si>
  <si>
    <t>eusebio.martins@gmail.com</t>
  </si>
  <si>
    <t>Brunno Martins</t>
  </si>
  <si>
    <t>brunno.martins@gmail.com</t>
  </si>
  <si>
    <t>Giulian Martins</t>
  </si>
  <si>
    <t>giulian.martins@gmail.com</t>
  </si>
  <si>
    <t>Valdiney Martins</t>
  </si>
  <si>
    <t>valdiney.martins@gmail.com</t>
  </si>
  <si>
    <t>victor.martins@yahoo.com.br</t>
  </si>
  <si>
    <t>Nivaldo Martins</t>
  </si>
  <si>
    <t>nivaldo.martins@yahoo.com.br</t>
  </si>
  <si>
    <t>Dyones Martins</t>
  </si>
  <si>
    <t>dyones.martins@yahoo.com.br</t>
  </si>
  <si>
    <t>Marcello Martins</t>
  </si>
  <si>
    <t>marcello.martins@gmail.com</t>
  </si>
  <si>
    <t>Joseilson Martins</t>
  </si>
  <si>
    <t>joseilson.martins@yahoo.com.br</t>
  </si>
  <si>
    <t>Celina Martins</t>
  </si>
  <si>
    <t>celina.martins@gmail.com</t>
  </si>
  <si>
    <t>wenderson.martins@gmail.com</t>
  </si>
  <si>
    <t>Nilson Martins</t>
  </si>
  <si>
    <t>nilson.martins@gmail.com</t>
  </si>
  <si>
    <t>Cleofani Martins</t>
  </si>
  <si>
    <t>cleofani.martins@hotmail.com</t>
  </si>
  <si>
    <t>Hernani Martins</t>
  </si>
  <si>
    <t>hernani.martins@yahoo.com.br</t>
  </si>
  <si>
    <t>Affonso Martins</t>
  </si>
  <si>
    <t>affonso.martins@hotmail.com</t>
  </si>
  <si>
    <t>Ângela Martins</t>
  </si>
  <si>
    <t>ângela.martins@gmail.com</t>
  </si>
  <si>
    <t>Pietra Martins</t>
  </si>
  <si>
    <t>pietra.martins@gmail.com</t>
  </si>
  <si>
    <t>Jhulyanny Martins</t>
  </si>
  <si>
    <t>jhulyanny.martins@hotmail.com</t>
  </si>
  <si>
    <t>Suhelen Martins</t>
  </si>
  <si>
    <t>suhelen.martins@hotmail.com</t>
  </si>
  <si>
    <t>Ronan Martins</t>
  </si>
  <si>
    <t>ronan.martins@hotmail.com</t>
  </si>
  <si>
    <t>Andson Martins</t>
  </si>
  <si>
    <t>andson.martins@gmail.com</t>
  </si>
  <si>
    <t>Erika Martins</t>
  </si>
  <si>
    <t>erika.martins@yahoo.com.br</t>
  </si>
  <si>
    <t>Isabela Martins</t>
  </si>
  <si>
    <t>isabela.martins@yahoo.com.br</t>
  </si>
  <si>
    <t>Marciane Martins</t>
  </si>
  <si>
    <t>marciane.martins@yahoo.com.br</t>
  </si>
  <si>
    <t>Rony Martins</t>
  </si>
  <si>
    <t>rony.martins@gmail.com</t>
  </si>
  <si>
    <t>Arison Martins</t>
  </si>
  <si>
    <t>arison.martins@yahoo.com.br</t>
  </si>
  <si>
    <t>dirceu.martins@gmail.com</t>
  </si>
  <si>
    <t>Eulália Martins</t>
  </si>
  <si>
    <t>eulália.martins@gmail.com</t>
  </si>
  <si>
    <t>renan.martins@hotmail.com</t>
  </si>
  <si>
    <t>Luany Martins</t>
  </si>
  <si>
    <t>luany.martins@yahoo.com.br</t>
  </si>
  <si>
    <t>Edenice Martins</t>
  </si>
  <si>
    <t>edenice.martins@hotmail.com</t>
  </si>
  <si>
    <t>Evaldo Martins</t>
  </si>
  <si>
    <t>evaldo.martins@hotmail.com</t>
  </si>
  <si>
    <t>Thiele Martins</t>
  </si>
  <si>
    <t>thiele.martins@gmail.com</t>
  </si>
  <si>
    <t>Teodosio Martins</t>
  </si>
  <si>
    <t>teodosio.martins@gmail.com</t>
  </si>
  <si>
    <t>Felipo Martins</t>
  </si>
  <si>
    <t>felipo.martins@gmail.com</t>
  </si>
  <si>
    <t>Celso Martins</t>
  </si>
  <si>
    <t>celso.martins@hotmail.com</t>
  </si>
  <si>
    <t>Mariene Martins</t>
  </si>
  <si>
    <t>mariene.martins@yahoo.com.br</t>
  </si>
  <si>
    <t>Adrine Martins</t>
  </si>
  <si>
    <t>adrine.martins@gmail.com</t>
  </si>
  <si>
    <t>elizangela.martins@hotmail.com</t>
  </si>
  <si>
    <t>mônica.martins@gmail.com</t>
  </si>
  <si>
    <t>Oberdan Martins</t>
  </si>
  <si>
    <t>oberdan.martins@hotmail.com</t>
  </si>
  <si>
    <t>caroline.martins@yahoo.com.br</t>
  </si>
  <si>
    <t>Mardio Martins</t>
  </si>
  <si>
    <t>mardio.martins@hotmail.com</t>
  </si>
  <si>
    <t>Suany Martins</t>
  </si>
  <si>
    <t>suany.martins@yahoo.com.br</t>
  </si>
  <si>
    <t>Izabelle Martins</t>
  </si>
  <si>
    <t>izabelle.martins@hotmail.com</t>
  </si>
  <si>
    <t>Mariah Martins</t>
  </si>
  <si>
    <t>mariah.martins@hotmail.com</t>
  </si>
  <si>
    <t>Valdinei Martins</t>
  </si>
  <si>
    <t>valdinei.martins@hotmail.com</t>
  </si>
  <si>
    <t>Deimerson Martins</t>
  </si>
  <si>
    <t>deimerson.martins@yahoo.com.br</t>
  </si>
  <si>
    <t>Max Martins</t>
  </si>
  <si>
    <t>max.martins@hotmail.com</t>
  </si>
  <si>
    <t>Thaysa Martins</t>
  </si>
  <si>
    <t>thaysa.martins@yahoo.com.br</t>
  </si>
  <si>
    <t>Debora Martins</t>
  </si>
  <si>
    <t>debora.martins@hotmail.com</t>
  </si>
  <si>
    <t>Wennya Martins</t>
  </si>
  <si>
    <t>wennya.martins@gmail.com</t>
  </si>
  <si>
    <t>laisla.martins@gmail.com</t>
  </si>
  <si>
    <t>Pirâmide Martins</t>
  </si>
  <si>
    <t>pirâmide.martins@gmail.com</t>
  </si>
  <si>
    <t>Malayne Martins</t>
  </si>
  <si>
    <t>malayne.martins@gmail.com</t>
  </si>
  <si>
    <t>Ismael Martins</t>
  </si>
  <si>
    <t>ismael.martins@hotmail.com</t>
  </si>
  <si>
    <t>Maerlo Martins</t>
  </si>
  <si>
    <t>maerlo.martins@hotmail.com</t>
  </si>
  <si>
    <t>janaína.martins@hotmail.com</t>
  </si>
  <si>
    <t>Rubens Martins</t>
  </si>
  <si>
    <t>rubens.martins@yahoo.com.br</t>
  </si>
  <si>
    <t>Claiton Martins</t>
  </si>
  <si>
    <t>claiton.martins@hotmail.com</t>
  </si>
  <si>
    <t>Mallisson Martins</t>
  </si>
  <si>
    <t>mallisson.martins@gmail.com</t>
  </si>
  <si>
    <t>Gleyce Martins</t>
  </si>
  <si>
    <t>gleyce.martins@yahoo.com.br</t>
  </si>
  <si>
    <t>Bianca Martins</t>
  </si>
  <si>
    <t>bianca.martins@hotmail.com</t>
  </si>
  <si>
    <t>Naiara Martins</t>
  </si>
  <si>
    <t>naiara.martins@yahoo.com.br</t>
  </si>
  <si>
    <t>Leomar Martins</t>
  </si>
  <si>
    <t>leomar.martins@gmail.com</t>
  </si>
  <si>
    <t>Sílvia Martins</t>
  </si>
  <si>
    <t>sílvia.martins@gmail.com</t>
  </si>
  <si>
    <t>Dyego Martins</t>
  </si>
  <si>
    <t>dyego.martins@yahoo.com.br</t>
  </si>
  <si>
    <t>Guedson Martins</t>
  </si>
  <si>
    <t>guedson.martins@gmail.com</t>
  </si>
  <si>
    <t>Jansen Martins</t>
  </si>
  <si>
    <t>jansen.martins@hotmail.com</t>
  </si>
  <si>
    <t>Jaciel Martins</t>
  </si>
  <si>
    <t>jaciel.martins@hotmail.com</t>
  </si>
  <si>
    <t>Verena Martins</t>
  </si>
  <si>
    <t>verena.martins@hotmail.com</t>
  </si>
  <si>
    <t>Yaggo Martins</t>
  </si>
  <si>
    <t>yaggo.martins@gmail.com</t>
  </si>
  <si>
    <t>Jefther Martins</t>
  </si>
  <si>
    <t>jefther.martins@hotmail.com</t>
  </si>
  <si>
    <t>Auro Martins</t>
  </si>
  <si>
    <t>auro.martins@yahoo.com.br</t>
  </si>
  <si>
    <t>Terui Martins</t>
  </si>
  <si>
    <t>terui.martins@yahoo.com.br</t>
  </si>
  <si>
    <t>Nathália Martins</t>
  </si>
  <si>
    <t>nathália.martins@yahoo.com.br</t>
  </si>
  <si>
    <t>Alarissa Martins</t>
  </si>
  <si>
    <t>alarissa.martins@yahoo.com.br</t>
  </si>
  <si>
    <t>Sandrine Martins</t>
  </si>
  <si>
    <t>sandrine.martins@gmail.com</t>
  </si>
  <si>
    <t>Uarlen Martins</t>
  </si>
  <si>
    <t>uarlen.martins@hotmail.com</t>
  </si>
  <si>
    <t>Maira Martins</t>
  </si>
  <si>
    <t>maira.martins@yahoo.com.br</t>
  </si>
  <si>
    <t>Edimar Martins</t>
  </si>
  <si>
    <t>edimar.martins@hotmail.com</t>
  </si>
  <si>
    <t>Ademar Martins</t>
  </si>
  <si>
    <t>ademar.martins@hotmail.com</t>
  </si>
  <si>
    <t>Michela Martins</t>
  </si>
  <si>
    <t>michela.martins@hotmail.com</t>
  </si>
  <si>
    <t>teodosio.martins@yahoo.com.br</t>
  </si>
  <si>
    <t>ismael.martins@gmail.com</t>
  </si>
  <si>
    <t>Giovanni Martins</t>
  </si>
  <si>
    <t>giovanni.martins@gmail.com</t>
  </si>
  <si>
    <t>ludmilla.martins@hotmail.com</t>
  </si>
  <si>
    <t>Adrhan Martins</t>
  </si>
  <si>
    <t>adrhan.martins@hotmail.com</t>
  </si>
  <si>
    <t>Alexander Martins</t>
  </si>
  <si>
    <t>alexander.martins@yahoo.com.br</t>
  </si>
  <si>
    <t>Angela Martins</t>
  </si>
  <si>
    <t>angela.martins@hotmail.com</t>
  </si>
  <si>
    <t>Pablius Martins</t>
  </si>
  <si>
    <t>pablius.martins@yahoo.com.br</t>
  </si>
  <si>
    <t>Irys Martins</t>
  </si>
  <si>
    <t>irys.martins@yahoo.com.br</t>
  </si>
  <si>
    <t>Leandro Martins</t>
  </si>
  <si>
    <t>leandro.martins@yahoo.com.br</t>
  </si>
  <si>
    <t>Evana Martins</t>
  </si>
  <si>
    <t>evana.martins@hotmail.com</t>
  </si>
  <si>
    <t>Emanuela Martins</t>
  </si>
  <si>
    <t>emanuela.martins@yahoo.com.br</t>
  </si>
  <si>
    <t>Thiago Martins</t>
  </si>
  <si>
    <t>thiago.martins@hotmail.com</t>
  </si>
  <si>
    <t>Anselmo Martins</t>
  </si>
  <si>
    <t>anselmo.martins@hotmail.com</t>
  </si>
  <si>
    <t>giancarlo.martins@hotmail.com</t>
  </si>
  <si>
    <t>Edenilson Martins</t>
  </si>
  <si>
    <t>edenilson.martins@hotmail.com</t>
  </si>
  <si>
    <t>Paola Martins</t>
  </si>
  <si>
    <t>paola.martins@yahoo.com.br</t>
  </si>
  <si>
    <t>Gregorio Martins</t>
  </si>
  <si>
    <t>gregorio.martins@gmail.com</t>
  </si>
  <si>
    <t>Alla Martins</t>
  </si>
  <si>
    <t>alla.martins@hotmail.com</t>
  </si>
  <si>
    <t>Marindia Martins</t>
  </si>
  <si>
    <t>marindia.martins@yahoo.com.br</t>
  </si>
  <si>
    <t>Kaue Martins</t>
  </si>
  <si>
    <t>kaue.martins@yahoo.com.br</t>
  </si>
  <si>
    <t>Caique Martins</t>
  </si>
  <si>
    <t>caique.martins@yahoo.com.br</t>
  </si>
  <si>
    <t>Aminadaby Martins</t>
  </si>
  <si>
    <t>aminadaby.martins@yahoo.com.br</t>
  </si>
  <si>
    <t>Emanuel Martins</t>
  </si>
  <si>
    <t>emanuel.martins@yahoo.com.br</t>
  </si>
  <si>
    <t>luca.martins@yahoo.com.br</t>
  </si>
  <si>
    <t>jhones.martins@yahoo.com.br</t>
  </si>
  <si>
    <t>Layni Martins</t>
  </si>
  <si>
    <t>layni.martins@yahoo.com.br</t>
  </si>
  <si>
    <t>guiomar.martins@gmail.com</t>
  </si>
  <si>
    <t>Lorrany Martins</t>
  </si>
  <si>
    <t>lorrany.martins@gmail.com</t>
  </si>
  <si>
    <t>Liliana Martins</t>
  </si>
  <si>
    <t>liliana.martins@yahoo.com.br</t>
  </si>
  <si>
    <t>Ema Martins</t>
  </si>
  <si>
    <t>ema.martins@hotmail.com</t>
  </si>
  <si>
    <t>Neimar Martins</t>
  </si>
  <si>
    <t>neimar.martins@gmail.com</t>
  </si>
  <si>
    <t>Lauro Martins</t>
  </si>
  <si>
    <t>lauro.martins@hotmail.com</t>
  </si>
  <si>
    <t>Juliane Martins</t>
  </si>
  <si>
    <t>juliane.martins@yahoo.com.br</t>
  </si>
  <si>
    <t>Adrielle Martins</t>
  </si>
  <si>
    <t>adrielle.martins@gmail.com</t>
  </si>
  <si>
    <t>Isabella Martins</t>
  </si>
  <si>
    <t>isabella.martins@gmail.com</t>
  </si>
  <si>
    <t>Cesar Martins</t>
  </si>
  <si>
    <t>cesar.martins@gmail.com</t>
  </si>
  <si>
    <t>Djane Martins</t>
  </si>
  <si>
    <t>djane.martins@hotmail.com</t>
  </si>
  <si>
    <t>Estainy Martins</t>
  </si>
  <si>
    <t>estainy.martins@gmail.com</t>
  </si>
  <si>
    <t>Plinio Martins</t>
  </si>
  <si>
    <t>plinio.martins@gmail.com</t>
  </si>
  <si>
    <t>Mabel Martins</t>
  </si>
  <si>
    <t>mabel.martins@gmail.com</t>
  </si>
  <si>
    <t>Thais Martins</t>
  </si>
  <si>
    <t>thais.martins@hotmail.com</t>
  </si>
  <si>
    <t>Naiade Martins</t>
  </si>
  <si>
    <t>naiade.martins@yahoo.com.br</t>
  </si>
  <si>
    <t>Natielisson Martins</t>
  </si>
  <si>
    <t>natielisson.martins@gmail.com</t>
  </si>
  <si>
    <t>Jackson Martins</t>
  </si>
  <si>
    <t>jackson.martins@hotmail.com</t>
  </si>
  <si>
    <t>Claudio Martins</t>
  </si>
  <si>
    <t>claudio.martins@gmail.com</t>
  </si>
  <si>
    <t>Regeamara Martins</t>
  </si>
  <si>
    <t>regeamara.martins@hotmail.com</t>
  </si>
  <si>
    <t>Quesia Martins</t>
  </si>
  <si>
    <t>quesia.martins@gmail.com</t>
  </si>
  <si>
    <t>Francia Martins</t>
  </si>
  <si>
    <t>francia.martins@yahoo.com.br</t>
  </si>
  <si>
    <t>Raquel Martins</t>
  </si>
  <si>
    <t>raquel.martins@yahoo.com.br</t>
  </si>
  <si>
    <t>Jezer Martins</t>
  </si>
  <si>
    <t>jezer.martins@hotmail.com</t>
  </si>
  <si>
    <t>Marciel Martins</t>
  </si>
  <si>
    <t>marciel.martins@hotmail.com</t>
  </si>
  <si>
    <t>Sansão Martins</t>
  </si>
  <si>
    <t>sansão.martins@hotmail.com</t>
  </si>
  <si>
    <t>Josenir Martins</t>
  </si>
  <si>
    <t>josenir.martins@yahoo.com.br</t>
  </si>
  <si>
    <t>Simonia Martins</t>
  </si>
  <si>
    <t>simonia.martins@gmail.com</t>
  </si>
  <si>
    <t>Nicole Martins</t>
  </si>
  <si>
    <t>nicole.martins@yahoo.com.br</t>
  </si>
  <si>
    <t>Mara Martins</t>
  </si>
  <si>
    <t>mara.martins@yahoo.com.br</t>
  </si>
  <si>
    <t>Juscelino Martins</t>
  </si>
  <si>
    <t>juscelino.martins@gmail.com</t>
  </si>
  <si>
    <t>helen.martins@yahoo.com.br</t>
  </si>
  <si>
    <t>Samille Martins</t>
  </si>
  <si>
    <t>samille.martins@yahoo.com.br</t>
  </si>
  <si>
    <t>Layne Martins</t>
  </si>
  <si>
    <t>layne.martins@yahoo.com.br</t>
  </si>
  <si>
    <t>Ulisses Martins</t>
  </si>
  <si>
    <t>ulisses.martins@gmail.com</t>
  </si>
  <si>
    <t>Suzane Martins</t>
  </si>
  <si>
    <t>suzane.martins@yahoo.com.br</t>
  </si>
  <si>
    <t>eleandro.martins@hotmail.com</t>
  </si>
  <si>
    <t>demetrio.martins@yahoo.com.br</t>
  </si>
  <si>
    <t>aline.martins@yahoo.com.br</t>
  </si>
  <si>
    <t>Adelia Martins</t>
  </si>
  <si>
    <t>adelia.martins@gmail.com</t>
  </si>
  <si>
    <t>Renê Martins</t>
  </si>
  <si>
    <t>renê.martins@yahoo.com.br</t>
  </si>
  <si>
    <t>Kátia Martins</t>
  </si>
  <si>
    <t>kátia.martins@yahoo.com.br</t>
  </si>
  <si>
    <t>george.martins@hotmail.com</t>
  </si>
  <si>
    <t>Evelin Martins</t>
  </si>
  <si>
    <t>evelin.martins@gmail.com</t>
  </si>
  <si>
    <t>Wallan Martins</t>
  </si>
  <si>
    <t>wallan.martins@yahoo.com.br</t>
  </si>
  <si>
    <t>Rani Martins</t>
  </si>
  <si>
    <t>rani.martins@hotmail.com</t>
  </si>
  <si>
    <t>Yann Martins</t>
  </si>
  <si>
    <t>yann.martins@gmail.com</t>
  </si>
  <si>
    <t>Tauane Martins</t>
  </si>
  <si>
    <t>tauane.martins@gmail.com</t>
  </si>
  <si>
    <t>Kelson Martins</t>
  </si>
  <si>
    <t>kelson.martins@yahoo.com.br</t>
  </si>
  <si>
    <t>Naftali Martins</t>
  </si>
  <si>
    <t>naftali.martins@hotmail.com</t>
  </si>
  <si>
    <t>Angelita Martins</t>
  </si>
  <si>
    <t>angelita.martins@yahoo.com.br</t>
  </si>
  <si>
    <t>Sabras Martins</t>
  </si>
  <si>
    <t>sabras.martins@gmail.com</t>
  </si>
  <si>
    <t>Sinezio Martins</t>
  </si>
  <si>
    <t>sinezio.martins@hotmail.com</t>
  </si>
  <si>
    <t>Wandersson Martins</t>
  </si>
  <si>
    <t>wandersson.martins@gmail.com</t>
  </si>
  <si>
    <t>Tcharles Martins</t>
  </si>
  <si>
    <t>tcharles.martins@gmail.com</t>
  </si>
  <si>
    <t>suzane.martins@hotmail.com</t>
  </si>
  <si>
    <t>rayan.martins@gmail.com</t>
  </si>
  <si>
    <t>Wiliam Martins</t>
  </si>
  <si>
    <t>wiliam.martins@yahoo.com.br</t>
  </si>
  <si>
    <t>Josenaldo Martins</t>
  </si>
  <si>
    <t>josenaldo.martins@hotmail.com</t>
  </si>
  <si>
    <t>Horacio Martins</t>
  </si>
  <si>
    <t>horacio.martins@yahoo.com.br</t>
  </si>
  <si>
    <t>Vítor Martins</t>
  </si>
  <si>
    <t>vítor.martins@yahoo.com.br</t>
  </si>
  <si>
    <t>caroline.martins@gmail.com</t>
  </si>
  <si>
    <t>Maviael Martins</t>
  </si>
  <si>
    <t>maviael.martins@hotmail.com</t>
  </si>
  <si>
    <t>Osmair Martins</t>
  </si>
  <si>
    <t>osmair.martins@gmail.com</t>
  </si>
  <si>
    <t>Abigail Martins</t>
  </si>
  <si>
    <t>abigail.martins@hotmail.com</t>
  </si>
  <si>
    <t>Klycia Martins</t>
  </si>
  <si>
    <t>klycia.martins@gmail.com</t>
  </si>
  <si>
    <t>Edelina Martins</t>
  </si>
  <si>
    <t>edelina.martins@hotmail.com</t>
  </si>
  <si>
    <t>Inaiana Martins</t>
  </si>
  <si>
    <t>inaiana.martins@hotmail.com</t>
  </si>
  <si>
    <t>Phelippe Martins</t>
  </si>
  <si>
    <t>phelippe.martins@gmail.com</t>
  </si>
  <si>
    <t>Nayana Martins</t>
  </si>
  <si>
    <t>nayana.martins@hotmail.com</t>
  </si>
  <si>
    <t>Donato Martins</t>
  </si>
  <si>
    <t>donato.martins@yahoo.com.br</t>
  </si>
  <si>
    <t>Marllom Martins</t>
  </si>
  <si>
    <t>marllom.martins@hotmail.com</t>
  </si>
  <si>
    <t>Nicoli Martins</t>
  </si>
  <si>
    <t>nicoli.martins@hotmail.com</t>
  </si>
  <si>
    <t>Izabella Martins</t>
  </si>
  <si>
    <t>izabella.martins@gmail.com</t>
  </si>
  <si>
    <t>Jozilane Martins</t>
  </si>
  <si>
    <t>jozilane.martins@hotmail.com</t>
  </si>
  <si>
    <t>Tássia Martins</t>
  </si>
  <si>
    <t>tássia.martins@hotmail.com</t>
  </si>
  <si>
    <t>Alberes Martins</t>
  </si>
  <si>
    <t>alberes.martins@yahoo.com.br</t>
  </si>
  <si>
    <t>Danieli Martins</t>
  </si>
  <si>
    <t>danieli.martins@gmail.com</t>
  </si>
  <si>
    <t>Cássia Martins</t>
  </si>
  <si>
    <t>cássia.martins@yahoo.com.br</t>
  </si>
  <si>
    <t>Paulo Martins</t>
  </si>
  <si>
    <t>paulo.martins@yahoo.com.br</t>
  </si>
  <si>
    <t>Thales Martins</t>
  </si>
  <si>
    <t>thales.martins@yahoo.com.br</t>
  </si>
  <si>
    <t>Alexsandro Martins</t>
  </si>
  <si>
    <t>alexsandro.martins@hotmail.com</t>
  </si>
  <si>
    <t>Elton Martins</t>
  </si>
  <si>
    <t>elton.martins@yahoo.com.br</t>
  </si>
  <si>
    <t>Pollyanna Martins</t>
  </si>
  <si>
    <t>pollyanna.martins@gmail.com</t>
  </si>
  <si>
    <t>gerlandy.martins@yahoo.com.br</t>
  </si>
  <si>
    <t>Cinthia Martins</t>
  </si>
  <si>
    <t>cinthia.martins@hotmail.com</t>
  </si>
  <si>
    <t>Esther Martins</t>
  </si>
  <si>
    <t>esther.martins@yahoo.com.br</t>
  </si>
  <si>
    <t>Alexia Martins</t>
  </si>
  <si>
    <t>alexia.martins@hotmail.com</t>
  </si>
  <si>
    <t>Clebson Martins</t>
  </si>
  <si>
    <t>clebson.martins@hotmail.com</t>
  </si>
  <si>
    <t>Átila Martins</t>
  </si>
  <si>
    <t>átila.martins@hotmail.com</t>
  </si>
  <si>
    <t>Ruan Martins</t>
  </si>
  <si>
    <t>ruan.martins@gmail.com</t>
  </si>
  <si>
    <t>Taliane Martins</t>
  </si>
  <si>
    <t>taliane.martins@gmail.com</t>
  </si>
  <si>
    <t>Vivian Martins</t>
  </si>
  <si>
    <t>vivian.martins@gmail.com</t>
  </si>
  <si>
    <t>Andre Martins</t>
  </si>
  <si>
    <t>andre.martins@yahoo.com.br</t>
  </si>
  <si>
    <t>Eleciana Martins</t>
  </si>
  <si>
    <t>eleciana.martins@hotmail.com</t>
  </si>
  <si>
    <t>thamiris.martins@hotmail.com</t>
  </si>
  <si>
    <t>Graciano Martins</t>
  </si>
  <si>
    <t>graciano.martins@hotmail.com</t>
  </si>
  <si>
    <t>Silvano Martins</t>
  </si>
  <si>
    <t>silvano.martins@yahoo.com.br</t>
  </si>
  <si>
    <t>Silas Martins</t>
  </si>
  <si>
    <t>silas.martins@yahoo.com.br</t>
  </si>
  <si>
    <t>Savio Martins</t>
  </si>
  <si>
    <t>savio.martins@gmail.com</t>
  </si>
  <si>
    <t>Geremias Martins</t>
  </si>
  <si>
    <t>geremias.martins@yahoo.com.br</t>
  </si>
  <si>
    <t>geane.martins@gmail.com</t>
  </si>
  <si>
    <t>Rayla Martins</t>
  </si>
  <si>
    <t>rayla.martins@yahoo.com.br</t>
  </si>
  <si>
    <t>Cassiano Martins</t>
  </si>
  <si>
    <t>cassiano.martins@hotmail.com</t>
  </si>
  <si>
    <t>Taisa Martins</t>
  </si>
  <si>
    <t>taisa.martins@hotmail.com</t>
  </si>
  <si>
    <t>Marcelo Martins</t>
  </si>
  <si>
    <t>marcelo.martins@hotmail.com</t>
  </si>
  <si>
    <t>Irineu Martins</t>
  </si>
  <si>
    <t>irineu.martins@gmail.com</t>
  </si>
  <si>
    <t>Maury Martins</t>
  </si>
  <si>
    <t>maury.martins@hotmail.com</t>
  </si>
  <si>
    <t>Rayana Martins</t>
  </si>
  <si>
    <t>rayana.martins@yahoo.com.br</t>
  </si>
  <si>
    <t>Andressa Martins</t>
  </si>
  <si>
    <t>andressa.martins@yahoo.com.br</t>
  </si>
  <si>
    <t>Valdir Martins</t>
  </si>
  <si>
    <t>valdir.martins@hotmail.com</t>
  </si>
  <si>
    <t>Willamy Martins</t>
  </si>
  <si>
    <t>willamy.martins@gmail.com</t>
  </si>
  <si>
    <t>Witame Martins</t>
  </si>
  <si>
    <t>witame.martins@gmail.com</t>
  </si>
  <si>
    <t>Talisson Martins</t>
  </si>
  <si>
    <t>talisson.martins@yahoo.com.br</t>
  </si>
  <si>
    <t>Tonny Martins</t>
  </si>
  <si>
    <t>tonny.martins@hotmail.com</t>
  </si>
  <si>
    <t>Mirna Martins</t>
  </si>
  <si>
    <t>mirna.martins@hotmail.com</t>
  </si>
  <si>
    <t>Leurian Martins</t>
  </si>
  <si>
    <t>leurian.martins@gmail.com</t>
  </si>
  <si>
    <t>Igor Martins</t>
  </si>
  <si>
    <t>igor.martins@yahoo.com.br</t>
  </si>
  <si>
    <t>Derly Martins</t>
  </si>
  <si>
    <t>derly.martins@hotmail.com</t>
  </si>
  <si>
    <t>joel.martins@gmail.com</t>
  </si>
  <si>
    <t>Keli Martins</t>
  </si>
  <si>
    <t>keli.martins@yahoo.com.br</t>
  </si>
  <si>
    <t>Luís Martins</t>
  </si>
  <si>
    <t>luís.martins@hotmail.com</t>
  </si>
  <si>
    <t>liliane.martins@hotmail.com</t>
  </si>
  <si>
    <t>Vandes Martins</t>
  </si>
  <si>
    <t>vandes.martins@gmail.com</t>
  </si>
  <si>
    <t>Júlio Martins</t>
  </si>
  <si>
    <t>júlio.martins@yahoo.com.br</t>
  </si>
  <si>
    <t>Jeffeklen Martins</t>
  </si>
  <si>
    <t>jeffeklen.martins@gmail.com</t>
  </si>
  <si>
    <t>Ivo Martins</t>
  </si>
  <si>
    <t>ivo.martins@hotmail.com</t>
  </si>
  <si>
    <t>Doriane Martins</t>
  </si>
  <si>
    <t>doriane.martins@hotmail.com</t>
  </si>
  <si>
    <t>Hiula Martins</t>
  </si>
  <si>
    <t>hiula.martins@gmail.com</t>
  </si>
  <si>
    <t>Nayanna Martins</t>
  </si>
  <si>
    <t>nayanna.martins@yahoo.com.br</t>
  </si>
  <si>
    <t>Marielle Martins</t>
  </si>
  <si>
    <t>marielle.martins@hotmail.com</t>
  </si>
  <si>
    <t>Rene Martins</t>
  </si>
  <si>
    <t>rene.martins@hotmail.com</t>
  </si>
  <si>
    <t>Viviani Martins</t>
  </si>
  <si>
    <t>viviani.martins@yahoo.com.br</t>
  </si>
  <si>
    <t>Dryelly Martins</t>
  </si>
  <si>
    <t>dryelly.martins@hotmail.com</t>
  </si>
  <si>
    <t>Nelson Martins</t>
  </si>
  <si>
    <t>nelson.martins@yahoo.com.br</t>
  </si>
  <si>
    <t>Antonia Martins</t>
  </si>
  <si>
    <t>antonia.martins@gmail.com</t>
  </si>
  <si>
    <t>Donisete Martins</t>
  </si>
  <si>
    <t>donisete.martins@gmail.com</t>
  </si>
  <si>
    <t>Jobson Martins</t>
  </si>
  <si>
    <t>jobson.martins@hotmail.com</t>
  </si>
  <si>
    <t>Taglya Martins</t>
  </si>
  <si>
    <t>taglya.martins@yahoo.com.br</t>
  </si>
  <si>
    <t>Kelen Martins</t>
  </si>
  <si>
    <t>kelen.martins@yahoo.com.br</t>
  </si>
  <si>
    <t>Eurico Martins</t>
  </si>
  <si>
    <t>eurico.martins@gmail.com</t>
  </si>
  <si>
    <t>Ewerthon Martins</t>
  </si>
  <si>
    <t>ewerthon.martins@yahoo.com.br</t>
  </si>
  <si>
    <t>Peter Martins</t>
  </si>
  <si>
    <t>peter.martins@yahoo.com.br</t>
  </si>
  <si>
    <t>Andrei Martins</t>
  </si>
  <si>
    <t>andrei.martins@hotmail.com</t>
  </si>
  <si>
    <t>Julio Martins</t>
  </si>
  <si>
    <t>julio.martins@yahoo.com.br</t>
  </si>
  <si>
    <t>tabata.martins@hotmail.com</t>
  </si>
  <si>
    <t>Gilmor Martins</t>
  </si>
  <si>
    <t>gilmor.martins@yahoo.com.br</t>
  </si>
  <si>
    <t>Paloma Martins</t>
  </si>
  <si>
    <t>paloma.martins@hotmail.com</t>
  </si>
  <si>
    <t>Talitha Martins</t>
  </si>
  <si>
    <t>talitha.martins@gmail.com</t>
  </si>
  <si>
    <t>Icaro Martins</t>
  </si>
  <si>
    <t>icaro.martins@gmail.com</t>
  </si>
  <si>
    <t>ingrid.martins@hotmail.com</t>
  </si>
  <si>
    <t>Natasha Martins</t>
  </si>
  <si>
    <t>natasha.martins@gmail.com</t>
  </si>
  <si>
    <t>Marcones Martins</t>
  </si>
  <si>
    <t>marcones.martins@gmail.com</t>
  </si>
  <si>
    <t>Eduardo Martins</t>
  </si>
  <si>
    <t>eduardo.martins@yahoo.com.br</t>
  </si>
  <si>
    <t>Arielle Martins</t>
  </si>
  <si>
    <t>arielle.martins@hotmail.com</t>
  </si>
  <si>
    <t>Wyldlanne Martins</t>
  </si>
  <si>
    <t>wyldlanne.martins@yahoo.com.br</t>
  </si>
  <si>
    <t>Víctor Martins</t>
  </si>
  <si>
    <t>víctor.martins@hotmail.com</t>
  </si>
  <si>
    <t>Evelyne Martins</t>
  </si>
  <si>
    <t>evelyne.martins@gmail.com</t>
  </si>
  <si>
    <t>Witanacy Martins</t>
  </si>
  <si>
    <t>witanacy.martins@gmail.com</t>
  </si>
  <si>
    <t>Wesly Martins</t>
  </si>
  <si>
    <t>wesly.martins@yahoo.com.br</t>
  </si>
  <si>
    <t>Murillo Martins</t>
  </si>
  <si>
    <t>murillo.martins@yahoo.com.br</t>
  </si>
  <si>
    <t>Magno Martins</t>
  </si>
  <si>
    <t>magno.martins@yahoo.com.br</t>
  </si>
  <si>
    <t>Sanderley Martins</t>
  </si>
  <si>
    <t>sanderley.martins@gmail.com</t>
  </si>
  <si>
    <t>Halyson Martins</t>
  </si>
  <si>
    <t>halyson.martins@yahoo.com.br</t>
  </si>
  <si>
    <t>Adenilson Martins</t>
  </si>
  <si>
    <t>adenilson.martins@gmail.com</t>
  </si>
  <si>
    <t>Jailson Martins</t>
  </si>
  <si>
    <t>jailson.martins@yahoo.com.br</t>
  </si>
  <si>
    <t>Renatho Martins</t>
  </si>
  <si>
    <t>renatho.martins@gmail.com</t>
  </si>
  <si>
    <t>Wellington Martins</t>
  </si>
  <si>
    <t>wellington.martins@gmail.com</t>
  </si>
  <si>
    <t>luan.martins@yahoo.com.br</t>
  </si>
  <si>
    <t>Lindomar Martins</t>
  </si>
  <si>
    <t>lindomar.martins@yahoo.com.br</t>
  </si>
  <si>
    <t>Rute Martins</t>
  </si>
  <si>
    <t>rute.martins@yahoo.com.br</t>
  </si>
  <si>
    <t>wyldlanne.martins@gmail.com</t>
  </si>
  <si>
    <t>Deborah Martins</t>
  </si>
  <si>
    <t>deborah.martins@hotmail.com</t>
  </si>
  <si>
    <t>Tomáz Martins</t>
  </si>
  <si>
    <t>tomáz.martins@gmail.com</t>
  </si>
  <si>
    <t>Maricelli Martins</t>
  </si>
  <si>
    <t>maricelli.martins@yahoo.com.br</t>
  </si>
  <si>
    <t>Adna Martins</t>
  </si>
  <si>
    <t>adna.martins@gmail.com</t>
  </si>
  <si>
    <t>Iago Martins</t>
  </si>
  <si>
    <t>iago.martins@yahoo.com.br</t>
  </si>
  <si>
    <t>Camila Martins</t>
  </si>
  <si>
    <t>camila.martins@yahoo.com.br</t>
  </si>
  <si>
    <t>Angel Martins</t>
  </si>
  <si>
    <t>angel.martins@gmail.com</t>
  </si>
  <si>
    <t>Geysa Martins</t>
  </si>
  <si>
    <t>geysa.martins@hotmail.com</t>
  </si>
  <si>
    <t>Kelly Martins</t>
  </si>
  <si>
    <t>kelly.martins@gmail.com</t>
  </si>
  <si>
    <t>ulisses.martins@yahoo.com.br</t>
  </si>
  <si>
    <t>Gabrielle Martins</t>
  </si>
  <si>
    <t>gabrielle.martins@hotmail.com</t>
  </si>
  <si>
    <t>natália.martins@gmail.com</t>
  </si>
  <si>
    <t>Irgley Martins</t>
  </si>
  <si>
    <t>irgley.martins@gmail.com</t>
  </si>
  <si>
    <t>Nildo Martins</t>
  </si>
  <si>
    <t>nildo.martins@yahoo.com.br</t>
  </si>
  <si>
    <t>Emison Martins</t>
  </si>
  <si>
    <t>emison.martins@gmail.com</t>
  </si>
  <si>
    <t>Beatriz Martins</t>
  </si>
  <si>
    <t>beatriz.martins@hotmail.com</t>
  </si>
  <si>
    <t>Erik Martins</t>
  </si>
  <si>
    <t>erik.martins@hotmail.com</t>
  </si>
  <si>
    <t>Vanilda Martins</t>
  </si>
  <si>
    <t>vanilda.martins@yahoo.com.br</t>
  </si>
  <si>
    <t>Joseane Martins</t>
  </si>
  <si>
    <t>joseane.martins@hotmail.com</t>
  </si>
  <si>
    <t>divino.martins@hotmail.com</t>
  </si>
  <si>
    <t>Milene Martins</t>
  </si>
  <si>
    <t>milene.martins@hotmail.com</t>
  </si>
  <si>
    <t>Thaís Martins</t>
  </si>
  <si>
    <t>thaís.martins@hotmail.com</t>
  </si>
  <si>
    <t>Eduvito Martins</t>
  </si>
  <si>
    <t>eduvito.martins@gmail.com</t>
  </si>
  <si>
    <t>Wilma Martins</t>
  </si>
  <si>
    <t>wilma.martins@yahoo.com.br</t>
  </si>
  <si>
    <t>Rosidete Martins</t>
  </si>
  <si>
    <t>rosidete.martins@gmail.com</t>
  </si>
  <si>
    <t>Gilles Martins</t>
  </si>
  <si>
    <t>gilles.martins@hotmail.com</t>
  </si>
  <si>
    <t>djavan.martins@gmail.com</t>
  </si>
  <si>
    <t>Hans Martins</t>
  </si>
  <si>
    <t>hans.martins@gmail.com</t>
  </si>
  <si>
    <t>Vlademir Martins</t>
  </si>
  <si>
    <t>vlademir.martins@hotmail.com</t>
  </si>
  <si>
    <t>Akemi Martins</t>
  </si>
  <si>
    <t>akemi.martins@hotmail.com</t>
  </si>
  <si>
    <t>Iolanda Martins</t>
  </si>
  <si>
    <t>iolanda.martins@hotmail.com</t>
  </si>
  <si>
    <t>Nataniel Martins</t>
  </si>
  <si>
    <t>nataniel.martins@yahoo.com.br</t>
  </si>
  <si>
    <t>Yan Martins</t>
  </si>
  <si>
    <t>yan.martins@yahoo.com.br</t>
  </si>
  <si>
    <t>Maycon Martins</t>
  </si>
  <si>
    <t>maycon.martins@yahoo.com.br</t>
  </si>
  <si>
    <t>Antônio Martins</t>
  </si>
  <si>
    <t>antônio.martins@hotmail.com</t>
  </si>
  <si>
    <t>Enoque Martins</t>
  </si>
  <si>
    <t>enoque.martins@hotmail.com</t>
  </si>
  <si>
    <t>Micaela Martins</t>
  </si>
  <si>
    <t>micaela.martins@yahoo.com.br</t>
  </si>
  <si>
    <t>Marcely Martins</t>
  </si>
  <si>
    <t>marcely.martins@yahoo.com.br</t>
  </si>
  <si>
    <t>lorena.martins@gmail.com</t>
  </si>
  <si>
    <t>Georgia Martins</t>
  </si>
  <si>
    <t>georgia.martins@gmail.com</t>
  </si>
  <si>
    <t>isabella.martins@hotmail.com</t>
  </si>
  <si>
    <t>Fagner Martins</t>
  </si>
  <si>
    <t>fagner.martins@gmail.com</t>
  </si>
  <si>
    <t>Malanne Martins</t>
  </si>
  <si>
    <t>malanne.martins@hotmail.com</t>
  </si>
  <si>
    <t>Sidcleia Martins</t>
  </si>
  <si>
    <t>sidcleia.martins@gmail.com</t>
  </si>
  <si>
    <t>Sandro Martins</t>
  </si>
  <si>
    <t>sandro.martins@hotmail.com</t>
  </si>
  <si>
    <t>Sibelly Martins</t>
  </si>
  <si>
    <t>sibelly.martins@gmail.com</t>
  </si>
  <si>
    <t>Aleksandro Martins</t>
  </si>
  <si>
    <t>aleksandro.martins@hotmail.com</t>
  </si>
  <si>
    <t>Karita Martins</t>
  </si>
  <si>
    <t>karita.martins@gmail.com</t>
  </si>
  <si>
    <t>Gladis Martins</t>
  </si>
  <si>
    <t>gladis.martins@yahoo.com.br</t>
  </si>
  <si>
    <t>Juan Martins</t>
  </si>
  <si>
    <t>juan.martins@gmail.com</t>
  </si>
  <si>
    <t>Elizabeth Martins</t>
  </si>
  <si>
    <t>elizabeth.martins@gmail.com</t>
  </si>
  <si>
    <t>Jodoe Martins</t>
  </si>
  <si>
    <t>jodoe.martins@yahoo.com.br</t>
  </si>
  <si>
    <t>jaciel.martins@gmail.com</t>
  </si>
  <si>
    <t>Patrick Martins</t>
  </si>
  <si>
    <t>patrick.martins@gmail.com</t>
  </si>
  <si>
    <t>Eliane Martins</t>
  </si>
  <si>
    <t>eliane.martins@gmail.com</t>
  </si>
  <si>
    <t>Renata Martins</t>
  </si>
  <si>
    <t>renata.martins@yahoo.com.br</t>
  </si>
  <si>
    <t>Josineide Martins</t>
  </si>
  <si>
    <t>josineide.martins@yahoo.com.br</t>
  </si>
  <si>
    <t>Alana Martins</t>
  </si>
  <si>
    <t>alana.martins@gmail.com</t>
  </si>
  <si>
    <t>Adryel Martins</t>
  </si>
  <si>
    <t>adryel.martins@yahoo.com.br</t>
  </si>
  <si>
    <t>Reginald Martins</t>
  </si>
  <si>
    <t>reginald.martins@gmail.com</t>
  </si>
  <si>
    <t>Janio Martins</t>
  </si>
  <si>
    <t>janio.martins@yahoo.com.br</t>
  </si>
  <si>
    <t>Nicolas Martins</t>
  </si>
  <si>
    <t>nicolas.martins@yahoo.com.br</t>
  </si>
  <si>
    <t>Djaelson Martins</t>
  </si>
  <si>
    <t>djaelson.martins@hotmail.com</t>
  </si>
  <si>
    <t>Yngrid Martins</t>
  </si>
  <si>
    <t>yngrid.martins@gmail.com</t>
  </si>
  <si>
    <t>Natan Martins</t>
  </si>
  <si>
    <t>natan.martins@gmail.com</t>
  </si>
  <si>
    <t>Jordasti Martins</t>
  </si>
  <si>
    <t>jordasti.martins@gmail.com</t>
  </si>
  <si>
    <t>Iracema Martins</t>
  </si>
  <si>
    <t>iracema.martins@gmail.com</t>
  </si>
  <si>
    <t>Lina Martins</t>
  </si>
  <si>
    <t>lina.martins@hotmail.com</t>
  </si>
  <si>
    <t>Moacir Martins</t>
  </si>
  <si>
    <t>moacir.martins@hotmail.com</t>
  </si>
  <si>
    <t>Gisely Martins</t>
  </si>
  <si>
    <t>gisely.martins@gmail.com</t>
  </si>
  <si>
    <t>Alcione Martins</t>
  </si>
  <si>
    <t>alcione.martins@yahoo.com.br</t>
  </si>
  <si>
    <t>Cid Martins</t>
  </si>
  <si>
    <t>cid.martins@hotmail.com</t>
  </si>
  <si>
    <t>Brunna Martins</t>
  </si>
  <si>
    <t>brunna.martins@gmail.com</t>
  </si>
  <si>
    <t>Raphaela Martins</t>
  </si>
  <si>
    <t>raphaela.martins@gmail.com</t>
  </si>
  <si>
    <t>Taigor Martins</t>
  </si>
  <si>
    <t>taigor.martins@gmail.com</t>
  </si>
  <si>
    <t>Lukas Martins</t>
  </si>
  <si>
    <t>lukas.martins@gmail.com</t>
  </si>
  <si>
    <t>Átilo Martins</t>
  </si>
  <si>
    <t>átilo.martins@gmail.com</t>
  </si>
  <si>
    <t>thaline.martins@yahoo.com.br</t>
  </si>
  <si>
    <t>Marcia Martins</t>
  </si>
  <si>
    <t>marcia.martins@gmail.com</t>
  </si>
  <si>
    <t>Cleyovane Martins</t>
  </si>
  <si>
    <t>cleyovane.martins@gmail.com</t>
  </si>
  <si>
    <t>Petterson Martins</t>
  </si>
  <si>
    <t>petterson.martins@yahoo.com.br</t>
  </si>
  <si>
    <t>Nathalie Martins</t>
  </si>
  <si>
    <t>nathalie.martins@yahoo.com.br</t>
  </si>
  <si>
    <t>Enio Martins</t>
  </si>
  <si>
    <t>enio.martins@yahoo.com.br</t>
  </si>
  <si>
    <t>agda.martins@hotmail.com</t>
  </si>
  <si>
    <t>Bleuler Martins</t>
  </si>
  <si>
    <t>bleuler.martins@gmail.com</t>
  </si>
  <si>
    <t>Gessica Martins</t>
  </si>
  <si>
    <t>gessica.martins@gmail.com</t>
  </si>
  <si>
    <t>Benimann Martins</t>
  </si>
  <si>
    <t>benimann.martins@yahoo.com.br</t>
  </si>
  <si>
    <t>Berenice Martins</t>
  </si>
  <si>
    <t>berenice.martins@gmail.com</t>
  </si>
  <si>
    <t>Josiane Martins</t>
  </si>
  <si>
    <t>josiane.martins@gmail.com</t>
  </si>
  <si>
    <t>Cristian Martins</t>
  </si>
  <si>
    <t>cristian.martins@gmail.com</t>
  </si>
  <si>
    <t>giselle.martins@yahoo.com.br</t>
  </si>
  <si>
    <t>Maik Martins</t>
  </si>
  <si>
    <t>maik.martins@yahoo.com.br</t>
  </si>
  <si>
    <t>Wildiene Martins</t>
  </si>
  <si>
    <t>wildiene.martins@gmail.com</t>
  </si>
  <si>
    <t>Romeu Martins</t>
  </si>
  <si>
    <t>romeu.martins@yahoo.com.br</t>
  </si>
  <si>
    <t>monyke.martins@gmail.com</t>
  </si>
  <si>
    <t>Karen Martins</t>
  </si>
  <si>
    <t>karen.martins@yahoo.com.br</t>
  </si>
  <si>
    <t>Alberdan Martins</t>
  </si>
  <si>
    <t>alberdan.martins@hotmail.com</t>
  </si>
  <si>
    <t>Giovani Martins</t>
  </si>
  <si>
    <t>giovani.martins@gmail.com</t>
  </si>
  <si>
    <t>Hellora Martins</t>
  </si>
  <si>
    <t>hellora.martins@yahoo.com.br</t>
  </si>
  <si>
    <t>Myckel Martins</t>
  </si>
  <si>
    <t>myckel.martins@gmail.com</t>
  </si>
  <si>
    <t>Ilton Martins</t>
  </si>
  <si>
    <t>ilton.martins@gmail.com</t>
  </si>
  <si>
    <t>Kauê Martins</t>
  </si>
  <si>
    <t>kauê.martins@gmail.com</t>
  </si>
  <si>
    <t>Ronize Martins</t>
  </si>
  <si>
    <t>ronize.martins@gmail.com</t>
  </si>
  <si>
    <t>Álisson Martins</t>
  </si>
  <si>
    <t>álisson.martins@yahoo.com.br</t>
  </si>
  <si>
    <t>Isis Martins</t>
  </si>
  <si>
    <t>isis.martins@yahoo.com.br</t>
  </si>
  <si>
    <t>Kelren Martins</t>
  </si>
  <si>
    <t>kelren.martins@hotmail.com</t>
  </si>
  <si>
    <t>Jaqueline Martins</t>
  </si>
  <si>
    <t>jaqueline.martins@yahoo.com.br</t>
  </si>
  <si>
    <t>Manuella Martins</t>
  </si>
  <si>
    <t>manuella.martins@gmail.com</t>
  </si>
  <si>
    <t>Rondinei Martins</t>
  </si>
  <si>
    <t>rondinei.martins@yahoo.com.br</t>
  </si>
  <si>
    <t>Zieider Martins</t>
  </si>
  <si>
    <t>zieider.martins@yahoo.com.br</t>
  </si>
  <si>
    <t>Heliton Martins</t>
  </si>
  <si>
    <t>heliton.martins@hotmail.com</t>
  </si>
  <si>
    <t>Gisele Martins</t>
  </si>
  <si>
    <t>gisele.martins@yahoo.com.br</t>
  </si>
  <si>
    <t>Uiatam Martins</t>
  </si>
  <si>
    <t>uiatam.martins@gmail.com</t>
  </si>
  <si>
    <t>Tayanan Martins</t>
  </si>
  <si>
    <t>tayanan.martins@hotmail.com</t>
  </si>
  <si>
    <t>Maria Martins</t>
  </si>
  <si>
    <t>maria.martins@yahoo.com.br</t>
  </si>
  <si>
    <t>Talyta Martins</t>
  </si>
  <si>
    <t>talyta.martins@hotmail.com</t>
  </si>
  <si>
    <t>Oseas Martins</t>
  </si>
  <si>
    <t>oseas.martins@yahoo.com.br</t>
  </si>
  <si>
    <t>Nei Martins</t>
  </si>
  <si>
    <t>nei.martins@yahoo.com.br</t>
  </si>
  <si>
    <t>Cicera Martins</t>
  </si>
  <si>
    <t>cicera.martins@gmail.com</t>
  </si>
  <si>
    <t>Erinaldo Martins</t>
  </si>
  <si>
    <t>erinaldo.martins@yahoo.com.br</t>
  </si>
  <si>
    <t>camila.martins@hotmail.com</t>
  </si>
  <si>
    <t>Ederson Martins</t>
  </si>
  <si>
    <t>ederson.martins@hotmail.com</t>
  </si>
  <si>
    <t>Edilene Martins</t>
  </si>
  <si>
    <t>edilene.martins@hotmail.com</t>
  </si>
  <si>
    <t>Valmar Martins</t>
  </si>
  <si>
    <t>valmar.martins@gmail.com</t>
  </si>
  <si>
    <t>Izabel Martins</t>
  </si>
  <si>
    <t>izabel.martins@hotmail.com</t>
  </si>
  <si>
    <t>irineu.martins@hotmail.com</t>
  </si>
  <si>
    <t>Catharina Martins</t>
  </si>
  <si>
    <t>catharina.martins@yahoo.com.br</t>
  </si>
  <si>
    <t>Grennda Martins</t>
  </si>
  <si>
    <t>grennda.martins@hotmail.com</t>
  </si>
  <si>
    <t>welton.martins@hotmail.com</t>
  </si>
  <si>
    <t>Joseph Martins</t>
  </si>
  <si>
    <t>joseph.martins@hotmail.com</t>
  </si>
  <si>
    <t>Stephani Martins</t>
  </si>
  <si>
    <t>stephani.martins@yahoo.com.br</t>
  </si>
  <si>
    <t>Wagnesio Martins</t>
  </si>
  <si>
    <t>wagnesio.martins@gmail.com</t>
  </si>
  <si>
    <t>Mercia Martins</t>
  </si>
  <si>
    <t>mercia.martins@hotmail.com</t>
  </si>
  <si>
    <t>Odete Martins</t>
  </si>
  <si>
    <t>odete.martins@gmail.com</t>
  </si>
  <si>
    <t>Camilla Martins</t>
  </si>
  <si>
    <t>camilla.martins@gmail.com</t>
  </si>
  <si>
    <t>Valentina Martins</t>
  </si>
  <si>
    <t>valentina.martins@yahoo.com.br</t>
  </si>
  <si>
    <t>Fátima Martins</t>
  </si>
  <si>
    <t>fátima.martins@yahoo.com.br</t>
  </si>
  <si>
    <t>Bárbara Martins</t>
  </si>
  <si>
    <t>bárbara.martins@hotmail.com</t>
  </si>
  <si>
    <t>Edvair Martins</t>
  </si>
  <si>
    <t>edvair.martins@gmail.com</t>
  </si>
  <si>
    <t>Stephanni Martins</t>
  </si>
  <si>
    <t>stephanni.martins@gmail.com</t>
  </si>
  <si>
    <t>Helhana Martins</t>
  </si>
  <si>
    <t>helhana.martins@hotmail.com</t>
  </si>
  <si>
    <t>Suelen Martins</t>
  </si>
  <si>
    <t>suelen.martins@yahoo.com.br</t>
  </si>
  <si>
    <t>Luzimar Martins</t>
  </si>
  <si>
    <t>luzimar.martins@gmail.com</t>
  </si>
  <si>
    <t>Emilia Martins</t>
  </si>
  <si>
    <t>emilia.martins@gmail.com</t>
  </si>
  <si>
    <t>Samuel Martins</t>
  </si>
  <si>
    <t>samuel.martins@yahoo.com.br</t>
  </si>
  <si>
    <t>Maurício Martins</t>
  </si>
  <si>
    <t>maurício.martins@yahoo.com.br</t>
  </si>
  <si>
    <t>Leôncio Martins</t>
  </si>
  <si>
    <t>leôncio.martins@yahoo.com.br</t>
  </si>
  <si>
    <t>Lilia Martins</t>
  </si>
  <si>
    <t>lilia.martins@gmail.com</t>
  </si>
  <si>
    <t>Josivaldo Martins</t>
  </si>
  <si>
    <t>josivaldo.martins@yahoo.com.br</t>
  </si>
  <si>
    <t>Sabrina Martins</t>
  </si>
  <si>
    <t>sabrina.martins@hotmail.com</t>
  </si>
  <si>
    <t>Gislaine Martins</t>
  </si>
  <si>
    <t>gislaine.martins@yahoo.com.br</t>
  </si>
  <si>
    <t>Lucielle Martins</t>
  </si>
  <si>
    <t>lucielle.martins@hotmail.com</t>
  </si>
  <si>
    <t>Gildean Martins</t>
  </si>
  <si>
    <t>gildean.martins@hotmail.com</t>
  </si>
  <si>
    <t>Raphael Martins</t>
  </si>
  <si>
    <t>raphael.martins@yahoo.com.br</t>
  </si>
  <si>
    <t>Keller Martins</t>
  </si>
  <si>
    <t>keller.martins@hotmail.com</t>
  </si>
  <si>
    <t>christiano.martins@gmail.com</t>
  </si>
  <si>
    <t>Shelly Martins</t>
  </si>
  <si>
    <t>shelly.martins@hotmail.com</t>
  </si>
  <si>
    <t>Allysson Martins</t>
  </si>
  <si>
    <t>allysson.martins@yahoo.com.br</t>
  </si>
  <si>
    <t>Victoria Martins</t>
  </si>
  <si>
    <t>victoria.martins@yahoo.com.br</t>
  </si>
  <si>
    <t>edinaldo.martins@yahoo.com.br</t>
  </si>
  <si>
    <t>sergio.martins@gmail.com</t>
  </si>
  <si>
    <t>Stefani Martins</t>
  </si>
  <si>
    <t>stefani.martins@gmail.com</t>
  </si>
  <si>
    <t>Milleny Martins</t>
  </si>
  <si>
    <t>milleny.martins@gmail.com</t>
  </si>
  <si>
    <t>natan.martins@yahoo.com.br</t>
  </si>
  <si>
    <t>herculles.martins@yahoo.com.br</t>
  </si>
  <si>
    <t>andre.martins@gmail.com</t>
  </si>
  <si>
    <t>Adriel Martins</t>
  </si>
  <si>
    <t>adriel.martins@yahoo.com.br</t>
  </si>
  <si>
    <t>Guilherme Martins</t>
  </si>
  <si>
    <t>guilherme.martins@hotmail.com</t>
  </si>
  <si>
    <t>Indianara Martins</t>
  </si>
  <si>
    <t>indianara.martins@hotmail.com</t>
  </si>
  <si>
    <t>Halysson Martins</t>
  </si>
  <si>
    <t>halysson.martins@gmail.com</t>
  </si>
  <si>
    <t>Flavio Martins</t>
  </si>
  <si>
    <t>flavio.martins@gmail.com</t>
  </si>
  <si>
    <t>Zilmar Martins</t>
  </si>
  <si>
    <t>zilmar.martins@gmail.com</t>
  </si>
  <si>
    <t>Talissa Martins</t>
  </si>
  <si>
    <t>talissa.martins@gmail.com</t>
  </si>
  <si>
    <t>Jeovani Martins</t>
  </si>
  <si>
    <t>jeovani.martins@yahoo.com.br</t>
  </si>
  <si>
    <t>gabriela.martins@gmail.com</t>
  </si>
  <si>
    <t>Elizandra Martins</t>
  </si>
  <si>
    <t>elizandra.martins@hotmail.com</t>
  </si>
  <si>
    <t>yuri.martins@hotmail.com</t>
  </si>
  <si>
    <t>Franklin Martins</t>
  </si>
  <si>
    <t>franklin.martins@gmail.com</t>
  </si>
  <si>
    <t>Nicholas Martins</t>
  </si>
  <si>
    <t>nicholas.martins@hotmail.com</t>
  </si>
  <si>
    <t>Helio Martins</t>
  </si>
  <si>
    <t>helio.martins@gmail.com</t>
  </si>
  <si>
    <t>Simoni Martins</t>
  </si>
  <si>
    <t>simoni.martins@hotmail.com</t>
  </si>
  <si>
    <t>Bismark Martins</t>
  </si>
  <si>
    <t>bismark.martins@gmail.com</t>
  </si>
  <si>
    <t>Anderson Martins</t>
  </si>
  <si>
    <t>anderson.martins@gmail.com</t>
  </si>
  <si>
    <t>Jaimes Martins</t>
  </si>
  <si>
    <t>jaimes.martins@gmail.com</t>
  </si>
  <si>
    <t>Nycole Martins</t>
  </si>
  <si>
    <t>nycole.martins@hotmail.com</t>
  </si>
  <si>
    <t>Henrique Martins</t>
  </si>
  <si>
    <t>henrique.martins@hotmail.com</t>
  </si>
  <si>
    <t>Rhaíza Martins</t>
  </si>
  <si>
    <t>rhaíza.martins@gmail.com</t>
  </si>
  <si>
    <t>Aarnildo Martins</t>
  </si>
  <si>
    <t>aarnildo.martins@gmail.com</t>
  </si>
  <si>
    <t>lilia.martins@yahoo.com.br</t>
  </si>
  <si>
    <t>Ebson Martins</t>
  </si>
  <si>
    <t>ebson.martins@hotmail.com</t>
  </si>
  <si>
    <t>Leiriane Martins</t>
  </si>
  <si>
    <t>leiriane.martins@yahoo.com.br</t>
  </si>
  <si>
    <t>Rickson Martins</t>
  </si>
  <si>
    <t>rickson.martins@gmail.com</t>
  </si>
  <si>
    <t>Giseli Martins</t>
  </si>
  <si>
    <t>giseli.martins@gmail.com</t>
  </si>
  <si>
    <t>Francis Martins</t>
  </si>
  <si>
    <t>francis.martins@yahoo.com.br</t>
  </si>
  <si>
    <t>Lidiane Martins</t>
  </si>
  <si>
    <t>lidiane.martins@hotmail.com</t>
  </si>
  <si>
    <t>Matias Martins</t>
  </si>
  <si>
    <t>matias.martins@hotmail.com</t>
  </si>
  <si>
    <t>icaro.martins@hotmail.com</t>
  </si>
  <si>
    <t>Wallace Martins</t>
  </si>
  <si>
    <t>wallace.martins@hotmail.com</t>
  </si>
  <si>
    <t>Dayse Martins</t>
  </si>
  <si>
    <t>dayse.martins@gmail.com</t>
  </si>
  <si>
    <t>Helder Martins</t>
  </si>
  <si>
    <t>helder.martins@gmail.com</t>
  </si>
  <si>
    <t>Lígia Martins</t>
  </si>
  <si>
    <t>lígia.martins@hotmail.com</t>
  </si>
  <si>
    <t>guedson.martins@hotmail.com</t>
  </si>
  <si>
    <t>Tereza Martins</t>
  </si>
  <si>
    <t>tereza.martins@yahoo.com.br</t>
  </si>
  <si>
    <t>Flaviano Martins</t>
  </si>
  <si>
    <t>flaviano.martins@hotmail.com</t>
  </si>
  <si>
    <t>Rilson Martins</t>
  </si>
  <si>
    <t>rilson.martins@hotmail.com</t>
  </si>
  <si>
    <t>elizabeth.martins@yahoo.com.br</t>
  </si>
  <si>
    <t>Dirce Martins</t>
  </si>
  <si>
    <t>dirce.martins@gmail.com</t>
  </si>
  <si>
    <t>Glenda Martins</t>
  </si>
  <si>
    <t>glenda.martins@gmail.com</t>
  </si>
  <si>
    <t>Marco Martins</t>
  </si>
  <si>
    <t>marco.martins@hotmail.com</t>
  </si>
  <si>
    <t>Víclei Martins</t>
  </si>
  <si>
    <t>víclei.martins@gmail.com</t>
  </si>
  <si>
    <t>Tharles Martins</t>
  </si>
  <si>
    <t>tharles.martins@yahoo.com.br</t>
  </si>
  <si>
    <t>Weilla Martins</t>
  </si>
  <si>
    <t>weilla.martins@gmail.com</t>
  </si>
  <si>
    <t>Jerônimo Martins</t>
  </si>
  <si>
    <t>jerônimo.martins@yahoo.com.br</t>
  </si>
  <si>
    <t>Luzilene Martins</t>
  </si>
  <si>
    <t>luzilene.martins@yahoo.com.br</t>
  </si>
  <si>
    <t>Cecilia Martins</t>
  </si>
  <si>
    <t>cecilia.martins@gmail.com</t>
  </si>
  <si>
    <t>Edinalva Martins</t>
  </si>
  <si>
    <t>edinalva.martins@hotmail.com</t>
  </si>
  <si>
    <t>Valdecir Martins</t>
  </si>
  <si>
    <t>valdecir.martins@gmail.com</t>
  </si>
  <si>
    <t>Uevilem Martins</t>
  </si>
  <si>
    <t>uevilem.martins@gmail.com</t>
  </si>
  <si>
    <t>Jander Martins</t>
  </si>
  <si>
    <t>jander.martins@hotmail.com</t>
  </si>
  <si>
    <t>conrado.martins@hotmail.com</t>
  </si>
  <si>
    <t>Ananias Martins</t>
  </si>
  <si>
    <t>ananias.martins@hotmail.com</t>
  </si>
  <si>
    <t>Polyana Martins</t>
  </si>
  <si>
    <t>polyana.martins@hotmail.com</t>
  </si>
  <si>
    <t>Thiara Martins</t>
  </si>
  <si>
    <t>thiara.martins@hotmail.com</t>
  </si>
  <si>
    <t>Kylvia Martins</t>
  </si>
  <si>
    <t>kylvia.martins@yahoo.com.br</t>
  </si>
  <si>
    <t>verônica.martins@gmail.com</t>
  </si>
  <si>
    <t>Mike Martins</t>
  </si>
  <si>
    <t>mike.martins@hotmail.com</t>
  </si>
  <si>
    <t>Anax Martins</t>
  </si>
  <si>
    <t>anax.martins@hotmail.com</t>
  </si>
  <si>
    <t>Roniskley Martins</t>
  </si>
  <si>
    <t>roniskley.martins@yahoo.com.br</t>
  </si>
  <si>
    <t>Gledison Martins</t>
  </si>
  <si>
    <t>gledison.martins@gmail.com</t>
  </si>
  <si>
    <t>jackeline.martins@hotmail.com</t>
  </si>
  <si>
    <t>Litielli Martins</t>
  </si>
  <si>
    <t>litielli.martins@gmail.com</t>
  </si>
  <si>
    <t>Jadailson Martins</t>
  </si>
  <si>
    <t>jadailson.martins@gmail.com</t>
  </si>
  <si>
    <t>Kainã Martins</t>
  </si>
  <si>
    <t>kainã.martins@hotmail.com</t>
  </si>
  <si>
    <t>Dayanne Martins</t>
  </si>
  <si>
    <t>dayanne.martins@yahoo.com.br</t>
  </si>
  <si>
    <t>Natalí Martins</t>
  </si>
  <si>
    <t>natalí.martins@hotmail.com</t>
  </si>
  <si>
    <t>Jocasta Martins</t>
  </si>
  <si>
    <t>jocasta.martins@hotmail.com</t>
  </si>
  <si>
    <t>Lylian Martins</t>
  </si>
  <si>
    <t>lylian.martins@yahoo.com.br</t>
  </si>
  <si>
    <t>Júnia Martins</t>
  </si>
  <si>
    <t>júnia.martins@yahoo.com.br</t>
  </si>
  <si>
    <t>Vanieli Martins</t>
  </si>
  <si>
    <t>vanieli.martins@hotmail.com</t>
  </si>
  <si>
    <t>peterson.martins@yahoo.com.br</t>
  </si>
  <si>
    <t>Joelly Martins</t>
  </si>
  <si>
    <t>joelly.martins@hotmail.com</t>
  </si>
  <si>
    <t>Cheila Martins</t>
  </si>
  <si>
    <t>cheila.martins@hotmail.com</t>
  </si>
  <si>
    <t>Vantuil Martins</t>
  </si>
  <si>
    <t>vantuil.martins@hotmail.com</t>
  </si>
  <si>
    <t>luiz.martins@gmail.com</t>
  </si>
  <si>
    <t>Enzo Martins</t>
  </si>
  <si>
    <t>enzo.martins@yahoo.com.br</t>
  </si>
  <si>
    <t>Eugenia Martins</t>
  </si>
  <si>
    <t>eugenia.martins@yahoo.com.br</t>
  </si>
  <si>
    <t>Rildo Martins</t>
  </si>
  <si>
    <t>rildo.martins@gmail.com</t>
  </si>
  <si>
    <t>Kammy Martins</t>
  </si>
  <si>
    <t>kammy.martins@gmail.com</t>
  </si>
  <si>
    <t>Otoniel Martins</t>
  </si>
  <si>
    <t>otoniel.martins@yahoo.com.br</t>
  </si>
  <si>
    <t>paloma.martins@gmail.com</t>
  </si>
  <si>
    <t>maurício.martins@hotmail.com</t>
  </si>
  <si>
    <t>Nadir Martins</t>
  </si>
  <si>
    <t>nadir.martins@yahoo.com.br</t>
  </si>
  <si>
    <t>luciana.martins@gmail.com</t>
  </si>
  <si>
    <t>Livania Martins</t>
  </si>
  <si>
    <t>livania.martins@yahoo.com.br</t>
  </si>
  <si>
    <t>Rinaldo Martins</t>
  </si>
  <si>
    <t>rinaldo.martins@gmail.com</t>
  </si>
  <si>
    <t>ricardo.martins@hotmail.com</t>
  </si>
  <si>
    <t>alberto.martins@gmail.com</t>
  </si>
  <si>
    <t>Andrea Martins</t>
  </si>
  <si>
    <t>andrea.martins@yahoo.com.br</t>
  </si>
  <si>
    <t>Rebeca Martins</t>
  </si>
  <si>
    <t>rebeca.martins@yahoo.com.br</t>
  </si>
  <si>
    <t>tainara.martins@yahoo.com.br</t>
  </si>
  <si>
    <t>Tiago Martins</t>
  </si>
  <si>
    <t>tiago.martins@hotmail.com</t>
  </si>
  <si>
    <t>Filipe Martins</t>
  </si>
  <si>
    <t>filipe.martins@yahoo.com.br</t>
  </si>
  <si>
    <t>maurício.martins@gmail.com</t>
  </si>
  <si>
    <t>Liana Martins</t>
  </si>
  <si>
    <t>liana.martins@hotmail.com</t>
  </si>
  <si>
    <t>Ubaldino Martins</t>
  </si>
  <si>
    <t>ubaldino.martins@yahoo.com.br</t>
  </si>
  <si>
    <t>samuel.martins@hotmail.com</t>
  </si>
  <si>
    <t>Roque Martins</t>
  </si>
  <si>
    <t>roque.martins@yahoo.com.br</t>
  </si>
  <si>
    <t>Roseni Martins</t>
  </si>
  <si>
    <t>roseni.martins@yahoo.com.br</t>
  </si>
  <si>
    <t>Thome Martins</t>
  </si>
  <si>
    <t>thome.martins@yahoo.com.br</t>
  </si>
  <si>
    <t>Tales Martins</t>
  </si>
  <si>
    <t>tales.martins@hotmail.com</t>
  </si>
  <si>
    <t>Olivia Martins</t>
  </si>
  <si>
    <t>olivia.martins@yahoo.com.br</t>
  </si>
  <si>
    <t>helder.martins@yahoo.com.br</t>
  </si>
  <si>
    <t>Natalia Martins</t>
  </si>
  <si>
    <t>natalia.martins@gmail.com</t>
  </si>
  <si>
    <t>Lizziane Martins</t>
  </si>
  <si>
    <t>lizziane.martins@gmail.com</t>
  </si>
  <si>
    <t>Breenda Martins</t>
  </si>
  <si>
    <t>breenda.martins@gmail.com</t>
  </si>
  <si>
    <t>Rhenan Martins</t>
  </si>
  <si>
    <t>rhenan.martins@yahoo.com.br</t>
  </si>
  <si>
    <t>Mariana Martins</t>
  </si>
  <si>
    <t>mariana.martins@yahoo.com.br</t>
  </si>
  <si>
    <t>Vanderson Martins</t>
  </si>
  <si>
    <t>vanderson.martins@yahoo.com.br</t>
  </si>
  <si>
    <t>Mirthes Martins</t>
  </si>
  <si>
    <t>mirthes.martins@gmail.com</t>
  </si>
  <si>
    <t>Getúlio Martins</t>
  </si>
  <si>
    <t>getúlio.martins@hotmail.com</t>
  </si>
  <si>
    <t>Gislene Martins</t>
  </si>
  <si>
    <t>gislene.martins@hotmail.com</t>
  </si>
  <si>
    <t>antônio.martins@yahoo.com.br</t>
  </si>
  <si>
    <t>Wanderson Martins</t>
  </si>
  <si>
    <t>wanderson.martins@gmail.com</t>
  </si>
  <si>
    <t>Gilcimar Martins</t>
  </si>
  <si>
    <t>gilcimar.martins@gmail.com</t>
  </si>
  <si>
    <t>lucineia.martins@gmail.com</t>
  </si>
  <si>
    <t>Kely Martins</t>
  </si>
  <si>
    <t>kely.martins@yahoo.com.br</t>
  </si>
  <si>
    <t>Oliver Martins</t>
  </si>
  <si>
    <t>oliver.martins@hotmail.com</t>
  </si>
  <si>
    <t>Lucia Martins</t>
  </si>
  <si>
    <t>lucia.martins@gmail.com</t>
  </si>
  <si>
    <t>Clenilton Martins</t>
  </si>
  <si>
    <t>clenilton.martins@yahoo.com.br</t>
  </si>
  <si>
    <t>Ibrahin Martins</t>
  </si>
  <si>
    <t>ibrahin.martins@yahoo.com.br</t>
  </si>
  <si>
    <t>Marcel Martins</t>
  </si>
  <si>
    <t>marcel.martins@gmail.com</t>
  </si>
  <si>
    <t>Alfero Martins</t>
  </si>
  <si>
    <t>alfero.martins@yahoo.com.br</t>
  </si>
  <si>
    <t>Samanta Martins</t>
  </si>
  <si>
    <t>samanta.martins@hotmail.com</t>
  </si>
  <si>
    <t>Marcione Martins</t>
  </si>
  <si>
    <t>marcione.martins@yahoo.com.br</t>
  </si>
  <si>
    <t>Shâmya Martins</t>
  </si>
  <si>
    <t>shâmya.martins@yahoo.com.br</t>
  </si>
  <si>
    <t>Wilian Martins</t>
  </si>
  <si>
    <t>wilian.martins@yahoo.com.br</t>
  </si>
  <si>
    <t>Helenilse Martins</t>
  </si>
  <si>
    <t>helenilse.martins@gmail.com</t>
  </si>
  <si>
    <t>Ligia Martins</t>
  </si>
  <si>
    <t>ligia.martins@yahoo.com.br</t>
  </si>
  <si>
    <t>Shamora Martins</t>
  </si>
  <si>
    <t>shamora.martins@yahoo.com.br</t>
  </si>
  <si>
    <t>Marcília Martins</t>
  </si>
  <si>
    <t>marcília.martins@yahoo.com.br</t>
  </si>
  <si>
    <t>joilson.martins@gmail.com</t>
  </si>
  <si>
    <t>Tarsis Martins</t>
  </si>
  <si>
    <t>tarsis.martins@hotmail.com</t>
  </si>
  <si>
    <t>Jorilene Martins</t>
  </si>
  <si>
    <t>jorilene.martins@gmail.com</t>
  </si>
  <si>
    <t>Julien Martins</t>
  </si>
  <si>
    <t>julien.martins@gmail.com</t>
  </si>
  <si>
    <t>Daise Martins</t>
  </si>
  <si>
    <t>daise.martins@gmail.com</t>
  </si>
  <si>
    <t>Cezar Martins</t>
  </si>
  <si>
    <t>cezar.martins@hotmail.com</t>
  </si>
  <si>
    <t>Solange Martins</t>
  </si>
  <si>
    <t>solange.martins@yahoo.com.br</t>
  </si>
  <si>
    <t>Katiucia Martins</t>
  </si>
  <si>
    <t>katiucia.martins@hotmail.com</t>
  </si>
  <si>
    <t>Nickolas Martins</t>
  </si>
  <si>
    <t>nickolas.martins@yahoo.com.br</t>
  </si>
  <si>
    <t>priscila.martins@yahoo.com.br</t>
  </si>
  <si>
    <t>Jussara Martins</t>
  </si>
  <si>
    <t>jussara.martins@yahoo.com.br</t>
  </si>
  <si>
    <t>Valdney Martins</t>
  </si>
  <si>
    <t>valdney.martins@yahoo.com.br</t>
  </si>
  <si>
    <t>Layse Martins</t>
  </si>
  <si>
    <t>layse.martins@yahoo.com.br</t>
  </si>
  <si>
    <t>Vilcerlei Martins</t>
  </si>
  <si>
    <t>vilcerlei.martins@gmail.com</t>
  </si>
  <si>
    <t>Claudiana Martins</t>
  </si>
  <si>
    <t>claudiana.martins@gmail.com</t>
  </si>
  <si>
    <t>Jurandir Martins</t>
  </si>
  <si>
    <t>jurandir.martins@yahoo.com.br</t>
  </si>
  <si>
    <t>Jarabe Martins</t>
  </si>
  <si>
    <t>jarabe.martins@gmail.com</t>
  </si>
  <si>
    <t>talyta.martins@gmail.com</t>
  </si>
  <si>
    <t>Cauê Martins</t>
  </si>
  <si>
    <t>cauê.martins@gmail.com</t>
  </si>
  <si>
    <t>Ismile Martins</t>
  </si>
  <si>
    <t>ismile.martins@hotmail.com</t>
  </si>
  <si>
    <t>Giselly Martins</t>
  </si>
  <si>
    <t>giselly.martins@hotmail.com</t>
  </si>
  <si>
    <t>Tassio Martins</t>
  </si>
  <si>
    <t>tassio.martins@hotmail.com</t>
  </si>
  <si>
    <t>celina.martins@hotmail.com</t>
  </si>
  <si>
    <t>Terezinha Martins</t>
  </si>
  <si>
    <t>terezinha.martins@gmail.com</t>
  </si>
  <si>
    <t>Marister Martins</t>
  </si>
  <si>
    <t>marister.martins@hotmail.com</t>
  </si>
  <si>
    <t>Lionel Martins</t>
  </si>
  <si>
    <t>lionel.martins@yahoo.com.br</t>
  </si>
  <si>
    <t>Cassius Martins</t>
  </si>
  <si>
    <t>cassius.martins@gmail.com</t>
  </si>
  <si>
    <t>Edneide Martins</t>
  </si>
  <si>
    <t>edneide.martins@yahoo.com.br</t>
  </si>
  <si>
    <t>witanacy.martins@yahoo.com.br</t>
  </si>
  <si>
    <t>Herbert Martins</t>
  </si>
  <si>
    <t>herbert.martins@hotmail.com</t>
  </si>
  <si>
    <t>Roberto Martins</t>
  </si>
  <si>
    <t>roberto.martins@yahoo.com.br</t>
  </si>
  <si>
    <t>Barbarah Martins</t>
  </si>
  <si>
    <t>barbarah.martins@gmail.com</t>
  </si>
  <si>
    <t>Juracy Martins</t>
  </si>
  <si>
    <t>juracy.martins@yahoo.com.br</t>
  </si>
  <si>
    <t>Maithe Martins</t>
  </si>
  <si>
    <t>maithe.martins@gmail.com</t>
  </si>
  <si>
    <t>Fred Martins</t>
  </si>
  <si>
    <t>fred.martins@yahoo.com.br</t>
  </si>
  <si>
    <t>Ian Martins</t>
  </si>
  <si>
    <t>ian.martins@hotmail.com</t>
  </si>
  <si>
    <t>Clara Martins</t>
  </si>
  <si>
    <t>clara.martins@yahoo.com.br</t>
  </si>
  <si>
    <t>Amaro Martins</t>
  </si>
  <si>
    <t>amaro.martins@gmail.com</t>
  </si>
  <si>
    <t>eliane.martins@hotmail.com</t>
  </si>
  <si>
    <t>lucas.martins@hotmail.com</t>
  </si>
  <si>
    <t>Mariza Martins</t>
  </si>
  <si>
    <t>mariza.martins@gmail.com</t>
  </si>
  <si>
    <t>cassio.martins@hotmail.com</t>
  </si>
  <si>
    <t>alex.martins@hotmail.com</t>
  </si>
  <si>
    <t>Dieizon Martins</t>
  </si>
  <si>
    <t>dieizon.martins@hotmail.com</t>
  </si>
  <si>
    <t>Desirre Martins</t>
  </si>
  <si>
    <t>desirre.martins@hotmail.com</t>
  </si>
  <si>
    <t>Ivan Martins</t>
  </si>
  <si>
    <t>ivan.martins@gmail.com</t>
  </si>
  <si>
    <t>eric.martins@hotmail.com</t>
  </si>
  <si>
    <t>denny.martins@gmail.com</t>
  </si>
  <si>
    <t>Marionei Martins</t>
  </si>
  <si>
    <t>marionei.martins@yahoo.com.br</t>
  </si>
  <si>
    <t>Gleiciane Martins</t>
  </si>
  <si>
    <t>gleiciane.martins@gmail.com</t>
  </si>
  <si>
    <t>vagner.martins@yahoo.com.br</t>
  </si>
  <si>
    <t>Rosilane Martins</t>
  </si>
  <si>
    <t>rosilane.martins@gmail.com</t>
  </si>
  <si>
    <t>Janine Martins</t>
  </si>
  <si>
    <t>janine.martins@yahoo.com.br</t>
  </si>
  <si>
    <t>Lorival Martins</t>
  </si>
  <si>
    <t>lorival.martins@gmail.com</t>
  </si>
  <si>
    <t>Rosilete Martins</t>
  </si>
  <si>
    <t>rosilete.martins@hotmail.com</t>
  </si>
  <si>
    <t>Maciel Martins</t>
  </si>
  <si>
    <t>maciel.martins@yahoo.com.br</t>
  </si>
  <si>
    <t>Heverton Martins</t>
  </si>
  <si>
    <t>heverton.martins@gmail.com</t>
  </si>
  <si>
    <t>Lorrayne Martins</t>
  </si>
  <si>
    <t>lorrayne.martins@gmail.com</t>
  </si>
  <si>
    <t>Waldiney Martins</t>
  </si>
  <si>
    <t>waldiney.martins@gmail.com</t>
  </si>
  <si>
    <t>Rodolfo Martins</t>
  </si>
  <si>
    <t>rodolfo.martins@hotmail.com</t>
  </si>
  <si>
    <t>sabrina.martins@yahoo.com.br</t>
  </si>
  <si>
    <t>Andreyna Martins</t>
  </si>
  <si>
    <t>andreyna.martins@gmail.com</t>
  </si>
  <si>
    <t>Wesley Martins</t>
  </si>
  <si>
    <t>wesley.martins@hotmail.com</t>
  </si>
  <si>
    <t>Elielcio Martins</t>
  </si>
  <si>
    <t>elielcio.martins@hotmail.com</t>
  </si>
  <si>
    <t>Wendal Martins</t>
  </si>
  <si>
    <t>wendal.martins@yahoo.com.br</t>
  </si>
  <si>
    <t>elvis.martins@yahoo.com.br</t>
  </si>
  <si>
    <t>Kathya Martins</t>
  </si>
  <si>
    <t>kathya.martins@hotmail.com</t>
  </si>
  <si>
    <t>Kellen Martins</t>
  </si>
  <si>
    <t>kellen.martins@hotmail.com</t>
  </si>
  <si>
    <t>Cassiene Martins</t>
  </si>
  <si>
    <t>cassiene.martins@gmail.com</t>
  </si>
  <si>
    <t>Elielson Martins</t>
  </si>
  <si>
    <t>elielson.martins@hotmail.com</t>
  </si>
  <si>
    <t>Ellen Martins</t>
  </si>
  <si>
    <t>ellen.martins@yahoo.com.br</t>
  </si>
  <si>
    <t>Yazen Martins</t>
  </si>
  <si>
    <t>yazen.martins@hotmail.com</t>
  </si>
  <si>
    <t>Laís Martins</t>
  </si>
  <si>
    <t>laís.martins@gmail.com</t>
  </si>
  <si>
    <t>Nathalia Martins</t>
  </si>
  <si>
    <t>nathalia.martins@hotmail.com</t>
  </si>
  <si>
    <t>Ezequiel Martins</t>
  </si>
  <si>
    <t>ezequiel.martins@gmail.com</t>
  </si>
  <si>
    <t>Newton Martins</t>
  </si>
  <si>
    <t>newton.martins@gmail.com</t>
  </si>
  <si>
    <t>Iata Martins</t>
  </si>
  <si>
    <t>iata.martins@hotmail.com</t>
  </si>
  <si>
    <t>Claudimiro Martins</t>
  </si>
  <si>
    <t>claudimiro.martins@hotmail.com</t>
  </si>
  <si>
    <t>Emmanuel Martins</t>
  </si>
  <si>
    <t>emmanuel.martins@hotmail.com</t>
  </si>
  <si>
    <t>Laynie Martins</t>
  </si>
  <si>
    <t>laynie.martins@yahoo.com.br</t>
  </si>
  <si>
    <t>Williams Martins</t>
  </si>
  <si>
    <t>williams.martins@yahoo.com.br</t>
  </si>
  <si>
    <t>Alline Martins</t>
  </si>
  <si>
    <t>alline.martins@hotmail.com</t>
  </si>
  <si>
    <t>wallace.martins@gmail.com</t>
  </si>
  <si>
    <t>Aguinaldo Martins</t>
  </si>
  <si>
    <t>aguinaldo.martins@gmail.com</t>
  </si>
  <si>
    <t>Laercio Martins</t>
  </si>
  <si>
    <t>laercio.martins@hotmail.com</t>
  </si>
  <si>
    <t>Enderson Martins</t>
  </si>
  <si>
    <t>enderson.martins@hotmail.com</t>
  </si>
  <si>
    <t>Gilmario Martins</t>
  </si>
  <si>
    <t>gilmario.martins@yahoo.com.br</t>
  </si>
  <si>
    <t>Cláudia Martins</t>
  </si>
  <si>
    <t>cláudia.martins@yahoo.com.br</t>
  </si>
  <si>
    <t>Hamilton Martins</t>
  </si>
  <si>
    <t>hamilton.martins@gmail.com</t>
  </si>
  <si>
    <t>Rachel Martins</t>
  </si>
  <si>
    <t>rachel.martins@gmail.com</t>
  </si>
  <si>
    <t>Larah Martins</t>
  </si>
  <si>
    <t>larah.martins@hotmail.com</t>
  </si>
  <si>
    <t>Isabelle Martins</t>
  </si>
  <si>
    <t>isabelle.martins@gmail.com</t>
  </si>
  <si>
    <t>Gislane Martins</t>
  </si>
  <si>
    <t>gislane.martins@gmail.com</t>
  </si>
  <si>
    <t>Elber Martins</t>
  </si>
  <si>
    <t>elber.martins@hotmail.com</t>
  </si>
  <si>
    <t>elias.martins@hotmail.com</t>
  </si>
  <si>
    <t>Camille Martins</t>
  </si>
  <si>
    <t>camille.martins@gmail.com</t>
  </si>
  <si>
    <t>Valdineia Martins</t>
  </si>
  <si>
    <t>valdineia.martins@gmail.com</t>
  </si>
  <si>
    <t>Valdirene Martins</t>
  </si>
  <si>
    <t>valdirene.martins@hotmail.com</t>
  </si>
  <si>
    <t>Jenniffer Martins</t>
  </si>
  <si>
    <t>jenniffer.martins@gmail.com</t>
  </si>
  <si>
    <t>Kleiner Martins</t>
  </si>
  <si>
    <t>kleiner.martins@gmail.com</t>
  </si>
  <si>
    <t>Denys Martins</t>
  </si>
  <si>
    <t>denys.martins@yahoo.com.br</t>
  </si>
  <si>
    <t>iasmin.martins@gmail.com</t>
  </si>
  <si>
    <t>renan.martins@gmail.com</t>
  </si>
  <si>
    <t>Mathias Martins</t>
  </si>
  <si>
    <t>mathias.martins@yahoo.com.br</t>
  </si>
  <si>
    <t>Marli Martins</t>
  </si>
  <si>
    <t>marli.martins@yahoo.com.br</t>
  </si>
  <si>
    <t>lenivaldo.martins@yahoo.com.br</t>
  </si>
  <si>
    <t>Yasmim Martins</t>
  </si>
  <si>
    <t>yasmim.martins@hotmail.com</t>
  </si>
  <si>
    <t>Leovergidio Martins</t>
  </si>
  <si>
    <t>leovergidio.martins@yahoo.com.br</t>
  </si>
  <si>
    <t>Danila Martins</t>
  </si>
  <si>
    <t>danila.martins@hotmail.com</t>
  </si>
  <si>
    <t>Leozicley Martins</t>
  </si>
  <si>
    <t>leozicley.martins@yahoo.com.br</t>
  </si>
  <si>
    <t>Ábne Martins</t>
  </si>
  <si>
    <t>ábne.martins@yahoo.com.br</t>
  </si>
  <si>
    <t>Alcirene Martins</t>
  </si>
  <si>
    <t>alcirene.martins@hotmail.com</t>
  </si>
  <si>
    <t>Glaucia Martins</t>
  </si>
  <si>
    <t>glaucia.martins@yahoo.com.br</t>
  </si>
  <si>
    <t>Cledson Martins</t>
  </si>
  <si>
    <t>cledson.martins@yahoo.com.br</t>
  </si>
  <si>
    <t>Luciane Martins</t>
  </si>
  <si>
    <t>luciane.martins@hotmail.com</t>
  </si>
  <si>
    <t>Regiane Martins</t>
  </si>
  <si>
    <t>regiane.martins@hotmail.com</t>
  </si>
  <si>
    <t>Brendon Martins</t>
  </si>
  <si>
    <t>brendon.martins@gmail.com</t>
  </si>
  <si>
    <t>Náthale Martins</t>
  </si>
  <si>
    <t>náthale.martins@yahoo.com.br</t>
  </si>
  <si>
    <t>tássia.martins@gmail.com</t>
  </si>
  <si>
    <t>Gianmara Martins</t>
  </si>
  <si>
    <t>gianmara.martins@hotmail.com</t>
  </si>
  <si>
    <t>Dielem Martins</t>
  </si>
  <si>
    <t>dielem.martins@yahoo.com.br</t>
  </si>
  <si>
    <t>Barbara Martins</t>
  </si>
  <si>
    <t>barbara.martins@yahoo.com.br</t>
  </si>
  <si>
    <t>Loiseli Martins</t>
  </si>
  <si>
    <t>loiseli.martins@hotmail.com</t>
  </si>
  <si>
    <t>Karine Martins</t>
  </si>
  <si>
    <t>karine.martins@hotmail.com</t>
  </si>
  <si>
    <t>leandro.martins@gmail.com</t>
  </si>
  <si>
    <t>amanda.martins@hotmail.com</t>
  </si>
  <si>
    <t>Dantielle Martins</t>
  </si>
  <si>
    <t>dantielle.martins@gmail.com</t>
  </si>
  <si>
    <t>Virgilius Martins</t>
  </si>
  <si>
    <t>virgilius.martins@yahoo.com.br</t>
  </si>
  <si>
    <t>Kaio Martins</t>
  </si>
  <si>
    <t>kaio.martins@yahoo.com.br</t>
  </si>
  <si>
    <t>Joanes Martins</t>
  </si>
  <si>
    <t>joanes.martins@gmail.com</t>
  </si>
  <si>
    <t>Joanderson Martins</t>
  </si>
  <si>
    <t>joanderson.martins@gmail.com</t>
  </si>
  <si>
    <t>Vanessa Martins</t>
  </si>
  <si>
    <t>vanessa.martins@hotmail.com</t>
  </si>
  <si>
    <t>Aquiurio Martins</t>
  </si>
  <si>
    <t>aquiurio.martins@gmail.com</t>
  </si>
  <si>
    <t>roque.martins@gmail.com</t>
  </si>
  <si>
    <t>Maikon Martins</t>
  </si>
  <si>
    <t>maikon.martins@yahoo.com.br</t>
  </si>
  <si>
    <t>Ruy Martins</t>
  </si>
  <si>
    <t>ruy.martins@yahoo.com.br</t>
  </si>
  <si>
    <t>Andrigo Martins</t>
  </si>
  <si>
    <t>andrigo.martins@gmail.com</t>
  </si>
  <si>
    <t>Sant Martins</t>
  </si>
  <si>
    <t>sant.martins@yahoo.com.br</t>
  </si>
  <si>
    <t>Dayanna Martins</t>
  </si>
  <si>
    <t>dayanna.martins@hotmail.com</t>
  </si>
  <si>
    <t>Cezari Martins</t>
  </si>
  <si>
    <t>cezari.martins@gmail.com</t>
  </si>
  <si>
    <t>Cássio Martins</t>
  </si>
  <si>
    <t>cássio.martins@yahoo.com.br</t>
  </si>
  <si>
    <t>Lorraine Martins</t>
  </si>
  <si>
    <t>lorraine.martins@hotmail.com</t>
  </si>
  <si>
    <t>Diogenes Martins</t>
  </si>
  <si>
    <t>diogenes.martins@yahoo.com.br</t>
  </si>
  <si>
    <t>Veridiane Martins</t>
  </si>
  <si>
    <t>veridiane.martins@yahoo.com.br</t>
  </si>
  <si>
    <t>Marilis Martins</t>
  </si>
  <si>
    <t>marilis.martins@yahoo.com.br</t>
  </si>
  <si>
    <t>sthephanne.martins@gmail.com</t>
  </si>
  <si>
    <t>Leonardo Martins</t>
  </si>
  <si>
    <t>leonardo.martins@hotmail.com</t>
  </si>
  <si>
    <t>Rayssa Martins</t>
  </si>
  <si>
    <t>rayssa.martins@gmail.com</t>
  </si>
  <si>
    <t>Amarildo Martins</t>
  </si>
  <si>
    <t>amarildo.martins@gmail.com</t>
  </si>
  <si>
    <t>Joselito Martins</t>
  </si>
  <si>
    <t>joselito.martins@gmail.com</t>
  </si>
  <si>
    <t>Joice Martins</t>
  </si>
  <si>
    <t>joice.martins@yahoo.com.br</t>
  </si>
  <si>
    <t>Noelton Martins</t>
  </si>
  <si>
    <t>noelton.martins@yahoo.com.br</t>
  </si>
  <si>
    <t>Joanne Martins</t>
  </si>
  <si>
    <t>joanne.martins@gmail.com</t>
  </si>
  <si>
    <t>Ozelia Martins</t>
  </si>
  <si>
    <t>ozelia.martins@hotmail.com</t>
  </si>
  <si>
    <t>Jacó Martins</t>
  </si>
  <si>
    <t>jacó.martins@yahoo.com.br</t>
  </si>
  <si>
    <t>Josenilton Martins</t>
  </si>
  <si>
    <t>josenilton.martins@yahoo.com.br</t>
  </si>
  <si>
    <t>Leonildo Martins</t>
  </si>
  <si>
    <t>leonildo.martins@yahoo.com.br</t>
  </si>
  <si>
    <t>Keila Martins</t>
  </si>
  <si>
    <t>keila.martins@gmail.com</t>
  </si>
  <si>
    <t>Lamartine Martins</t>
  </si>
  <si>
    <t>lamartine.martins@gmail.com</t>
  </si>
  <si>
    <t>Ryckson Martins</t>
  </si>
  <si>
    <t>ryckson.martins@yahoo.com.br</t>
  </si>
  <si>
    <t>Walter Martins</t>
  </si>
  <si>
    <t>walter.martins@gmail.com</t>
  </si>
  <si>
    <t>Marileide Martins</t>
  </si>
  <si>
    <t>marileide.martins@gmail.com</t>
  </si>
  <si>
    <t>Zhang Martins</t>
  </si>
  <si>
    <t>zhang.martins@hotmail.com</t>
  </si>
  <si>
    <t>Emilly Martins</t>
  </si>
  <si>
    <t>emilly.martins@hotmail.com</t>
  </si>
  <si>
    <t>Kettelyn Martins</t>
  </si>
  <si>
    <t>kettelyn.martins@gmail.com</t>
  </si>
  <si>
    <t>Adamo Martins</t>
  </si>
  <si>
    <t>adamo.martins@gmail.com</t>
  </si>
  <si>
    <t>Rosanira Martins</t>
  </si>
  <si>
    <t>rosanira.martins@hotmail.com</t>
  </si>
  <si>
    <t>Karolaine Martins</t>
  </si>
  <si>
    <t>karolaine.martins@hotmail.com</t>
  </si>
  <si>
    <t>Robson Martins</t>
  </si>
  <si>
    <t>robson.martins@hotmail.com</t>
  </si>
  <si>
    <t>juliana.martins@hotmail.com</t>
  </si>
  <si>
    <t>silas.martins@hotmail.com</t>
  </si>
  <si>
    <t>Edna Martins</t>
  </si>
  <si>
    <t>edna.martins@yahoo.com.br</t>
  </si>
  <si>
    <t>Sirlei Martins</t>
  </si>
  <si>
    <t>sirlei.martins@yahoo.com.br</t>
  </si>
  <si>
    <t>Hermínio Martins</t>
  </si>
  <si>
    <t>hermínio.martins@yahoo.com.br</t>
  </si>
  <si>
    <t>Lais Martins</t>
  </si>
  <si>
    <t>lais.martins@hotmail.com</t>
  </si>
  <si>
    <t>Dener Martins</t>
  </si>
  <si>
    <t>dener.martins@yahoo.com.br</t>
  </si>
  <si>
    <t>Denis Martins</t>
  </si>
  <si>
    <t>denis.martins@hotmail.com</t>
  </si>
  <si>
    <t>Taymara Martins</t>
  </si>
  <si>
    <t>taymara.martins@yahoo.com.br</t>
  </si>
  <si>
    <t>shelen.martins@yahoo.com.br</t>
  </si>
  <si>
    <t>Elenilton Martins</t>
  </si>
  <si>
    <t>elenilton.martins@gmail.com</t>
  </si>
  <si>
    <t>Cynthia Martins</t>
  </si>
  <si>
    <t>cynthia.martins@yahoo.com.br</t>
  </si>
  <si>
    <t>Eliezer Martins</t>
  </si>
  <si>
    <t>eliezer.martins@hotmail.com</t>
  </si>
  <si>
    <t>Margarida Martins</t>
  </si>
  <si>
    <t>margarida.martins@hotmail.com</t>
  </si>
  <si>
    <t>Ursula Martins</t>
  </si>
  <si>
    <t>ursula.martins@gmail.com</t>
  </si>
  <si>
    <t>Nilce Martins</t>
  </si>
  <si>
    <t>nilce.martins@gmail.com</t>
  </si>
  <si>
    <t>Isabel Martins</t>
  </si>
  <si>
    <t>isabel.martins@gmail.com</t>
  </si>
  <si>
    <t>Christine Martins</t>
  </si>
  <si>
    <t>christine.martins@hotmail.com</t>
  </si>
  <si>
    <t>Deigo Martins</t>
  </si>
  <si>
    <t>deigo.martins@hotmail.com</t>
  </si>
  <si>
    <t>Frank Martins</t>
  </si>
  <si>
    <t>frank.martins@gmail.com</t>
  </si>
  <si>
    <t>Ingred Martins</t>
  </si>
  <si>
    <t>ingred.martins@hotmail.com</t>
  </si>
  <si>
    <t>Gildo Martins</t>
  </si>
  <si>
    <t>gildo.martins@hotmail.com</t>
  </si>
  <si>
    <t>Cely Martins</t>
  </si>
  <si>
    <t>cely.martins@hotmail.com</t>
  </si>
  <si>
    <t>Sâmara Martins</t>
  </si>
  <si>
    <t>sâmara.martins@hotmail.com</t>
  </si>
  <si>
    <t>Grazieny Martins</t>
  </si>
  <si>
    <t>grazieny.martins@hotmail.com</t>
  </si>
  <si>
    <t>Itaci Martins</t>
  </si>
  <si>
    <t>itaci.martins@hotmail.com</t>
  </si>
  <si>
    <t>Vicente Martins</t>
  </si>
  <si>
    <t>vicente.martins@yahoo.com.br</t>
  </si>
  <si>
    <t>Pollyane Martins</t>
  </si>
  <si>
    <t>pollyane.martins@gmail.com</t>
  </si>
  <si>
    <t>Sheila Martins</t>
  </si>
  <si>
    <t>sheila.martins@gmail.com</t>
  </si>
  <si>
    <t>Eraldo Martins</t>
  </si>
  <si>
    <t>eraldo.martins@yahoo.com.br</t>
  </si>
  <si>
    <t>Biostec Martins</t>
  </si>
  <si>
    <t>biostec.martins@yahoo.com.br</t>
  </si>
  <si>
    <t>gildean.martins@yahoo.com.br</t>
  </si>
  <si>
    <t>emmanuel.martins@gmail.com</t>
  </si>
  <si>
    <t>Odair Martins</t>
  </si>
  <si>
    <t>odair.martins@hotmail.com</t>
  </si>
  <si>
    <t>Erley Martins</t>
  </si>
  <si>
    <t>erley.martins@gmail.com</t>
  </si>
  <si>
    <t>Dieison Martins</t>
  </si>
  <si>
    <t>dieison.martins@yahoo.com.br</t>
  </si>
  <si>
    <t>nickolas.martins@hotmail.com</t>
  </si>
  <si>
    <t>Redilene Martins</t>
  </si>
  <si>
    <t>redilene.martins@yahoo.com.br</t>
  </si>
  <si>
    <t>Tarcio Martins</t>
  </si>
  <si>
    <t>tarcio.martins@gmail.com</t>
  </si>
  <si>
    <t>rosemary.martins@yahoo.com.br</t>
  </si>
  <si>
    <t>Hairan Martins</t>
  </si>
  <si>
    <t>hairan.martins@hotmail.com</t>
  </si>
  <si>
    <t>Stteffany Martins</t>
  </si>
  <si>
    <t>stteffany.martins@hotmail.com</t>
  </si>
  <si>
    <t>Phillipe Martins</t>
  </si>
  <si>
    <t>phillipe.martins@hotmail.com</t>
  </si>
  <si>
    <t>Ramiro Martins</t>
  </si>
  <si>
    <t>ramiro.martins@hotmail.com</t>
  </si>
  <si>
    <t>mariana.martins@gmail.com</t>
  </si>
  <si>
    <t>Kleber Martins</t>
  </si>
  <si>
    <t>kleber.martins@gmail.com</t>
  </si>
  <si>
    <t>Ueberton Martins</t>
  </si>
  <si>
    <t>ueberton.martins@gmail.com</t>
  </si>
  <si>
    <t>Nilton Martins</t>
  </si>
  <si>
    <t>nilton.martins@hotmail.com</t>
  </si>
  <si>
    <t>Ticiana Martins</t>
  </si>
  <si>
    <t>ticiana.martins@gmail.com</t>
  </si>
  <si>
    <t>Rosemberg Martins</t>
  </si>
  <si>
    <t>rosemberg.martins@yahoo.com.br</t>
  </si>
  <si>
    <t>Jean Martins</t>
  </si>
  <si>
    <t>jean.martins@hotmail.com</t>
  </si>
  <si>
    <t>Delcinei Martins</t>
  </si>
  <si>
    <t>delcinei.martins@hotmail.com</t>
  </si>
  <si>
    <t>Kaique Martins</t>
  </si>
  <si>
    <t>kaique.martins@hotmail.com</t>
  </si>
  <si>
    <t>Valesca Martins</t>
  </si>
  <si>
    <t>valesca.martins@yahoo.com.br</t>
  </si>
  <si>
    <t>laercio.martins@gmail.com</t>
  </si>
  <si>
    <t>Ralph Martins</t>
  </si>
  <si>
    <t>ralph.martins@hotmail.com</t>
  </si>
  <si>
    <t>Aniruda Martins</t>
  </si>
  <si>
    <t>aniruda.martins@yahoo.com.br</t>
  </si>
  <si>
    <t>Gean Martins</t>
  </si>
  <si>
    <t>gean.martins@gmail.com</t>
  </si>
  <si>
    <t>Thadeu Martins</t>
  </si>
  <si>
    <t>thadeu.martins@gmail.com</t>
  </si>
  <si>
    <t>Rizia Martins</t>
  </si>
  <si>
    <t>rizia.martins@gmail.com</t>
  </si>
  <si>
    <t>Tamires Martins</t>
  </si>
  <si>
    <t>tamires.martins@yahoo.com.br</t>
  </si>
  <si>
    <t>Vera Martins</t>
  </si>
  <si>
    <t>vera.martins@hotmail.com</t>
  </si>
  <si>
    <t>Wagner Martins</t>
  </si>
  <si>
    <t>wagner.martins@gmail.com</t>
  </si>
  <si>
    <t>Windson Martins</t>
  </si>
  <si>
    <t>windson.martins@hotmail.com</t>
  </si>
  <si>
    <t>rosidete.martins@yahoo.com.br</t>
  </si>
  <si>
    <t>leonardo.martins@yahoo.com.br</t>
  </si>
  <si>
    <t>Cleberton Martins</t>
  </si>
  <si>
    <t>cleberton.martins@hotmail.com</t>
  </si>
  <si>
    <t>Raysa Martins</t>
  </si>
  <si>
    <t>raysa.martins@hotmail.com</t>
  </si>
  <si>
    <t>Marlon Martins</t>
  </si>
  <si>
    <t>marlon.martins@hotmail.com</t>
  </si>
  <si>
    <t>Virnalie Martins</t>
  </si>
  <si>
    <t>virnalie.martins@yahoo.com.br</t>
  </si>
  <si>
    <t>Fabrício Martins</t>
  </si>
  <si>
    <t>fabrício.martins@yahoo.com.br</t>
  </si>
  <si>
    <t>Maique Martins</t>
  </si>
  <si>
    <t>maique.martins@yahoo.com.br</t>
  </si>
  <si>
    <t>Thallis Martins</t>
  </si>
  <si>
    <t>thallis.martins@yahoo.com.br</t>
  </si>
  <si>
    <t>sandro.martins@gmail.com</t>
  </si>
  <si>
    <t>Driele Martins</t>
  </si>
  <si>
    <t>driele.martins@yahoo.com.br</t>
  </si>
  <si>
    <t>Kethlyn Martins</t>
  </si>
  <si>
    <t>kethlyn.martins@gmail.com</t>
  </si>
  <si>
    <t>Christophe Martins</t>
  </si>
  <si>
    <t>christophe.martins@hotmail.com</t>
  </si>
  <si>
    <t>Alfred Martins</t>
  </si>
  <si>
    <t>alfred.martins@hotmail.com</t>
  </si>
  <si>
    <t>ederson.martins@gmail.com</t>
  </si>
  <si>
    <t>Natalie Martins</t>
  </si>
  <si>
    <t>natalie.martins@gmail.com</t>
  </si>
  <si>
    <t>Jurandi Martins</t>
  </si>
  <si>
    <t>jurandi.martins@gmail.com</t>
  </si>
  <si>
    <t>Franciellen Martins</t>
  </si>
  <si>
    <t>franciellen.martins@gmail.com</t>
  </si>
  <si>
    <t>Eugenio Martins</t>
  </si>
  <si>
    <t>eugenio.martins@gmail.com</t>
  </si>
  <si>
    <t>Rhayane Martins</t>
  </si>
  <si>
    <t>rhayane.martins@gmail.com</t>
  </si>
  <si>
    <t>Abiel Martins</t>
  </si>
  <si>
    <t>abiel.martins@gmail.com</t>
  </si>
  <si>
    <t>Darci Martins</t>
  </si>
  <si>
    <t>darci.martins@gmail.com</t>
  </si>
  <si>
    <t>Lisandra Martins</t>
  </si>
  <si>
    <t>lisandra.martins@yahoo.com.br</t>
  </si>
  <si>
    <t>Eliete Martins</t>
  </si>
  <si>
    <t>eliete.martins@gmail.com</t>
  </si>
  <si>
    <t>Manuela Martins</t>
  </si>
  <si>
    <t>manuela.martins@yahoo.com.br</t>
  </si>
  <si>
    <t>Ailaine Martins</t>
  </si>
  <si>
    <t>ailaine.martins@gmail.com</t>
  </si>
  <si>
    <t>Tarcisio Martins</t>
  </si>
  <si>
    <t>tarcisio.martins@gmail.com</t>
  </si>
  <si>
    <t>Alexandra Martins</t>
  </si>
  <si>
    <t>alexandra.martins@yahoo.com.br</t>
  </si>
  <si>
    <t>Andrjei Martins</t>
  </si>
  <si>
    <t>andrjei.martins@hotmail.com</t>
  </si>
  <si>
    <t>Querley Martins</t>
  </si>
  <si>
    <t>querley.martins@hotmail.com</t>
  </si>
  <si>
    <t>Francisco Martins</t>
  </si>
  <si>
    <t>francisco.martins@yahoo.com.br</t>
  </si>
  <si>
    <t>Nathaly Martins</t>
  </si>
  <si>
    <t>nathaly.martins@gmail.com</t>
  </si>
  <si>
    <t>Heitor Martins</t>
  </si>
  <si>
    <t>heitor.martins@yahoo.com.br</t>
  </si>
  <si>
    <t>Hiago Martins</t>
  </si>
  <si>
    <t>hiago.martins@hotmail.com</t>
  </si>
  <si>
    <t>Rogerio Martins</t>
  </si>
  <si>
    <t>rogerio.martins@yahoo.com.br</t>
  </si>
  <si>
    <t>Cauani Martins</t>
  </si>
  <si>
    <t>cauani.martins@gmail.com</t>
  </si>
  <si>
    <t>Helter Martins</t>
  </si>
  <si>
    <t>helter.martins@gmail.com</t>
  </si>
  <si>
    <t>Maisa Martins</t>
  </si>
  <si>
    <t>maisa.martins@gmail.com</t>
  </si>
  <si>
    <t>Deliane Martins</t>
  </si>
  <si>
    <t>deliane.martins@hotmail.com</t>
  </si>
  <si>
    <t>Thalita Martins</t>
  </si>
  <si>
    <t>thalita.martins@hotmail.com</t>
  </si>
  <si>
    <t>Miche Martins</t>
  </si>
  <si>
    <t>miche.martins@gmail.com</t>
  </si>
  <si>
    <t>Cyreno Martins</t>
  </si>
  <si>
    <t>cyreno.martins@yahoo.com.br</t>
  </si>
  <si>
    <t>Lucimere Martins</t>
  </si>
  <si>
    <t>lucimere.martins@gmail.com</t>
  </si>
  <si>
    <t>Estela Martins</t>
  </si>
  <si>
    <t>estela.martins@hotmail.com</t>
  </si>
  <si>
    <t>Bethania Martins</t>
  </si>
  <si>
    <t>bethania.martins@yahoo.com.br</t>
  </si>
  <si>
    <t>isabel.martins@yahoo.com.br</t>
  </si>
  <si>
    <t>neiva.martins@gmail.com</t>
  </si>
  <si>
    <t>Naibel Martins</t>
  </si>
  <si>
    <t>naibel.martins@gmail.com</t>
  </si>
  <si>
    <t>jonas.martins@hotmail.com</t>
  </si>
  <si>
    <t>Vitoria Martins</t>
  </si>
  <si>
    <t>vitoria.martins@gmail.com</t>
  </si>
  <si>
    <t>estela.martins@gmail.com</t>
  </si>
  <si>
    <t>Ernani Martins</t>
  </si>
  <si>
    <t>ernani.martins@yahoo.com.br</t>
  </si>
  <si>
    <t>Joanakelem Martins</t>
  </si>
  <si>
    <t>joanakelem.martins@gmail.com</t>
  </si>
  <si>
    <t>Tiberio Martins</t>
  </si>
  <si>
    <t>tiberio.martins@hotmail.com</t>
  </si>
  <si>
    <t>wendal.martins@hotmail.com</t>
  </si>
  <si>
    <t>Ramona Martins</t>
  </si>
  <si>
    <t>ramona.martins@gmail.com</t>
  </si>
  <si>
    <t>Sebastião Martins</t>
  </si>
  <si>
    <t>sebastião.martins@yahoo.com.br</t>
  </si>
  <si>
    <t>daniel.martins@hotmail.com</t>
  </si>
  <si>
    <t>Josiani Martins</t>
  </si>
  <si>
    <t>josiani.martins@gmail.com</t>
  </si>
  <si>
    <t>Jenyffer Martins</t>
  </si>
  <si>
    <t>jenyffer.martins@yahoo.com.br</t>
  </si>
  <si>
    <t>Lúcia Martins</t>
  </si>
  <si>
    <t>lúcia.martins@hotmail.com</t>
  </si>
  <si>
    <t>Timóteo Martins</t>
  </si>
  <si>
    <t>timóteo.martins@gmail.com</t>
  </si>
  <si>
    <t>Danielle Martins</t>
  </si>
  <si>
    <t>danielle.martins@hotmail.com</t>
  </si>
  <si>
    <t>Giovano Martins</t>
  </si>
  <si>
    <t>giovano.martins@gmail.com</t>
  </si>
  <si>
    <t>Benoni Martins</t>
  </si>
  <si>
    <t>benoni.martins@hotmail.com</t>
  </si>
  <si>
    <t>Nuria Martins</t>
  </si>
  <si>
    <t>nuria.martins@yahoo.com.br</t>
  </si>
  <si>
    <t>Jefferson Martins</t>
  </si>
  <si>
    <t>jefferson.martins@gmail.com</t>
  </si>
  <si>
    <t>Erivelton Martins</t>
  </si>
  <si>
    <t>erivelton.martins@gmail.com</t>
  </si>
  <si>
    <t>Uerivelto Martins</t>
  </si>
  <si>
    <t>uerivelto.martins@gmail.com</t>
  </si>
  <si>
    <t>Raí Martins</t>
  </si>
  <si>
    <t>raí.martins@gmail.com</t>
  </si>
  <si>
    <t>Janice Martins</t>
  </si>
  <si>
    <t>janice.martins@yahoo.com.br</t>
  </si>
  <si>
    <t>Larise Martins</t>
  </si>
  <si>
    <t>larise.martins@yahoo.com.br</t>
  </si>
  <si>
    <t>Ramon Martins</t>
  </si>
  <si>
    <t>ramon.martins@yahoo.com.br</t>
  </si>
  <si>
    <t>Francimar Martins</t>
  </si>
  <si>
    <t>francimar.martins@yahoo.com.br</t>
  </si>
  <si>
    <t>Wlahilma Martins</t>
  </si>
  <si>
    <t>wlahilma.martins@yahoo.com.br</t>
  </si>
  <si>
    <t>Analina Martins</t>
  </si>
  <si>
    <t>analina.martins@hotmail.com</t>
  </si>
  <si>
    <t>Antônia Martins</t>
  </si>
  <si>
    <t>antônia.martins@yahoo.com.br</t>
  </si>
  <si>
    <t>wandersson.martins@hotmail.com</t>
  </si>
  <si>
    <t>Edivan Martins</t>
  </si>
  <si>
    <t>edivan.martins@yahoo.com.br</t>
  </si>
  <si>
    <t>leandra.martins@yahoo.com.br</t>
  </si>
  <si>
    <t>rony.martins@yahoo.com.br</t>
  </si>
  <si>
    <t>Edvaldo Martins</t>
  </si>
  <si>
    <t>edvaldo.martins@hotmail.com</t>
  </si>
  <si>
    <t>lúcio.martins@hotmail.com</t>
  </si>
  <si>
    <t>Sidely Martins</t>
  </si>
  <si>
    <t>sidely.martins@yahoo.com.br</t>
  </si>
  <si>
    <t>Gizelli Martins</t>
  </si>
  <si>
    <t>gizelli.martins@yahoo.com.br</t>
  </si>
  <si>
    <t>Kelvin Martins</t>
  </si>
  <si>
    <t>kelvin.martins@hotmail.com</t>
  </si>
  <si>
    <t>Hielena Martins</t>
  </si>
  <si>
    <t>hielena.martins@gmail.com</t>
  </si>
  <si>
    <t>carlos.martins@gmail.com</t>
  </si>
  <si>
    <t>Tadeu Martins</t>
  </si>
  <si>
    <t>tadeu.martins@yahoo.com.br</t>
  </si>
  <si>
    <t>Emely Martins</t>
  </si>
  <si>
    <t>emely.martins@hotmail.com</t>
  </si>
  <si>
    <t>Lilian Martins</t>
  </si>
  <si>
    <t>lilian.martins@gmail.com</t>
  </si>
  <si>
    <t>Josimari Martins</t>
  </si>
  <si>
    <t>josimari.martins@gmail.com</t>
  </si>
  <si>
    <t>Marley Martins</t>
  </si>
  <si>
    <t>marley.martins@gmail.com</t>
  </si>
  <si>
    <t>Lennon Martins</t>
  </si>
  <si>
    <t>lennon.martins@hotmail.com</t>
  </si>
  <si>
    <t>Josafa Martins</t>
  </si>
  <si>
    <t>josafa.martins@yahoo.com.br</t>
  </si>
  <si>
    <t>giulia.martins@hotmail.com</t>
  </si>
  <si>
    <t>elton.martins@gmail.com</t>
  </si>
  <si>
    <t>Damiana Martins</t>
  </si>
  <si>
    <t>damiana.martins@hotmail.com</t>
  </si>
  <si>
    <t>Illgner Martins</t>
  </si>
  <si>
    <t>illgner.martins@gmail.com</t>
  </si>
  <si>
    <t>nicolle.martins@gmail.com</t>
  </si>
  <si>
    <t>Vilson Martins</t>
  </si>
  <si>
    <t>vilson.martins@gmail.com</t>
  </si>
  <si>
    <t>Edjar Martins</t>
  </si>
  <si>
    <t>edjar.martins@hotmail.com</t>
  </si>
  <si>
    <t>Helber Martins</t>
  </si>
  <si>
    <t>helber.martins@yahoo.com.br</t>
  </si>
  <si>
    <t>Gecilda Martins</t>
  </si>
  <si>
    <t>gecilda.martins@gmail.com</t>
  </si>
  <si>
    <t>Luna Martins</t>
  </si>
  <si>
    <t>luna.martins@hotmail.com</t>
  </si>
  <si>
    <t>Macgregor Martins</t>
  </si>
  <si>
    <t>macgregor.martins@yahoo.com.br</t>
  </si>
  <si>
    <t>Thayná Martins</t>
  </si>
  <si>
    <t>thayná.martins@gmail.com</t>
  </si>
  <si>
    <t>Itana Martins</t>
  </si>
  <si>
    <t>itana.martins@hotmail.com</t>
  </si>
  <si>
    <t>Adroaldo Martins</t>
  </si>
  <si>
    <t>adroaldo.martins@yahoo.com.br</t>
  </si>
  <si>
    <t>Raíssa Martins</t>
  </si>
  <si>
    <t>raíssa.martins@hotmail.com</t>
  </si>
  <si>
    <t>Gleissy Martins</t>
  </si>
  <si>
    <t>gleissy.martins@yahoo.com.br</t>
  </si>
  <si>
    <t>Bernard Martins</t>
  </si>
  <si>
    <t>bernard.martins@hotmail.com</t>
  </si>
  <si>
    <t>Diego Martins</t>
  </si>
  <si>
    <t>diego.martins@yahoo.com.br</t>
  </si>
  <si>
    <t>Heider Martins</t>
  </si>
  <si>
    <t>heider.martins@gmail.com</t>
  </si>
  <si>
    <t>Mikaell Martins</t>
  </si>
  <si>
    <t>mikaell.martins@hotmail.com</t>
  </si>
  <si>
    <t>waldiney.martins@yahoo.com.br</t>
  </si>
  <si>
    <t>Markos Martins</t>
  </si>
  <si>
    <t>markos.martins@gmail.com</t>
  </si>
  <si>
    <t>Alaor Martins</t>
  </si>
  <si>
    <t>alaor.martins@gmail.com</t>
  </si>
  <si>
    <t>Karina Martins</t>
  </si>
  <si>
    <t>karina.martins@gmail.com</t>
  </si>
  <si>
    <t>Greice Martins</t>
  </si>
  <si>
    <t>greice.martins@gmail.com</t>
  </si>
  <si>
    <t>Paulina Martins</t>
  </si>
  <si>
    <t>paulina.martins@yahoo.com.br</t>
  </si>
  <si>
    <t>Stephano Martins</t>
  </si>
  <si>
    <t>stephano.martins@gmail.com</t>
  </si>
  <si>
    <t>Ronei Martins</t>
  </si>
  <si>
    <t>ronei.martins@yahoo.com.br</t>
  </si>
  <si>
    <t>Dennys Martins</t>
  </si>
  <si>
    <t>dennys.martins@gmail.com</t>
  </si>
  <si>
    <t>Marlei Martins</t>
  </si>
  <si>
    <t>marlei.martins@yahoo.com.br</t>
  </si>
  <si>
    <t>Ronifran Martins</t>
  </si>
  <si>
    <t>ronifran.martins@hotmail.com</t>
  </si>
  <si>
    <t>Sílvio Martins</t>
  </si>
  <si>
    <t>sílvio.martins@yahoo.com.br</t>
  </si>
  <si>
    <t>Aurilecio Martins</t>
  </si>
  <si>
    <t>aurilecio.martins@gmail.com</t>
  </si>
  <si>
    <t>Damião Martins</t>
  </si>
  <si>
    <t>damião.martins@hotmail.com</t>
  </si>
  <si>
    <t>Danrley Martins</t>
  </si>
  <si>
    <t>danrley.martins@yahoo.com.br</t>
  </si>
  <si>
    <t>Sandoval Martins</t>
  </si>
  <si>
    <t>sandoval.martins@yahoo.com.br</t>
  </si>
  <si>
    <t>Iara Martins</t>
  </si>
  <si>
    <t>iara.martins@yahoo.com.br</t>
  </si>
  <si>
    <t>misael.martins@hotmail.com</t>
  </si>
  <si>
    <t>Allisson Martins</t>
  </si>
  <si>
    <t>allisson.martins@yahoo.com.br</t>
  </si>
  <si>
    <t>Clevison Martins</t>
  </si>
  <si>
    <t>clevison.martins@gmail.com</t>
  </si>
  <si>
    <t>valdinei.martins@yahoo.com.br</t>
  </si>
  <si>
    <t>Herica Martins</t>
  </si>
  <si>
    <t>herica.martins@hotmail.com</t>
  </si>
  <si>
    <t>Valdeir Martins</t>
  </si>
  <si>
    <t>valdeir.martins@hotmail.com</t>
  </si>
  <si>
    <t>Jeconias Martins</t>
  </si>
  <si>
    <t>jeconias.martins@yahoo.com.br</t>
  </si>
  <si>
    <t>Niramar Martins</t>
  </si>
  <si>
    <t>niramar.martins@hotmail.com</t>
  </si>
  <si>
    <t>Josimar Martins</t>
  </si>
  <si>
    <t>josimar.martins@hotmail.com</t>
  </si>
  <si>
    <t>Regina Martins</t>
  </si>
  <si>
    <t>regina.martins@hotmail.com</t>
  </si>
  <si>
    <t>Ediana Martins</t>
  </si>
  <si>
    <t>ediana.martins@hotmail.com</t>
  </si>
  <si>
    <t>Ylanna Martins</t>
  </si>
  <si>
    <t>ylanna.martins@hotmail.com</t>
  </si>
  <si>
    <t>Demis Martins</t>
  </si>
  <si>
    <t>demis.martins@gmail.com</t>
  </si>
  <si>
    <t>Claudiane Martins</t>
  </si>
  <si>
    <t>claudiane.martins@yahoo.com.br</t>
  </si>
  <si>
    <t>Cleomar Martins</t>
  </si>
  <si>
    <t>cleomar.martins@gmail.com</t>
  </si>
  <si>
    <t>Carina Martins</t>
  </si>
  <si>
    <t>carina.martins@gmail.com</t>
  </si>
  <si>
    <t>jurandi.martins@hotmail.com</t>
  </si>
  <si>
    <t>Laura Martins</t>
  </si>
  <si>
    <t>laura.martins@gmail.com</t>
  </si>
  <si>
    <t>Geovana Martins</t>
  </si>
  <si>
    <t>geovana.martins@hotmail.com</t>
  </si>
  <si>
    <t>Taciana Martins</t>
  </si>
  <si>
    <t>taciana.martins@gmail.com</t>
  </si>
  <si>
    <t>Cristiano Martins</t>
  </si>
  <si>
    <t>cristiano.martins@hotmail.com</t>
  </si>
  <si>
    <t>jackson.martins@gmail.com</t>
  </si>
  <si>
    <t>Nathalyn Martins</t>
  </si>
  <si>
    <t>nathalyn.martins@hotmail.com</t>
  </si>
  <si>
    <t>Josafá Martins</t>
  </si>
  <si>
    <t>josafá.martins@gmail.com</t>
  </si>
  <si>
    <t>Hugo Martins</t>
  </si>
  <si>
    <t>hugo.martins@gmail.com</t>
  </si>
  <si>
    <t>Mariusa Martins</t>
  </si>
  <si>
    <t>mariusa.martins@hotmail.com</t>
  </si>
  <si>
    <t>Alexandre Martins</t>
  </si>
  <si>
    <t>alexandre.martins@gmail.com</t>
  </si>
  <si>
    <t>Caoe Martins</t>
  </si>
  <si>
    <t>caoe.martins@yahoo.com.br</t>
  </si>
  <si>
    <t>Baltazar Martins</t>
  </si>
  <si>
    <t>baltazar.martins@hotmail.com</t>
  </si>
  <si>
    <t>Lazaro Martins</t>
  </si>
  <si>
    <t>lazaro.martins@hotmail.com</t>
  </si>
  <si>
    <t>Djiovani Martins</t>
  </si>
  <si>
    <t>djiovani.martins@hotmail.com</t>
  </si>
  <si>
    <t>Izabele Martins</t>
  </si>
  <si>
    <t>izabele.martins@gmail.com</t>
  </si>
  <si>
    <t>Alerson Martins</t>
  </si>
  <si>
    <t>alerson.martins@yahoo.com.br</t>
  </si>
  <si>
    <t>giancarlo.martins@gmail.com</t>
  </si>
  <si>
    <t>Railson Martins</t>
  </si>
  <si>
    <t>railson.martins@gmail.com</t>
  </si>
  <si>
    <t>Andreia Martins</t>
  </si>
  <si>
    <t>andreia.martins@hotmail.com</t>
  </si>
  <si>
    <t>Milena Martins</t>
  </si>
  <si>
    <t>milena.martins@gmail.com</t>
  </si>
  <si>
    <t>Anita Martins</t>
  </si>
  <si>
    <t>anita.martins@yahoo.com.br</t>
  </si>
  <si>
    <t>Lumena Martins</t>
  </si>
  <si>
    <t>lumena.martins@gmail.com</t>
  </si>
  <si>
    <t>Tailane Martins</t>
  </si>
  <si>
    <t>tailane.martins@hotmail.com</t>
  </si>
  <si>
    <t>udisson.martins@hotmail.com</t>
  </si>
  <si>
    <t>Rariston Martins</t>
  </si>
  <si>
    <t>rariston.martins@hotmail.com</t>
  </si>
  <si>
    <t>Jamily Martins</t>
  </si>
  <si>
    <t>jamily.martins@hotmail.com</t>
  </si>
  <si>
    <t>Oscar Martins</t>
  </si>
  <si>
    <t>oscar.martins@gmail.com</t>
  </si>
  <si>
    <t>Rhuan Martins</t>
  </si>
  <si>
    <t>rhuan.martins@hotmail.com</t>
  </si>
  <si>
    <t>Felix Martins</t>
  </si>
  <si>
    <t>felix.martins@yahoo.com.br</t>
  </si>
  <si>
    <t>Euller Martins</t>
  </si>
  <si>
    <t>euller.martins@yahoo.com.br</t>
  </si>
  <si>
    <t>Glayson Martins</t>
  </si>
  <si>
    <t>glayson.martins@yahoo.com.br</t>
  </si>
  <si>
    <t>Grete Martins</t>
  </si>
  <si>
    <t>grete.martins@hotmail.com</t>
  </si>
  <si>
    <t>Gutemberg Martins</t>
  </si>
  <si>
    <t>gutemberg.martins@gmail.com</t>
  </si>
  <si>
    <t>Francynildes Martins</t>
  </si>
  <si>
    <t>francynildes.martins@gmail.com</t>
  </si>
  <si>
    <t>maria.martins@gmail.com</t>
  </si>
  <si>
    <t>nivaldo.martins@gmail.com</t>
  </si>
  <si>
    <t>Warle Martins</t>
  </si>
  <si>
    <t>warle.martins@gmail.com</t>
  </si>
  <si>
    <t>Chuyen Martins</t>
  </si>
  <si>
    <t>chuyen.martins@hotmail.com</t>
  </si>
  <si>
    <t>Marieli Martins</t>
  </si>
  <si>
    <t>marieli.martins@yahoo.com.br</t>
  </si>
  <si>
    <t>erico Martins</t>
  </si>
  <si>
    <t>erico.martins@yahoo.com.br</t>
  </si>
  <si>
    <t>joelma.martins@hotmail.com</t>
  </si>
  <si>
    <t>Laila Martins</t>
  </si>
  <si>
    <t>laila.martins@gmail.com</t>
  </si>
  <si>
    <t>Eliel Martins</t>
  </si>
  <si>
    <t>eliel.martins@gmail.com</t>
  </si>
  <si>
    <t>Eliandro Martins</t>
  </si>
  <si>
    <t>eliandro.martins@gmail.com</t>
  </si>
  <si>
    <t>Augusto Martins</t>
  </si>
  <si>
    <t>augusto.martins@gmail.com</t>
  </si>
  <si>
    <t>Lenise Martins</t>
  </si>
  <si>
    <t>lenise.martins@gmail.com</t>
  </si>
  <si>
    <t>Andr?ia Martins</t>
  </si>
  <si>
    <t>andr?ia.martins@hotmail.com</t>
  </si>
  <si>
    <t>adão.martins@yahoo.com.br</t>
  </si>
  <si>
    <t>Wilcker Martins</t>
  </si>
  <si>
    <t>wilcker.martins@hotmail.com</t>
  </si>
  <si>
    <t>Julius Martins</t>
  </si>
  <si>
    <t>julius.martins@hotmail.com</t>
  </si>
  <si>
    <t>Edelson Martins</t>
  </si>
  <si>
    <t>edelson.martins@gmail.com</t>
  </si>
  <si>
    <t>Silvania Martins</t>
  </si>
  <si>
    <t>silvania.martins@yahoo.com.br</t>
  </si>
  <si>
    <t>Nathanael Martins</t>
  </si>
  <si>
    <t>nathanael.martins@hotmail.com</t>
  </si>
  <si>
    <t>danusa.martins@gmail.com</t>
  </si>
  <si>
    <t>Claudineia Martins</t>
  </si>
  <si>
    <t>claudineia.martins@gmail.com</t>
  </si>
  <si>
    <t>Fabiano Martins</t>
  </si>
  <si>
    <t>fabiano.martins@hotmail.com</t>
  </si>
  <si>
    <t>tauane.martins@hotmail.com</t>
  </si>
  <si>
    <t>Keyla Martins</t>
  </si>
  <si>
    <t>keyla.martins@gmail.com</t>
  </si>
  <si>
    <t>Wendel Martins</t>
  </si>
  <si>
    <t>wendel.martins@gmail.com</t>
  </si>
  <si>
    <t>Nadja Martins</t>
  </si>
  <si>
    <t>nadja.martins@gmail.com</t>
  </si>
  <si>
    <t>Josenilma Martins</t>
  </si>
  <si>
    <t>josenilma.martins@gmail.com</t>
  </si>
  <si>
    <t>Mauricio Martins</t>
  </si>
  <si>
    <t>mauricio.martins@hotmail.com</t>
  </si>
  <si>
    <t>Herberte Martins</t>
  </si>
  <si>
    <t>herberte.martins@yahoo.com.br</t>
  </si>
  <si>
    <t>Clarisse Martins</t>
  </si>
  <si>
    <t>clarisse.martins@yahoo.com.br</t>
  </si>
  <si>
    <t>Ádamo Martins</t>
  </si>
  <si>
    <t>ádamo.martins@gmail.com</t>
  </si>
  <si>
    <t>Jansley Martins</t>
  </si>
  <si>
    <t>jansley.martins@hotmail.com</t>
  </si>
  <si>
    <t>Luísa Martins</t>
  </si>
  <si>
    <t>luísa.martins@hotmail.com</t>
  </si>
  <si>
    <t>larah.martins@gmail.com</t>
  </si>
  <si>
    <t>Danillo Martins</t>
  </si>
  <si>
    <t>danillo.martins@yahoo.com.br</t>
  </si>
  <si>
    <t>Eder Martins</t>
  </si>
  <si>
    <t>eder.martins@gmail.com</t>
  </si>
  <si>
    <t>João Martins</t>
  </si>
  <si>
    <t>joão.martins@hotmail.com</t>
  </si>
  <si>
    <t>Dândara Martins</t>
  </si>
  <si>
    <t>dândara.martins@gmail.com</t>
  </si>
  <si>
    <t>valdir.martins@yahoo.com.br</t>
  </si>
  <si>
    <t>Gisah Martins</t>
  </si>
  <si>
    <t>gisah.martins@yahoo.com.br</t>
  </si>
  <si>
    <t>Kleverson Martins</t>
  </si>
  <si>
    <t>kleverson.martins@gmail.com</t>
  </si>
  <si>
    <t>Itamar Martins</t>
  </si>
  <si>
    <t>itamar.martins@yahoo.com.br</t>
  </si>
  <si>
    <t>Conceicao Martins</t>
  </si>
  <si>
    <t>conceicao.martins@hotmail.com</t>
  </si>
  <si>
    <t>Júnio Martins</t>
  </si>
  <si>
    <t>júnio.martins@gmail.com</t>
  </si>
  <si>
    <t>Sanderson Martins</t>
  </si>
  <si>
    <t>sanderson.martins@hotmail.com</t>
  </si>
  <si>
    <t>Natany Martins</t>
  </si>
  <si>
    <t>natany.martins@gmail.com</t>
  </si>
  <si>
    <t>Rayanne Martins</t>
  </si>
  <si>
    <t>rayanne.martins@gmail.com</t>
  </si>
  <si>
    <t>Gentil Martins</t>
  </si>
  <si>
    <t>gentil.martins@yahoo.com.br</t>
  </si>
  <si>
    <t>Adamilton Martins</t>
  </si>
  <si>
    <t>adamilton.martins@gmail.com</t>
  </si>
  <si>
    <t>Santhiago Martins</t>
  </si>
  <si>
    <t>santhiago.martins@hotmail.com</t>
  </si>
  <si>
    <t>Salete Martins</t>
  </si>
  <si>
    <t>salete.martins@gmail.com</t>
  </si>
  <si>
    <t>Gracieli Martins</t>
  </si>
  <si>
    <t>gracieli.martins@hotmail.com</t>
  </si>
  <si>
    <t>ivan.martins@yahoo.com.br</t>
  </si>
  <si>
    <t>Cayck Martins</t>
  </si>
  <si>
    <t>cayck.martins@hotmail.com</t>
  </si>
  <si>
    <t>Meyre Martins</t>
  </si>
  <si>
    <t>meyre.martins@yahoo.com.br</t>
  </si>
  <si>
    <t>sabrina.martins@gmail.com</t>
  </si>
  <si>
    <t>Claucelei Martins</t>
  </si>
  <si>
    <t>claucelei.martins@yahoo.com.br</t>
  </si>
  <si>
    <t>Aroldo Martins</t>
  </si>
  <si>
    <t>aroldo.martins@hotmail.com</t>
  </si>
  <si>
    <t>Alexsandra Martins</t>
  </si>
  <si>
    <t>alexsandra.martins@hotmail.com</t>
  </si>
  <si>
    <t>celiane.martins@gmail.com</t>
  </si>
  <si>
    <t>Ludmily Martins</t>
  </si>
  <si>
    <t>ludmily.martins@yahoo.com.br</t>
  </si>
  <si>
    <t>Amilton Martins</t>
  </si>
  <si>
    <t>amilton.martins@yahoo.com.br</t>
  </si>
  <si>
    <t>Tayná Martins</t>
  </si>
  <si>
    <t>tayná.martins@gmail.com</t>
  </si>
  <si>
    <t>isabelle.martins@hotmail.com</t>
  </si>
  <si>
    <t>Luci Martins</t>
  </si>
  <si>
    <t>luci.martins@yahoo.com.br</t>
  </si>
  <si>
    <t>Hudson Martins</t>
  </si>
  <si>
    <t>hudson.martins@hotmail.com</t>
  </si>
  <si>
    <t>francynildes.martins@hotmail.com</t>
  </si>
  <si>
    <t>Cínthia Martins</t>
  </si>
  <si>
    <t>cínthia.martins@gmail.com</t>
  </si>
  <si>
    <t>Bruno Martins</t>
  </si>
  <si>
    <t>bruno.martins@hotmail.com</t>
  </si>
  <si>
    <t>Ageo Martins</t>
  </si>
  <si>
    <t>ageo.martins@hotmail.com</t>
  </si>
  <si>
    <t>douglas.martins@yahoo.com.br</t>
  </si>
  <si>
    <t>Micheas Martins</t>
  </si>
  <si>
    <t>micheas.martins@yahoo.com.br</t>
  </si>
  <si>
    <t>Andriela Martins</t>
  </si>
  <si>
    <t>andriela.martins@gmail.com</t>
  </si>
  <si>
    <t>Arlindo Martins</t>
  </si>
  <si>
    <t>arlindo.martins@yahoo.com.br</t>
  </si>
  <si>
    <t>Noemi Martins</t>
  </si>
  <si>
    <t>noemi.martins@hotmail.com</t>
  </si>
  <si>
    <t>deliane.martins@gmail.com</t>
  </si>
  <si>
    <t>Heberte Martins</t>
  </si>
  <si>
    <t>heberte.martins@yahoo.com.br</t>
  </si>
  <si>
    <t>Alayane Martins</t>
  </si>
  <si>
    <t>alayane.martins@hotmail.com</t>
  </si>
  <si>
    <t>Roger Martins</t>
  </si>
  <si>
    <t>roger.martins@hotmail.com</t>
  </si>
  <si>
    <t>Madson Martins</t>
  </si>
  <si>
    <t>madson.martins@yahoo.com.br</t>
  </si>
  <si>
    <t>Edson Martins</t>
  </si>
  <si>
    <t>edson.martins@yahoo.com.br</t>
  </si>
  <si>
    <t>Wilmara Martins</t>
  </si>
  <si>
    <t>wilmara.martins@yahoo.com.br</t>
  </si>
  <si>
    <t>kely.martins@gmail.com</t>
  </si>
  <si>
    <t>Hermes Martins</t>
  </si>
  <si>
    <t>hermes.martins@yahoo.com.br</t>
  </si>
  <si>
    <t>Neylon Martins</t>
  </si>
  <si>
    <t>neylon.martins@hotmail.com</t>
  </si>
  <si>
    <t>ueslei.martins@yahoo.com.br</t>
  </si>
  <si>
    <t>Rodrigo Martins</t>
  </si>
  <si>
    <t>rodrigo.martins@hotmail.com</t>
  </si>
  <si>
    <t>Tironis Martins</t>
  </si>
  <si>
    <t>tironis.martins@gmail.com</t>
  </si>
  <si>
    <t>emmanuel.martins@yahoo.com.br</t>
  </si>
  <si>
    <t>jennifer.martins@yahoo.com.br</t>
  </si>
  <si>
    <t>Sulamita Martins</t>
  </si>
  <si>
    <t>sulamita.martins@gmail.com</t>
  </si>
  <si>
    <t>Lizandra Martins</t>
  </si>
  <si>
    <t>lizandra.martins@yahoo.com.br</t>
  </si>
  <si>
    <t>Jeremias Martins</t>
  </si>
  <si>
    <t>jeremias.martins@gmail.com</t>
  </si>
  <si>
    <t>Fillipe Martins</t>
  </si>
  <si>
    <t>fillipe.martins@gmail.com</t>
  </si>
  <si>
    <t>Neusa Martins</t>
  </si>
  <si>
    <t>neusa.martins@yahoo.com.br</t>
  </si>
  <si>
    <t>Hercules Martins</t>
  </si>
  <si>
    <t>hercules.martins@gmail.com</t>
  </si>
  <si>
    <t>Josuel Martins</t>
  </si>
  <si>
    <t>josuel.martins@gmail.com</t>
  </si>
  <si>
    <t>edivan.martins@hotmail.com</t>
  </si>
  <si>
    <t>Elisia Martins</t>
  </si>
  <si>
    <t>elisia.martins@yahoo.com.br</t>
  </si>
  <si>
    <t>Adriele Martins</t>
  </si>
  <si>
    <t>adriele.martins@yahoo.com.br</t>
  </si>
  <si>
    <t>Eliezio Martins</t>
  </si>
  <si>
    <t>eliezio.martins@yahoo.com.br</t>
  </si>
  <si>
    <t>Eloir Martins</t>
  </si>
  <si>
    <t>eloir.martins@gmail.com</t>
  </si>
  <si>
    <t>Thabata Martins</t>
  </si>
  <si>
    <t>thabata.martins@yahoo.com.br</t>
  </si>
  <si>
    <t>Fernando Martins</t>
  </si>
  <si>
    <t>fernando.martins@gmail.com</t>
  </si>
  <si>
    <t>Layara Martins</t>
  </si>
  <si>
    <t>layara.martins@yahoo.com.br</t>
  </si>
  <si>
    <t>Edgar Martins</t>
  </si>
  <si>
    <t>edgar.martins@yahoo.com.br</t>
  </si>
  <si>
    <t>Rayane Martins</t>
  </si>
  <si>
    <t>rayane.martins@yahoo.com.br</t>
  </si>
  <si>
    <t>tamires.martins@hotmail.com</t>
  </si>
  <si>
    <t>Emanoel Martins</t>
  </si>
  <si>
    <t>emanoel.martins@hotmail.com</t>
  </si>
  <si>
    <t>Joseline Martins</t>
  </si>
  <si>
    <t>joseline.martins@yahoo.com.br</t>
  </si>
  <si>
    <t>Herlane Martins</t>
  </si>
  <si>
    <t>herlane.martins@hotmail.com</t>
  </si>
  <si>
    <t>Janielson Martins</t>
  </si>
  <si>
    <t>janielson.martins@hotmail.com</t>
  </si>
  <si>
    <t>ana.martins@hotmail.com</t>
  </si>
  <si>
    <t>janice.martins@hotmail.com</t>
  </si>
  <si>
    <t>Vandeir Martins</t>
  </si>
  <si>
    <t>vandeir.martins@gmail.com</t>
  </si>
  <si>
    <t>Mikael Martins</t>
  </si>
  <si>
    <t>mikael.martins@hotmail.com</t>
  </si>
  <si>
    <t>Walmick Martins</t>
  </si>
  <si>
    <t>walmick.martins@gmail.com</t>
  </si>
  <si>
    <t>Wilber Martins</t>
  </si>
  <si>
    <t>wilber.martins@gmail.com</t>
  </si>
  <si>
    <t>cesar.martins@yahoo.com.br</t>
  </si>
  <si>
    <t>Adelio Martins</t>
  </si>
  <si>
    <t>adelio.martins@hotmail.com</t>
  </si>
  <si>
    <t>Robert Martins</t>
  </si>
  <si>
    <t>robert.martins@gmail.com</t>
  </si>
  <si>
    <t>henrique.martins@gmail.com</t>
  </si>
  <si>
    <t>yohan.martins@yahoo.com.br</t>
  </si>
  <si>
    <t>Nair Martins</t>
  </si>
  <si>
    <t>nair.martins@yahoo.com.br</t>
  </si>
  <si>
    <t>Elieze Martins</t>
  </si>
  <si>
    <t>elieze.martins@yahoo.com.br</t>
  </si>
  <si>
    <t>Dênis Martins</t>
  </si>
  <si>
    <t>dênis.martins@gmail.com</t>
  </si>
  <si>
    <t>genilson.martins@gmail.com</t>
  </si>
  <si>
    <t>Giliar Martins</t>
  </si>
  <si>
    <t>giliar.martins@hotmail.com</t>
  </si>
  <si>
    <t>Magda Martins</t>
  </si>
  <si>
    <t>magda.martins@hotmail.com</t>
  </si>
  <si>
    <t>Stener Martins</t>
  </si>
  <si>
    <t>stener.martins@gmail.com</t>
  </si>
  <si>
    <t>Christopher Martins</t>
  </si>
  <si>
    <t>christopher.martins@gmail.com</t>
  </si>
  <si>
    <t>karolaine.martins@yahoo.com.br</t>
  </si>
  <si>
    <t>Brini Martins</t>
  </si>
  <si>
    <t>brini.martins@yahoo.com.br</t>
  </si>
  <si>
    <t>Kaliton Martins</t>
  </si>
  <si>
    <t>kaliton.martins@gmail.com</t>
  </si>
  <si>
    <t>Glauciane Martins</t>
  </si>
  <si>
    <t>glauciane.martins@gmail.com</t>
  </si>
  <si>
    <t>Ari Martins</t>
  </si>
  <si>
    <t>ari.martins@gmail.com</t>
  </si>
  <si>
    <t>Quesoa Martins</t>
  </si>
  <si>
    <t>quesoa.martins@yahoo.com.br</t>
  </si>
  <si>
    <t>Maxuel Martins</t>
  </si>
  <si>
    <t>maxuel.martins@yahoo.com.br</t>
  </si>
  <si>
    <t>edson.martins@hotmail.com</t>
  </si>
  <si>
    <t>Elaine Martins</t>
  </si>
  <si>
    <t>elaine.martins@yahoo.com.br</t>
  </si>
  <si>
    <t>Midiã Martins</t>
  </si>
  <si>
    <t>midiã.martins@gmail.com</t>
  </si>
  <si>
    <t>Heide Martins</t>
  </si>
  <si>
    <t>heide.martins@gmail.com</t>
  </si>
  <si>
    <t>iago.martins@gmail.com</t>
  </si>
  <si>
    <t>Otaviano Martins</t>
  </si>
  <si>
    <t>otaviano.martins@yahoo.com.br</t>
  </si>
  <si>
    <t>Elisabete Martins</t>
  </si>
  <si>
    <t>elisabete.martins@hotmail.com</t>
  </si>
  <si>
    <t>marco.martins@gmail.com</t>
  </si>
  <si>
    <t>Thaila Martins</t>
  </si>
  <si>
    <t>thaila.martins@yahoo.com.br</t>
  </si>
  <si>
    <t>Andrêyna Martins</t>
  </si>
  <si>
    <t>andrêyna.martins@yahoo.com.br</t>
  </si>
  <si>
    <t>Sabriny Martins</t>
  </si>
  <si>
    <t>sabriny.martins@yahoo.com.br</t>
  </si>
  <si>
    <t>Waldir Martins</t>
  </si>
  <si>
    <t>waldir.martins@yahoo.com.br</t>
  </si>
  <si>
    <t>edgar.martins@gmail.com</t>
  </si>
  <si>
    <t>nei.martins@gmail.com</t>
  </si>
  <si>
    <t>Ewerton Martins</t>
  </si>
  <si>
    <t>ewerton.martins@hotmail.com</t>
  </si>
  <si>
    <t>edemilson.martins@hotmail.com</t>
  </si>
  <si>
    <t>Agnaldo Martins</t>
  </si>
  <si>
    <t>agnaldo.martins@hotmail.com</t>
  </si>
  <si>
    <t>Dauster Martins</t>
  </si>
  <si>
    <t>dauster.martins@gmail.com</t>
  </si>
  <si>
    <t>nathanael.martins@gmail.com</t>
  </si>
  <si>
    <t>Ubiratan Martins</t>
  </si>
  <si>
    <t>ubiratan.martins@gmail.com</t>
  </si>
  <si>
    <t>Mileni Martins</t>
  </si>
  <si>
    <t>mileni.martins@hotmail.com</t>
  </si>
  <si>
    <t>hilo.martins@gmail.com</t>
  </si>
  <si>
    <t>Jeferson Martins</t>
  </si>
  <si>
    <t>jeferson.martins@gmail.com</t>
  </si>
  <si>
    <t>Crislayne Martins</t>
  </si>
  <si>
    <t>crislayne.martins@yahoo.com.br</t>
  </si>
  <si>
    <t>Cristiane Martins</t>
  </si>
  <si>
    <t>cristiane.martins@yahoo.com.br</t>
  </si>
  <si>
    <t>Samela Martins</t>
  </si>
  <si>
    <t>samela.martins@yahoo.com.br</t>
  </si>
  <si>
    <t>charles.martins@hotmail.com</t>
  </si>
  <si>
    <t>Carilene Martins</t>
  </si>
  <si>
    <t>carilene.martins@gmail.com</t>
  </si>
  <si>
    <t>Thayanne Martins</t>
  </si>
  <si>
    <t>thayanne.martins@hotmail.com</t>
  </si>
  <si>
    <t>Olival Martins</t>
  </si>
  <si>
    <t>olival.martins@gmail.com</t>
  </si>
  <si>
    <t>Valdinê Martins</t>
  </si>
  <si>
    <t>valdinê.martins@yahoo.com.br</t>
  </si>
  <si>
    <t>elisa.martins@hotmail.com</t>
  </si>
  <si>
    <t>Waldomiro Martins</t>
  </si>
  <si>
    <t>waldomiro.martins@gmail.com</t>
  </si>
  <si>
    <t>Theo Martins</t>
  </si>
  <si>
    <t>theo.martins@gmail.com</t>
  </si>
  <si>
    <t>Gleicia Martins</t>
  </si>
  <si>
    <t>gleicia.martins@yahoo.com.br</t>
  </si>
  <si>
    <t>Welisbeth Martins</t>
  </si>
  <si>
    <t>welisbeth.martins@gmail.com</t>
  </si>
  <si>
    <t>adão.martins@hotmail.com</t>
  </si>
  <si>
    <t>Anthony Martins</t>
  </si>
  <si>
    <t>anthony.martins@yahoo.com.br</t>
  </si>
  <si>
    <t>Dilson Martins</t>
  </si>
  <si>
    <t>dilson.martins@hotmail.com</t>
  </si>
  <si>
    <t>ivo.martins@gmail.com</t>
  </si>
  <si>
    <t>Elyndiana Martins</t>
  </si>
  <si>
    <t>elyndiana.martins@hotmail.com</t>
  </si>
  <si>
    <t>alan.martins@hotmail.com</t>
  </si>
  <si>
    <t>Nikolas Martins</t>
  </si>
  <si>
    <t>nikolas.martins@yahoo.com.br</t>
  </si>
  <si>
    <t>jefferson.martins@hotmail.com</t>
  </si>
  <si>
    <t>roger.martins@gmail.com</t>
  </si>
  <si>
    <t>Vaine Martins</t>
  </si>
  <si>
    <t>vaine.martins@hotmail.com</t>
  </si>
  <si>
    <t>Abhner Martins</t>
  </si>
  <si>
    <t>abhner.martins@hotmail.com</t>
  </si>
  <si>
    <t>Estevao Martins</t>
  </si>
  <si>
    <t>estevao.martins@yahoo.com.br</t>
  </si>
  <si>
    <t>Regivaldo Martins</t>
  </si>
  <si>
    <t>regivaldo.martins@gmail.com</t>
  </si>
  <si>
    <t>James Martins</t>
  </si>
  <si>
    <t>james.martins@yahoo.com.br</t>
  </si>
  <si>
    <t>Deyla Martins</t>
  </si>
  <si>
    <t>deyla.martins@hotmail.com</t>
  </si>
  <si>
    <t>ailton.martins@yahoo.com.br</t>
  </si>
  <si>
    <t>Edlaine Martins</t>
  </si>
  <si>
    <t>edlaine.martins@hotmail.com</t>
  </si>
  <si>
    <t>Volni Martins</t>
  </si>
  <si>
    <t>volni.martins@hotmail.com</t>
  </si>
  <si>
    <t>marcones.martins@yahoo.com.br</t>
  </si>
  <si>
    <t>Adoniran Martins</t>
  </si>
  <si>
    <t>adoniran.martins@gmail.com</t>
  </si>
  <si>
    <t>Thyago Martins</t>
  </si>
  <si>
    <t>thyago.martins@yahoo.com.br</t>
  </si>
  <si>
    <t>Qelita Martins</t>
  </si>
  <si>
    <t>qelita.martins@gmail.com</t>
  </si>
  <si>
    <t>yan.martins@gmail.com</t>
  </si>
  <si>
    <t>helena.martins@gmail.com</t>
  </si>
  <si>
    <t>Iná Martins</t>
  </si>
  <si>
    <t>iná.martins@hotmail.com</t>
  </si>
  <si>
    <t>Silene Martins</t>
  </si>
  <si>
    <t>silene.martins@gmail.com</t>
  </si>
  <si>
    <t>Idebral Martins</t>
  </si>
  <si>
    <t>idebral.martins@yahoo.com.br</t>
  </si>
  <si>
    <t>Djany Martins</t>
  </si>
  <si>
    <t>djany.martins@hotmail.com</t>
  </si>
  <si>
    <t>Mirella Martins</t>
  </si>
  <si>
    <t>mirella.martins@gmail.com</t>
  </si>
  <si>
    <t>Dauton Martins</t>
  </si>
  <si>
    <t>dauton.martins@yahoo.com.br</t>
  </si>
  <si>
    <t>Kenly Martins</t>
  </si>
  <si>
    <t>kenly.martins@yahoo.com.br</t>
  </si>
  <si>
    <t>jeferson.martins@yahoo.com.br</t>
  </si>
  <si>
    <t>Tayla Martins</t>
  </si>
  <si>
    <t>tayla.martins@hotmail.com</t>
  </si>
  <si>
    <t>leonio.martins@yahoo.com.br</t>
  </si>
  <si>
    <t>Geber Martins</t>
  </si>
  <si>
    <t>geber.martins@gmail.com</t>
  </si>
  <si>
    <t>vitoria.martins@yahoo.com.br</t>
  </si>
  <si>
    <t>jader.martins@hotmail.com</t>
  </si>
  <si>
    <t>eloir.martins@yahoo.com.br</t>
  </si>
  <si>
    <t>Vanio Martins</t>
  </si>
  <si>
    <t>vanio.martins@yahoo.com.br</t>
  </si>
  <si>
    <t>Jandiro Martins</t>
  </si>
  <si>
    <t>jandiro.martins@yahoo.com.br</t>
  </si>
  <si>
    <t>flavio.martins@hotmail.com</t>
  </si>
  <si>
    <t>Juarez Martins</t>
  </si>
  <si>
    <t>juarez.martins@yahoo.com.br</t>
  </si>
  <si>
    <t>Valkiria Martins</t>
  </si>
  <si>
    <t>valkiria.martins@hotmail.com</t>
  </si>
  <si>
    <t>Cleuza Martins</t>
  </si>
  <si>
    <t>cleuza.martins@yahoo.com.br</t>
  </si>
  <si>
    <t>erika.martins@hotmail.com</t>
  </si>
  <si>
    <t>Laysa Martins</t>
  </si>
  <si>
    <t>laysa.martins@hotmail.com</t>
  </si>
  <si>
    <t>Ericson Martins</t>
  </si>
  <si>
    <t>ericson.martins@hotmail.com</t>
  </si>
  <si>
    <t>Isaías Martins</t>
  </si>
  <si>
    <t>isaías.martins@gmail.com</t>
  </si>
  <si>
    <t>Gilvan Martins</t>
  </si>
  <si>
    <t>gilvan.martins@gmail.com</t>
  </si>
  <si>
    <t>Marjorie Martins</t>
  </si>
  <si>
    <t>marjorie.martins@hotmail.com</t>
  </si>
  <si>
    <t>Thaina Martins</t>
  </si>
  <si>
    <t>thaina.martins@hotmail.com</t>
  </si>
  <si>
    <t>Cauan Martins</t>
  </si>
  <si>
    <t>cauan.martins@hotmail.com</t>
  </si>
  <si>
    <t>Domingos Martins</t>
  </si>
  <si>
    <t>domingos.martins@gmail.com</t>
  </si>
  <si>
    <t>franciele.martins@gmail.com</t>
  </si>
  <si>
    <t>Eviglayce Martins</t>
  </si>
  <si>
    <t>eviglayce.martins@hotmail.com</t>
  </si>
  <si>
    <t>luiz.martins@yahoo.com.br</t>
  </si>
  <si>
    <t>Douglair Martins</t>
  </si>
  <si>
    <t>douglair.martins@yahoo.com.br</t>
  </si>
  <si>
    <t>Glaucio Martins</t>
  </si>
  <si>
    <t>glaucio.martins@gmail.com</t>
  </si>
  <si>
    <t>ilton.martins@hotmail.com</t>
  </si>
  <si>
    <t>Graziele Martins</t>
  </si>
  <si>
    <t>graziele.martins@yahoo.com.br</t>
  </si>
  <si>
    <t>Clecio Martins</t>
  </si>
  <si>
    <t>clecio.martins@gmail.com</t>
  </si>
  <si>
    <t>johnny.martins@yahoo.com.br</t>
  </si>
  <si>
    <t>Lupercio Martins</t>
  </si>
  <si>
    <t>lupercio.martins@yahoo.com.br</t>
  </si>
  <si>
    <t>Ângelo Martins</t>
  </si>
  <si>
    <t>ângelo.martins@yahoo.com.br</t>
  </si>
  <si>
    <t>Davi Martins</t>
  </si>
  <si>
    <t>davi.martins@hotmail.com</t>
  </si>
  <si>
    <t>Rosimere Martins</t>
  </si>
  <si>
    <t>rosimere.martins@gmail.com</t>
  </si>
  <si>
    <t>Rocheli Martins</t>
  </si>
  <si>
    <t>rocheli.martins@hotmail.com</t>
  </si>
  <si>
    <t>Danyelle Martins</t>
  </si>
  <si>
    <t>danyelle.martins@yahoo.com.br</t>
  </si>
  <si>
    <t>Thallyta Martins</t>
  </si>
  <si>
    <t>thallyta.martins@hotmail.com</t>
  </si>
  <si>
    <t>Alef Martins</t>
  </si>
  <si>
    <t>alef.martins@hotmail.com</t>
  </si>
  <si>
    <t>Jakciane Martins</t>
  </si>
  <si>
    <t>jakciane.martins@yahoo.com.br</t>
  </si>
  <si>
    <t>Lavínia Martins</t>
  </si>
  <si>
    <t>lavínia.martins@hotmail.com</t>
  </si>
  <si>
    <t>Rafael Martins</t>
  </si>
  <si>
    <t>rafael.martins@hotmail.com</t>
  </si>
  <si>
    <t>brunno.martins@yahoo.com.br</t>
  </si>
  <si>
    <t>Weslei Martins</t>
  </si>
  <si>
    <t>weslei.martins@hotmail.com</t>
  </si>
  <si>
    <t>Reinaldo Martins</t>
  </si>
  <si>
    <t>reinaldo.martins@hotmail.com</t>
  </si>
  <si>
    <t>Louise Martins</t>
  </si>
  <si>
    <t>louise.martins@gmail.com</t>
  </si>
  <si>
    <t>Elzo Martins</t>
  </si>
  <si>
    <t>elzo.martins@gmail.com</t>
  </si>
  <si>
    <t>Gutenberg Martins</t>
  </si>
  <si>
    <t>gutenberg.martins@hotmail.com</t>
  </si>
  <si>
    <t>Mayara Martins</t>
  </si>
  <si>
    <t>mayara.martins@gmail.com</t>
  </si>
  <si>
    <t>thaiz.martins@hotmail.com</t>
  </si>
  <si>
    <t>Aliffer Martins</t>
  </si>
  <si>
    <t>aliffer.martins@gmail.com</t>
  </si>
  <si>
    <t>Zulmira Martins</t>
  </si>
  <si>
    <t>zulmira.martins@gmail.com</t>
  </si>
  <si>
    <t>Kleidy Martins</t>
  </si>
  <si>
    <t>kleidy.martins@yahoo.com.br</t>
  </si>
  <si>
    <t>Ernando Martins</t>
  </si>
  <si>
    <t>ernando.martins@yahoo.com.br</t>
  </si>
  <si>
    <t>Antonny Martins</t>
  </si>
  <si>
    <t>antonny.martins@gmail.com</t>
  </si>
  <si>
    <t>Aparecida Martins</t>
  </si>
  <si>
    <t>aparecida.martins@yahoo.com.br</t>
  </si>
  <si>
    <t>Joyce Martins</t>
  </si>
  <si>
    <t>joyce.martins@hotmail.com</t>
  </si>
  <si>
    <t>Seunghag Martins</t>
  </si>
  <si>
    <t>seunghag.martins@hotmail.com</t>
  </si>
  <si>
    <t>Gleydson Martins</t>
  </si>
  <si>
    <t>gleydson.martins@gmail.com</t>
  </si>
  <si>
    <t>Emeliane Martins</t>
  </si>
  <si>
    <t>emeliane.martins@yahoo.com.br</t>
  </si>
  <si>
    <t>fabrício.martins@gmail.com</t>
  </si>
  <si>
    <t>Sumaia Martins</t>
  </si>
  <si>
    <t>sumaia.martins@hotmail.com</t>
  </si>
  <si>
    <t>celio.martins@hotmail.com</t>
  </si>
  <si>
    <t>edvaldo.martins@gmail.com</t>
  </si>
  <si>
    <t>rayssa.martins@hotmail.com</t>
  </si>
  <si>
    <t>Nebel Martins</t>
  </si>
  <si>
    <t>nebel.martins@gmail.com</t>
  </si>
  <si>
    <t>Erilaine Martins</t>
  </si>
  <si>
    <t>erilaine.martins@hotmail.com</t>
  </si>
  <si>
    <t>tamara.martins@hotmail.com</t>
  </si>
  <si>
    <t>Alieth Martins</t>
  </si>
  <si>
    <t>alieth.martins@yahoo.com.br</t>
  </si>
  <si>
    <t>Celcio Martins</t>
  </si>
  <si>
    <t>celcio.martins@hotmail.com</t>
  </si>
  <si>
    <t>neimar.martins@yahoo.com.br</t>
  </si>
  <si>
    <t>marcelo.martins@yahoo.com.br</t>
  </si>
  <si>
    <t>eraldo.martins@gmail.com</t>
  </si>
  <si>
    <t>Kayc Martins</t>
  </si>
  <si>
    <t>kayc.martins@gmail.com</t>
  </si>
  <si>
    <t>Deise Martins</t>
  </si>
  <si>
    <t>deise.martins@gmail.com</t>
  </si>
  <si>
    <t>Vivaldo Martins</t>
  </si>
  <si>
    <t>vivaldo.martins@yahoo.com.br</t>
  </si>
  <si>
    <t>Deyvid Martins</t>
  </si>
  <si>
    <t>deyvid.martins@hotmail.com</t>
  </si>
  <si>
    <t>julia.martins@yahoo.com.br</t>
  </si>
  <si>
    <t>Ubaiara Martins</t>
  </si>
  <si>
    <t>ubaiara.martins@hotmail.com</t>
  </si>
  <si>
    <t>Angelo Martins</t>
  </si>
  <si>
    <t>angelo.martins@yahoo.com.br</t>
  </si>
  <si>
    <t>rosilane.martins@hotmail.com</t>
  </si>
  <si>
    <t>Tainá Martins</t>
  </si>
  <si>
    <t>tainá.martins@gmail.com</t>
  </si>
  <si>
    <t>Dharlan Martins</t>
  </si>
  <si>
    <t>dharlan.martins@hotmail.com</t>
  </si>
  <si>
    <t>Lenice Martins</t>
  </si>
  <si>
    <t>lenice.martins@hotmail.com</t>
  </si>
  <si>
    <t>Joubert Martins</t>
  </si>
  <si>
    <t>joubert.martins@hotmail.com</t>
  </si>
  <si>
    <t>Junio Martins</t>
  </si>
  <si>
    <t>junio.martins@gmail.com</t>
  </si>
  <si>
    <t>leonardo.martins@gmail.com</t>
  </si>
  <si>
    <t>Thuany Martins</t>
  </si>
  <si>
    <t>thuany.martins@hotmail.com</t>
  </si>
  <si>
    <t>Juliany Martins</t>
  </si>
  <si>
    <t>juliany.martins@gmail.com</t>
  </si>
  <si>
    <t>Nandressa Martins</t>
  </si>
  <si>
    <t>nandressa.martins@yahoo.com.br</t>
  </si>
  <si>
    <t>Vinicius Martins</t>
  </si>
  <si>
    <t>vinicius.martins@yahoo.com.br</t>
  </si>
  <si>
    <t>enio.martins@hotmail.com</t>
  </si>
  <si>
    <t>rogerio.martins@hotmail.com</t>
  </si>
  <si>
    <t>gislaine.martins@gmail.com</t>
  </si>
  <si>
    <t>Ylana Martins</t>
  </si>
  <si>
    <t>ylana.martins@yahoo.com.br</t>
  </si>
  <si>
    <t>Sebastiao Martins</t>
  </si>
  <si>
    <t>sebastiao.martins@gmail.com</t>
  </si>
  <si>
    <t>Alvacir Martins</t>
  </si>
  <si>
    <t>alvacir.martins@gmail.com</t>
  </si>
  <si>
    <t>Amalia Martins</t>
  </si>
  <si>
    <t>amalia.martins@gmail.com</t>
  </si>
  <si>
    <t>Vani Martins</t>
  </si>
  <si>
    <t>vani.martins@hotmail.com</t>
  </si>
  <si>
    <t>Jonathas Martins</t>
  </si>
  <si>
    <t>jonathas.martins@hotmail.com</t>
  </si>
  <si>
    <t>Valdivam Martins</t>
  </si>
  <si>
    <t>valdivam.martins@hotmail.com</t>
  </si>
  <si>
    <t>Jubiara Martins</t>
  </si>
  <si>
    <t>jubiara.martins@yahoo.com.br</t>
  </si>
  <si>
    <t>Edeilson Martins</t>
  </si>
  <si>
    <t>edeilson.martins@hotmail.com</t>
  </si>
  <si>
    <t>Lívio Martins</t>
  </si>
  <si>
    <t>lívio.martins@hotmail.com</t>
  </si>
  <si>
    <t>Ilgner Martins</t>
  </si>
  <si>
    <t>ilgner.martins@hotmail.com</t>
  </si>
  <si>
    <t>Kássia Martins</t>
  </si>
  <si>
    <t>kássia.martins@gmail.com</t>
  </si>
  <si>
    <t>rafael.martins@yahoo.com.br</t>
  </si>
  <si>
    <t>Pedro Martins</t>
  </si>
  <si>
    <t>pedro.martins@yahoo.com.br</t>
  </si>
  <si>
    <t>Jordana Martins</t>
  </si>
  <si>
    <t>jordana.martins@hotmail.com</t>
  </si>
  <si>
    <t>Marizete Martins</t>
  </si>
  <si>
    <t>marizete.martins@yahoo.com.br</t>
  </si>
  <si>
    <t>Jhadme Martins</t>
  </si>
  <si>
    <t>jhadme.martins@gmail.com</t>
  </si>
  <si>
    <t>Kleberson Martins</t>
  </si>
  <si>
    <t>kleberson.martins@yahoo.com.br</t>
  </si>
  <si>
    <t>Jaderson Martins</t>
  </si>
  <si>
    <t>jaderson.martins@yahoo.com.br</t>
  </si>
  <si>
    <t>Roana Martins</t>
  </si>
  <si>
    <t>roana.martins@hotmail.com</t>
  </si>
  <si>
    <t>herculles.martins@hotmail.com</t>
  </si>
  <si>
    <t>thabata.martins@gmail.com</t>
  </si>
  <si>
    <t>Virgínia Martins</t>
  </si>
  <si>
    <t>virgínia.martins@gmail.com</t>
  </si>
  <si>
    <t>luis.martins@yahoo.com.br</t>
  </si>
  <si>
    <t>Edmara Martins</t>
  </si>
  <si>
    <t>edmara.martins@gmail.com</t>
  </si>
  <si>
    <t>Jovair Martins</t>
  </si>
  <si>
    <t>jovair.martins@gmail.com</t>
  </si>
  <si>
    <t>akemi.martins@gmail.com</t>
  </si>
  <si>
    <t>Tharcisio Martins</t>
  </si>
  <si>
    <t>tharcisio.martins@hotmail.com</t>
  </si>
  <si>
    <t>Felipe Martins</t>
  </si>
  <si>
    <t>felipe.martins@hotmail.com</t>
  </si>
  <si>
    <t>Thainá Martins</t>
  </si>
  <si>
    <t>thainá.martins@gmail.com</t>
  </si>
  <si>
    <t>maycon.martins@hotmail.com</t>
  </si>
  <si>
    <t>ronan.martins@yahoo.com.br</t>
  </si>
  <si>
    <t>Laryssa Martins</t>
  </si>
  <si>
    <t>laryssa.martins@gmail.com</t>
  </si>
  <si>
    <t>cristiane.martins@gmail.com</t>
  </si>
  <si>
    <t>Walmir Martins</t>
  </si>
  <si>
    <t>walmir.martins@yahoo.com.br</t>
  </si>
  <si>
    <t>Dhislayne Martins</t>
  </si>
  <si>
    <t>dhislayne.martins@hotmail.com</t>
  </si>
  <si>
    <t>Marleide Martins</t>
  </si>
  <si>
    <t>marleide.martins@yahoo.com.br</t>
  </si>
  <si>
    <t>Tuane Martins</t>
  </si>
  <si>
    <t>tuane.martins@gmail.com</t>
  </si>
  <si>
    <t>Raimundo Martins</t>
  </si>
  <si>
    <t>raimundo.martins@gmail.com</t>
  </si>
  <si>
    <t>Marci Martins</t>
  </si>
  <si>
    <t>marci.martins@hotmail.com</t>
  </si>
  <si>
    <t>Silvana Martins</t>
  </si>
  <si>
    <t>silvana.martins@yahoo.com.br</t>
  </si>
  <si>
    <t>Ednilton Martins</t>
  </si>
  <si>
    <t>ednilton.martins@yahoo.com.br</t>
  </si>
  <si>
    <t>juliana.martins@yahoo.com.br</t>
  </si>
  <si>
    <t>Roberia Martins</t>
  </si>
  <si>
    <t>roberia.martins@hotmail.com</t>
  </si>
  <si>
    <t>Wellingthon Martins</t>
  </si>
  <si>
    <t>wellingthon.martins@gmail.com</t>
  </si>
  <si>
    <t>Isamary Martins</t>
  </si>
  <si>
    <t>isamary.martins@yahoo.com.br</t>
  </si>
  <si>
    <t>Kenia Martins</t>
  </si>
  <si>
    <t>kenia.martins@hotmail.com</t>
  </si>
  <si>
    <t>Hilton Martins</t>
  </si>
  <si>
    <t>hilton.martins@gmail.com</t>
  </si>
  <si>
    <t>Petrônio Martins</t>
  </si>
  <si>
    <t>petrônio.martins@yahoo.com.br</t>
  </si>
  <si>
    <t>Blenda Martins</t>
  </si>
  <si>
    <t>blenda.martins@gmail.com</t>
  </si>
  <si>
    <t>Desiree Martins</t>
  </si>
  <si>
    <t>desiree.martins@yahoo.com.br</t>
  </si>
  <si>
    <t>Miranilde Martins</t>
  </si>
  <si>
    <t>miranilde.martins@yahoo.com.br</t>
  </si>
  <si>
    <t>Gidiana Martins</t>
  </si>
  <si>
    <t>gidiana.martins@gmail.com</t>
  </si>
  <si>
    <t>Maiana Martins</t>
  </si>
  <si>
    <t>maiana.martins@hotmail.com</t>
  </si>
  <si>
    <t>Dante Martins</t>
  </si>
  <si>
    <t>dante.martins@gmail.com</t>
  </si>
  <si>
    <t>Elsaday Martins</t>
  </si>
  <si>
    <t>elsaday.martins@gmail.com</t>
  </si>
  <si>
    <t>Amarolinda Martins</t>
  </si>
  <si>
    <t>amarolinda.martins@hotmail.com</t>
  </si>
  <si>
    <t>danillo.martins@hotmail.com</t>
  </si>
  <si>
    <t>alana.martins@hotmail.com</t>
  </si>
  <si>
    <t>Tony Martins</t>
  </si>
  <si>
    <t>tony.martins@gmail.com</t>
  </si>
  <si>
    <t>Lorete Martins</t>
  </si>
  <si>
    <t>lorete.martins@yahoo.com.br</t>
  </si>
  <si>
    <t>Caio Martins</t>
  </si>
  <si>
    <t>caio.martins@yahoo.com.br</t>
  </si>
  <si>
    <t>mara.martins@hotmail.com</t>
  </si>
  <si>
    <t>Maxwell Martins</t>
  </si>
  <si>
    <t>maxwell.martins@gmail.com</t>
  </si>
  <si>
    <t>bianca.martins@yahoo.com.br</t>
  </si>
  <si>
    <t>Lara Martins</t>
  </si>
  <si>
    <t>lara.martins@yahoo.com.br</t>
  </si>
  <si>
    <t>Hosana Martins</t>
  </si>
  <si>
    <t>hosana.martins@gmail.com</t>
  </si>
  <si>
    <t>Alvaro Martins</t>
  </si>
  <si>
    <t>alvaro.martins@hotmail.com</t>
  </si>
  <si>
    <t>Malton Martins</t>
  </si>
  <si>
    <t>malton.martins@gmail.com</t>
  </si>
  <si>
    <t>Cristiana Martins</t>
  </si>
  <si>
    <t>cristiana.martins@yahoo.com.br</t>
  </si>
  <si>
    <t>Phelipe Martins</t>
  </si>
  <si>
    <t>phelipe.martins@hotmail.com</t>
  </si>
  <si>
    <t>Frederico Martins</t>
  </si>
  <si>
    <t>frederico.martins@gmail.com</t>
  </si>
  <si>
    <t>Anneandra Martins</t>
  </si>
  <si>
    <t>anneandra.martins@hotmail.com</t>
  </si>
  <si>
    <t>Myriam Martins</t>
  </si>
  <si>
    <t>myriam.martins@gmail.com</t>
  </si>
  <si>
    <t>Werick Martins</t>
  </si>
  <si>
    <t>werick.martins@gmail.com</t>
  </si>
  <si>
    <t>Kleyber Martins</t>
  </si>
  <si>
    <t>kleyber.martins@hotmail.com</t>
  </si>
  <si>
    <t>Marlice Martins</t>
  </si>
  <si>
    <t>marlice.martins@gmail.com</t>
  </si>
  <si>
    <t>Keverson Martins</t>
  </si>
  <si>
    <t>keverson.martins@hotmail.com</t>
  </si>
  <si>
    <t>josiane.martins@hotmail.com</t>
  </si>
  <si>
    <t>Giana Martins</t>
  </si>
  <si>
    <t>giana.martins@hotmail.com</t>
  </si>
  <si>
    <t>Ednere Martins</t>
  </si>
  <si>
    <t>ednere.martins@gmail.com</t>
  </si>
  <si>
    <t>Clarice Martins</t>
  </si>
  <si>
    <t>clarice.martins@gmail.com</t>
  </si>
  <si>
    <t>Clevamir Martins</t>
  </si>
  <si>
    <t>clevamir.martins@hotmail.com</t>
  </si>
  <si>
    <t>Sorriso Martins</t>
  </si>
  <si>
    <t>sorriso.martins@hotmail.com</t>
  </si>
  <si>
    <t>danielle.martins@yahoo.com.br</t>
  </si>
  <si>
    <t>vitor.martins@yahoo.com.br</t>
  </si>
  <si>
    <t>evandro.martins@yahoo.com.br</t>
  </si>
  <si>
    <t>Laysla Martins</t>
  </si>
  <si>
    <t>laysla.martins@gmail.com</t>
  </si>
  <si>
    <t>Jhonns Martins</t>
  </si>
  <si>
    <t>jhonns.martins@gmail.com</t>
  </si>
  <si>
    <t>Edward Martins</t>
  </si>
  <si>
    <t>edward.martins@hotmail.com</t>
  </si>
  <si>
    <t>marli.martins@hotmail.com</t>
  </si>
  <si>
    <t>Maiarley Martins</t>
  </si>
  <si>
    <t>maiarley.martins@hotmail.com</t>
  </si>
  <si>
    <t>ayrton.martins@yahoo.com.br</t>
  </si>
  <si>
    <t>Weber Martins</t>
  </si>
  <si>
    <t>weber.martins@yahoo.com.br</t>
  </si>
  <si>
    <t>witame.martins@yahoo.com.br</t>
  </si>
  <si>
    <t>Vitória Martins</t>
  </si>
  <si>
    <t>vitória.martins@hotmail.com</t>
  </si>
  <si>
    <t>Ediberto Martins</t>
  </si>
  <si>
    <t>ediberto.martins@hotmail.com</t>
  </si>
  <si>
    <t>wilson.martins@gmail.com</t>
  </si>
  <si>
    <t>Luciele Martins</t>
  </si>
  <si>
    <t>luciele.martins@hotmail.com</t>
  </si>
  <si>
    <t>Dafiny Martins</t>
  </si>
  <si>
    <t>dafiny.martins@yahoo.com.br</t>
  </si>
  <si>
    <t>Josemar Martins</t>
  </si>
  <si>
    <t>josemar.martins@hotmail.com</t>
  </si>
  <si>
    <t>frank.martins@hotmail.com</t>
  </si>
  <si>
    <t>alexval.martins@yahoo.com.br</t>
  </si>
  <si>
    <t>Susane Martins</t>
  </si>
  <si>
    <t>susane.martins@gmail.com</t>
  </si>
  <si>
    <t>Yana Martins</t>
  </si>
  <si>
    <t>yana.martins@hotmail.com</t>
  </si>
  <si>
    <t>juno.martins@yahoo.com.br</t>
  </si>
  <si>
    <t>yasmim.martins@gmail.com</t>
  </si>
  <si>
    <t>maria.martins@hotmail.com</t>
  </si>
  <si>
    <t>Kauane Martins</t>
  </si>
  <si>
    <t>kauane.martins@yahoo.com.br</t>
  </si>
  <si>
    <t>Erica Martins</t>
  </si>
  <si>
    <t>erica.martins@gmail.com</t>
  </si>
  <si>
    <t>Cleide Martins</t>
  </si>
  <si>
    <t>cleide.martins@yahoo.com.br</t>
  </si>
  <si>
    <t>Kawany Martins</t>
  </si>
  <si>
    <t>kawany.martins@gmail.com</t>
  </si>
  <si>
    <t>Natanael Martins</t>
  </si>
  <si>
    <t>natanael.martins@yahoo.com.br</t>
  </si>
  <si>
    <t>Fabricio Martins</t>
  </si>
  <si>
    <t>fabricio.martins@gmail.com</t>
  </si>
  <si>
    <t>Mitssi Martins</t>
  </si>
  <si>
    <t>mitssi.martins@yahoo.com.br</t>
  </si>
  <si>
    <t>Jeyse Martins</t>
  </si>
  <si>
    <t>jeyse.martins@hotmail.com</t>
  </si>
  <si>
    <t>Everton Martins</t>
  </si>
  <si>
    <t>everton.martins@hotmail.com</t>
  </si>
  <si>
    <t>Ezi Martins</t>
  </si>
  <si>
    <t>ezi.martins@gmail.com</t>
  </si>
  <si>
    <t>Rosângela Martins</t>
  </si>
  <si>
    <t>rosângela.martins@gmail.com</t>
  </si>
  <si>
    <t>Ludimila Martins</t>
  </si>
  <si>
    <t>ludimila.martins@hotmail.com</t>
  </si>
  <si>
    <t>Nataniele Martins</t>
  </si>
  <si>
    <t>nataniele.martins@yahoo.com.br</t>
  </si>
  <si>
    <t>Denizio Martins</t>
  </si>
  <si>
    <t>denizio.martins@gmail.com</t>
  </si>
  <si>
    <t>weber.martins@gmail.com</t>
  </si>
  <si>
    <t>Hemerson Martins</t>
  </si>
  <si>
    <t>hemerson.martins@yahoo.com.br</t>
  </si>
  <si>
    <t>Jamila Martins</t>
  </si>
  <si>
    <t>jamila.martins@hotmail.com</t>
  </si>
  <si>
    <t>Jaysler Martins</t>
  </si>
  <si>
    <t>jaysler.martins@hotmail.com</t>
  </si>
  <si>
    <t>Isaias Martins</t>
  </si>
  <si>
    <t>isaias.martins@hotmail.com</t>
  </si>
  <si>
    <t>Thaisa Martins</t>
  </si>
  <si>
    <t>thaisa.martins@hotmail.com</t>
  </si>
  <si>
    <t>monique.martins@hotmail.com</t>
  </si>
  <si>
    <t>Jarbas Martins</t>
  </si>
  <si>
    <t>jarbas.martins@yahoo.com.br</t>
  </si>
  <si>
    <t>François Martins</t>
  </si>
  <si>
    <t>françois.martins@yahoo.com.br</t>
  </si>
  <si>
    <t>Jeone Martins</t>
  </si>
  <si>
    <t>jeone.martins@hotmail.com</t>
  </si>
  <si>
    <t>Romário Martins</t>
  </si>
  <si>
    <t>romário.martins@gmail.com</t>
  </si>
  <si>
    <t>deborah.martins@gmail.com</t>
  </si>
  <si>
    <t>kelvin.martins@yahoo.com.br</t>
  </si>
  <si>
    <t>Isaque Martins</t>
  </si>
  <si>
    <t>isaque.martins@yahoo.com.br</t>
  </si>
  <si>
    <t>Vescio Martins</t>
  </si>
  <si>
    <t>vescio.martins@hotmail.com</t>
  </si>
  <si>
    <t>Lauan Martins</t>
  </si>
  <si>
    <t>lauan.martins@yahoo.com.br</t>
  </si>
  <si>
    <t>Pytàwà Martins</t>
  </si>
  <si>
    <t>pytàwà.martins@yahoo.com.br</t>
  </si>
  <si>
    <t>Teófilo Martins</t>
  </si>
  <si>
    <t>teófilo.martins@yahoo.com.br</t>
  </si>
  <si>
    <t>cíntia.martins@hotmail.com</t>
  </si>
  <si>
    <t>Marcelino Martins</t>
  </si>
  <si>
    <t>marcelino.martins@hotmail.com</t>
  </si>
  <si>
    <t>Erisson Martins</t>
  </si>
  <si>
    <t>erisson.martins@hotmail.com</t>
  </si>
  <si>
    <t>Glauce Martins</t>
  </si>
  <si>
    <t>glauce.martins@hotmail.com</t>
  </si>
  <si>
    <t>Michel Martins</t>
  </si>
  <si>
    <t>michel.martins@gmail.com</t>
  </si>
  <si>
    <t>Victória Martins</t>
  </si>
  <si>
    <t>victória.martins@gmail.com</t>
  </si>
  <si>
    <t>alexsandro.martins@gmail.com</t>
  </si>
  <si>
    <t>Joãomarcos Martins</t>
  </si>
  <si>
    <t>joãomarcos.martins@yahoo.com.br</t>
  </si>
  <si>
    <t>Iris Martins</t>
  </si>
  <si>
    <t>iris.martins@gmail.com</t>
  </si>
  <si>
    <t>Renndrik Martins</t>
  </si>
  <si>
    <t>renndrik.martins@gmail.com</t>
  </si>
  <si>
    <t>Jude Martins</t>
  </si>
  <si>
    <t>jude.martins@gmail.com</t>
  </si>
  <si>
    <t>Mislene Martins</t>
  </si>
  <si>
    <t>mislene.martins@yahoo.com.br</t>
  </si>
  <si>
    <t>Hallyson Martins</t>
  </si>
  <si>
    <t>hallyson.martins@gmail.com</t>
  </si>
  <si>
    <t>eurico.martins@hotmail.com</t>
  </si>
  <si>
    <t>Sofia Martins</t>
  </si>
  <si>
    <t>sofia.martins@gmail.com</t>
  </si>
  <si>
    <t>Stefan Martins</t>
  </si>
  <si>
    <t>stefan.martins@hotmail.com</t>
  </si>
  <si>
    <t>Adelcio Martins</t>
  </si>
  <si>
    <t>adelcio.martins@hotmail.com</t>
  </si>
  <si>
    <t>Joab Martins</t>
  </si>
  <si>
    <t>joab.martins@gmail.com</t>
  </si>
  <si>
    <t>Jose Martins</t>
  </si>
  <si>
    <t>jose.martins@hotmail.com</t>
  </si>
  <si>
    <t>Aleksandra Martins</t>
  </si>
  <si>
    <t>aleksandra.martins@gmail.com</t>
  </si>
  <si>
    <t>Elieth Martins</t>
  </si>
  <si>
    <t>elieth.martins@yahoo.com.br</t>
  </si>
  <si>
    <t>Dayvisson Martins</t>
  </si>
  <si>
    <t>dayvisson.martins@yahoo.com.br</t>
  </si>
  <si>
    <t>Lunma Martins</t>
  </si>
  <si>
    <t>lunma.martins@gmail.com</t>
  </si>
  <si>
    <t>magno.martins@hotmail.com</t>
  </si>
  <si>
    <t>erik.martins@yahoo.com.br</t>
  </si>
  <si>
    <t>esther.martins@hotmail.com</t>
  </si>
  <si>
    <t>Jaynne Martins</t>
  </si>
  <si>
    <t>jaynne.martins@yahoo.com.br</t>
  </si>
  <si>
    <t>Lailson Martins</t>
  </si>
  <si>
    <t>lailson.martins@gmail.com</t>
  </si>
  <si>
    <t>Jamille Martins</t>
  </si>
  <si>
    <t>jamille.martins@hotmail.com</t>
  </si>
  <si>
    <t>Mozart Martins</t>
  </si>
  <si>
    <t>mozart.martins@hotmail.com</t>
  </si>
  <si>
    <t>thaisa.martins@yahoo.com.br</t>
  </si>
  <si>
    <t>Talles Martins</t>
  </si>
  <si>
    <t>talles.martins@hotmail.com</t>
  </si>
  <si>
    <t>deivid.martins@yahoo.com.br</t>
  </si>
  <si>
    <t>Volner Martins</t>
  </si>
  <si>
    <t>volner.martins@hotmail.com</t>
  </si>
  <si>
    <t>elielcio.martins@gmail.com</t>
  </si>
  <si>
    <t>andreia.martins@yahoo.com.br</t>
  </si>
  <si>
    <t>Jane Martins</t>
  </si>
  <si>
    <t>jane.martins@yahoo.com.br</t>
  </si>
  <si>
    <t>Roseli Martins</t>
  </si>
  <si>
    <t>roseli.martins@gmail.com</t>
  </si>
  <si>
    <t>abigail.martins@gmail.com</t>
  </si>
  <si>
    <t>Maysa Martins</t>
  </si>
  <si>
    <t>maysa.martins@hotmail.com</t>
  </si>
  <si>
    <t>Thainan Martins</t>
  </si>
  <si>
    <t>thainan.martins@gmail.com</t>
  </si>
  <si>
    <t>Nailson Martins</t>
  </si>
  <si>
    <t>nailson.martins@hotmail.com</t>
  </si>
  <si>
    <t>fabiano.martins@gmail.com</t>
  </si>
  <si>
    <t>Moacyr Martins</t>
  </si>
  <si>
    <t>moacyr.martins@gmail.com</t>
  </si>
  <si>
    <t>Edomir Martins</t>
  </si>
  <si>
    <t>edomir.martins@hotmail.com</t>
  </si>
  <si>
    <t>márcia.martins@yahoo.com.br</t>
  </si>
  <si>
    <t>jaqueline.martins@gmail.com</t>
  </si>
  <si>
    <t>Herve Martins</t>
  </si>
  <si>
    <t>herve.martins@gmail.com</t>
  </si>
  <si>
    <t>Vantuir Martins</t>
  </si>
  <si>
    <t>vantuir.martins@yahoo.com.br</t>
  </si>
  <si>
    <t>bruno.martins@yahoo.com.br</t>
  </si>
  <si>
    <t>ângelo.martins@gmail.com</t>
  </si>
  <si>
    <t>Sidineia Martins</t>
  </si>
  <si>
    <t>sidineia.martins@yahoo.com.br</t>
  </si>
  <si>
    <t>Emily Martins</t>
  </si>
  <si>
    <t>emily.martins@yahoo.com.br</t>
  </si>
  <si>
    <t>guilherme.martins@yahoo.com.br</t>
  </si>
  <si>
    <t>Hirochi Martins</t>
  </si>
  <si>
    <t>hirochi.martins@hotmail.com</t>
  </si>
  <si>
    <t>Hozana Martins</t>
  </si>
  <si>
    <t>hozana.martins@gmail.com</t>
  </si>
  <si>
    <t>Claudiani Martins</t>
  </si>
  <si>
    <t>claudiani.martins@gmail.com</t>
  </si>
  <si>
    <t>Alesson Martins</t>
  </si>
  <si>
    <t>alesson.martins@hotmail.com</t>
  </si>
  <si>
    <t>Elda Martins</t>
  </si>
  <si>
    <t>elda.martins@hotmail.com</t>
  </si>
  <si>
    <t>marcel.martins@yahoo.com.br</t>
  </si>
  <si>
    <t>Welbert Martins</t>
  </si>
  <si>
    <t>welbert.martins@hotmail.com</t>
  </si>
  <si>
    <t>jean.martins@yahoo.com.br</t>
  </si>
  <si>
    <t>Shelley Martins</t>
  </si>
  <si>
    <t>shelley.martins@gmail.com</t>
  </si>
  <si>
    <t>Vandilson Martins</t>
  </si>
  <si>
    <t>vandilson.martins@gmail.com</t>
  </si>
  <si>
    <t>giovani.martins@yahoo.com.br</t>
  </si>
  <si>
    <t>Jhonathan Martins</t>
  </si>
  <si>
    <t>jhonathan.martins@yahoo.com.br</t>
  </si>
  <si>
    <t>Miriã Martins</t>
  </si>
  <si>
    <t>miriã.martins@yahoo.com.br</t>
  </si>
  <si>
    <t>Caike Martins</t>
  </si>
  <si>
    <t>caike.martins@yahoo.com.br</t>
  </si>
  <si>
    <t>Orley Martins</t>
  </si>
  <si>
    <t>orley.martins@gmail.com</t>
  </si>
  <si>
    <t>Walisson Martins</t>
  </si>
  <si>
    <t>walisson.martins@gmail.com</t>
  </si>
  <si>
    <t>Shoji Martins</t>
  </si>
  <si>
    <t>shoji.martins@hotmail.com</t>
  </si>
  <si>
    <t>francisco.martins@gmail.com</t>
  </si>
  <si>
    <t>Georgya Martins</t>
  </si>
  <si>
    <t>georgya.martins@hotmail.com</t>
  </si>
  <si>
    <t>hercules.martins@yahoo.com.br</t>
  </si>
  <si>
    <t>Saulo Martins</t>
  </si>
  <si>
    <t>saulo.martins@hotmail.com</t>
  </si>
  <si>
    <t>Lívia Martins</t>
  </si>
  <si>
    <t>lívia.martins@hotmail.com</t>
  </si>
  <si>
    <t>Lillyan Martins</t>
  </si>
  <si>
    <t>lillyan.martins@hotmail.com</t>
  </si>
  <si>
    <t>Thaise Martins</t>
  </si>
  <si>
    <t>thaise.martins@gmail.com</t>
  </si>
  <si>
    <t>Romerio Martins</t>
  </si>
  <si>
    <t>romerio.martins@hotmail.com</t>
  </si>
  <si>
    <t>kamila.martins@hotmail.com</t>
  </si>
  <si>
    <t>Gilliard Martins</t>
  </si>
  <si>
    <t>gilliard.martins@yahoo.com.br</t>
  </si>
  <si>
    <t>ezio.martins@yahoo.com.br</t>
  </si>
  <si>
    <t>Barto-Enrre Martins</t>
  </si>
  <si>
    <t>barto.martins@yahoo.com.br</t>
  </si>
  <si>
    <t>Valdira Martins</t>
  </si>
  <si>
    <t>valdira.martins@gmail.com</t>
  </si>
  <si>
    <t>Orion Martins</t>
  </si>
  <si>
    <t>orion.martins@hotmail.com</t>
  </si>
  <si>
    <t>rubens.martins@hotmail.com</t>
  </si>
  <si>
    <t>Millena Martins</t>
  </si>
  <si>
    <t>millena.martins@gmail.com</t>
  </si>
  <si>
    <t>Ênio Martins</t>
  </si>
  <si>
    <t>ênio.martins@gmail.com</t>
  </si>
  <si>
    <t>rhuan.martins@gmail.com</t>
  </si>
  <si>
    <t>Alanna Martins</t>
  </si>
  <si>
    <t>alanna.martins@hotmail.com</t>
  </si>
  <si>
    <t>Elcimar Martins</t>
  </si>
  <si>
    <t>elcimar.martins@gmail.com</t>
  </si>
  <si>
    <t>oscar.martins@yahoo.com.br</t>
  </si>
  <si>
    <t>Vanusa Martins</t>
  </si>
  <si>
    <t>vanusa.martins@yahoo.com.br</t>
  </si>
  <si>
    <t>lenice.martins@yahoo.com.br</t>
  </si>
  <si>
    <t>Sâmela Martins</t>
  </si>
  <si>
    <t>sâmela.martins@hotmail.com</t>
  </si>
  <si>
    <t>Jucelio Martins</t>
  </si>
  <si>
    <t>jucelio.martins@yahoo.com.br</t>
  </si>
  <si>
    <t>rita.martins@yahoo.com.br</t>
  </si>
  <si>
    <t>Elzimar Martins</t>
  </si>
  <si>
    <t>elzimar.martins@hotmail.com</t>
  </si>
  <si>
    <t>thales.martins@hotmail.com</t>
  </si>
  <si>
    <t>Maiza Martins</t>
  </si>
  <si>
    <t>maiza.martins@yahoo.com.br</t>
  </si>
  <si>
    <t>Sergius Martins</t>
  </si>
  <si>
    <t>sergius.martins@hotmail.com</t>
  </si>
  <si>
    <t>Hirla Martins</t>
  </si>
  <si>
    <t>hirla.martins@gmail.com</t>
  </si>
  <si>
    <t>Diogo Martins</t>
  </si>
  <si>
    <t>diogo.martins@gmail.com</t>
  </si>
  <si>
    <t>Willem Martins</t>
  </si>
  <si>
    <t>willem.martins@yahoo.com.br</t>
  </si>
  <si>
    <t>Jamerson Martins</t>
  </si>
  <si>
    <t>jamerson.martins@yahoo.com.br</t>
  </si>
  <si>
    <t>Yukari Martins</t>
  </si>
  <si>
    <t>yukari.martins@hotmail.com</t>
  </si>
  <si>
    <t>Vanderley Martins</t>
  </si>
  <si>
    <t>vanderley.martins@yahoo.com.br</t>
  </si>
  <si>
    <t>domingos.martins@yahoo.com.br</t>
  </si>
  <si>
    <t>Antonio Martins</t>
  </si>
  <si>
    <t>antonio.martins@gmail.com</t>
  </si>
  <si>
    <t>Mirya Martins</t>
  </si>
  <si>
    <t>mirya.martins@yahoo.com.br</t>
  </si>
  <si>
    <t>Sayne Martins</t>
  </si>
  <si>
    <t>sayne.martins@yahoo.com.br</t>
  </si>
  <si>
    <t>Sandy Martins</t>
  </si>
  <si>
    <t>sandy.martins@yahoo.com.br</t>
  </si>
  <si>
    <t>Atalicio Martins</t>
  </si>
  <si>
    <t>atalicio.martins@gmail.com</t>
  </si>
  <si>
    <t>Suelene Martins</t>
  </si>
  <si>
    <t>suelene.martins@gmail.com</t>
  </si>
  <si>
    <t>Letici Martins</t>
  </si>
  <si>
    <t>letici.martins@gmail.com</t>
  </si>
  <si>
    <t>Raiana Martins</t>
  </si>
  <si>
    <t>raiana.martins@gmail.com</t>
  </si>
  <si>
    <t>Hevelin Martins</t>
  </si>
  <si>
    <t>hevelin.martins@yahoo.com.br</t>
  </si>
  <si>
    <t>Uesley Martins</t>
  </si>
  <si>
    <t>uesley.martins@yahoo.com.br</t>
  </si>
  <si>
    <t>Cyro Martins</t>
  </si>
  <si>
    <t>cyro.martins@yahoo.com.br</t>
  </si>
  <si>
    <t>Susan Martins</t>
  </si>
  <si>
    <t>susan.martins@hotmail.com</t>
  </si>
  <si>
    <t>Thaicianny Martins</t>
  </si>
  <si>
    <t>thaicianny.martins@gmail.com</t>
  </si>
  <si>
    <t>Benício Martins</t>
  </si>
  <si>
    <t>benício.martins@gmail.com</t>
  </si>
  <si>
    <t>Irlanna Martins</t>
  </si>
  <si>
    <t>irlanna.martins@gmail.com</t>
  </si>
  <si>
    <t>Elouise Martins</t>
  </si>
  <si>
    <t>elouise.martins@hotmail.com</t>
  </si>
  <si>
    <t>Marcileia Martins</t>
  </si>
  <si>
    <t>marcileia.martins@yahoo.com.br</t>
  </si>
  <si>
    <t>seunghag.martins@gmail.com</t>
  </si>
  <si>
    <t>Francivando Martins</t>
  </si>
  <si>
    <t>francivando.martins@yahoo.com.br</t>
  </si>
  <si>
    <t>Rubiana Martins</t>
  </si>
  <si>
    <t>rubiana.martins@hotmail.com</t>
  </si>
  <si>
    <t>Joandra Martins</t>
  </si>
  <si>
    <t>joandra.martins@yahoo.com.br</t>
  </si>
  <si>
    <t>Jakeline Martins</t>
  </si>
  <si>
    <t>jakeline.martins@gmail.com</t>
  </si>
  <si>
    <t>jhonatan.martins@yahoo.com.br</t>
  </si>
  <si>
    <t>Leonel Martins</t>
  </si>
  <si>
    <t>leonel.martins@yahoo.com.br</t>
  </si>
  <si>
    <t>Starley Martins</t>
  </si>
  <si>
    <t>starley.martins@hotmail.com</t>
  </si>
  <si>
    <t>Vivien Martins</t>
  </si>
  <si>
    <t>vivien.martins@yahoo.com.br</t>
  </si>
  <si>
    <t>Gláucio Martins</t>
  </si>
  <si>
    <t>gláucio.martins@yahoo.com.br</t>
  </si>
  <si>
    <t>marcely.martins@gmail.com</t>
  </si>
  <si>
    <t>Alessandro Martins</t>
  </si>
  <si>
    <t>alessandro.martins@gmail.com</t>
  </si>
  <si>
    <t>Neri Martins</t>
  </si>
  <si>
    <t>neri.martins@hotmail.com</t>
  </si>
  <si>
    <t>Maiara Martins</t>
  </si>
  <si>
    <t>maiara.martins@gmail.com</t>
  </si>
  <si>
    <t>Laudja Martins</t>
  </si>
  <si>
    <t>laudja.martins@gmail.com</t>
  </si>
  <si>
    <t>Adriany Martins</t>
  </si>
  <si>
    <t>adriany.martins@yahoo.com.br</t>
  </si>
  <si>
    <t>Denerson Martins</t>
  </si>
  <si>
    <t>denerson.martins@hotmail.com</t>
  </si>
  <si>
    <t>brunella.martins@gmail.com</t>
  </si>
  <si>
    <t>Maruan Martins</t>
  </si>
  <si>
    <t>maruan.martins@gmail.com</t>
  </si>
  <si>
    <t>nicholas.martins@gmail.com</t>
  </si>
  <si>
    <t>Marllon Martins</t>
  </si>
  <si>
    <t>marllon.martins@yahoo.com.br</t>
  </si>
  <si>
    <t>Raissa Martins</t>
  </si>
  <si>
    <t>raissa.martins@yahoo.com.br</t>
  </si>
  <si>
    <t>Weder Martins</t>
  </si>
  <si>
    <t>weder.martins@gmail.com</t>
  </si>
  <si>
    <t>robson.martins@gmail.com</t>
  </si>
  <si>
    <t>Ennio Martins</t>
  </si>
  <si>
    <t>ennio.martins@hotmail.com</t>
  </si>
  <si>
    <t>Marcella Martins</t>
  </si>
  <si>
    <t>marcella.martins@hotmail.com</t>
  </si>
  <si>
    <t>Stephany Martins</t>
  </si>
  <si>
    <t>stephany.martins@hotmail.com</t>
  </si>
  <si>
    <t>Deyvisson Martins</t>
  </si>
  <si>
    <t>deyvisson.martins@yahoo.com.br</t>
  </si>
  <si>
    <t>Jonne Martins</t>
  </si>
  <si>
    <t>jonne.martins@hotmail.com</t>
  </si>
  <si>
    <t>Wenny Martins</t>
  </si>
  <si>
    <t>wenny.martins@gmail.com</t>
  </si>
  <si>
    <t>Vivianne Martins</t>
  </si>
  <si>
    <t>vivianne.martins@hotmail.com</t>
  </si>
  <si>
    <t>Íris Martins</t>
  </si>
  <si>
    <t>íris.martins@hotmail.com</t>
  </si>
  <si>
    <t>cristina.martins@gmail.com</t>
  </si>
  <si>
    <t>Diane Martins</t>
  </si>
  <si>
    <t>diane.martins@gmail.com</t>
  </si>
  <si>
    <t>diogo.martins@yahoo.com.br</t>
  </si>
  <si>
    <t>Heloisa Martins</t>
  </si>
  <si>
    <t>heloisa.martins@hotmail.com</t>
  </si>
  <si>
    <t>Valber Martins</t>
  </si>
  <si>
    <t>valber.martins@hotmail.com</t>
  </si>
  <si>
    <t>Raiff Martins</t>
  </si>
  <si>
    <t>raiff.martins@yahoo.com.br</t>
  </si>
  <si>
    <t>Estefany Martins</t>
  </si>
  <si>
    <t>estefany.martins@gmail.com</t>
  </si>
  <si>
    <t>Waldeir Martins</t>
  </si>
  <si>
    <t>waldeir.martins@yahoo.com.br</t>
  </si>
  <si>
    <t>Alencar Martins</t>
  </si>
  <si>
    <t>alencar.martins@gmail.com</t>
  </si>
  <si>
    <t>matheus.martins@gmail.com</t>
  </si>
  <si>
    <t>isaque.martins@hotmail.com</t>
  </si>
  <si>
    <t>Francine Martins</t>
  </si>
  <si>
    <t>francine.martins@gmail.com</t>
  </si>
  <si>
    <t>kerley.martins@gmail.com</t>
  </si>
  <si>
    <t>Jânio Martins</t>
  </si>
  <si>
    <t>jânio.martins@gmail.com</t>
  </si>
  <si>
    <t>Yurih Martins</t>
  </si>
  <si>
    <t>yurih.martins@gmail.com</t>
  </si>
  <si>
    <t>elenilton.martins@yahoo.com.br</t>
  </si>
  <si>
    <t>Neilson Martins</t>
  </si>
  <si>
    <t>neilson.martins@hotmail.com</t>
  </si>
  <si>
    <t>Edie Martins</t>
  </si>
  <si>
    <t>edie.martins@hotmail.com</t>
  </si>
  <si>
    <t>manoela.martins@hotmail.com</t>
  </si>
  <si>
    <t>Josias Martins</t>
  </si>
  <si>
    <t>josias.martins@yahoo.com.br</t>
  </si>
  <si>
    <t>Marili Martins</t>
  </si>
  <si>
    <t>marili.martins@yahoo.com.br</t>
  </si>
  <si>
    <t>adriany.martins@hotmail.com</t>
  </si>
  <si>
    <t>Heraldman Martins</t>
  </si>
  <si>
    <t>heraldman.martins@hotmail.com</t>
  </si>
  <si>
    <t>Cleber Martins</t>
  </si>
  <si>
    <t>cleber.martins@hotmail.com</t>
  </si>
  <si>
    <t>Malcon Martins</t>
  </si>
  <si>
    <t>malcon.martins@hotmail.com</t>
  </si>
  <si>
    <t>carina.martins@yahoo.com.br</t>
  </si>
  <si>
    <t>Lariza Martins</t>
  </si>
  <si>
    <t>lariza.martins@yahoo.com.br</t>
  </si>
  <si>
    <t>Aereovaldo Martins</t>
  </si>
  <si>
    <t>aereovaldo.martins@hotmail.com</t>
  </si>
  <si>
    <t>Gilcelio Martins</t>
  </si>
  <si>
    <t>gilcelio.martins@gmail.com</t>
  </si>
  <si>
    <t>Eliomar Martins</t>
  </si>
  <si>
    <t>eliomar.martins@yahoo.com.br</t>
  </si>
  <si>
    <t>Viviana Martins</t>
  </si>
  <si>
    <t>viviana.martins@gmail.com</t>
  </si>
  <si>
    <t>Anny Martins</t>
  </si>
  <si>
    <t>anny.martins@hotmail.com</t>
  </si>
  <si>
    <t>Mayyar Martins</t>
  </si>
  <si>
    <t>mayyar.martins@yahoo.com.br</t>
  </si>
  <si>
    <t>Drielle Martins</t>
  </si>
  <si>
    <t>drielle.martins@gmail.com</t>
  </si>
  <si>
    <t>Eudson Martins</t>
  </si>
  <si>
    <t>eudson.martins@hotmail.com</t>
  </si>
  <si>
    <t>Sidrack Martins</t>
  </si>
  <si>
    <t>sidrack.martins@gmail.com</t>
  </si>
  <si>
    <t>Luma Martins</t>
  </si>
  <si>
    <t>luma.martins@gmail.com</t>
  </si>
  <si>
    <t>Deiglismar Martins</t>
  </si>
  <si>
    <t>deiglismar.martins@yahoo.com.br</t>
  </si>
  <si>
    <t>deigo.martins@yahoo.com.br</t>
  </si>
  <si>
    <t>Bettina Martins</t>
  </si>
  <si>
    <t>bettina.martins@gmail.com</t>
  </si>
  <si>
    <t>Joanielma Martins</t>
  </si>
  <si>
    <t>joanielma.martins@gmail.com</t>
  </si>
  <si>
    <t>Yudi Martins</t>
  </si>
  <si>
    <t>yudi.martins@hotmail.com</t>
  </si>
  <si>
    <t>wilian.martins@hotmail.com</t>
  </si>
  <si>
    <t>Jhenifer Martins</t>
  </si>
  <si>
    <t>jhenifer.martins@yahoo.com.br</t>
  </si>
  <si>
    <t>Yngra Martins</t>
  </si>
  <si>
    <t>yngra.martins@yahoo.com.br</t>
  </si>
  <si>
    <t>Ettê Martins</t>
  </si>
  <si>
    <t>ettê.martins@yahoo.com.br</t>
  </si>
  <si>
    <t>dênis.martins@hotmail.com</t>
  </si>
  <si>
    <t>Heleno Martins</t>
  </si>
  <si>
    <t>heleno.martins@yahoo.com.br</t>
  </si>
  <si>
    <t>Hericles Martins</t>
  </si>
  <si>
    <t>hericles.martins@yahoo.com.br</t>
  </si>
  <si>
    <t>Jeanne Martins</t>
  </si>
  <si>
    <t>jeanne.martins@gmail.com</t>
  </si>
  <si>
    <t>Alexan Martins</t>
  </si>
  <si>
    <t>alexan.martins@yahoo.com.br</t>
  </si>
  <si>
    <t>Alcifran Martins</t>
  </si>
  <si>
    <t>alcifran.martins@gmail.com</t>
  </si>
  <si>
    <t>Iana Martins</t>
  </si>
  <si>
    <t>iana.martins@yahoo.com.br</t>
  </si>
  <si>
    <t>Emannuel Martins</t>
  </si>
  <si>
    <t>emannuel.martins@yahoo.com.br</t>
  </si>
  <si>
    <t>amanda.martins@gmail.com</t>
  </si>
  <si>
    <t>otoniel.martins@hotmail.com</t>
  </si>
  <si>
    <t>Thynamon Martins</t>
  </si>
  <si>
    <t>thynamon.martins@yahoo.com.br</t>
  </si>
  <si>
    <t>Gabriele Martins</t>
  </si>
  <si>
    <t>gabriele.martins@hotmail.com</t>
  </si>
  <si>
    <t>Redinaldo Martins</t>
  </si>
  <si>
    <t>redinaldo.martins@gmail.com</t>
  </si>
  <si>
    <t>Daiane Martins</t>
  </si>
  <si>
    <t>daiane.martins@gmail.com</t>
  </si>
  <si>
    <t>demetrio.martins@gmail.com</t>
  </si>
  <si>
    <t>Bismarck Martins</t>
  </si>
  <si>
    <t>bismarck.martins@hotmail.com</t>
  </si>
  <si>
    <t>Talita Martins</t>
  </si>
  <si>
    <t>talita.martins@gmail.com</t>
  </si>
  <si>
    <t>Byanca Martins</t>
  </si>
  <si>
    <t>byanca.martins@gmail.com</t>
  </si>
  <si>
    <t>Zaele Martins</t>
  </si>
  <si>
    <t>zaele.martins@yahoo.com.br</t>
  </si>
  <si>
    <t>kaique.martins@yahoo.com.br</t>
  </si>
  <si>
    <t>Sylvio Martins</t>
  </si>
  <si>
    <t>sylvio.martins@hotmail.com</t>
  </si>
  <si>
    <t>Monaliza Martins</t>
  </si>
  <si>
    <t>monaliza.martins@hotmail.com</t>
  </si>
  <si>
    <t>Alleyster Martins</t>
  </si>
  <si>
    <t>alleyster.martins@yahoo.com.br</t>
  </si>
  <si>
    <t>Giovanne Martins</t>
  </si>
  <si>
    <t>giovanne.martins@yahoo.com.br</t>
  </si>
  <si>
    <t>Dianatha Martins</t>
  </si>
  <si>
    <t>dianatha.martins@hotmail.com</t>
  </si>
  <si>
    <t>Edison Martins</t>
  </si>
  <si>
    <t>edison.martins@gmail.com</t>
  </si>
  <si>
    <t>Rildson Martins</t>
  </si>
  <si>
    <t>rildson.martins@gmail.com</t>
  </si>
  <si>
    <t>francisco.martins@hotmail.com</t>
  </si>
  <si>
    <t>Amelia Martins</t>
  </si>
  <si>
    <t>amelia.martins@gmail.com</t>
  </si>
  <si>
    <t>Arlete Martins</t>
  </si>
  <si>
    <t>arlete.martins@gmail.com</t>
  </si>
  <si>
    <t>gilmor.martins@gmail.com</t>
  </si>
  <si>
    <t>Wanderley Martins</t>
  </si>
  <si>
    <t>wanderley.martins@hotmail.com</t>
  </si>
  <si>
    <t>Elis Martins</t>
  </si>
  <si>
    <t>elis.martins@gmail.com</t>
  </si>
  <si>
    <t>Mateus Martins</t>
  </si>
  <si>
    <t>mateus.martins@hotmail.com</t>
  </si>
  <si>
    <t>Ruth Martins</t>
  </si>
  <si>
    <t>ruth.martins@gmail.com</t>
  </si>
  <si>
    <t>Tassiana Martins</t>
  </si>
  <si>
    <t>tassiana.martins@gmail.com</t>
  </si>
  <si>
    <t>Altemir Martins</t>
  </si>
  <si>
    <t>altemir.martins@gmail.com</t>
  </si>
  <si>
    <t>giselle.martins@hotmail.com</t>
  </si>
  <si>
    <t>Jônatas Martins</t>
  </si>
  <si>
    <t>jônatas.martins@hotmail.com</t>
  </si>
  <si>
    <t>Estefano Martins</t>
  </si>
  <si>
    <t>estefano.martins@hotmail.com</t>
  </si>
  <si>
    <t>Dimitrya Martins</t>
  </si>
  <si>
    <t>dimitrya.martins@hotmail.com</t>
  </si>
  <si>
    <t>isabella.martins@yahoo.com.br</t>
  </si>
  <si>
    <t>Luisa Martins</t>
  </si>
  <si>
    <t>luisa.martins@hotmail.com</t>
  </si>
  <si>
    <t>Robison Martins</t>
  </si>
  <si>
    <t>robison.martins@hotmail.com</t>
  </si>
  <si>
    <t>Anna Martins</t>
  </si>
  <si>
    <t>anna.martins@gmail.com</t>
  </si>
  <si>
    <t>Josiede Martins</t>
  </si>
  <si>
    <t>josiede.martins@gmail.com</t>
  </si>
  <si>
    <t>Fausto Martins</t>
  </si>
  <si>
    <t>fausto.martins@gmail.com</t>
  </si>
  <si>
    <t>Fábia Martins</t>
  </si>
  <si>
    <t>fábia.martins@yahoo.com.br</t>
  </si>
  <si>
    <t>Aloisio Martins</t>
  </si>
  <si>
    <t>aloisio.martins@gmail.com</t>
  </si>
  <si>
    <t>Gabrie Martins</t>
  </si>
  <si>
    <t>gabrie.martins@yahoo.com.br</t>
  </si>
  <si>
    <t>Alessandra Martins</t>
  </si>
  <si>
    <t>alessandra.martins@hotmail.com</t>
  </si>
  <si>
    <t>ciro.martins@gmail.com</t>
  </si>
  <si>
    <t>Róger Martins</t>
  </si>
  <si>
    <t>róger.martins@gmail.com</t>
  </si>
  <si>
    <t>Aercio Martins</t>
  </si>
  <si>
    <t>aercio.martins@hotmail.com</t>
  </si>
  <si>
    <t>luzilene.martins@hotmail.com</t>
  </si>
  <si>
    <t>veridiane.martins@gmail.com</t>
  </si>
  <si>
    <t>Marinaldo Martins</t>
  </si>
  <si>
    <t>marinaldo.martins@yahoo.com.br</t>
  </si>
  <si>
    <t>Eveline Martins</t>
  </si>
  <si>
    <t>eveline.martins@gmail.com</t>
  </si>
  <si>
    <t>sâmela.martins@yahoo.com.br</t>
  </si>
  <si>
    <t>Airton Martins</t>
  </si>
  <si>
    <t>airton.martins@gmail.com</t>
  </si>
  <si>
    <t>reinaldo.martins@yahoo.com.br</t>
  </si>
  <si>
    <t>Izadora Martins</t>
  </si>
  <si>
    <t>izadora.martins@gmail.com</t>
  </si>
  <si>
    <t>Taís Martins</t>
  </si>
  <si>
    <t>taís.martins@gmail.com</t>
  </si>
  <si>
    <t>Damaris Martins</t>
  </si>
  <si>
    <t>damaris.martins@yahoo.com.br</t>
  </si>
  <si>
    <t>Possidio Martins</t>
  </si>
  <si>
    <t>possidio.martins@gmail.com</t>
  </si>
  <si>
    <t>Gleicilene Martins</t>
  </si>
  <si>
    <t>gleicilene.martins@hotmail.com</t>
  </si>
  <si>
    <t>Evellyn Martins</t>
  </si>
  <si>
    <t>evellyn.martins@hotmail.com</t>
  </si>
  <si>
    <t>Ranielle Martins</t>
  </si>
  <si>
    <t>ranielle.martins@yahoo.com.br</t>
  </si>
  <si>
    <t>nicolas.martins@hotmail.com</t>
  </si>
  <si>
    <t>Paulinson Martins</t>
  </si>
  <si>
    <t>paulinson.martins@gmail.com</t>
  </si>
  <si>
    <t>Idelfonso Martins</t>
  </si>
  <si>
    <t>idelfonso.martins@hotmail.com</t>
  </si>
  <si>
    <t>Raniel Martins</t>
  </si>
  <si>
    <t>raniel.martins@hotmail.com</t>
  </si>
  <si>
    <t>Axel Martins</t>
  </si>
  <si>
    <t>axel.martins@hotmail.com</t>
  </si>
  <si>
    <t>Talise Martins</t>
  </si>
  <si>
    <t>talise.martins@yahoo.com.br</t>
  </si>
  <si>
    <t>Mágno Martins</t>
  </si>
  <si>
    <t>mágno.martins@yahoo.com.br</t>
  </si>
  <si>
    <t>Pereirsa Martins</t>
  </si>
  <si>
    <t>pereirsa.martins@hotmail.com</t>
  </si>
  <si>
    <t>vicente.martins@hotmail.com</t>
  </si>
  <si>
    <t>Noel Martins</t>
  </si>
  <si>
    <t>noel.martins@yahoo.com.br</t>
  </si>
  <si>
    <t>Tyrone Martins</t>
  </si>
  <si>
    <t>tyrone.martins@yahoo.com.br</t>
  </si>
  <si>
    <t>caio.martins@hotmail.com</t>
  </si>
  <si>
    <t>antônio.martins@gmail.com</t>
  </si>
  <si>
    <t>werleson.martins@gmail.com</t>
  </si>
  <si>
    <t>Suze Martins</t>
  </si>
  <si>
    <t>suze.martins@gmail.com</t>
  </si>
  <si>
    <t>Murilo Martins</t>
  </si>
  <si>
    <t>murilo.martins@hotmail.com</t>
  </si>
  <si>
    <t>Juliete Martins</t>
  </si>
  <si>
    <t>juliete.martins@gmail.com</t>
  </si>
  <si>
    <t>louise.martins@yahoo.com.br</t>
  </si>
  <si>
    <t>julio.martins@gmail.com</t>
  </si>
  <si>
    <t>Nilberto Martins</t>
  </si>
  <si>
    <t>nilberto.martins@gmail.com</t>
  </si>
  <si>
    <t>julio.martins@hotmail.com</t>
  </si>
  <si>
    <t>Adjeci Martins</t>
  </si>
  <si>
    <t>adjeci.martins@hotmail.com</t>
  </si>
  <si>
    <t>Ellem Martins</t>
  </si>
  <si>
    <t>ellem.martins@yahoo.com.br</t>
  </si>
  <si>
    <t>Hebert Martins</t>
  </si>
  <si>
    <t>hebert.martins@gmail.com</t>
  </si>
  <si>
    <t>evelyn.martins@yahoo.com.br</t>
  </si>
  <si>
    <t>Otto Martins</t>
  </si>
  <si>
    <t>otto.martins@hotmail.com</t>
  </si>
  <si>
    <t>alfredo.martins@hotmail.com</t>
  </si>
  <si>
    <t>Romária Martins</t>
  </si>
  <si>
    <t>romária.martins@gmail.com</t>
  </si>
  <si>
    <t>Elioenai Martins</t>
  </si>
  <si>
    <t>elioenai.martins@hotmail.com</t>
  </si>
  <si>
    <t>Rafaella Martins</t>
  </si>
  <si>
    <t>rafaella.martins@gmail.com</t>
  </si>
  <si>
    <t>Júlia Martins</t>
  </si>
  <si>
    <t>júlia.martins@yahoo.com.br</t>
  </si>
  <si>
    <t>Katiane Martins</t>
  </si>
  <si>
    <t>katiane.martins@yahoo.com.br</t>
  </si>
  <si>
    <t>Halcyon Martins</t>
  </si>
  <si>
    <t>halcyon.martins@hotmail.com</t>
  </si>
  <si>
    <t>Tito Martins</t>
  </si>
  <si>
    <t>tito.martins@hotmail.com</t>
  </si>
  <si>
    <t>Irene Martins</t>
  </si>
  <si>
    <t>irene.martins@yahoo.com.br</t>
  </si>
  <si>
    <t>Osvaldo Martins</t>
  </si>
  <si>
    <t>osvaldo.martins@gmail.com</t>
  </si>
  <si>
    <t>mauro.martins@hotmail.com</t>
  </si>
  <si>
    <t>Adson Martins</t>
  </si>
  <si>
    <t>adson.martins@hotmail.com</t>
  </si>
  <si>
    <t>Vanda Martins</t>
  </si>
  <si>
    <t>vanda.martins@gmail.com</t>
  </si>
  <si>
    <t>eloir.martins@hotmail.com</t>
  </si>
  <si>
    <t>Thalles Martins</t>
  </si>
  <si>
    <t>thalles.martins@gmail.com</t>
  </si>
  <si>
    <t>Yago Martins</t>
  </si>
  <si>
    <t>yago.martins@gmail.com</t>
  </si>
  <si>
    <t>Plínio Martins</t>
  </si>
  <si>
    <t>plínio.martins@hotmail.com</t>
  </si>
  <si>
    <t>Rudy Martins</t>
  </si>
  <si>
    <t>rudy.martins@gmail.com</t>
  </si>
  <si>
    <t>Jocival Martins</t>
  </si>
  <si>
    <t>jocival.martins@hotmail.com</t>
  </si>
  <si>
    <t>marcia.martins@yahoo.com.br</t>
  </si>
  <si>
    <t>Maeli Martins</t>
  </si>
  <si>
    <t>maeli.martins@gmail.com</t>
  </si>
  <si>
    <t>Ednei Martins</t>
  </si>
  <si>
    <t>ednei.martins@gmail.com</t>
  </si>
  <si>
    <t>Ivonilda Martins</t>
  </si>
  <si>
    <t>ivonilda.martins@hotmail.com</t>
  </si>
  <si>
    <t>aguinaldo.martins@yahoo.com.br</t>
  </si>
  <si>
    <t>Argila Martins</t>
  </si>
  <si>
    <t>argila.martins@hotmail.com</t>
  </si>
  <si>
    <t>Álvaro Martins</t>
  </si>
  <si>
    <t>álvaro.martins@yahoo.com.br</t>
  </si>
  <si>
    <t>Marlisa Martins</t>
  </si>
  <si>
    <t>marlisa.martins@yahoo.com.br</t>
  </si>
  <si>
    <t>Ulyssess Martins</t>
  </si>
  <si>
    <t>ulyssess.martins@gmail.com</t>
  </si>
  <si>
    <t>Pabllo Martins</t>
  </si>
  <si>
    <t>pabllo.martins@gmail.com</t>
  </si>
  <si>
    <t>Djheymes Martins</t>
  </si>
  <si>
    <t>djheymes.martins@gmail.com</t>
  </si>
  <si>
    <t>alessandra.martins@gmail.com</t>
  </si>
  <si>
    <t>Clair Martins</t>
  </si>
  <si>
    <t>clair.martins@yahoo.com.br</t>
  </si>
  <si>
    <t>joão.martins@gmail.com</t>
  </si>
  <si>
    <t>Gelvando Martins</t>
  </si>
  <si>
    <t>gelvando.martins@hotmail.com</t>
  </si>
  <si>
    <t>Alon Martins</t>
  </si>
  <si>
    <t>alon.martins@yahoo.com.br</t>
  </si>
  <si>
    <t>Fatiane Martins</t>
  </si>
  <si>
    <t>fatiane.martins@yahoo.com.br</t>
  </si>
  <si>
    <t>Edplo Martins</t>
  </si>
  <si>
    <t>edplo.martins@yahoo.com.br</t>
  </si>
  <si>
    <t>Rosiele Martins</t>
  </si>
  <si>
    <t>rosiele.martins@hotmail.com</t>
  </si>
  <si>
    <t>Rivonaldo Martins</t>
  </si>
  <si>
    <t>rivonaldo.martins@hotmail.com</t>
  </si>
  <si>
    <t>Elder Martins</t>
  </si>
  <si>
    <t>elder.martins@yahoo.com.br</t>
  </si>
  <si>
    <t>Ivair Martins</t>
  </si>
  <si>
    <t>ivair.martins@yahoo.com.br</t>
  </si>
  <si>
    <t>Ranielli Martins</t>
  </si>
  <si>
    <t>ranielli.martins@yahoo.com.br</t>
  </si>
  <si>
    <t>Joana Martins</t>
  </si>
  <si>
    <t>joana.martins@gmail.com</t>
  </si>
  <si>
    <t>Nayron Martins</t>
  </si>
  <si>
    <t>nayron.martins@yahoo.com.br</t>
  </si>
  <si>
    <t>Otho Martins</t>
  </si>
  <si>
    <t>otho.martins@hotmail.com</t>
  </si>
  <si>
    <t>yukari.martins@yahoo.com.br</t>
  </si>
  <si>
    <t>Hellen Martins</t>
  </si>
  <si>
    <t>hellen.martins@hotmail.com</t>
  </si>
  <si>
    <t>Catia Martins</t>
  </si>
  <si>
    <t>catia.martins@hotmail.com</t>
  </si>
  <si>
    <t>jamila.martins@gmail.com</t>
  </si>
  <si>
    <t>Jasiel Martins</t>
  </si>
  <si>
    <t>jasiel.martins@gmail.com</t>
  </si>
  <si>
    <t>Cileia Martins</t>
  </si>
  <si>
    <t>cileia.martins@yahoo.com.br</t>
  </si>
  <si>
    <t>silvestre.martins@gmail.com</t>
  </si>
  <si>
    <t>benício.martins@yahoo.com.br</t>
  </si>
  <si>
    <t>Lucineide Martins</t>
  </si>
  <si>
    <t>lucineide.martins@gmail.com</t>
  </si>
  <si>
    <t>Ruston Martins</t>
  </si>
  <si>
    <t>ruston.martins@hotmail.com</t>
  </si>
  <si>
    <t>Marislene Martins</t>
  </si>
  <si>
    <t>marislene.martins@yahoo.com.br</t>
  </si>
  <si>
    <t>ruan.martins@yahoo.com.br</t>
  </si>
  <si>
    <t>Estevam Martins</t>
  </si>
  <si>
    <t>estevam.martins@hotmail.com</t>
  </si>
  <si>
    <t>Michelle Martins</t>
  </si>
  <si>
    <t>michelle.martins@gmail.com</t>
  </si>
  <si>
    <t>geyza.martins@hotmail.com</t>
  </si>
  <si>
    <t>Noe Martins</t>
  </si>
  <si>
    <t>noe.martins@hotmail.com</t>
  </si>
  <si>
    <t>Marcio Martins</t>
  </si>
  <si>
    <t>marcio.martins@gmail.com</t>
  </si>
  <si>
    <t>denis.martins@gmail.com</t>
  </si>
  <si>
    <t>Danylo Martins</t>
  </si>
  <si>
    <t>danylo.martins@gmail.com</t>
  </si>
  <si>
    <t>Deusdedit Martins</t>
  </si>
  <si>
    <t>deusdedit.martins@hotmail.com</t>
  </si>
  <si>
    <t>Gisleia Martins</t>
  </si>
  <si>
    <t>gisleia.martins@gmail.com</t>
  </si>
  <si>
    <t>Pollianna Martins</t>
  </si>
  <si>
    <t>pollianna.martins@hotmail.com</t>
  </si>
  <si>
    <t>Adilson Martins</t>
  </si>
  <si>
    <t>adilson.martins@hotmail.com</t>
  </si>
  <si>
    <t>Sameres Martins</t>
  </si>
  <si>
    <t>sameres.martins@gmail.com</t>
  </si>
  <si>
    <t>Gleibson Martins</t>
  </si>
  <si>
    <t>gleibson.martins@yahoo.com.br</t>
  </si>
  <si>
    <t>mariele.martins@yahoo.com.br</t>
  </si>
  <si>
    <t>james.martins@gmail.com</t>
  </si>
  <si>
    <t>Harlan Martins</t>
  </si>
  <si>
    <t>harlan.martins@hotmail.com</t>
  </si>
  <si>
    <t>Bento Martins</t>
  </si>
  <si>
    <t>bento.martins@gmail.com</t>
  </si>
  <si>
    <t>Ingrit Martins</t>
  </si>
  <si>
    <t>ingrit.martins@yahoo.com.br</t>
  </si>
  <si>
    <t>Joelson Martins</t>
  </si>
  <si>
    <t>joelson.martins@yahoo.com.br</t>
  </si>
  <si>
    <t>elivan.martins@yahoo.com.br</t>
  </si>
  <si>
    <t>Kelven Martins</t>
  </si>
  <si>
    <t>kelven.martins@yahoo.com.br</t>
  </si>
  <si>
    <t>Abiliane Martins</t>
  </si>
  <si>
    <t>abiliane.martins@gmail.com</t>
  </si>
  <si>
    <t>Fafabiana Martins</t>
  </si>
  <si>
    <t>fafabiana.martins@hotmail.com</t>
  </si>
  <si>
    <t>Edjan Martins</t>
  </si>
  <si>
    <t>edjan.martins@yahoo.com.br</t>
  </si>
  <si>
    <t>Caubi Martins</t>
  </si>
  <si>
    <t>caubi.martins@hotmail.com</t>
  </si>
  <si>
    <t>Gabriely Martins</t>
  </si>
  <si>
    <t>gabriely.martins@gmail.com</t>
  </si>
  <si>
    <t>helenilse.martins@hotmail.com</t>
  </si>
  <si>
    <t>emanuel.martins@hotmail.com</t>
  </si>
  <si>
    <t>Adriane Martins</t>
  </si>
  <si>
    <t>adriane.martins@hotmail.com</t>
  </si>
  <si>
    <t>Rejane Martins</t>
  </si>
  <si>
    <t>rejane.martins@hotmail.com</t>
  </si>
  <si>
    <t>Hailton Martins</t>
  </si>
  <si>
    <t>hailton.martins@gmail.com</t>
  </si>
  <si>
    <t>Junior Martins</t>
  </si>
  <si>
    <t>junior.martins@yahoo.com.br</t>
  </si>
  <si>
    <t>Maico Martins</t>
  </si>
  <si>
    <t>maico.martins@gmail.com</t>
  </si>
  <si>
    <t>Rooveltmar Martins</t>
  </si>
  <si>
    <t>rooveltmar.martins@yahoo.com.br</t>
  </si>
  <si>
    <t>Licia Martins</t>
  </si>
  <si>
    <t>licia.martins@yahoo.com.br</t>
  </si>
  <si>
    <t>Otton Martins</t>
  </si>
  <si>
    <t>otton.martins@hotmail.com</t>
  </si>
  <si>
    <t>Jolano Martins</t>
  </si>
  <si>
    <t>jolano.martins@gmail.com</t>
  </si>
  <si>
    <t>Ketlin Martins</t>
  </si>
  <si>
    <t>ketlin.martins@hotmail.com</t>
  </si>
  <si>
    <t>Gutierrez Martins</t>
  </si>
  <si>
    <t>gutierrez.martins@yahoo.com.br</t>
  </si>
  <si>
    <t>Athos Martins</t>
  </si>
  <si>
    <t>athos.martins@hotmail.com</t>
  </si>
  <si>
    <t>Jubiracy Martins</t>
  </si>
  <si>
    <t>jubiracy.martins@yahoo.com.br</t>
  </si>
  <si>
    <t>Denilvaldo Martins</t>
  </si>
  <si>
    <t>denilvaldo.martins@gmail.com</t>
  </si>
  <si>
    <t>Mirian Martins</t>
  </si>
  <si>
    <t>mirian.martins@gmail.com</t>
  </si>
  <si>
    <t>Dalmo Martins</t>
  </si>
  <si>
    <t>dalmo.martins@gmail.com</t>
  </si>
  <si>
    <t>Liudson Martins</t>
  </si>
  <si>
    <t>liudson.martins@hotmail.com</t>
  </si>
  <si>
    <t>Tacito Martins</t>
  </si>
  <si>
    <t>tacito.martins@gmail.com</t>
  </si>
  <si>
    <t>Lays Martins</t>
  </si>
  <si>
    <t>lays.martins@hotmail.com</t>
  </si>
  <si>
    <t>caique.martins@hotmail.com</t>
  </si>
  <si>
    <t>suelen.martins@gmail.com</t>
  </si>
  <si>
    <t>pablo.martins@yahoo.com.br</t>
  </si>
  <si>
    <t>Marly Martins</t>
  </si>
  <si>
    <t>marly.martins@hotmail.com</t>
  </si>
  <si>
    <t>Jayson Martins</t>
  </si>
  <si>
    <t>jayson.martins@yahoo.com.br</t>
  </si>
  <si>
    <t>mozart.martins@gmail.com</t>
  </si>
  <si>
    <t>Judson Martins</t>
  </si>
  <si>
    <t>judson.martins@hotmail.com</t>
  </si>
  <si>
    <t>Girliany Martins</t>
  </si>
  <si>
    <t>girliany.martins@hotmail.com</t>
  </si>
  <si>
    <t>Rosiane Martins</t>
  </si>
  <si>
    <t>rosiane.martins@gmail.com</t>
  </si>
  <si>
    <t>Daisy Martins</t>
  </si>
  <si>
    <t>daisy.martins@gmail.com</t>
  </si>
  <si>
    <t>leomar.martins@hotmail.com</t>
  </si>
  <si>
    <t>Tamirys Martins</t>
  </si>
  <si>
    <t>tamirys.martins@hotmail.com</t>
  </si>
  <si>
    <t>Joycimara Martins</t>
  </si>
  <si>
    <t>joycimara.martins@gmail.com</t>
  </si>
  <si>
    <t>Cibelle Martins</t>
  </si>
  <si>
    <t>cibelle.martins@yahoo.com.br</t>
  </si>
  <si>
    <t>Vanderlan Martins</t>
  </si>
  <si>
    <t>vanderlan.martins@yahoo.com.br</t>
  </si>
  <si>
    <t>Kethryne Martins</t>
  </si>
  <si>
    <t>kethryne.martins@hotmail.com</t>
  </si>
  <si>
    <t>Dalberto Martins</t>
  </si>
  <si>
    <t>dalberto.martins@gmail.com</t>
  </si>
  <si>
    <t>Romoaldo Martins</t>
  </si>
  <si>
    <t>romoaldo.martins@yahoo.com.br</t>
  </si>
  <si>
    <t>Arilson Martins</t>
  </si>
  <si>
    <t>arilson.martins@yahoo.com.br</t>
  </si>
  <si>
    <t>Leydjane Martins</t>
  </si>
  <si>
    <t>leydjane.martins@hotmail.com</t>
  </si>
  <si>
    <t>Wallacy Martins</t>
  </si>
  <si>
    <t>wallacy.martins@yahoo.com.br</t>
  </si>
  <si>
    <t>rute.martins@gmail.com</t>
  </si>
  <si>
    <t>kleberson.martins@gmail.com</t>
  </si>
  <si>
    <t>Aylton Martins</t>
  </si>
  <si>
    <t>aylton.martins@gmail.com</t>
  </si>
  <si>
    <t>Italo Martins</t>
  </si>
  <si>
    <t>italo.martins@gmail.com</t>
  </si>
  <si>
    <t>Alexmar Martins</t>
  </si>
  <si>
    <t>alexmar.martins@hotmail.com</t>
  </si>
  <si>
    <t>gislaine.martins@hotmail.com</t>
  </si>
  <si>
    <t>Osmana Martins</t>
  </si>
  <si>
    <t>osmana.martins@yahoo.com.br</t>
  </si>
  <si>
    <t>Cintia Martins</t>
  </si>
  <si>
    <t>cintia.martins@yahoo.com.br</t>
  </si>
  <si>
    <t>karina.martins@yahoo.com.br</t>
  </si>
  <si>
    <t>Servulo Martins</t>
  </si>
  <si>
    <t>servulo.martins@hotmail.com</t>
  </si>
  <si>
    <t>Giullia Martins</t>
  </si>
  <si>
    <t>giullia.martins@yahoo.com.br</t>
  </si>
  <si>
    <t>izabel.martins@gmail.com</t>
  </si>
  <si>
    <t>Pericles Martins</t>
  </si>
  <si>
    <t>pericles.martins@gmail.com</t>
  </si>
  <si>
    <t>Denisson Martins</t>
  </si>
  <si>
    <t>denisson.martins@yahoo.com.br</t>
  </si>
  <si>
    <t>Thomas Martins</t>
  </si>
  <si>
    <t>thomas.martins@yahoo.com.br</t>
  </si>
  <si>
    <t>Lauriano Martins</t>
  </si>
  <si>
    <t>lauriano.martins@yahoo.com.br</t>
  </si>
  <si>
    <t>Sybele Martins</t>
  </si>
  <si>
    <t>sybele.martins@hotmail.com</t>
  </si>
  <si>
    <t>Nicacio Martins</t>
  </si>
  <si>
    <t>nicacio.martins@gmail.com</t>
  </si>
  <si>
    <t>Larissa Martins</t>
  </si>
  <si>
    <t>larissa.martins@hotmail.com</t>
  </si>
  <si>
    <t>alexandra.martins@gmail.com</t>
  </si>
  <si>
    <t>tamires.martins@gmail.com</t>
  </si>
  <si>
    <t>jefferson.martins@yahoo.com.br</t>
  </si>
  <si>
    <t>Iran Martins</t>
  </si>
  <si>
    <t>iran.martins@yahoo.com.br</t>
  </si>
  <si>
    <t>sidnei.martins@hotmail.com</t>
  </si>
  <si>
    <t>Yghor Martins</t>
  </si>
  <si>
    <t>yghor.martins@yahoo.com.br</t>
  </si>
  <si>
    <t>Philippe Martins</t>
  </si>
  <si>
    <t>philippe.martins@gmail.com</t>
  </si>
  <si>
    <t>Euda Martins</t>
  </si>
  <si>
    <t>euda.martins@yahoo.com.br</t>
  </si>
  <si>
    <t>Aluizio Martins</t>
  </si>
  <si>
    <t>aluizio.martins@hotmail.com</t>
  </si>
  <si>
    <t>marlon.martins@yahoo.com.br</t>
  </si>
  <si>
    <t>Christiana Martins</t>
  </si>
  <si>
    <t>christiana.martins@hotmail.com</t>
  </si>
  <si>
    <t>Meilene Martins</t>
  </si>
  <si>
    <t>meilene.martins@yahoo.com.br</t>
  </si>
  <si>
    <t>Gabrela Martins</t>
  </si>
  <si>
    <t>gabrela.martins@yahoo.com.br</t>
  </si>
  <si>
    <t>Felype Martins</t>
  </si>
  <si>
    <t>felype.martins@gmail.com</t>
  </si>
  <si>
    <t>Sherlem Martins</t>
  </si>
  <si>
    <t>sherlem.martins@gmail.com</t>
  </si>
  <si>
    <t>Magali Martins</t>
  </si>
  <si>
    <t>magali.martins@yahoo.com.br</t>
  </si>
  <si>
    <t>rian.martins@yahoo.com.br</t>
  </si>
  <si>
    <t>Cristal Martins</t>
  </si>
  <si>
    <t>cristal.martins@hotmail.com</t>
  </si>
  <si>
    <t>Neuber Martins</t>
  </si>
  <si>
    <t>neuber.martins@yahoo.com.br</t>
  </si>
  <si>
    <t>Christianne Martins</t>
  </si>
  <si>
    <t>christianne.martins@yahoo.com.br</t>
  </si>
  <si>
    <t>ewerthon.martins@gmail.com</t>
  </si>
  <si>
    <t>mirya.martins@hotmail.com</t>
  </si>
  <si>
    <t>vanderlei.martins@gmail.com</t>
  </si>
  <si>
    <t>Geilson Martins</t>
  </si>
  <si>
    <t>geilson.martins@hotmail.com</t>
  </si>
  <si>
    <t>Giordano Martins</t>
  </si>
  <si>
    <t>giordano.martins@gmail.com</t>
  </si>
  <si>
    <t>Evertton Martins</t>
  </si>
  <si>
    <t>evertton.martins@gmail.com</t>
  </si>
  <si>
    <t>rinaldo.martins@hotmail.com</t>
  </si>
  <si>
    <t>Adelone Martins</t>
  </si>
  <si>
    <t>adelone.martins@hotmail.com</t>
  </si>
  <si>
    <t>Marian Martins</t>
  </si>
  <si>
    <t>marian.martins@yahoo.com.br</t>
  </si>
  <si>
    <t>olival.martins@yahoo.com.br</t>
  </si>
  <si>
    <t>luma.martins@hotmail.com</t>
  </si>
  <si>
    <t>Elisângela Martins</t>
  </si>
  <si>
    <t>elisângela.martins@gmail.com</t>
  </si>
  <si>
    <t>Yonice Martins</t>
  </si>
  <si>
    <t>yonice.martins@yahoo.com.br</t>
  </si>
  <si>
    <t>Gloria Martins</t>
  </si>
  <si>
    <t>gloria.martins@yahoo.com.br</t>
  </si>
  <si>
    <t>Arles Martins</t>
  </si>
  <si>
    <t>arles.martins@yahoo.com.br</t>
  </si>
  <si>
    <t>Lidiana Martins</t>
  </si>
  <si>
    <t>lidiana.martins@hotmail.com</t>
  </si>
  <si>
    <t>Iglecio Martins</t>
  </si>
  <si>
    <t>iglecio.martins@gmail.com</t>
  </si>
  <si>
    <t>Aderaldo Martins</t>
  </si>
  <si>
    <t>aderaldo.martins@hotmail.com</t>
  </si>
  <si>
    <t>Gildivan Martins</t>
  </si>
  <si>
    <t>gildivan.martins@gmail.com</t>
  </si>
  <si>
    <t>Jayme Martins</t>
  </si>
  <si>
    <t>jayme.martins@hotmail.com</t>
  </si>
  <si>
    <t>Adsson Martins</t>
  </si>
  <si>
    <t>adsson.martins@gmail.com</t>
  </si>
  <si>
    <t>Erivaldo Martins</t>
  </si>
  <si>
    <t>erivaldo.martins@hotmail.com</t>
  </si>
  <si>
    <t>Edimilson Martins</t>
  </si>
  <si>
    <t>edimilson.martins@yahoo.com.br</t>
  </si>
  <si>
    <t>catarina.martins@hotmail.com</t>
  </si>
  <si>
    <t>erivelton.martins@hotmail.com</t>
  </si>
  <si>
    <t>elisia.martins@hotmail.com</t>
  </si>
  <si>
    <t>Tairis Martins</t>
  </si>
  <si>
    <t>tairis.martins@gmail.com</t>
  </si>
  <si>
    <t>Hegle Martins</t>
  </si>
  <si>
    <t>hegle.martins@yahoo.com.br</t>
  </si>
  <si>
    <t>valdiney.martins@hotmail.com</t>
  </si>
  <si>
    <t>Telma Martins</t>
  </si>
  <si>
    <t>telma.martins@hotmail.com</t>
  </si>
  <si>
    <t>Ronne Martins</t>
  </si>
  <si>
    <t>ronne.martins@gmail.com</t>
  </si>
  <si>
    <t>romário.martins@yahoo.com.br</t>
  </si>
  <si>
    <t>Ísis Martins</t>
  </si>
  <si>
    <t>ísis.martins@hotmail.com</t>
  </si>
  <si>
    <t>thiers.martins@yahoo.com.br</t>
  </si>
  <si>
    <t>itamar.martins@gmail.com</t>
  </si>
  <si>
    <t>Deysimara Martins</t>
  </si>
  <si>
    <t>deysimara.martins@yahoo.com.br</t>
  </si>
  <si>
    <t>Mikaela Martins</t>
  </si>
  <si>
    <t>mikaela.martins@gmail.com</t>
  </si>
  <si>
    <t>rosimare.martins@hotmail.com</t>
  </si>
  <si>
    <t>Marcco Martins</t>
  </si>
  <si>
    <t>marcco.martins@yahoo.com.br</t>
  </si>
  <si>
    <t>john.martins@gmail.com</t>
  </si>
  <si>
    <t>Magnus Martins</t>
  </si>
  <si>
    <t>magnus.martins@yahoo.com.br</t>
  </si>
  <si>
    <t>Nadielly Martins</t>
  </si>
  <si>
    <t>nadielly.martins@hotmail.com</t>
  </si>
  <si>
    <t>leomar.martins@yahoo.com.br</t>
  </si>
  <si>
    <t>Sônia Martins</t>
  </si>
  <si>
    <t>sônia.martins@yahoo.com.br</t>
  </si>
  <si>
    <t>Natace Martins</t>
  </si>
  <si>
    <t>natace.martins@yahoo.com.br</t>
  </si>
  <si>
    <t>ivan.martins@hotmail.com</t>
  </si>
  <si>
    <t>Walber Martins</t>
  </si>
  <si>
    <t>walber.martins@gmail.com</t>
  </si>
  <si>
    <t>Geovanna Martins</t>
  </si>
  <si>
    <t>geovanna.martins@yahoo.com.br</t>
  </si>
  <si>
    <t>Márcio Martins</t>
  </si>
  <si>
    <t>márcio.martins@yahoo.com.br</t>
  </si>
  <si>
    <t>irene.martins@gmail.com</t>
  </si>
  <si>
    <t>debora.martins@yahoo.com.br</t>
  </si>
  <si>
    <t>Luize Martins</t>
  </si>
  <si>
    <t>luize.martins@gmail.com</t>
  </si>
  <si>
    <t>alvaro.martins@gmail.com</t>
  </si>
  <si>
    <t>blenda.martins@hotmail.com</t>
  </si>
  <si>
    <t>Michelly Martins</t>
  </si>
  <si>
    <t>michelly.martins@hotmail.com</t>
  </si>
  <si>
    <t>Dennes Martins</t>
  </si>
  <si>
    <t>dennes.martins@hotmail.com</t>
  </si>
  <si>
    <t>Pierre Martins</t>
  </si>
  <si>
    <t>pierre.martins@gmail.com</t>
  </si>
  <si>
    <t>Miriam Martins</t>
  </si>
  <si>
    <t>miriam.martins@yahoo.com.br</t>
  </si>
  <si>
    <t>Ketlyn Martins</t>
  </si>
  <si>
    <t>ketlyn.martins@gmail.com</t>
  </si>
  <si>
    <t>erica Martins</t>
  </si>
  <si>
    <t>erica.martins@hotmail.com</t>
  </si>
  <si>
    <t>thomas.martins@hotmail.com</t>
  </si>
  <si>
    <t>laís.martins@yahoo.com.br</t>
  </si>
  <si>
    <t>Letícia Martins</t>
  </si>
  <si>
    <t>letícia.martins@yahoo.com.br</t>
  </si>
  <si>
    <t>Riviery Martins</t>
  </si>
  <si>
    <t>riviery.martins@yahoo.com.br</t>
  </si>
  <si>
    <t>celso.martins@yahoo.com.br</t>
  </si>
  <si>
    <t>Emanuelle Martins</t>
  </si>
  <si>
    <t>emanuelle.martins@yahoo.com.br</t>
  </si>
  <si>
    <t>Daevid Martins</t>
  </si>
  <si>
    <t>daevid.martins@hotmail.com</t>
  </si>
  <si>
    <t>Abraão Martins</t>
  </si>
  <si>
    <t>abraão.martins@gmail.com</t>
  </si>
  <si>
    <t>Vitoriana Martins</t>
  </si>
  <si>
    <t>vitoriana.martins@hotmail.com</t>
  </si>
  <si>
    <t>affonso.martins@gmail.com</t>
  </si>
  <si>
    <t>diego.martins@hotmail.com</t>
  </si>
  <si>
    <t>Osnir Martins</t>
  </si>
  <si>
    <t>osnir.martins@hotmail.com</t>
  </si>
  <si>
    <t>Isabele Martins</t>
  </si>
  <si>
    <t>isabele.martins@yahoo.com.br</t>
  </si>
  <si>
    <t>laynie.martins@hotmail.com</t>
  </si>
  <si>
    <t>valdeir.martins@yahoo.com.br</t>
  </si>
  <si>
    <t>Alice Martins</t>
  </si>
  <si>
    <t>alice.martins@hotmail.com</t>
  </si>
  <si>
    <t>Natieli Martins</t>
  </si>
  <si>
    <t>natieli.martins@hotmail.com</t>
  </si>
  <si>
    <t>Bruna Martins</t>
  </si>
  <si>
    <t>bruna.martins@yahoo.com.br</t>
  </si>
  <si>
    <t>hiago.martins@gmail.com</t>
  </si>
  <si>
    <t>josue.martins@yahoo.com.br</t>
  </si>
  <si>
    <t>Rárika Martins</t>
  </si>
  <si>
    <t>rárika.martins@yahoo.com.br</t>
  </si>
  <si>
    <t>Sara Martins</t>
  </si>
  <si>
    <t>sara.martins@yahoo.com.br</t>
  </si>
  <si>
    <t>Bibiano Martins</t>
  </si>
  <si>
    <t>bibiano.martins@hotmail.com</t>
  </si>
  <si>
    <t>giovano.martins@yahoo.com.br</t>
  </si>
  <si>
    <t>sara.martins@gmail.com</t>
  </si>
  <si>
    <t>leandro.martins@hotmail.com</t>
  </si>
  <si>
    <t>Sarah Martins</t>
  </si>
  <si>
    <t>sarah.martins@gmail.com</t>
  </si>
  <si>
    <t>Carolaine Martins</t>
  </si>
  <si>
    <t>carolaine.martins@hotmail.com</t>
  </si>
  <si>
    <t>sarah.martins@yahoo.com.br</t>
  </si>
  <si>
    <t>Marilucia Martins</t>
  </si>
  <si>
    <t>marilucia.martins@yahoo.com.br</t>
  </si>
  <si>
    <t>amaro.martins@hotmail.com</t>
  </si>
  <si>
    <t>Marcus Martins</t>
  </si>
  <si>
    <t>marcus.martins@hotmail.com</t>
  </si>
  <si>
    <t>natasha.martins@hotmail.com</t>
  </si>
  <si>
    <t>james.martins@hotmail.com</t>
  </si>
  <si>
    <t>thaís.martins@gmail.com</t>
  </si>
  <si>
    <t>Levy Martins</t>
  </si>
  <si>
    <t>levy.martins@hotmail.com</t>
  </si>
  <si>
    <t>rodolfo.martins@gmail.com</t>
  </si>
  <si>
    <t>natalí.martins@yahoo.com.br</t>
  </si>
  <si>
    <t>Olentino Martins</t>
  </si>
  <si>
    <t>olentino.martins@yahoo.com.br</t>
  </si>
  <si>
    <t>Curso Martins</t>
  </si>
  <si>
    <t>curso.martins@hotmail.com</t>
  </si>
  <si>
    <t>Janderson Martins</t>
  </si>
  <si>
    <t>janderson.martins@hotmail.com</t>
  </si>
  <si>
    <t>Vando Martins</t>
  </si>
  <si>
    <t>vando.martins@yahoo.com.br</t>
  </si>
  <si>
    <t>Jheniffer Martins</t>
  </si>
  <si>
    <t>jheniffer.martins@gmail.com</t>
  </si>
  <si>
    <t>Luciano Martins</t>
  </si>
  <si>
    <t>luciano.martins@yahoo.com.br</t>
  </si>
  <si>
    <t>Kariny Martins</t>
  </si>
  <si>
    <t>kariny.martins@yahoo.com.br</t>
  </si>
  <si>
    <t>joão.martins@yahoo.com.br</t>
  </si>
  <si>
    <t>Patrícia Martins</t>
  </si>
  <si>
    <t>patrícia.martins@yahoo.com.br</t>
  </si>
  <si>
    <t>valber.martins@yahoo.com.br</t>
  </si>
  <si>
    <t>janine.martins@hotmail.com</t>
  </si>
  <si>
    <t>Dario Martins</t>
  </si>
  <si>
    <t>dario.martins@yahoo.com.br</t>
  </si>
  <si>
    <t>Mayra Martins</t>
  </si>
  <si>
    <t>mayra.martins@hotmail.com</t>
  </si>
  <si>
    <t>Lamirian Martins</t>
  </si>
  <si>
    <t>lamirian.martins@hotmail.com</t>
  </si>
  <si>
    <t>valeria.martins@yahoo.com.br</t>
  </si>
  <si>
    <t>lucio.martins@gmail.com</t>
  </si>
  <si>
    <t>Ially Martins</t>
  </si>
  <si>
    <t>ially.martins@gmail.com</t>
  </si>
  <si>
    <t>Maíra Martins</t>
  </si>
  <si>
    <t>maíra.martins@gmail.com</t>
  </si>
  <si>
    <t>Rebert Martins</t>
  </si>
  <si>
    <t>rebert.martins@yahoo.com.br</t>
  </si>
  <si>
    <t>oseas.martins@hotmail.com</t>
  </si>
  <si>
    <t>Naiton Martins</t>
  </si>
  <si>
    <t>naiton.martins@gmail.com</t>
  </si>
  <si>
    <t>Jakson Martins</t>
  </si>
  <si>
    <t>jakson.martins@hotmail.com</t>
  </si>
  <si>
    <t>Janary Martins</t>
  </si>
  <si>
    <t>janary.martins@hotmail.com</t>
  </si>
  <si>
    <t>Rafa Martins</t>
  </si>
  <si>
    <t>rafa.martins@yahoo.com.br</t>
  </si>
  <si>
    <t>valdir.martins@gmail.com</t>
  </si>
  <si>
    <t>Natascha Martins</t>
  </si>
  <si>
    <t>natascha.martins@yahoo.com.br</t>
  </si>
  <si>
    <t>ederson Martins</t>
  </si>
  <si>
    <t>ederson.martins@yahoo.com.br</t>
  </si>
  <si>
    <t>alice.martins@gmail.com</t>
  </si>
  <si>
    <t>Geice Martins</t>
  </si>
  <si>
    <t>geice.martins@gmail.com</t>
  </si>
  <si>
    <t>Leonilton Martins</t>
  </si>
  <si>
    <t>leonilton.martins@hotmail.com</t>
  </si>
  <si>
    <t>Jonab Martins</t>
  </si>
  <si>
    <t>jonab.martins@yahoo.com.br</t>
  </si>
  <si>
    <t>Hiuri Martins</t>
  </si>
  <si>
    <t>hiuri.martins@hotmail.com</t>
  </si>
  <si>
    <t>Jully Martins</t>
  </si>
  <si>
    <t>jully.martins@yahoo.com.br</t>
  </si>
  <si>
    <t>Nayara Martins</t>
  </si>
  <si>
    <t>nayara.martins@hotmail.com</t>
  </si>
  <si>
    <t>Gladstone Martins</t>
  </si>
  <si>
    <t>gladstone.martins@hotmail.com</t>
  </si>
  <si>
    <t>Tatyana Martins</t>
  </si>
  <si>
    <t>tatyana.martins@gmail.com</t>
  </si>
  <si>
    <t>Albert Martins</t>
  </si>
  <si>
    <t>albert.martins@hotmail.com</t>
  </si>
  <si>
    <t>Welington Martins</t>
  </si>
  <si>
    <t>welington.martins@hotmail.com</t>
  </si>
  <si>
    <t>Audieres Martins</t>
  </si>
  <si>
    <t>audieres.martins@gmail.com</t>
  </si>
  <si>
    <t>Milton Martins</t>
  </si>
  <si>
    <t>milton.martins@yahoo.com.br</t>
  </si>
  <si>
    <t>Jonilson Martins</t>
  </si>
  <si>
    <t>jonilson.martins@hotmail.com</t>
  </si>
  <si>
    <t>Nemilton Martins</t>
  </si>
  <si>
    <t>nemilton.martins@gmail.com</t>
  </si>
  <si>
    <t>Thomaz Martins</t>
  </si>
  <si>
    <t>thomaz.martins@yahoo.com.br</t>
  </si>
  <si>
    <t>Priscilla Martins</t>
  </si>
  <si>
    <t>priscilla.martins@hotmail.com</t>
  </si>
  <si>
    <t>Thalia Martins</t>
  </si>
  <si>
    <t>thalia.martins@hotmail.com</t>
  </si>
  <si>
    <t>liana.martins@gmail.com</t>
  </si>
  <si>
    <t>Kaisy Martins</t>
  </si>
  <si>
    <t>kaisy.martins@gmail.com</t>
  </si>
  <si>
    <t>Káila Martins</t>
  </si>
  <si>
    <t>káila.martins@gmail.com</t>
  </si>
  <si>
    <t>Gilson Martins</t>
  </si>
  <si>
    <t>gilson.martins@yahoo.com.br</t>
  </si>
  <si>
    <t>rafaella.martins@hotmail.com</t>
  </si>
  <si>
    <t>Mariane Martins</t>
  </si>
  <si>
    <t>mariane.martins@hotmail.com</t>
  </si>
  <si>
    <t>Florence Martins</t>
  </si>
  <si>
    <t>florence.martins@hotmail.com</t>
  </si>
  <si>
    <t>Cleitono Martins</t>
  </si>
  <si>
    <t>cleitono.martins@gmail.com</t>
  </si>
  <si>
    <t>Lidia Martins</t>
  </si>
  <si>
    <t>lidia.martins@hotmail.com</t>
  </si>
  <si>
    <t>cleyton.martins@gmail.com</t>
  </si>
  <si>
    <t>luan.martins@hotmail.com</t>
  </si>
  <si>
    <t>Alesandra Martins</t>
  </si>
  <si>
    <t>alesandra.martins@gmail.com</t>
  </si>
  <si>
    <t>Adeilton Martins</t>
  </si>
  <si>
    <t>adeilton.martins@gmail.com</t>
  </si>
  <si>
    <t>yago.martins@yahoo.com.br</t>
  </si>
  <si>
    <t>Jaeder Martins</t>
  </si>
  <si>
    <t>jaeder.martins@yahoo.com.br</t>
  </si>
  <si>
    <t>helber.martins@gmail.com</t>
  </si>
  <si>
    <t>elton.martins@hotmail.com</t>
  </si>
  <si>
    <t>Leonir Martins</t>
  </si>
  <si>
    <t>leonir.martins@yahoo.com.br</t>
  </si>
  <si>
    <t>Moesio Martins</t>
  </si>
  <si>
    <t>moesio.martins@yahoo.com.br</t>
  </si>
  <si>
    <t>Emilson Martins</t>
  </si>
  <si>
    <t>emilson.martins@gmail.com</t>
  </si>
  <si>
    <t>Stephan Martins</t>
  </si>
  <si>
    <t>stephan.martins@yahoo.com.br</t>
  </si>
  <si>
    <t>Nubia Martins</t>
  </si>
  <si>
    <t>nubia.martins@gmail.com</t>
  </si>
  <si>
    <t>beatriz.martins@yahoo.com.br</t>
  </si>
  <si>
    <t>Glauco Martins</t>
  </si>
  <si>
    <t>glauco.martins@gmail.com</t>
  </si>
  <si>
    <t>Kizy Martins</t>
  </si>
  <si>
    <t>kizy.martins@gmail.com</t>
  </si>
  <si>
    <t>Denize Martins</t>
  </si>
  <si>
    <t>denize.martins@hotmail.com</t>
  </si>
  <si>
    <t>Stefanie Martins</t>
  </si>
  <si>
    <t>stefanie.martins@yahoo.com.br</t>
  </si>
  <si>
    <t>mateus.martins@yahoo.com.br</t>
  </si>
  <si>
    <t>Helcio Martins</t>
  </si>
  <si>
    <t>helcio.martins@yahoo.com.br</t>
  </si>
  <si>
    <t>Stella Martins</t>
  </si>
  <si>
    <t>stella.martins@yahoo.com.br</t>
  </si>
  <si>
    <t>Maxsuell Martins</t>
  </si>
  <si>
    <t>maxsuell.martins@hotmail.com</t>
  </si>
  <si>
    <t>Jussiane Martins</t>
  </si>
  <si>
    <t>jussiane.martins@yahoo.com.br</t>
  </si>
  <si>
    <t>Venicius Martins</t>
  </si>
  <si>
    <t>venicius.martins@gmail.com</t>
  </si>
  <si>
    <t>Fhelipe Martins</t>
  </si>
  <si>
    <t>fhelipe.martins@gmail.com</t>
  </si>
  <si>
    <t>Ariel Martins</t>
  </si>
  <si>
    <t>ariel.martins@hotmail.com</t>
  </si>
  <si>
    <t>Ariclemes Martins</t>
  </si>
  <si>
    <t>ariclemes.martins@yahoo.com.br</t>
  </si>
  <si>
    <t>Suanam Martins</t>
  </si>
  <si>
    <t>suanam.martins@hotmail.com</t>
  </si>
  <si>
    <t>luisa.martins@yahoo.com.br</t>
  </si>
  <si>
    <t>Tiwsley Martins</t>
  </si>
  <si>
    <t>tiwsley.martins@yahoo.com.br</t>
  </si>
  <si>
    <t>weslei.martins@yahoo.com.br</t>
  </si>
  <si>
    <t>Djalma Martins</t>
  </si>
  <si>
    <t>djalma.martins@yahoo.com.br</t>
  </si>
  <si>
    <t>Elir Martins</t>
  </si>
  <si>
    <t>elir.martins@gmail.com</t>
  </si>
  <si>
    <t>Isaac Martins</t>
  </si>
  <si>
    <t>isaac.martins@yahoo.com.br</t>
  </si>
  <si>
    <t>Liz Martins</t>
  </si>
  <si>
    <t>liz.martins@gmail.com</t>
  </si>
  <si>
    <t>miguel.martins@yahoo.com.br</t>
  </si>
  <si>
    <t>Alaíce Martins</t>
  </si>
  <si>
    <t>alaíce.martins@yahoo.com.br</t>
  </si>
  <si>
    <t>alan.martins@gmail.com</t>
  </si>
  <si>
    <t>Marlos Martins</t>
  </si>
  <si>
    <t>marlos.martins@hotmail.com</t>
  </si>
  <si>
    <t>Rauny Martins</t>
  </si>
  <si>
    <t>rauny.martins@gmail.com</t>
  </si>
  <si>
    <t>edison.martins@yahoo.com.br</t>
  </si>
  <si>
    <t>Katya Martins</t>
  </si>
  <si>
    <t>katya.martins@hotmail.com</t>
  </si>
  <si>
    <t>Ibnijas Martins</t>
  </si>
  <si>
    <t>ibnijas.martins@hotmail.com</t>
  </si>
  <si>
    <t>izadora.martins@yahoo.com.br</t>
  </si>
  <si>
    <t>Adenilton Martins</t>
  </si>
  <si>
    <t>adenilton.martins@yahoo.com.br</t>
  </si>
  <si>
    <t>Jocelyne Martins</t>
  </si>
  <si>
    <t>jocelyne.martins@gmail.com</t>
  </si>
  <si>
    <t>Andrezza Martins</t>
  </si>
  <si>
    <t>andrezza.martins@gmail.com</t>
  </si>
  <si>
    <t>Mylena Martins</t>
  </si>
  <si>
    <t>mylena.martins@yahoo.com.br</t>
  </si>
  <si>
    <t>Dionata Martins</t>
  </si>
  <si>
    <t>dionata.martins@hotmail.com</t>
  </si>
  <si>
    <t>Ramires Martins</t>
  </si>
  <si>
    <t>ramires.martins@gmail.com</t>
  </si>
  <si>
    <t>Marie-Sophie Martins</t>
  </si>
  <si>
    <t>marie.martins@gmail.com</t>
  </si>
  <si>
    <t>sergio.martins@hotmail.com</t>
  </si>
  <si>
    <t>Giovanna Martins</t>
  </si>
  <si>
    <t>giovanna.martins@yahoo.com.br</t>
  </si>
  <si>
    <t>ludimila.martins@yahoo.com.br</t>
  </si>
  <si>
    <t>isrrael.martins@yahoo.com.br</t>
  </si>
  <si>
    <t>Claudney Martins</t>
  </si>
  <si>
    <t>claudney.martins@gmail.com</t>
  </si>
  <si>
    <t>Emelise Martins</t>
  </si>
  <si>
    <t>emelise.martins@gmail.com</t>
  </si>
  <si>
    <t>Lucyene Martins</t>
  </si>
  <si>
    <t>lucyene.martins@gmail.com</t>
  </si>
  <si>
    <t>alexandre.martins@yahoo.com.br</t>
  </si>
  <si>
    <t>Philipe Martins</t>
  </si>
  <si>
    <t>philipe.martins@yahoo.com.br</t>
  </si>
  <si>
    <t>Marielli Martins</t>
  </si>
  <si>
    <t>marielli.martins@hotmail.com</t>
  </si>
  <si>
    <t>Martila Martins</t>
  </si>
  <si>
    <t>martila.martins@gmail.com</t>
  </si>
  <si>
    <t>christian.martins@yahoo.com.br</t>
  </si>
  <si>
    <t>Yranlayne Martins</t>
  </si>
  <si>
    <t>yranlayne.martins@hotmail.com</t>
  </si>
  <si>
    <t>Lineu Martins</t>
  </si>
  <si>
    <t>lineu.martins@hotmail.com</t>
  </si>
  <si>
    <t>Kamilla Martins</t>
  </si>
  <si>
    <t>kamilla.martins@yahoo.com.br</t>
  </si>
  <si>
    <t>Gualter Martins</t>
  </si>
  <si>
    <t>gualter.martins@hotmail.com</t>
  </si>
  <si>
    <t>Ítalo Martins</t>
  </si>
  <si>
    <t>ítalo.martins@yahoo.com.br</t>
  </si>
  <si>
    <t>Roberta Martins</t>
  </si>
  <si>
    <t>roberta.martins@yahoo.com.br</t>
  </si>
  <si>
    <t>Valmirim Martins</t>
  </si>
  <si>
    <t>valmirim.martins@yahoo.com.br</t>
  </si>
  <si>
    <t>Afonso Martins</t>
  </si>
  <si>
    <t>afonso.martins@yahoo.com.br</t>
  </si>
  <si>
    <t>mauricio.martins@gmail.com</t>
  </si>
  <si>
    <t>Ritieli Martins</t>
  </si>
  <si>
    <t>ritieli.martins@yahoo.com.br</t>
  </si>
  <si>
    <t>Darlã Martins</t>
  </si>
  <si>
    <t>darlã.martins@yahoo.com.br</t>
  </si>
  <si>
    <t>Sayaka Martins</t>
  </si>
  <si>
    <t>sayaka.martins@gmail.com</t>
  </si>
  <si>
    <t>Marcondes Martins</t>
  </si>
  <si>
    <t>marcondes.martins@hotmail.com</t>
  </si>
  <si>
    <t>Lourival Martins</t>
  </si>
  <si>
    <t>lourival.martins@gmail.com</t>
  </si>
  <si>
    <t>Moises Martins</t>
  </si>
  <si>
    <t>moises.martins@gmail.com</t>
  </si>
  <si>
    <t>Glauciney Martins</t>
  </si>
  <si>
    <t>glauciney.martins@yahoo.com.br</t>
  </si>
  <si>
    <t>amilton.martins@gmail.com</t>
  </si>
  <si>
    <t>Waltair Martins</t>
  </si>
  <si>
    <t>waltair.martins@yahoo.com.br</t>
  </si>
  <si>
    <t>Mackson Martins</t>
  </si>
  <si>
    <t>mackson.martins@yahoo.com.br</t>
  </si>
  <si>
    <t>Katherine Martins</t>
  </si>
  <si>
    <t>katherine.martins@hotmail.com</t>
  </si>
  <si>
    <t>Vladimir Martins</t>
  </si>
  <si>
    <t>vladimir.martins@yahoo.com.br</t>
  </si>
  <si>
    <t>Welma Martins</t>
  </si>
  <si>
    <t>welma.martins@gmail.com</t>
  </si>
  <si>
    <t>Ronald Martins</t>
  </si>
  <si>
    <t>ronald.martins@yahoo.com.br</t>
  </si>
  <si>
    <t>Roberval Martins</t>
  </si>
  <si>
    <t>roberval.martins@yahoo.com.br</t>
  </si>
  <si>
    <t>lazaro.martins@gmail.com</t>
  </si>
  <si>
    <t>Ralf Martins</t>
  </si>
  <si>
    <t>ralf.martins@hotmail.com</t>
  </si>
  <si>
    <t>Andrey Martins</t>
  </si>
  <si>
    <t>andrey.martins@hotmail.com</t>
  </si>
  <si>
    <t>Welson Martins</t>
  </si>
  <si>
    <t>welson.martins@yahoo.com.br</t>
  </si>
  <si>
    <t>Theodora Martins</t>
  </si>
  <si>
    <t>theodora.martins@gmail.com</t>
  </si>
  <si>
    <t>Milckuem Martins</t>
  </si>
  <si>
    <t>milckuem.martins@hotmail.com</t>
  </si>
  <si>
    <t>Thobias Martins</t>
  </si>
  <si>
    <t>thobias.martins@hotmail.com</t>
  </si>
  <si>
    <t>tainá.martins@yahoo.com.br</t>
  </si>
  <si>
    <t>Hingrid Martins</t>
  </si>
  <si>
    <t>hingrid.martins@yahoo.com.br</t>
  </si>
  <si>
    <t>Giocondo Martins</t>
  </si>
  <si>
    <t>giocondo.martins@gmail.com</t>
  </si>
  <si>
    <t>Ildeson Martins</t>
  </si>
  <si>
    <t>ildeson.martins@gmail.com</t>
  </si>
  <si>
    <t>Guido Martins</t>
  </si>
  <si>
    <t>guido.martins@yahoo.com.br</t>
  </si>
  <si>
    <t>Emanuele Martins</t>
  </si>
  <si>
    <t>emanuele.martins@gmail.com</t>
  </si>
  <si>
    <t>jane.martins@gmail.com</t>
  </si>
  <si>
    <t>Lhirton Martins</t>
  </si>
  <si>
    <t>lhirton.martins@yahoo.com.br</t>
  </si>
  <si>
    <t>Cleudilene Martins</t>
  </si>
  <si>
    <t>cleudilene.martins@gmail.com</t>
  </si>
  <si>
    <t>nelson.martins@gmail.com</t>
  </si>
  <si>
    <t>Gian Martins</t>
  </si>
  <si>
    <t>gian.martins@gmail.com</t>
  </si>
  <si>
    <t>Volney Martins</t>
  </si>
  <si>
    <t>volney.martins@gmail.com</t>
  </si>
  <si>
    <t>eliomar.martins@gmail.com</t>
  </si>
  <si>
    <t>Meire Martins</t>
  </si>
  <si>
    <t>meire.martins@yahoo.com.br</t>
  </si>
  <si>
    <t>Tamiris Martins</t>
  </si>
  <si>
    <t>tamiris.martins@yahoo.com.br</t>
  </si>
  <si>
    <t>ubiratan.martins@hotmail.com</t>
  </si>
  <si>
    <t>Inaldo Martins</t>
  </si>
  <si>
    <t>inaldo.martins@hotmail.com</t>
  </si>
  <si>
    <t>Landro Martins</t>
  </si>
  <si>
    <t>landro.martins@gmail.com</t>
  </si>
  <si>
    <t>Cosme Martins</t>
  </si>
  <si>
    <t>cosme.martins@gmail.com</t>
  </si>
  <si>
    <t>kamila.martins@gmail.com</t>
  </si>
  <si>
    <t>gilson.martins@hotmail.com</t>
  </si>
  <si>
    <t>Ravine Martins</t>
  </si>
  <si>
    <t>ravine.martins@gmail.com</t>
  </si>
  <si>
    <t>Ronnie Martins</t>
  </si>
  <si>
    <t>ronnie.martins@hotmail.com</t>
  </si>
  <si>
    <t>Abimael Martins</t>
  </si>
  <si>
    <t>abimael.martins@gmail.com</t>
  </si>
  <si>
    <t>Bambu Martins</t>
  </si>
  <si>
    <t>bambu.martins@hotmail.com</t>
  </si>
  <si>
    <t>Gilvânia Martins</t>
  </si>
  <si>
    <t>gilvânia.martins@hotmail.com</t>
  </si>
  <si>
    <t>moises.martins@hotmail.com</t>
  </si>
  <si>
    <t>Irlayne Martins</t>
  </si>
  <si>
    <t>irlayne.martins@gmail.com</t>
  </si>
  <si>
    <t>Mardoqueu Martins</t>
  </si>
  <si>
    <t>mardoqueu.martins@gmail.com</t>
  </si>
  <si>
    <t>Elza Martins</t>
  </si>
  <si>
    <t>elza.martins@yahoo.com.br</t>
  </si>
  <si>
    <t>ezequiel.martins@yahoo.com.br</t>
  </si>
  <si>
    <t>lineu.martins@yahoo.com.br</t>
  </si>
  <si>
    <t>Elden Martins</t>
  </si>
  <si>
    <t>elden.martins@gmail.com</t>
  </si>
  <si>
    <t>silvia.martins@hotmail.com</t>
  </si>
  <si>
    <t>Vinícius Martins</t>
  </si>
  <si>
    <t>vinícius.martins@yahoo.com.br</t>
  </si>
  <si>
    <t>Wallysson Martins</t>
  </si>
  <si>
    <t>wallysson.martins@hotmail.com</t>
  </si>
  <si>
    <t>Havi Martins</t>
  </si>
  <si>
    <t>havi.martins@yahoo.com.br</t>
  </si>
  <si>
    <t>Flavia Martins</t>
  </si>
  <si>
    <t>flavia.martins@gmail.com</t>
  </si>
  <si>
    <t>Wanessa Martins</t>
  </si>
  <si>
    <t>wanessa.martins@yahoo.com.br</t>
  </si>
  <si>
    <t>Marcelle Martins</t>
  </si>
  <si>
    <t>marcelle.martins@gmail.com</t>
  </si>
  <si>
    <t>Aldilene Martins</t>
  </si>
  <si>
    <t>aldilene.martins@gmail.com</t>
  </si>
  <si>
    <t>Adnilson Martins</t>
  </si>
  <si>
    <t>adnilson.martins@hotmail.com</t>
  </si>
  <si>
    <t>hebert.martins@yahoo.com.br</t>
  </si>
  <si>
    <t>silene.martins@yahoo.com.br</t>
  </si>
  <si>
    <t>Franciano Martins</t>
  </si>
  <si>
    <t>franciano.martins@hotmail.com</t>
  </si>
  <si>
    <t>Joani Martins</t>
  </si>
  <si>
    <t>joani.martins@hotmail.com</t>
  </si>
  <si>
    <t>eduardo.martins@gmail.com</t>
  </si>
  <si>
    <t>Cilene Martins</t>
  </si>
  <si>
    <t>cilene.martins@gmail.com</t>
  </si>
  <si>
    <t>gervasio.martins@hotmail.com</t>
  </si>
  <si>
    <t>Evander Martins</t>
  </si>
  <si>
    <t>evander.martins@yahoo.com.br</t>
  </si>
  <si>
    <t>kleber.martins@hotmail.com</t>
  </si>
  <si>
    <t>Rodol Martins</t>
  </si>
  <si>
    <t>rodol.martins@hotmail.com</t>
  </si>
  <si>
    <t>Ane Martins</t>
  </si>
  <si>
    <t>ane.martins@gmail.com</t>
  </si>
  <si>
    <t>Aloysio Martins</t>
  </si>
  <si>
    <t>aloysio.martins@hotmail.com</t>
  </si>
  <si>
    <t>leticia.martins@gmail.com</t>
  </si>
  <si>
    <t>Shelide Martins</t>
  </si>
  <si>
    <t>shelide.martins@gmail.com</t>
  </si>
  <si>
    <t>Neide Martins</t>
  </si>
  <si>
    <t>neide.martins@hotmail.com</t>
  </si>
  <si>
    <t>Gissele Martins</t>
  </si>
  <si>
    <t>gissele.martins@gmail.com</t>
  </si>
  <si>
    <t>Etelvino Martins</t>
  </si>
  <si>
    <t>etelvino.martins@hotmail.com</t>
  </si>
  <si>
    <t>Sidclei Martins</t>
  </si>
  <si>
    <t>sidclei.martins@hotmail.com</t>
  </si>
  <si>
    <t>Lino Martins</t>
  </si>
  <si>
    <t>lino.martins@yahoo.com.br</t>
  </si>
  <si>
    <t>Laise Martins</t>
  </si>
  <si>
    <t>laise.martins@hotmail.com</t>
  </si>
  <si>
    <t>Jhuly Martins</t>
  </si>
  <si>
    <t>jhuly.martins@yahoo.com.br</t>
  </si>
  <si>
    <t>karla.martins@gmail.com</t>
  </si>
  <si>
    <t>raniel.martins@gmail.com</t>
  </si>
  <si>
    <t>Karlysson Martins</t>
  </si>
  <si>
    <t>karlysson.martins@gmail.com</t>
  </si>
  <si>
    <t>Wladsom Martins</t>
  </si>
  <si>
    <t>wladsom.martins@hotmail.com</t>
  </si>
  <si>
    <t>Saymon Martins</t>
  </si>
  <si>
    <t>saymon.martins@yahoo.com.br</t>
  </si>
  <si>
    <t>Lariele Martins</t>
  </si>
  <si>
    <t>lariele.martins@gmail.com</t>
  </si>
  <si>
    <t>Aryanne Martins</t>
  </si>
  <si>
    <t>aryanne.martins@yahoo.com.br</t>
  </si>
  <si>
    <t>eliton Martins</t>
  </si>
  <si>
    <t>eliton.martins@gmail.com</t>
  </si>
  <si>
    <t>adriano.martins@yahoo.com.br</t>
  </si>
  <si>
    <t>Maryeli Martins</t>
  </si>
  <si>
    <t>maryeli.martins@yahoo.com.br</t>
  </si>
  <si>
    <t>Ilmo Martins</t>
  </si>
  <si>
    <t>ilmo.martins@hotmail.com</t>
  </si>
  <si>
    <t>Felippe Martins</t>
  </si>
  <si>
    <t>felippe.martins@gmail.com</t>
  </si>
  <si>
    <t>melissa.martins@yahoo.com.br</t>
  </si>
  <si>
    <t>wellington.martins@hotmail.com</t>
  </si>
  <si>
    <t>Ileane Martins</t>
  </si>
  <si>
    <t>ileane.martins@yahoo.com.br</t>
  </si>
  <si>
    <t>danusa.martins@hotmail.com</t>
  </si>
  <si>
    <t>Darlete Martins</t>
  </si>
  <si>
    <t>darlete.martins@yahoo.com.br</t>
  </si>
  <si>
    <t>Rayza Martins</t>
  </si>
  <si>
    <t>rayza.martins@hotmail.com</t>
  </si>
  <si>
    <t>William Martins</t>
  </si>
  <si>
    <t>william.martins@yahoo.com.br</t>
  </si>
  <si>
    <t>Simei Martins</t>
  </si>
  <si>
    <t>simei.martins@gmail.com</t>
  </si>
  <si>
    <t>Raul Martins</t>
  </si>
  <si>
    <t>raul.martins@gmail.com</t>
  </si>
  <si>
    <t>Othon Martins</t>
  </si>
  <si>
    <t>othon.martins@gmail.com</t>
  </si>
  <si>
    <t>Chrystian Martins</t>
  </si>
  <si>
    <t>chrystian.martins@yahoo.com.br</t>
  </si>
  <si>
    <t>jarbas.martins@gmail.com</t>
  </si>
  <si>
    <t>Wiviane Martins</t>
  </si>
  <si>
    <t>wiviane.martins@hotmail.com</t>
  </si>
  <si>
    <t>Luccas Martins</t>
  </si>
  <si>
    <t>luccas.martins@gmail.com</t>
  </si>
  <si>
    <t>michel.martins@yahoo.com.br</t>
  </si>
  <si>
    <t>Lueli Martins</t>
  </si>
  <si>
    <t>lueli.martins@yahoo.com.br</t>
  </si>
  <si>
    <t>joseane.martins@yahoo.com.br</t>
  </si>
  <si>
    <t>Jamir Martins</t>
  </si>
  <si>
    <t>jamir.martins@yahoo.com.br</t>
  </si>
  <si>
    <t>Felipy Martins</t>
  </si>
  <si>
    <t>felipy.martins@gmail.com</t>
  </si>
  <si>
    <t>viviana.martins@yahoo.com.br</t>
  </si>
  <si>
    <t>Rosinete Martins</t>
  </si>
  <si>
    <t>rosinete.martins@hotmail.com</t>
  </si>
  <si>
    <t>felipe.martins@gmail.com</t>
  </si>
  <si>
    <t>Koan Martins</t>
  </si>
  <si>
    <t>koan.martins@hotmail.com</t>
  </si>
  <si>
    <t>Nathannie Martins</t>
  </si>
  <si>
    <t>nathannie.martins@gmail.com</t>
  </si>
  <si>
    <t>Henry Martins</t>
  </si>
  <si>
    <t>henry.martins@gmail.com</t>
  </si>
  <si>
    <t>Miqueas Martins</t>
  </si>
  <si>
    <t>miqueas.martins@gmail.com</t>
  </si>
  <si>
    <t>Claudemir Martins</t>
  </si>
  <si>
    <t>claudemir.martins@hotmail.com</t>
  </si>
  <si>
    <t>elam.martins@yahoo.com.br</t>
  </si>
  <si>
    <t>Apolo Martins</t>
  </si>
  <si>
    <t>apolo.martins@yahoo.com.br</t>
  </si>
  <si>
    <t>Giulliano Martins</t>
  </si>
  <si>
    <t>giulliano.martins@yahoo.com.br</t>
  </si>
  <si>
    <t>Danubens Martins</t>
  </si>
  <si>
    <t>danubens.martins@gmail.com</t>
  </si>
  <si>
    <t>herica.martins@yahoo.com.br</t>
  </si>
  <si>
    <t>regiane.martins@gmail.com</t>
  </si>
  <si>
    <t>Miqueias Martins</t>
  </si>
  <si>
    <t>miqueias.martins@yahoo.com.br</t>
  </si>
  <si>
    <t>Diórgenes Martins</t>
  </si>
  <si>
    <t>diórgenes.martins@yahoo.com.br</t>
  </si>
  <si>
    <t>Nadia Martins</t>
  </si>
  <si>
    <t>nadia.martins@hotmail.com</t>
  </si>
  <si>
    <t>Maristhela Martins</t>
  </si>
  <si>
    <t>maristhela.martins@gmail.com</t>
  </si>
  <si>
    <t>soraia.martins@gmail.com</t>
  </si>
  <si>
    <t>Wilder Martins</t>
  </si>
  <si>
    <t>wilder.martins@gmail.com</t>
  </si>
  <si>
    <t>elisângela.martins@yahoo.com.br</t>
  </si>
  <si>
    <t>Saionara Martins</t>
  </si>
  <si>
    <t>saionara.martins@yahoo.com.br</t>
  </si>
  <si>
    <t>adriana.martins@gmail.com</t>
  </si>
  <si>
    <t>Eronilda Martins</t>
  </si>
  <si>
    <t>eronilda.martins@yahoo.com.br</t>
  </si>
  <si>
    <t>Betania Martins</t>
  </si>
  <si>
    <t>betania.martins@hotmail.com</t>
  </si>
  <si>
    <t>Thaylison Martins</t>
  </si>
  <si>
    <t>thaylison.martins@gmail.com</t>
  </si>
  <si>
    <t>antonia.martins@hotmail.com</t>
  </si>
  <si>
    <t>gessica.martins@hotmail.com</t>
  </si>
  <si>
    <t>joselito.martins@hotmail.com</t>
  </si>
  <si>
    <t>Ivanildo Martins</t>
  </si>
  <si>
    <t>ivanildo.martins@yahoo.com.br</t>
  </si>
  <si>
    <t>Arnóbio Martins</t>
  </si>
  <si>
    <t>arnóbio.martins@gmail.com</t>
  </si>
  <si>
    <t>newton.martins@yahoo.com.br</t>
  </si>
  <si>
    <t>nathalia.martins@gmail.com</t>
  </si>
  <si>
    <t>miriam.martins@gmail.com</t>
  </si>
  <si>
    <t>Cleisson Martins</t>
  </si>
  <si>
    <t>cleisson.martins@yahoo.com.br</t>
  </si>
  <si>
    <t>clara.martins@gmail.com</t>
  </si>
  <si>
    <t>Anezio Martins</t>
  </si>
  <si>
    <t>anezio.martins@gmail.com</t>
  </si>
  <si>
    <t>Marcileize Martins</t>
  </si>
  <si>
    <t>marcileize.martins@yahoo.com.br</t>
  </si>
  <si>
    <t>marcio.martins@hotmail.com</t>
  </si>
  <si>
    <t>israel.martins@hotmail.com</t>
  </si>
  <si>
    <t>caio.martins@gmail.com</t>
  </si>
  <si>
    <t>Lanne Martins</t>
  </si>
  <si>
    <t>lanne.martins@gmail.com</t>
  </si>
  <si>
    <t>Katiússia Martins</t>
  </si>
  <si>
    <t>katiússia.martins@yahoo.com.br</t>
  </si>
  <si>
    <t>anny.martins@yahoo.com.br</t>
  </si>
  <si>
    <t>Perola Martins</t>
  </si>
  <si>
    <t>perola.martins@yahoo.com.br</t>
  </si>
  <si>
    <t>gutemberg.martins@yahoo.com.br</t>
  </si>
  <si>
    <t>Rosane Martins</t>
  </si>
  <si>
    <t>rosane.martins@gmail.com</t>
  </si>
  <si>
    <t>Francieli Martins</t>
  </si>
  <si>
    <t>francieli.martins@yahoo.com.br</t>
  </si>
  <si>
    <t>Fabiana Martins</t>
  </si>
  <si>
    <t>fabiana.martins@hotmail.com</t>
  </si>
  <si>
    <t>Jorge Martins</t>
  </si>
  <si>
    <t>jorge.martins@yahoo.com.br</t>
  </si>
  <si>
    <t>Bernadete Martins</t>
  </si>
  <si>
    <t>bernadete.martins@gmail.com</t>
  </si>
  <si>
    <t>Fabricia Martins</t>
  </si>
  <si>
    <t>fabricia.martins@yahoo.com.br</t>
  </si>
  <si>
    <t>athos.martins@yahoo.com.br</t>
  </si>
  <si>
    <t>Etiene Martins</t>
  </si>
  <si>
    <t>etiene.martins@yahoo.com.br</t>
  </si>
  <si>
    <t>davi.martins@gmail.com</t>
  </si>
  <si>
    <t>juan.martins@yahoo.com.br</t>
  </si>
  <si>
    <t>francielle.martins@yahoo.com.br</t>
  </si>
  <si>
    <t>Pâmella Martins</t>
  </si>
  <si>
    <t>pâmella.martins@yahoo.com.br</t>
  </si>
  <si>
    <t>bárbara.martins@yahoo.com.br</t>
  </si>
  <si>
    <t>Bauer Martins</t>
  </si>
  <si>
    <t>bauer.martins@yahoo.com.br</t>
  </si>
  <si>
    <t>Eluan Martins</t>
  </si>
  <si>
    <t>eluan.martins@hotmail.com</t>
  </si>
  <si>
    <t>Rennan Martins</t>
  </si>
  <si>
    <t>rennan.martins@hotmail.com</t>
  </si>
  <si>
    <t>Kamile Martins</t>
  </si>
  <si>
    <t>kamile.martins@hotmail.com</t>
  </si>
  <si>
    <t>Rosilene Martins</t>
  </si>
  <si>
    <t>rosilene.martins@gmail.com</t>
  </si>
  <si>
    <t>Otávio Martins</t>
  </si>
  <si>
    <t>otávio.martins@gmail.com</t>
  </si>
  <si>
    <t>Fabrícia Martins</t>
  </si>
  <si>
    <t>fabrícia.martins@yahoo.com.br</t>
  </si>
  <si>
    <t>Levi Martins</t>
  </si>
  <si>
    <t>levi.martins@yahoo.com.br</t>
  </si>
  <si>
    <t>Cleverson Martins</t>
  </si>
  <si>
    <t>cleverson.martins@yahoo.com.br</t>
  </si>
  <si>
    <t>Philip Martins</t>
  </si>
  <si>
    <t>philip.martins@yahoo.com.br</t>
  </si>
  <si>
    <t>Lucca Martins</t>
  </si>
  <si>
    <t>lucca.martins@hotmail.com</t>
  </si>
  <si>
    <t>Maynara Martins</t>
  </si>
  <si>
    <t>maynara.martins@gmail.com</t>
  </si>
  <si>
    <t>eder Martins</t>
  </si>
  <si>
    <t>eder.martins@hotmail.com</t>
  </si>
  <si>
    <t>heitor.martins@gmail.com</t>
  </si>
  <si>
    <t>Claudenice Martins</t>
  </si>
  <si>
    <t>claudenice.martins@yahoo.com.br</t>
  </si>
  <si>
    <t>joao.martins@gmail.com</t>
  </si>
  <si>
    <t>natalie.martins@hotmail.com</t>
  </si>
  <si>
    <t>Norilene Martins</t>
  </si>
  <si>
    <t>norilene.martins@hotmail.com</t>
  </si>
  <si>
    <t>maik.martins@hotmail.com</t>
  </si>
  <si>
    <t>Katriny Martins</t>
  </si>
  <si>
    <t>katriny.martins@hotmail.com</t>
  </si>
  <si>
    <t>walmir.martins@gmail.com</t>
  </si>
  <si>
    <t>Yasmin Martins</t>
  </si>
  <si>
    <t>yasmin.martins@hotmail.com</t>
  </si>
  <si>
    <t>stella.martins@hotmail.com</t>
  </si>
  <si>
    <t>juracy.martins@gmail.com</t>
  </si>
  <si>
    <t>Cleriston Martins</t>
  </si>
  <si>
    <t>cleriston.martins@yahoo.com.br</t>
  </si>
  <si>
    <t>Frederyck Martins</t>
  </si>
  <si>
    <t>frederyck.martins@hotmail.com</t>
  </si>
  <si>
    <t>Jaimy Martins</t>
  </si>
  <si>
    <t>jaimy.martins@hotmail.com</t>
  </si>
  <si>
    <t>Aisllan Martins</t>
  </si>
  <si>
    <t>aisllan.martins@gmail.com</t>
  </si>
  <si>
    <t>Mayke Martins</t>
  </si>
  <si>
    <t>mayke.martins@gmail.com</t>
  </si>
  <si>
    <t>Hyago Martins</t>
  </si>
  <si>
    <t>hyago.martins@gmail.com</t>
  </si>
  <si>
    <t>pytàwà.martins@gmail.com</t>
  </si>
  <si>
    <t>Tatiana Martins</t>
  </si>
  <si>
    <t>tatiana.martins@yahoo.com.br</t>
  </si>
  <si>
    <t>junio.martins@yahoo.com.br</t>
  </si>
  <si>
    <t>Lucenildo Martins</t>
  </si>
  <si>
    <t>lucenildo.martins@hotmail.com</t>
  </si>
  <si>
    <t>glauciney.martins@gmail.com</t>
  </si>
  <si>
    <t>michelle.martins@yahoo.com.br</t>
  </si>
  <si>
    <t>Riober Martins</t>
  </si>
  <si>
    <t>riober.martins@hotmail.com</t>
  </si>
  <si>
    <t>Rondinely Martins</t>
  </si>
  <si>
    <t>rondinely.martins@gmail.com</t>
  </si>
  <si>
    <t>Thercyo Martins</t>
  </si>
  <si>
    <t>thercyo.martins@hotmail.com</t>
  </si>
  <si>
    <t>Jairo Martins</t>
  </si>
  <si>
    <t>jairo.martins@yahoo.com.br</t>
  </si>
  <si>
    <t>raquel.martins@gmail.com</t>
  </si>
  <si>
    <t>Valtencir Martins</t>
  </si>
  <si>
    <t>valtencir.martins@hotmail.com</t>
  </si>
  <si>
    <t>Jeorgia Martins</t>
  </si>
  <si>
    <t>jeorgia.martins@hotmail.com</t>
  </si>
  <si>
    <t>robson.martins@yahoo.com.br</t>
  </si>
  <si>
    <t>Gilvanildo Martins</t>
  </si>
  <si>
    <t>gilvanildo.martins@gmail.com</t>
  </si>
  <si>
    <t>witame.martins@hotmail.com</t>
  </si>
  <si>
    <t>Rosaline Martins</t>
  </si>
  <si>
    <t>rosaline.martins@hotmail.com</t>
  </si>
  <si>
    <t>Dyogo Martins</t>
  </si>
  <si>
    <t>dyogo.martins@gmail.com</t>
  </si>
  <si>
    <t>Btuna Martins</t>
  </si>
  <si>
    <t>btuna.martins@yahoo.com.br</t>
  </si>
  <si>
    <t>glauco.martins@hotmail.com</t>
  </si>
  <si>
    <t>plinio.martins@yahoo.com.br</t>
  </si>
  <si>
    <t>handerson.martins@gmail.com</t>
  </si>
  <si>
    <t>sebastião.martins@hotmail.com</t>
  </si>
  <si>
    <t>Ualiston Martins</t>
  </si>
  <si>
    <t>ualiston.martins@yahoo.com.br</t>
  </si>
  <si>
    <t>Saimon Martins</t>
  </si>
  <si>
    <t>saimon.martins@yahoo.com.br</t>
  </si>
  <si>
    <t>Emídio Martins</t>
  </si>
  <si>
    <t>emídio.martins@gmail.com</t>
  </si>
  <si>
    <t>Adllan Martins</t>
  </si>
  <si>
    <t>adllan.martins@gmail.com</t>
  </si>
  <si>
    <t>erika.martins@gmail.com</t>
  </si>
  <si>
    <t>Crislane Martins</t>
  </si>
  <si>
    <t>crislane.martins@yahoo.com.br</t>
  </si>
  <si>
    <t>david.martins@hotmail.com</t>
  </si>
  <si>
    <t>elisabeth.martins@yahoo.com.br</t>
  </si>
  <si>
    <t>cibele.martins@gmail.com</t>
  </si>
  <si>
    <t>Nícolas Martins</t>
  </si>
  <si>
    <t>nícolas.martins@gmail.com</t>
  </si>
  <si>
    <t>Selton Martins</t>
  </si>
  <si>
    <t>selton.martins@yahoo.com.br</t>
  </si>
  <si>
    <t>warlson.martins@yahoo.com.br</t>
  </si>
  <si>
    <t>Thaine Martins</t>
  </si>
  <si>
    <t>thaine.martins@gmail.com</t>
  </si>
  <si>
    <t>Chaiana Martins</t>
  </si>
  <si>
    <t>chaiana.martins@hotmail.com</t>
  </si>
  <si>
    <t>Mariellyn Martins</t>
  </si>
  <si>
    <t>mariellyn.martins@hotmail.com</t>
  </si>
  <si>
    <t>Jaison Martins</t>
  </si>
  <si>
    <t>jaison.martins@gmail.com</t>
  </si>
  <si>
    <t>helcio.martins@hotmail.com</t>
  </si>
  <si>
    <t>Naelson Martins</t>
  </si>
  <si>
    <t>naelson.martins@yahoo.com.br</t>
  </si>
  <si>
    <t>Aryele Martins</t>
  </si>
  <si>
    <t>aryele.martins@yahoo.com.br</t>
  </si>
  <si>
    <t>vanessa.martins@yahoo.com.br</t>
  </si>
  <si>
    <t>weder.martins@yahoo.com.br</t>
  </si>
  <si>
    <t>talita.martins@hotmail.com</t>
  </si>
  <si>
    <t>andrei.martins@yahoo.com.br</t>
  </si>
  <si>
    <t>maciel.martins@gmail.com</t>
  </si>
  <si>
    <t>Sales Martins</t>
  </si>
  <si>
    <t>sales.martins@gmail.com</t>
  </si>
  <si>
    <t>Gecilene Martins</t>
  </si>
  <si>
    <t>gecilene.martins@gmail.com</t>
  </si>
  <si>
    <t>Francinelma Martins</t>
  </si>
  <si>
    <t>francinelma.martins@gmail.com</t>
  </si>
  <si>
    <t>Cecília Martins</t>
  </si>
  <si>
    <t>cecília.martins@yahoo.com.br</t>
  </si>
  <si>
    <t>bismarck.martins@gmail.com</t>
  </si>
  <si>
    <t>Giuliano Martins</t>
  </si>
  <si>
    <t>giuliano.martins@yahoo.com.br</t>
  </si>
  <si>
    <t>Enaldo Martins</t>
  </si>
  <si>
    <t>enaldo.martins@gmail.com</t>
  </si>
  <si>
    <t>Denise Martins</t>
  </si>
  <si>
    <t>denise.martins@yahoo.com.br</t>
  </si>
  <si>
    <t>Hanami Martins</t>
  </si>
  <si>
    <t>hanami.martins@yahoo.com.br</t>
  </si>
  <si>
    <t>bruna.martins@gmail.com</t>
  </si>
  <si>
    <t>Tallis Martins</t>
  </si>
  <si>
    <t>tallis.martins@gmail.com</t>
  </si>
  <si>
    <t>anthony.martins@gmail.com</t>
  </si>
  <si>
    <t>Gidevaldo Martins</t>
  </si>
  <si>
    <t>gidevaldo.martins@gmail.com</t>
  </si>
  <si>
    <t>Wandeson Martins</t>
  </si>
  <si>
    <t>wandeson.martins@hotmail.com</t>
  </si>
  <si>
    <t>waldomiro.martins@hotmail.com</t>
  </si>
  <si>
    <t>Devyd Martins</t>
  </si>
  <si>
    <t>devyd.martins@gmail.com</t>
  </si>
  <si>
    <t>Janemar Martins</t>
  </si>
  <si>
    <t>janemar.martins@hotmail.com</t>
  </si>
  <si>
    <t>vanessa.martins@gmail.com</t>
  </si>
  <si>
    <t>tayna.martins@hotmail.com</t>
  </si>
  <si>
    <t>Willian Martins</t>
  </si>
  <si>
    <t>willian.martins@hotmail.com</t>
  </si>
  <si>
    <t>edson.martins@gmail.com</t>
  </si>
  <si>
    <t>Cleidson Martins</t>
  </si>
  <si>
    <t>cleidson.martins@yahoo.com.br</t>
  </si>
  <si>
    <t>Fernanda Martins</t>
  </si>
  <si>
    <t>fernanda.martins@hotmail.com</t>
  </si>
  <si>
    <t>Keslyanne Martins</t>
  </si>
  <si>
    <t>keslyanne.martins@yahoo.com.br</t>
  </si>
  <si>
    <t>Jamile Martins</t>
  </si>
  <si>
    <t>jamile.martins@yahoo.com.br</t>
  </si>
  <si>
    <t>Oswaldo Martins</t>
  </si>
  <si>
    <t>oswaldo.martins@yahoo.com.br</t>
  </si>
  <si>
    <t>Elcione Martins</t>
  </si>
  <si>
    <t>elcione.martins@hotmail.com</t>
  </si>
  <si>
    <t>gerson.martins@hotmail.com</t>
  </si>
  <si>
    <t>Tassia Martins</t>
  </si>
  <si>
    <t>tassia.martins@hotmail.com</t>
  </si>
  <si>
    <t>ellem.martins@gmail.com</t>
  </si>
  <si>
    <t>Euler Martins</t>
  </si>
  <si>
    <t>euler.martins@hotmail.com</t>
  </si>
  <si>
    <t>Jizelia Martins</t>
  </si>
  <si>
    <t>jizelia.martins@yahoo.com.br</t>
  </si>
  <si>
    <t>winicius.martins@yahoo.com.br</t>
  </si>
  <si>
    <t>Núbia Martins</t>
  </si>
  <si>
    <t>núbia.martins@yahoo.com.br</t>
  </si>
  <si>
    <t>regina.martins@yahoo.com.br</t>
  </si>
  <si>
    <t>nilson.martins@yahoo.com.br</t>
  </si>
  <si>
    <t>Uriel Martins</t>
  </si>
  <si>
    <t>uriel.martins@hotmail.com</t>
  </si>
  <si>
    <t>matias.martins@gmail.com</t>
  </si>
  <si>
    <t>Andriele Martins</t>
  </si>
  <si>
    <t>andriele.martins@yahoo.com.br</t>
  </si>
  <si>
    <t>Lane Martins</t>
  </si>
  <si>
    <t>lane.martins@hotmail.com</t>
  </si>
  <si>
    <t>Daliana Martins</t>
  </si>
  <si>
    <t>daliana.martins@hotmail.com</t>
  </si>
  <si>
    <t>Lucilene Martins</t>
  </si>
  <si>
    <t>lucilene.martins@yahoo.com.br</t>
  </si>
  <si>
    <t>Adylson Martins</t>
  </si>
  <si>
    <t>adylson.martins@hotmail.com</t>
  </si>
  <si>
    <t>Alvimar Martins</t>
  </si>
  <si>
    <t>alvimar.martins@yahoo.com.br</t>
  </si>
  <si>
    <t>romilson.martins@gmail.com</t>
  </si>
  <si>
    <t>Rafaela Martins</t>
  </si>
  <si>
    <t>rafaela.martins@yahoo.com.br</t>
  </si>
  <si>
    <t>Carliene Martins</t>
  </si>
  <si>
    <t>carliene.martins@yahoo.com.br</t>
  </si>
  <si>
    <t>Lucimeire Martins</t>
  </si>
  <si>
    <t>lucimeire.martins@hotmail.com</t>
  </si>
  <si>
    <t>Caciano Martins</t>
  </si>
  <si>
    <t>caciano.martins@yahoo.com.br</t>
  </si>
  <si>
    <t>Ageu Martins</t>
  </si>
  <si>
    <t>ageu.martins@hotmail.com</t>
  </si>
  <si>
    <t>Leia Martins</t>
  </si>
  <si>
    <t>leia.martins@yahoo.com.br</t>
  </si>
  <si>
    <t>evelyne.martins@hotmail.com</t>
  </si>
  <si>
    <t>Halan Martins</t>
  </si>
  <si>
    <t>halan.martins@hotmail.com</t>
  </si>
  <si>
    <t>Gilmar Martins</t>
  </si>
  <si>
    <t>gilmar.martins@yahoo.com.br</t>
  </si>
  <si>
    <t>Silvio Martins</t>
  </si>
  <si>
    <t>silvio.martins@yahoo.com.br</t>
  </si>
  <si>
    <t>gilmar.martins@hotmail.com</t>
  </si>
  <si>
    <t>Edilsineia Martins</t>
  </si>
  <si>
    <t>edilsineia.martins@gmail.com</t>
  </si>
  <si>
    <t>Mercy Martins</t>
  </si>
  <si>
    <t>mercy.martins@hotmail.com</t>
  </si>
  <si>
    <t>Adelaine Martins</t>
  </si>
  <si>
    <t>adelaine.martins@gmail.com</t>
  </si>
  <si>
    <t>lennon.martins@yahoo.com.br</t>
  </si>
  <si>
    <t>ariane.martins@yahoo.com.br</t>
  </si>
  <si>
    <t>adriele.martins@hotmail.com</t>
  </si>
  <si>
    <t>geovana.martins@yahoo.com.br</t>
  </si>
  <si>
    <t>Orlando Martins</t>
  </si>
  <si>
    <t>orlando.martins@hotmail.com</t>
  </si>
  <si>
    <t>Valdenir Martins</t>
  </si>
  <si>
    <t>valdenir.martins@gmail.com</t>
  </si>
  <si>
    <t>Herllon Martins</t>
  </si>
  <si>
    <t>herllon.martins@hotmail.com</t>
  </si>
  <si>
    <t>Karoline Martins</t>
  </si>
  <si>
    <t>karoline.martins@hotmail.com</t>
  </si>
  <si>
    <t>Rozeni Martins</t>
  </si>
  <si>
    <t>rozeni.martins@yahoo.com.br</t>
  </si>
  <si>
    <t>Jadia Martins</t>
  </si>
  <si>
    <t>jadia.martins@gmail.com</t>
  </si>
  <si>
    <t>beatriz.martins@gmail.com</t>
  </si>
  <si>
    <t>Alberty Martins</t>
  </si>
  <si>
    <t>alberty.martins@hotmail.com</t>
  </si>
  <si>
    <t>adriane.martins@yahoo.com.br</t>
  </si>
  <si>
    <t>Sttephannie Martins</t>
  </si>
  <si>
    <t>sttephannie.martins@yahoo.com.br</t>
  </si>
  <si>
    <t>Rarison Martins</t>
  </si>
  <si>
    <t>rarison.martins@hotmail.com</t>
  </si>
  <si>
    <t>Aluir Martins</t>
  </si>
  <si>
    <t>aluir.martins@gmail.com</t>
  </si>
  <si>
    <t>gabriely.martins@yahoo.com.br</t>
  </si>
  <si>
    <t>maira.martins@gmail.com</t>
  </si>
  <si>
    <t>Jhonwadson Martins</t>
  </si>
  <si>
    <t>jhonwadson.martins@yahoo.com.br</t>
  </si>
  <si>
    <t>Alecio Martins</t>
  </si>
  <si>
    <t>alecio.martins@gmail.com</t>
  </si>
  <si>
    <t>pamela.martins@hotmail.com</t>
  </si>
  <si>
    <t>Mivaldo Martins</t>
  </si>
  <si>
    <t>mivaldo.martins@yahoo.com.br</t>
  </si>
  <si>
    <t>bismarck.martins@yahoo.com.br</t>
  </si>
  <si>
    <t>sidely.martins@hotmail.com</t>
  </si>
  <si>
    <t>Lindokeny Martins</t>
  </si>
  <si>
    <t>lindokeny.martins@hotmail.com</t>
  </si>
  <si>
    <t>Geise Martins</t>
  </si>
  <si>
    <t>geise.martins@yahoo.com.br</t>
  </si>
  <si>
    <t>Oarlis Martins</t>
  </si>
  <si>
    <t>oarlis.martins@yahoo.com.br</t>
  </si>
  <si>
    <t>dionata.martins@yahoo.com.br</t>
  </si>
  <si>
    <t>Jobel Martins</t>
  </si>
  <si>
    <t>jobel.martins@gmail.com</t>
  </si>
  <si>
    <t>Excel Martins</t>
  </si>
  <si>
    <t>excel.martins@hotmail.com</t>
  </si>
  <si>
    <t>Endreo Martins</t>
  </si>
  <si>
    <t>endreo.martins@gmail.com</t>
  </si>
  <si>
    <t>Carol Martins</t>
  </si>
  <si>
    <t>carol.martins@yahoo.com.br</t>
  </si>
  <si>
    <t>Ednalva Martins</t>
  </si>
  <si>
    <t>ednalva.martins@yahoo.com.br</t>
  </si>
  <si>
    <t>Joanna Martins</t>
  </si>
  <si>
    <t>joanna.martins@yahoo.com.br</t>
  </si>
  <si>
    <t>Francyellen Martins</t>
  </si>
  <si>
    <t>francyellen.martins@hotmail.com</t>
  </si>
  <si>
    <t>Ivyson Martins</t>
  </si>
  <si>
    <t>ivyson.martins@gmail.com</t>
  </si>
  <si>
    <t>Lion Martins</t>
  </si>
  <si>
    <t>lion.martins@gmail.com</t>
  </si>
  <si>
    <t>Ludmila Martins</t>
  </si>
  <si>
    <t>ludmila.martins@gmail.com</t>
  </si>
  <si>
    <t>Izalmir Martins</t>
  </si>
  <si>
    <t>izalmir.martins@hotmail.com</t>
  </si>
  <si>
    <t>Ivani Martins</t>
  </si>
  <si>
    <t>ivani.martins@gmail.com</t>
  </si>
  <si>
    <t>thais.martins@gmail.com</t>
  </si>
  <si>
    <t>fabiano.martins@yahoo.com.br</t>
  </si>
  <si>
    <t>wagner.martins@yahoo.com.br</t>
  </si>
  <si>
    <t>Guthierrez Martins</t>
  </si>
  <si>
    <t>guthierrez.martins@hotmail.com</t>
  </si>
  <si>
    <t>Cochise Martins</t>
  </si>
  <si>
    <t>cochise.martins@yahoo.com.br</t>
  </si>
  <si>
    <t>Roosevelt Martins</t>
  </si>
  <si>
    <t>roosevelt.martins@hotmail.com</t>
  </si>
  <si>
    <t>silvana.martins@gmail.com</t>
  </si>
  <si>
    <t>Aderson Martins</t>
  </si>
  <si>
    <t>aderson.martins@gmail.com</t>
  </si>
  <si>
    <t>Clenilson Martins</t>
  </si>
  <si>
    <t>clenilson.martins@gmail.com</t>
  </si>
  <si>
    <t>Danilla Martins</t>
  </si>
  <si>
    <t>danilla.martins@yahoo.com.br</t>
  </si>
  <si>
    <t>lara.martins@hotmail.com</t>
  </si>
  <si>
    <t>Dayana Martins</t>
  </si>
  <si>
    <t>dayana.martins@yahoo.com.br</t>
  </si>
  <si>
    <t>Caetano Martins</t>
  </si>
  <si>
    <t>caetano.martins@gmail.com</t>
  </si>
  <si>
    <t>isabela.martins@gmail.com</t>
  </si>
  <si>
    <t>francis.martins@gmail.com</t>
  </si>
  <si>
    <t>Darley Martins</t>
  </si>
  <si>
    <t>darley.martins@gmail.com</t>
  </si>
  <si>
    <t>Carlyle Martins</t>
  </si>
  <si>
    <t>carlyle.martins@gmail.com</t>
  </si>
  <si>
    <t>Fabiely Martins</t>
  </si>
  <si>
    <t>fabiely.martins@yahoo.com.br</t>
  </si>
  <si>
    <t>Eliziani Martins</t>
  </si>
  <si>
    <t>eliziani.martins@hotmail.com</t>
  </si>
  <si>
    <t>Nildomar Martins</t>
  </si>
  <si>
    <t>nildomar.martins@gmail.com</t>
  </si>
  <si>
    <t>Cassiana Martins</t>
  </si>
  <si>
    <t>cassiana.martins@gmail.com</t>
  </si>
  <si>
    <t>Mailson Martins</t>
  </si>
  <si>
    <t>mailson.martins@gmail.com</t>
  </si>
  <si>
    <t>Edvan Martins</t>
  </si>
  <si>
    <t>edvan.martins@gmail.com</t>
  </si>
  <si>
    <t>Ednardo Martins</t>
  </si>
  <si>
    <t>ednardo.martins@yahoo.com.br</t>
  </si>
  <si>
    <t>everson.martins@yahoo.com.br</t>
  </si>
  <si>
    <t>Raíza Martins</t>
  </si>
  <si>
    <t>raíza.martins@yahoo.com.br</t>
  </si>
  <si>
    <t>mariana.martins@hotmail.com</t>
  </si>
  <si>
    <t>taisa.martins@gmail.com</t>
  </si>
  <si>
    <t>Zoir Martins</t>
  </si>
  <si>
    <t>zoir.martins@hotmail.com</t>
  </si>
  <si>
    <t>marili.martins@hotmail.com</t>
  </si>
  <si>
    <t>Flaviana Martins</t>
  </si>
  <si>
    <t>flaviana.martins@yahoo.com.br</t>
  </si>
  <si>
    <t>Claydson Martins</t>
  </si>
  <si>
    <t>claydson.martins@yahoo.com.br</t>
  </si>
  <si>
    <t>Isamara Martins</t>
  </si>
  <si>
    <t>isamara.martins@gmail.com</t>
  </si>
  <si>
    <t>Valquiria Martins</t>
  </si>
  <si>
    <t>valquiria.martins@yahoo.com.br</t>
  </si>
  <si>
    <t>Giselli Martins</t>
  </si>
  <si>
    <t>giselli.martins@gmail.com</t>
  </si>
  <si>
    <t>nathália.martins@hotmail.com</t>
  </si>
  <si>
    <t>michela.martins@yahoo.com.br</t>
  </si>
  <si>
    <t>Thassia Martins</t>
  </si>
  <si>
    <t>thassia.martins@hotmail.com</t>
  </si>
  <si>
    <t>Edio Martins</t>
  </si>
  <si>
    <t>edio.martins@hotmail.com</t>
  </si>
  <si>
    <t>Atenisia Martins</t>
  </si>
  <si>
    <t>atenisia.martins@hotmail.com</t>
  </si>
  <si>
    <t>Presley Martins</t>
  </si>
  <si>
    <t>presley.martins@gmail.com</t>
  </si>
  <si>
    <t>Ester Martins</t>
  </si>
  <si>
    <t>ester.martins@gmail.com</t>
  </si>
  <si>
    <t>Elizeu Martins</t>
  </si>
  <si>
    <t>elizeu.martins@hotmail.com</t>
  </si>
  <si>
    <t>Anamaria Martins</t>
  </si>
  <si>
    <t>anamaria.martins@gmail.com</t>
  </si>
  <si>
    <t>izabele.martins@hotmail.com</t>
  </si>
  <si>
    <t>camilla.martins@yahoo.com.br</t>
  </si>
  <si>
    <t>cinthia.martins@yahoo.com.br</t>
  </si>
  <si>
    <t>Lindislei Martins</t>
  </si>
  <si>
    <t>lindislei.martins@gmail.com</t>
  </si>
  <si>
    <t>Wilmar Martins</t>
  </si>
  <si>
    <t>wilmar.martins@yahoo.com.br</t>
  </si>
  <si>
    <t>Weverson Martins</t>
  </si>
  <si>
    <t>weverson.martins@gmail.com</t>
  </si>
  <si>
    <t>edivaldo.martins@gmail.com</t>
  </si>
  <si>
    <t>Wedson Martins</t>
  </si>
  <si>
    <t>wedson.martins@gmail.com</t>
  </si>
  <si>
    <t>roseli.martins@yahoo.com.br</t>
  </si>
  <si>
    <t>djalma.martins@hotmail.com</t>
  </si>
  <si>
    <t>Thricia Martins</t>
  </si>
  <si>
    <t>thricia.martins@gmail.com</t>
  </si>
  <si>
    <t>Janete Martins</t>
  </si>
  <si>
    <t>janete.martins@yahoo.com.br</t>
  </si>
  <si>
    <t>Graziella Martins</t>
  </si>
  <si>
    <t>graziella.martins@hotmail.com</t>
  </si>
  <si>
    <t>riober.martins@gmail.com</t>
  </si>
  <si>
    <t>Dalila Martins</t>
  </si>
  <si>
    <t>dalila.martins@yahoo.com.br</t>
  </si>
  <si>
    <t>william.martins@gmail.com</t>
  </si>
  <si>
    <t>romulo.martins@gmail.com</t>
  </si>
  <si>
    <t>Gilci Martins</t>
  </si>
  <si>
    <t>gilci.martins@yahoo.com.br</t>
  </si>
  <si>
    <t>Leon Martins</t>
  </si>
  <si>
    <t>leon.martins@yahoo.com.br</t>
  </si>
  <si>
    <t>Enoc Martins</t>
  </si>
  <si>
    <t>enoc.martins@gmail.com</t>
  </si>
  <si>
    <t>Giuglia Martins</t>
  </si>
  <si>
    <t>giuglia.martins@yahoo.com.br</t>
  </si>
  <si>
    <t>Karel Martins</t>
  </si>
  <si>
    <t>karel.martins@hotmail.com</t>
  </si>
  <si>
    <t>Edwy Martins</t>
  </si>
  <si>
    <t>edwy.martins@hotmail.com</t>
  </si>
  <si>
    <t>Daniele Martins</t>
  </si>
  <si>
    <t>daniele.martins@gmail.com</t>
  </si>
  <si>
    <t>mayyar.martins@gmail.com</t>
  </si>
  <si>
    <t>Jorlane Martins</t>
  </si>
  <si>
    <t>jorlane.martins@gmail.com</t>
  </si>
  <si>
    <t>hallyson.martins@hotmail.com</t>
  </si>
  <si>
    <t>Georgiana Martins</t>
  </si>
  <si>
    <t>georgiana.martins@yahoo.com.br</t>
  </si>
  <si>
    <t>Luziano Martins</t>
  </si>
  <si>
    <t>luziano.martins@gmail.com</t>
  </si>
  <si>
    <t>Marcivaldo Martins</t>
  </si>
  <si>
    <t>marcivaldo.martins@hotmail.com</t>
  </si>
  <si>
    <t>alessandro.martins@yahoo.com.br</t>
  </si>
  <si>
    <t>Weberth Martins</t>
  </si>
  <si>
    <t>weberth.martins@hotmail.com</t>
  </si>
  <si>
    <t>ennio.martins@yahoo.com.br</t>
  </si>
  <si>
    <t>flavia.martins@yahoo.com.br</t>
  </si>
  <si>
    <t>saulo.martins@gmail.com</t>
  </si>
  <si>
    <t>isadora.martins@yahoo.com.br</t>
  </si>
  <si>
    <t>Eloi Martins</t>
  </si>
  <si>
    <t>eloi.martins@yahoo.com.br</t>
  </si>
  <si>
    <t>Vilma Martins</t>
  </si>
  <si>
    <t>vilma.martins@hotmail.com</t>
  </si>
  <si>
    <t>alexander.martins@gmail.com</t>
  </si>
  <si>
    <t>heide.martins@yahoo.com.br</t>
  </si>
  <si>
    <t>suzane.martins@gmail.com</t>
  </si>
  <si>
    <t>Anastacia Martins</t>
  </si>
  <si>
    <t>anastacia.martins@hotmail.com</t>
  </si>
  <si>
    <t>giovanna.martins@hotmail.com</t>
  </si>
  <si>
    <t>Railton Martins</t>
  </si>
  <si>
    <t>railton.martins@hotmail.com</t>
  </si>
  <si>
    <t>Sthefano Martins</t>
  </si>
  <si>
    <t>sthefano.martins@yahoo.com.br</t>
  </si>
  <si>
    <t>Alcy Martins</t>
  </si>
  <si>
    <t>alcy.martins@yahoo.com.br</t>
  </si>
  <si>
    <t>bismark.martins@yahoo.com.br</t>
  </si>
  <si>
    <t>marianna.martins@yahoo.com.br</t>
  </si>
  <si>
    <t>Kauan Martins</t>
  </si>
  <si>
    <t>kauan.martins@gmail.com</t>
  </si>
  <si>
    <t>melissa.martins@hotmail.com</t>
  </si>
  <si>
    <t>juliano.martins@yahoo.com.br</t>
  </si>
  <si>
    <t>gladston.martins@hotmail.com</t>
  </si>
  <si>
    <t>Diuomar Martins</t>
  </si>
  <si>
    <t>diuomar.martins@yahoo.com.br</t>
  </si>
  <si>
    <t>Kamirã Martins</t>
  </si>
  <si>
    <t>kamirã.martins@yahoo.com.br</t>
  </si>
  <si>
    <t>Beatris Martins</t>
  </si>
  <si>
    <t>beatris.martins@gmail.com</t>
  </si>
  <si>
    <t>Kelwin Martins</t>
  </si>
  <si>
    <t>kelwin.martins@gmail.com</t>
  </si>
  <si>
    <t>Ivone Martins</t>
  </si>
  <si>
    <t>ivone.martins@gmail.com</t>
  </si>
  <si>
    <t>luccas.martins@yahoo.com.br</t>
  </si>
  <si>
    <t>nicicley.martins@hotmail.com</t>
  </si>
  <si>
    <t>Delânio Martins</t>
  </si>
  <si>
    <t>delânio.martins@yahoo.com.br</t>
  </si>
  <si>
    <t>andrey.martins@yahoo.com.br</t>
  </si>
  <si>
    <t>Joabe Martins</t>
  </si>
  <si>
    <t>joabe.martins@gmail.com</t>
  </si>
  <si>
    <t>Dinara Martins</t>
  </si>
  <si>
    <t>dinara.martins@hotmail.com</t>
  </si>
  <si>
    <t>naelson.martins@gmail.com</t>
  </si>
  <si>
    <t>Jovana Martins</t>
  </si>
  <si>
    <t>jovana.martins@gmail.com</t>
  </si>
  <si>
    <t>everton.martins@yahoo.com.br</t>
  </si>
  <si>
    <t>Lauren Martins</t>
  </si>
  <si>
    <t>lauren.martins@hotmail.com</t>
  </si>
  <si>
    <t>gloria.martins@gmail.com</t>
  </si>
  <si>
    <t>Leonora Martins</t>
  </si>
  <si>
    <t>leonora.martins@gmail.com</t>
  </si>
  <si>
    <t>Osmir Martins</t>
  </si>
  <si>
    <t>osmir.martins@yahoo.com.br</t>
  </si>
  <si>
    <t>Eneias Martins</t>
  </si>
  <si>
    <t>eneias.martins@hotmail.com</t>
  </si>
  <si>
    <t>Jhennifer Martins</t>
  </si>
  <si>
    <t>jhennifer.martins@gmail.com</t>
  </si>
  <si>
    <t>sandy.martins@hotmail.com</t>
  </si>
  <si>
    <t>Ignês Martins</t>
  </si>
  <si>
    <t>ignês.martins@hotmail.com</t>
  </si>
  <si>
    <t>Erineuda Martins</t>
  </si>
  <si>
    <t>erineuda.martins@yahoo.com.br</t>
  </si>
  <si>
    <t>Denner Martins</t>
  </si>
  <si>
    <t>denner.martins@gmail.com</t>
  </si>
  <si>
    <t>Heidy Martins</t>
  </si>
  <si>
    <t>heidy.martins@gmail.com</t>
  </si>
  <si>
    <t>isrrael.martins@hotmail.com</t>
  </si>
  <si>
    <t>Ledjane Martins</t>
  </si>
  <si>
    <t>ledjane.martins@gmail.com</t>
  </si>
  <si>
    <t>Aricelma Martins</t>
  </si>
  <si>
    <t>aricelma.martins@hotmail.com</t>
  </si>
  <si>
    <t>Leo Martins</t>
  </si>
  <si>
    <t>leo.martins@gmail.com</t>
  </si>
  <si>
    <t>karina.martins@hotmail.com</t>
  </si>
  <si>
    <t>thiago.martins@gmail.com</t>
  </si>
  <si>
    <t>hilario.martins@hotmail.com</t>
  </si>
  <si>
    <t>Artemio Martins</t>
  </si>
  <si>
    <t>artemio.martins@gmail.com</t>
  </si>
  <si>
    <t>Darllaine Martins</t>
  </si>
  <si>
    <t>darllaine.martins@hotmail.com</t>
  </si>
  <si>
    <t>Ariadne Martins</t>
  </si>
  <si>
    <t>ariadne.martins@yahoo.com.br</t>
  </si>
  <si>
    <t>cleiton.martins@yahoo.com.br</t>
  </si>
  <si>
    <t>pietro.martins@gmail.com</t>
  </si>
  <si>
    <t>koan.martins@yahoo.com.br</t>
  </si>
  <si>
    <t>Rosimara Martins</t>
  </si>
  <si>
    <t>rosimara.martins@yahoo.com.br</t>
  </si>
  <si>
    <t>Ariclaiton Martins</t>
  </si>
  <si>
    <t>ariclaiton.martins@gmail.com</t>
  </si>
  <si>
    <t>Robinson Martins</t>
  </si>
  <si>
    <t>robinson.martins@hotmail.com</t>
  </si>
  <si>
    <t>andrew.martins@gmail.com</t>
  </si>
  <si>
    <t>Graziely Martins</t>
  </si>
  <si>
    <t>graziely.martins@yahoo.com.br</t>
  </si>
  <si>
    <t>Marianne Martins</t>
  </si>
  <si>
    <t>marianne.martins@yahoo.com.br</t>
  </si>
  <si>
    <t>Reginaldo Martins</t>
  </si>
  <si>
    <t>reginaldo.martins@gmail.com</t>
  </si>
  <si>
    <t>Natalha Martins</t>
  </si>
  <si>
    <t>natalha.martins@hotmail.com</t>
  </si>
  <si>
    <t>Myrna Martins</t>
  </si>
  <si>
    <t>myrna.martins@yahoo.com.br</t>
  </si>
  <si>
    <t>Pollyana Martins</t>
  </si>
  <si>
    <t>pollyana.martins@gmail.com</t>
  </si>
  <si>
    <t>jaysler.martins@gmail.com</t>
  </si>
  <si>
    <t>Helaine Martins</t>
  </si>
  <si>
    <t>helaine.martins@hotmail.com</t>
  </si>
  <si>
    <t>Alexandro Martins</t>
  </si>
  <si>
    <t>alexandro.martins@hotmail.com</t>
  </si>
  <si>
    <t>Andrrza Martins</t>
  </si>
  <si>
    <t>andrrza.martins@yahoo.com.br</t>
  </si>
  <si>
    <t>juliano.martins@hotmail.com</t>
  </si>
  <si>
    <t>Mayumi Martins</t>
  </si>
  <si>
    <t>mayumi.martins@gmail.com</t>
  </si>
  <si>
    <t>Osame Martins</t>
  </si>
  <si>
    <t>osame.martins@gmail.com</t>
  </si>
  <si>
    <t>Herivelton Martins</t>
  </si>
  <si>
    <t>herivelton.martins@yahoo.com.br</t>
  </si>
  <si>
    <t>luciano.martins@hotmail.com</t>
  </si>
  <si>
    <t>Tayane Martins</t>
  </si>
  <si>
    <t>tayane.martins@gmail.com</t>
  </si>
  <si>
    <t>Cleusa Martins</t>
  </si>
  <si>
    <t>cleusa.martins@gmail.com</t>
  </si>
  <si>
    <t>Lourenço Martins</t>
  </si>
  <si>
    <t>lourenço.martins@gmail.com</t>
  </si>
  <si>
    <t>suellen.martins@gmail.com</t>
  </si>
  <si>
    <t>Marcela Martins</t>
  </si>
  <si>
    <t>marcela.martins@gmail.com</t>
  </si>
  <si>
    <t>Izabela Martins</t>
  </si>
  <si>
    <t>izabela.martins@yahoo.com.br</t>
  </si>
  <si>
    <t>Daysla Martins</t>
  </si>
  <si>
    <t>daysla.martins@gmail.com</t>
  </si>
  <si>
    <t>Rejman Martins</t>
  </si>
  <si>
    <t>rejman.martins@gmail.com</t>
  </si>
  <si>
    <t>Tomaso Martins</t>
  </si>
  <si>
    <t>tomaso.martins@yahoo.com.br</t>
  </si>
  <si>
    <t>álvaro.martins@gmail.com</t>
  </si>
  <si>
    <t>Hallan Martins</t>
  </si>
  <si>
    <t>hallan.martins@hotmail.com</t>
  </si>
  <si>
    <t>Adryanne Martins</t>
  </si>
  <si>
    <t>adryanne.martins@yahoo.com.br</t>
  </si>
  <si>
    <t>Higor Martins</t>
  </si>
  <si>
    <t>higor.martins@hotmail.com</t>
  </si>
  <si>
    <t>Jucivan Martins</t>
  </si>
  <si>
    <t>jucivan.martins@hotmail.com</t>
  </si>
  <si>
    <t>ben.martins@hotmail.com</t>
  </si>
  <si>
    <t>Damiao Martins</t>
  </si>
  <si>
    <t>damiao.martins@gmail.com</t>
  </si>
  <si>
    <t>jeconias.martins@hotmail.com</t>
  </si>
  <si>
    <t>denise.martins@gmail.com</t>
  </si>
  <si>
    <t>mirian.martins@hotmail.com</t>
  </si>
  <si>
    <t>ramon.martins@gmail.com</t>
  </si>
  <si>
    <t>Rafaely Martins</t>
  </si>
  <si>
    <t>rafaely.martins@hotmail.com</t>
  </si>
  <si>
    <t>Flora Martins</t>
  </si>
  <si>
    <t>flora.martins@gmail.com</t>
  </si>
  <si>
    <t>Mirosmar Martins</t>
  </si>
  <si>
    <t>mirosmar.martins@hotmail.com</t>
  </si>
  <si>
    <t>Jair Martins</t>
  </si>
  <si>
    <t>jair.martins@gmail.com</t>
  </si>
  <si>
    <t>Rosa Martins</t>
  </si>
  <si>
    <t>rosa.martins@gmail.com</t>
  </si>
  <si>
    <t>Gizelle Martins</t>
  </si>
  <si>
    <t>gizelle.martins@hotmail.com</t>
  </si>
  <si>
    <t>Reivel Martins</t>
  </si>
  <si>
    <t>reivel.martins@gmail.com</t>
  </si>
  <si>
    <t>Kleandra Martins</t>
  </si>
  <si>
    <t>kleandra.martins@hotmail.com</t>
  </si>
  <si>
    <t>Wilyan Martins</t>
  </si>
  <si>
    <t>wilyan.martins@yahoo.com.br</t>
  </si>
  <si>
    <t>Helton Martins</t>
  </si>
  <si>
    <t>helton.martins@hotmail.com</t>
  </si>
  <si>
    <t>Eliza Martins</t>
  </si>
  <si>
    <t>eliza.martins@gmail.com</t>
  </si>
  <si>
    <t>fabricio.martins@hotmail.com</t>
  </si>
  <si>
    <t>Eviany Martins</t>
  </si>
  <si>
    <t>eviany.martins@gmail.com</t>
  </si>
  <si>
    <t>Natielli Martins</t>
  </si>
  <si>
    <t>natielli.martins@yahoo.com.br</t>
  </si>
  <si>
    <t>Louane Martins</t>
  </si>
  <si>
    <t>louane.martins@yahoo.com.br</t>
  </si>
  <si>
    <t>Tamyres Martins</t>
  </si>
  <si>
    <t>tamyres.martins@hotmail.com</t>
  </si>
  <si>
    <t>alexandro.martins@yahoo.com.br</t>
  </si>
  <si>
    <t>claudiane.martins@hotmail.com</t>
  </si>
  <si>
    <t>Acir Martins</t>
  </si>
  <si>
    <t>acir.martins@gmail.com</t>
  </si>
  <si>
    <t>Carpeggiane Martins</t>
  </si>
  <si>
    <t>carpeggiane.martins@yahoo.com.br</t>
  </si>
  <si>
    <t>Keitey Martins</t>
  </si>
  <si>
    <t>keitey.martins@gmail.com</t>
  </si>
  <si>
    <t>kleverson.martins@yahoo.com.br</t>
  </si>
  <si>
    <t>Joseli Martins</t>
  </si>
  <si>
    <t>joseli.martins@hotmail.com</t>
  </si>
  <si>
    <t>Edvandro Martins</t>
  </si>
  <si>
    <t>edvandro.martins@gmail.com</t>
  </si>
  <si>
    <t>Anibam Martins</t>
  </si>
  <si>
    <t>anibam.martins@yahoo.com.br</t>
  </si>
  <si>
    <t>ageu.martins@yahoo.com.br</t>
  </si>
  <si>
    <t>Veruska Martins</t>
  </si>
  <si>
    <t>veruska.martins@yahoo.com.br</t>
  </si>
  <si>
    <t>Nicolau Martins</t>
  </si>
  <si>
    <t>nicolau.martins@hotmail.com</t>
  </si>
  <si>
    <t>Ronaldo Martins</t>
  </si>
  <si>
    <t>ronaldo.martins@hotmail.com</t>
  </si>
  <si>
    <t>karoline.martins@gmail.com</t>
  </si>
  <si>
    <t>Rosivaldo Martins</t>
  </si>
  <si>
    <t>rosivaldo.martins@gmail.com</t>
  </si>
  <si>
    <t>jonathas.martins@gmail.com</t>
  </si>
  <si>
    <t>paulo.martins@hotmail.com</t>
  </si>
  <si>
    <t>marilda.martins@hotmail.com</t>
  </si>
  <si>
    <t>Maicon Martins</t>
  </si>
  <si>
    <t>maicon.martins@hotmail.com</t>
  </si>
  <si>
    <t>rosana.martins@gmail.com</t>
  </si>
  <si>
    <t>Kairo Martins</t>
  </si>
  <si>
    <t>kairo.martins@hotmail.com</t>
  </si>
  <si>
    <t>gean.martins@hotmail.com</t>
  </si>
  <si>
    <t>etelvino.martins@yahoo.com.br</t>
  </si>
  <si>
    <t>Narelly Martins</t>
  </si>
  <si>
    <t>narelly.martins@yahoo.com.br</t>
  </si>
  <si>
    <t>neiva.martins@hotmail.com</t>
  </si>
  <si>
    <t>aparecida.martins@gmail.com</t>
  </si>
  <si>
    <t>Ádria Martins</t>
  </si>
  <si>
    <t>ádria.martins@hotmail.com</t>
  </si>
  <si>
    <t>Handel Martins</t>
  </si>
  <si>
    <t>handel.martins@gmail.com</t>
  </si>
  <si>
    <t>Uillian Martins</t>
  </si>
  <si>
    <t>uillian.martins@yahoo.com.br</t>
  </si>
  <si>
    <t>Adiel Martins</t>
  </si>
  <si>
    <t>adiel.martins@yahoo.com.br</t>
  </si>
  <si>
    <t>Kathleen Martins</t>
  </si>
  <si>
    <t>kathleen.martins@yahoo.com.br</t>
  </si>
  <si>
    <t>Admar Martins</t>
  </si>
  <si>
    <t>admar.martins@yahoo.com.br</t>
  </si>
  <si>
    <t>Gerres Martins</t>
  </si>
  <si>
    <t>gerres.martins@gmail.com</t>
  </si>
  <si>
    <t>Olivier Martins</t>
  </si>
  <si>
    <t>olivier.martins@gmail.com</t>
  </si>
  <si>
    <t>victor.martins@gmail.com</t>
  </si>
  <si>
    <t>william.martins@hotmail.com</t>
  </si>
  <si>
    <t>rodney.martins@hotmail.com</t>
  </si>
  <si>
    <t>emídio.martins@yahoo.com.br</t>
  </si>
  <si>
    <t>Andresson Martins</t>
  </si>
  <si>
    <t>andresson.martins@gmail.com</t>
  </si>
  <si>
    <t>Jouze Martins</t>
  </si>
  <si>
    <t>jouze.martins@yahoo.com.br</t>
  </si>
  <si>
    <t>gesica.martins@gmail.com</t>
  </si>
  <si>
    <t>edimilson.martins@gmail.com</t>
  </si>
  <si>
    <t>Taina Martins</t>
  </si>
  <si>
    <t>taina.martins@gmail.com</t>
  </si>
  <si>
    <t>Jordan Martins</t>
  </si>
  <si>
    <t>jordan.martins@gmail.com</t>
  </si>
  <si>
    <t>Heneida Martins</t>
  </si>
  <si>
    <t>heneida.martins@gmail.com</t>
  </si>
  <si>
    <t>Sterfan Martins</t>
  </si>
  <si>
    <t>sterfan.martins@yahoo.com.br</t>
  </si>
  <si>
    <t>Alicia Martins</t>
  </si>
  <si>
    <t>alicia.martins@hotmail.com</t>
  </si>
  <si>
    <t>Adir Martins</t>
  </si>
  <si>
    <t>adir.martins@gmail.com</t>
  </si>
  <si>
    <t>ernani.martins@hotmail.com</t>
  </si>
  <si>
    <t>helio.martins@hotmail.com</t>
  </si>
  <si>
    <t>Hideike Martins</t>
  </si>
  <si>
    <t>hideike.martins@yahoo.com.br</t>
  </si>
  <si>
    <t>Tárcila Martins</t>
  </si>
  <si>
    <t>tárcila.martins@hotmail.com</t>
  </si>
  <si>
    <t>Giulianna Martins</t>
  </si>
  <si>
    <t>giulianna.martins@gmail.com</t>
  </si>
  <si>
    <t>Vandro Martins</t>
  </si>
  <si>
    <t>vandro.martins@yahoo.com.br</t>
  </si>
  <si>
    <t>Micheu Martins</t>
  </si>
  <si>
    <t>micheu.martins@gmail.com</t>
  </si>
  <si>
    <t>gabriele.martins@gmail.com</t>
  </si>
  <si>
    <t>Gilcelia Martins</t>
  </si>
  <si>
    <t>gilcelia.martins@hotmail.com</t>
  </si>
  <si>
    <t>Geisa Martins</t>
  </si>
  <si>
    <t>geisa.martins@hotmail.com</t>
  </si>
  <si>
    <t>Jhone Martins</t>
  </si>
  <si>
    <t>jhone.martins@hotmail.com</t>
  </si>
  <si>
    <t>Rudieres Martins</t>
  </si>
  <si>
    <t>rudieres.martins@gmail.com</t>
  </si>
  <si>
    <t>diane.martins@yahoo.com.br</t>
  </si>
  <si>
    <t>Irisvaldo Martins</t>
  </si>
  <si>
    <t>irisvaldo.martins@hotmail.com</t>
  </si>
  <si>
    <t>Tamiles Martins</t>
  </si>
  <si>
    <t>tamiles.martins@hotmail.com</t>
  </si>
  <si>
    <t>Imobiliária Martins</t>
  </si>
  <si>
    <t>imobiliária.martins@yahoo.com.br</t>
  </si>
  <si>
    <t>Jaido Martins</t>
  </si>
  <si>
    <t>jaido.martins@gmail.com</t>
  </si>
  <si>
    <t>Adiomar Martins</t>
  </si>
  <si>
    <t>adiomar.martins@gmail.com</t>
  </si>
  <si>
    <t>Rúbia Martins</t>
  </si>
  <si>
    <t>rúbia.martins@gmail.com</t>
  </si>
  <si>
    <t>Olavo Martins</t>
  </si>
  <si>
    <t>olavo.martins@hotmail.com</t>
  </si>
  <si>
    <t>havi.martins@hotmail.com</t>
  </si>
  <si>
    <t>Ednilda Martins</t>
  </si>
  <si>
    <t>ednilda.martins@hotmail.com</t>
  </si>
  <si>
    <t>gilvanildo.martins@hotmail.com</t>
  </si>
  <si>
    <t>mário.martins@gmail.com</t>
  </si>
  <si>
    <t>Manasses Martins</t>
  </si>
  <si>
    <t>manasses.martins@yahoo.com.br</t>
  </si>
  <si>
    <t>Neilton Martins</t>
  </si>
  <si>
    <t>neilton.martins@yahoo.com.br</t>
  </si>
  <si>
    <t>lidiane.martins@yahoo.com.br</t>
  </si>
  <si>
    <t>Dieny Martins</t>
  </si>
  <si>
    <t>dieny.martins@gmail.com</t>
  </si>
  <si>
    <t>Camile Martins</t>
  </si>
  <si>
    <t>camile.martins@gmail.com</t>
  </si>
  <si>
    <t>Joaquim Martins</t>
  </si>
  <si>
    <t>joaquim.martins@gmail.com</t>
  </si>
  <si>
    <t>Thercia Martins</t>
  </si>
  <si>
    <t>thercia.martins@yahoo.com.br</t>
  </si>
  <si>
    <t>Francielen Martins</t>
  </si>
  <si>
    <t>francielen.martins@hotmail.com</t>
  </si>
  <si>
    <t>Jaciara Martins</t>
  </si>
  <si>
    <t>jaciara.martins@gmail.com</t>
  </si>
  <si>
    <t>carlos.martins@hotmail.com</t>
  </si>
  <si>
    <t>Asdrubal Martins</t>
  </si>
  <si>
    <t>asdrubal.martins@gmail.com</t>
  </si>
  <si>
    <t>Dermesson Martins</t>
  </si>
  <si>
    <t>dermesson.martins@gmail.com</t>
  </si>
  <si>
    <t>Enrico Martins</t>
  </si>
  <si>
    <t>enrico.martins@gmail.com</t>
  </si>
  <si>
    <t>júlia.martins@hotmail.com</t>
  </si>
  <si>
    <t>oswaldo.martins@gmail.com</t>
  </si>
  <si>
    <t>Joelso Martins</t>
  </si>
  <si>
    <t>joelso.martins@hotmail.com</t>
  </si>
  <si>
    <t>Persio Martins</t>
  </si>
  <si>
    <t>persio.martins@yahoo.com.br</t>
  </si>
  <si>
    <t>laura.martins@yahoo.com.br</t>
  </si>
  <si>
    <t>gregory.martins@gmail.com</t>
  </si>
  <si>
    <t>Jheime Martins</t>
  </si>
  <si>
    <t>jheime.martins@gmail.com</t>
  </si>
  <si>
    <t>thaís.martins@yahoo.com.br</t>
  </si>
  <si>
    <t>luis.martins@hotmail.com</t>
  </si>
  <si>
    <t>Andreanne Martins</t>
  </si>
  <si>
    <t>andreanne.martins@yahoo.com.br</t>
  </si>
  <si>
    <t>Lana Martins</t>
  </si>
  <si>
    <t>lana.martins@gmail.com</t>
  </si>
  <si>
    <t>Isamrara Martins</t>
  </si>
  <si>
    <t>isamrara.martins@yahoo.com.br</t>
  </si>
  <si>
    <t>Catarine Martins</t>
  </si>
  <si>
    <t>catarine.martins@yahoo.com.br</t>
  </si>
  <si>
    <t>Ivaldo Martins</t>
  </si>
  <si>
    <t>ivaldo.martins@hotmail.com</t>
  </si>
  <si>
    <t>Meyvison Martins</t>
  </si>
  <si>
    <t>meyvison.martins@yahoo.com.br</t>
  </si>
  <si>
    <t>Yosephy Martins</t>
  </si>
  <si>
    <t>yosephy.martins@hotmail.com</t>
  </si>
  <si>
    <t>Karolayne Martins</t>
  </si>
  <si>
    <t>karolayne.martins@gmail.com</t>
  </si>
  <si>
    <t>Thayana Martins</t>
  </si>
  <si>
    <t>thayana.martins@gmail.com</t>
  </si>
  <si>
    <t>Benson Martins</t>
  </si>
  <si>
    <t>benson.martins@hotmail.com</t>
  </si>
  <si>
    <t>Marcos Martins</t>
  </si>
  <si>
    <t>marcos.martins@gmail.com</t>
  </si>
  <si>
    <t>Demerson Martins</t>
  </si>
  <si>
    <t>demerson.martins@yahoo.com.br</t>
  </si>
  <si>
    <t>Adlehr Martins</t>
  </si>
  <si>
    <t>adlehr.martins@gmail.com</t>
  </si>
  <si>
    <t>Carolline Martins</t>
  </si>
  <si>
    <t>carolline.martins@gmail.com</t>
  </si>
  <si>
    <t>Kellyn Martins</t>
  </si>
  <si>
    <t>kellyn.martins@gmail.com</t>
  </si>
  <si>
    <t>Josy Martins</t>
  </si>
  <si>
    <t>josy.martins@yahoo.com.br</t>
  </si>
  <si>
    <t>Hsieh Martins</t>
  </si>
  <si>
    <t>hsieh.martins@gmail.com</t>
  </si>
  <si>
    <t>karine.martins@yahoo.com.br</t>
  </si>
  <si>
    <t>Calino Martins</t>
  </si>
  <si>
    <t>calino.martins@hotmail.com</t>
  </si>
  <si>
    <t>Natyele Martins</t>
  </si>
  <si>
    <t>natyele.martins@yahoo.com.br</t>
  </si>
  <si>
    <t>Livia Martins</t>
  </si>
  <si>
    <t>livia.martins@gmail.com</t>
  </si>
  <si>
    <t>Kall Martins</t>
  </si>
  <si>
    <t>kall.martins@gmail.com</t>
  </si>
  <si>
    <t>selma.martins@hotmail.com</t>
  </si>
  <si>
    <t>Erickson Martins</t>
  </si>
  <si>
    <t>erickson.martins@gmail.com</t>
  </si>
  <si>
    <t>renatho.martins@hotmail.com</t>
  </si>
  <si>
    <t>talita.martins@yahoo.com.br</t>
  </si>
  <si>
    <t>kaue.martins@hotmail.com</t>
  </si>
  <si>
    <t>higor.martins@gmail.com</t>
  </si>
  <si>
    <t>Daniela Martins</t>
  </si>
  <si>
    <t>daniela.martins@gmail.com</t>
  </si>
  <si>
    <t>Leonan Martins</t>
  </si>
  <si>
    <t>leonan.martins@hotmail.com</t>
  </si>
  <si>
    <t>cleber.martins@gmail.com</t>
  </si>
  <si>
    <t>Roney Martins</t>
  </si>
  <si>
    <t>roney.martins@gmail.com</t>
  </si>
  <si>
    <t>Clebet Martins</t>
  </si>
  <si>
    <t>clebet.martins@yahoo.com.br</t>
  </si>
  <si>
    <t>Ceres Martins</t>
  </si>
  <si>
    <t>ceres.martins@yahoo.com.br</t>
  </si>
  <si>
    <t>Ofilaid Martins</t>
  </si>
  <si>
    <t>ofilaid.martins@hotmail.com</t>
  </si>
  <si>
    <t>katiússia.martins@gmail.com</t>
  </si>
  <si>
    <t>Edla Martins</t>
  </si>
  <si>
    <t>edla.martins@gmail.com</t>
  </si>
  <si>
    <t>dayana.martins@hotmail.com</t>
  </si>
  <si>
    <t>victória.martins@yahoo.com.br</t>
  </si>
  <si>
    <t>Nathálya Martins</t>
  </si>
  <si>
    <t>nathálya.martins@yahoo.com.br</t>
  </si>
  <si>
    <t>uesley.martins@gmail.com</t>
  </si>
  <si>
    <t>wanderley.martins@gmail.com</t>
  </si>
  <si>
    <t>cynthia.martins@gmail.com</t>
  </si>
  <si>
    <t>Sulzana Martins</t>
  </si>
  <si>
    <t>sulzana.martins@gmail.com</t>
  </si>
  <si>
    <t>Aleksander Martins</t>
  </si>
  <si>
    <t>aleksander.martins@hotmail.com</t>
  </si>
  <si>
    <t>giseli.martins@hotmail.com</t>
  </si>
  <si>
    <t>Thays Martins</t>
  </si>
  <si>
    <t>thays.martins@hotmail.com</t>
  </si>
  <si>
    <t>Boáz Martins</t>
  </si>
  <si>
    <t>boáz.martins@yahoo.com.br</t>
  </si>
  <si>
    <t>ádamo.martins@yahoo.com.br</t>
  </si>
  <si>
    <t>Heuberth Martins</t>
  </si>
  <si>
    <t>heuberth.martins@gmail.com</t>
  </si>
  <si>
    <t>Vanderlea Martins</t>
  </si>
  <si>
    <t>vanderlea.martins@gmail.com</t>
  </si>
  <si>
    <t>Maryane Martins</t>
  </si>
  <si>
    <t>maryane.martins@gmail.com</t>
  </si>
  <si>
    <t>aloysio.martins@yahoo.com.br</t>
  </si>
  <si>
    <t>Bibiana Martins</t>
  </si>
  <si>
    <t>bibiana.martins@yahoo.com.br</t>
  </si>
  <si>
    <t>Deivison Martins</t>
  </si>
  <si>
    <t>deivison.martins@yahoo.com.br</t>
  </si>
  <si>
    <t>Wandessa Martins</t>
  </si>
  <si>
    <t>wandessa.martins@gmail.com</t>
  </si>
  <si>
    <t>Gefersson Martins</t>
  </si>
  <si>
    <t>gefersson.martins@gmail.com</t>
  </si>
  <si>
    <t>cintia.martins@hotmail.com</t>
  </si>
  <si>
    <t>Karol Martins</t>
  </si>
  <si>
    <t>karol.martins@hotmail.com</t>
  </si>
  <si>
    <t>elaine.martins@gmail.com</t>
  </si>
  <si>
    <t>luca.martins@hotmail.com</t>
  </si>
  <si>
    <t>celiane.martins@hotmail.com</t>
  </si>
  <si>
    <t>Nadielle Martins</t>
  </si>
  <si>
    <t>nadielle.martins@hotmail.com</t>
  </si>
  <si>
    <t>Neila Martins</t>
  </si>
  <si>
    <t>neila.martins@hotmail.com</t>
  </si>
  <si>
    <t>tcharles.martins@yahoo.com.br</t>
  </si>
  <si>
    <t>karen.martins@gmail.com</t>
  </si>
  <si>
    <t>Edineia Martins</t>
  </si>
  <si>
    <t>edineia.martins@hotmail.com</t>
  </si>
  <si>
    <t>Rebecca Martins</t>
  </si>
  <si>
    <t>rebecca.martins@gmail.com</t>
  </si>
  <si>
    <t>Ádrya Martins</t>
  </si>
  <si>
    <t>ádrya.martins@hotmail.com</t>
  </si>
  <si>
    <t>Luizio Martins</t>
  </si>
  <si>
    <t>luizio.martins@hotmail.com</t>
  </si>
  <si>
    <t>Michella Martins</t>
  </si>
  <si>
    <t>michella.martins@hotmail.com</t>
  </si>
  <si>
    <t>Geam Martins</t>
  </si>
  <si>
    <t>geam.martins@gmail.com</t>
  </si>
  <si>
    <t>Izael Martins</t>
  </si>
  <si>
    <t>izael.martins@yahoo.com.br</t>
  </si>
  <si>
    <t>Paolo Martins</t>
  </si>
  <si>
    <t>paolo.martins@yahoo.com.br</t>
  </si>
  <si>
    <t>Girlane Martins</t>
  </si>
  <si>
    <t>girlane.martins@yahoo.com.br</t>
  </si>
  <si>
    <t>leo.martins@hotmail.com</t>
  </si>
  <si>
    <t>gilvan.martins@hotmail.com</t>
  </si>
  <si>
    <t>Plácido Martins</t>
  </si>
  <si>
    <t>plácido.martins@gmail.com</t>
  </si>
  <si>
    <t>Nadyne Martins</t>
  </si>
  <si>
    <t>nadyne.martins@gmail.com</t>
  </si>
  <si>
    <t>Nailton Martins</t>
  </si>
  <si>
    <t>nailton.martins@gmail.com</t>
  </si>
  <si>
    <t>Gleiton Martins</t>
  </si>
  <si>
    <t>gleiton.martins@gmail.com</t>
  </si>
  <si>
    <t>kevin.martins@yahoo.com.br</t>
  </si>
  <si>
    <t>Gilmara Martins</t>
  </si>
  <si>
    <t>gilmara.martins@yahoo.com.br</t>
  </si>
  <si>
    <t>Elena Martins</t>
  </si>
  <si>
    <t>elena.martins@yahoo.com.br</t>
  </si>
  <si>
    <t>darllaine.martins@gmail.com</t>
  </si>
  <si>
    <t>Karollayne Martins</t>
  </si>
  <si>
    <t>karollayne.martins@yahoo.com.br</t>
  </si>
  <si>
    <t>thainá.martins@yahoo.com.br</t>
  </si>
  <si>
    <t>Emmanoela Martins</t>
  </si>
  <si>
    <t>emmanoela.martins@gmail.com</t>
  </si>
  <si>
    <t>rafaela.martins@hotmail.com</t>
  </si>
  <si>
    <t>mauro.martins@gmail.com</t>
  </si>
  <si>
    <t>theo.martins@yahoo.com.br</t>
  </si>
  <si>
    <t>hyago.martins@hotmail.com</t>
  </si>
  <si>
    <t>Siglianny Martins</t>
  </si>
  <si>
    <t>siglianny.martins@yahoo.com.br</t>
  </si>
  <si>
    <t>stephany.martins@yahoo.com.br</t>
  </si>
  <si>
    <t>erick.martins@yahoo.com.br</t>
  </si>
  <si>
    <t>diogo.martins@hotmail.com</t>
  </si>
  <si>
    <t>andre.martins@hotmail.com</t>
  </si>
  <si>
    <t>Vanderleia Martins</t>
  </si>
  <si>
    <t>vanderleia.martins@yahoo.com.br</t>
  </si>
  <si>
    <t>Annelise Martins</t>
  </si>
  <si>
    <t>annelise.martins@gmail.com</t>
  </si>
  <si>
    <t>Duarte Martins</t>
  </si>
  <si>
    <t>duarte.martins@gmail.com</t>
  </si>
  <si>
    <t>Kelli Martins</t>
  </si>
  <si>
    <t>kelli.martins@hotmail.com</t>
  </si>
  <si>
    <t>ylana.martins@hotmail.com</t>
  </si>
  <si>
    <t>taylson.martins@hotmail.com</t>
  </si>
  <si>
    <t>gilcimar.martins@yahoo.com.br</t>
  </si>
  <si>
    <t>Frisan Martins</t>
  </si>
  <si>
    <t>frisan.martins@yahoo.com.br</t>
  </si>
  <si>
    <t>Ruama Martins</t>
  </si>
  <si>
    <t>ruama.martins@yahoo.com.br</t>
  </si>
  <si>
    <t>Joã Martins</t>
  </si>
  <si>
    <t>joã.martins@gmail.com</t>
  </si>
  <si>
    <t>karolayne.martins@yahoo.com.br</t>
  </si>
  <si>
    <t>Welligton Martins</t>
  </si>
  <si>
    <t>welligton.martins@gmail.com</t>
  </si>
  <si>
    <t>Cairo Martins</t>
  </si>
  <si>
    <t>cairo.martins@hotmail.com</t>
  </si>
  <si>
    <t>Niaro Martins</t>
  </si>
  <si>
    <t>niaro.martins@yahoo.com.br</t>
  </si>
  <si>
    <t>carolline.martins@hotmail.com</t>
  </si>
  <si>
    <t>higor.martins@yahoo.com.br</t>
  </si>
  <si>
    <t>daniele.martins@hotmail.com</t>
  </si>
  <si>
    <t>Norberto Martins</t>
  </si>
  <si>
    <t>norberto.martins@yahoo.com.br</t>
  </si>
  <si>
    <t>Associação Martins</t>
  </si>
  <si>
    <t>associação.martins@yahoo.com.br</t>
  </si>
  <si>
    <t>Dayvison Martins</t>
  </si>
  <si>
    <t>dayvison.martins@yahoo.com.br</t>
  </si>
  <si>
    <t>Franciely Martins</t>
  </si>
  <si>
    <t>franciely.martins@hotmail.com</t>
  </si>
  <si>
    <t>Mirela Martins</t>
  </si>
  <si>
    <t>mirela.martins@hotmail.com</t>
  </si>
  <si>
    <t>Josiana Martins</t>
  </si>
  <si>
    <t>josiana.martins@hotmail.com</t>
  </si>
  <si>
    <t>pabllo.martins@yahoo.com.br</t>
  </si>
  <si>
    <t>keverson.martins@gmail.com</t>
  </si>
  <si>
    <t>Daysianne Martins</t>
  </si>
  <si>
    <t>daysianne.martins@gmail.com</t>
  </si>
  <si>
    <t>Agatha Martins</t>
  </si>
  <si>
    <t>agatha.martins@gmail.com</t>
  </si>
  <si>
    <t>clovis.martins@hotmail.com</t>
  </si>
  <si>
    <t>eliezer.martins@gmail.com</t>
  </si>
  <si>
    <t>expedito.martins@yahoo.com.br</t>
  </si>
  <si>
    <t>levi.martins@hotmail.com</t>
  </si>
  <si>
    <t>clenio.martins@hotmail.com</t>
  </si>
  <si>
    <t>Marino Martins</t>
  </si>
  <si>
    <t>marino.martins@gmail.com</t>
  </si>
  <si>
    <t>Janes Martins</t>
  </si>
  <si>
    <t>janes.martins@hotmail.com</t>
  </si>
  <si>
    <t>Aryanna Martins</t>
  </si>
  <si>
    <t>aryanna.martins@yahoo.com.br</t>
  </si>
  <si>
    <t>Said Martins</t>
  </si>
  <si>
    <t>said.martins@yahoo.com.br</t>
  </si>
  <si>
    <t>rodrigo.martins@gmail.com</t>
  </si>
  <si>
    <t>Lilyane Martins</t>
  </si>
  <si>
    <t>lilyane.martins@gmail.com</t>
  </si>
  <si>
    <t>waldomiro.martins@yahoo.com.br</t>
  </si>
  <si>
    <t>alynne.martins@gmail.com</t>
  </si>
  <si>
    <t>Girlei Martins</t>
  </si>
  <si>
    <t>girlei.martins@yahoo.com.br</t>
  </si>
  <si>
    <t>Lissandra Martins</t>
  </si>
  <si>
    <t>lissandra.martins@hotmail.com</t>
  </si>
  <si>
    <t>orlando.martins@yahoo.com.br</t>
  </si>
  <si>
    <t>Marcone Martins</t>
  </si>
  <si>
    <t>marcone.martins@gmail.com</t>
  </si>
  <si>
    <t>Kauana Martins</t>
  </si>
  <si>
    <t>kauana.martins@gmail.com</t>
  </si>
  <si>
    <t>Geusiene Martins</t>
  </si>
  <si>
    <t>geusiene.martins@hotmail.com</t>
  </si>
  <si>
    <t>juliane.martins@gmail.com</t>
  </si>
  <si>
    <t>emilly.martins@gmail.com</t>
  </si>
  <si>
    <t>Marcelane Martins</t>
  </si>
  <si>
    <t>marcelane.martins@gmail.com</t>
  </si>
  <si>
    <t>Martiniano Martins</t>
  </si>
  <si>
    <t>martiniano.martins@hotmail.com</t>
  </si>
  <si>
    <t>Lyvia Martins</t>
  </si>
  <si>
    <t>lyvia.martins@yahoo.com.br</t>
  </si>
  <si>
    <t>Rudnei Martins</t>
  </si>
  <si>
    <t>rudnei.martins@hotmail.com</t>
  </si>
  <si>
    <t>Amiris Martins</t>
  </si>
  <si>
    <t>amiris.martins@hotmail.com</t>
  </si>
  <si>
    <t>Adelsio Martins</t>
  </si>
  <si>
    <t>adelsio.martins@hotmail.com</t>
  </si>
  <si>
    <t>Ewelyn Martins</t>
  </si>
  <si>
    <t>ewelyn.martins@yahoo.com.br</t>
  </si>
  <si>
    <t>Clerisson Martins</t>
  </si>
  <si>
    <t>clerisson.martins@yahoo.com.br</t>
  </si>
  <si>
    <t>jaciara.martins@yahoo.com.br</t>
  </si>
  <si>
    <t>Mattheus Martins</t>
  </si>
  <si>
    <t>mattheus.martins@hotmail.com</t>
  </si>
  <si>
    <t>gislene.martins@gmail.com</t>
  </si>
  <si>
    <t>Jefersson Martins</t>
  </si>
  <si>
    <t>jefersson.martins@hotmail.com</t>
  </si>
  <si>
    <t>Luane Martins</t>
  </si>
  <si>
    <t>luane.martins@gmail.com</t>
  </si>
  <si>
    <t>nailton.martins@hotmail.com</t>
  </si>
  <si>
    <t>ivani.martins@hotmail.com</t>
  </si>
  <si>
    <t>Jandir Martins</t>
  </si>
  <si>
    <t>jandir.martins@gmail.com</t>
  </si>
  <si>
    <t>Udo Martins</t>
  </si>
  <si>
    <t>udo.martins@yahoo.com.br</t>
  </si>
  <si>
    <t>Mileidy Martins</t>
  </si>
  <si>
    <t>mileidy.martins@gmail.com</t>
  </si>
  <si>
    <t>Deyse Martins</t>
  </si>
  <si>
    <t>deyse.martins@yahoo.com.br</t>
  </si>
  <si>
    <t>Tairine Martins</t>
  </si>
  <si>
    <t>tairine.martins@yahoo.com.br</t>
  </si>
  <si>
    <t>karoline.martins@yahoo.com.br</t>
  </si>
  <si>
    <t>vinícius.martins@gmail.com</t>
  </si>
  <si>
    <t>Yulli Martins</t>
  </si>
  <si>
    <t>yulli.martins@hotmail.com</t>
  </si>
  <si>
    <t>Amabile Martins</t>
  </si>
  <si>
    <t>amabile.martins@hotmail.com</t>
  </si>
  <si>
    <t>Vilcelino Martins</t>
  </si>
  <si>
    <t>vilcelino.martins@yahoo.com.br</t>
  </si>
  <si>
    <t>Erilene Martins</t>
  </si>
  <si>
    <t>erilene.martins@gmail.com</t>
  </si>
  <si>
    <t>Amaury Martins</t>
  </si>
  <si>
    <t>amaury.martins@hotmail.com</t>
  </si>
  <si>
    <t>illgner.martins@hotmail.com</t>
  </si>
  <si>
    <t>ruston.martins@gmail.com</t>
  </si>
  <si>
    <t>Dino Martins</t>
  </si>
  <si>
    <t>dino.martins@hotmail.com</t>
  </si>
  <si>
    <t>Homero Martins</t>
  </si>
  <si>
    <t>homero.martins@hotmail.com</t>
  </si>
  <si>
    <t>sirlei.martins@hotmail.com</t>
  </si>
  <si>
    <t>Glaucem Martins</t>
  </si>
  <si>
    <t>glaucem.martins@hotmail.com</t>
  </si>
  <si>
    <t>Grazielle Martins</t>
  </si>
  <si>
    <t>grazielle.martins@yahoo.com.br</t>
  </si>
  <si>
    <t>Jade Martins</t>
  </si>
  <si>
    <t>jade.martins@gmail.com</t>
  </si>
  <si>
    <t>ailton.martins@hotmail.com</t>
  </si>
  <si>
    <t>Johnatan Martins</t>
  </si>
  <si>
    <t>johnatan.martins@gmail.com</t>
  </si>
  <si>
    <t>isis.martins@gmail.com</t>
  </si>
  <si>
    <t>Clelia Martins</t>
  </si>
  <si>
    <t>clelia.martins@hotmail.com</t>
  </si>
  <si>
    <t>helena.martins@hotmail.com</t>
  </si>
  <si>
    <t>Alejandra Martins</t>
  </si>
  <si>
    <t>alejandra.martins@hotmail.com</t>
  </si>
  <si>
    <t>Inêz Martins</t>
  </si>
  <si>
    <t>inêz.martins@gmail.com</t>
  </si>
  <si>
    <t>vinicius.martins@hotmail.com</t>
  </si>
  <si>
    <t>daniela.martins@hotmail.com</t>
  </si>
  <si>
    <t>raimundo.martins@hotmail.com</t>
  </si>
  <si>
    <t>Catharinna Martins</t>
  </si>
  <si>
    <t>catharinna.martins@yahoo.com.br</t>
  </si>
  <si>
    <t>Hawany Martins</t>
  </si>
  <si>
    <t>hawany.martins@gmail.com</t>
  </si>
  <si>
    <t>flavio.martins@yahoo.com.br</t>
  </si>
  <si>
    <t>Shiguenori Martins</t>
  </si>
  <si>
    <t>shiguenori.martins@hotmail.com</t>
  </si>
  <si>
    <t>Ketheleen Martins</t>
  </si>
  <si>
    <t>ketheleen.martins@yahoo.com.br</t>
  </si>
  <si>
    <t>letícia.martins@hotmail.com</t>
  </si>
  <si>
    <t>Isabor Martins</t>
  </si>
  <si>
    <t>isabor.martins@gmail.com</t>
  </si>
  <si>
    <t>Weliton Martins</t>
  </si>
  <si>
    <t>weliton.martins@gmail.com</t>
  </si>
  <si>
    <t>shiguenori.martins@yahoo.com.br</t>
  </si>
  <si>
    <t>Sheirlan Martins</t>
  </si>
  <si>
    <t>sheirlan.martins@yahoo.com.br</t>
  </si>
  <si>
    <t>catharinna.martins@gmail.com</t>
  </si>
  <si>
    <t>Georgio Martins</t>
  </si>
  <si>
    <t>georgio.martins@yahoo.com.br</t>
  </si>
  <si>
    <t>Eliazibe Martins</t>
  </si>
  <si>
    <t>eliazibe.martins@hotmail.com</t>
  </si>
  <si>
    <t>Shirlene Martins</t>
  </si>
  <si>
    <t>shirlene.martins@hotmail.com</t>
  </si>
  <si>
    <t>Jeová Martins</t>
  </si>
  <si>
    <t>jeová.martins@hotmail.com</t>
  </si>
  <si>
    <t>Rhayanna Martins</t>
  </si>
  <si>
    <t>rhayanna.martins@yahoo.com.br</t>
  </si>
  <si>
    <t>brenda.martins@yahoo.com.br</t>
  </si>
  <si>
    <t>rosiane.martins@yahoo.com.br</t>
  </si>
  <si>
    <t>mariane.martins@gmail.com</t>
  </si>
  <si>
    <t>patrícia.martins@hotmail.com</t>
  </si>
  <si>
    <t>Yaskara Martins</t>
  </si>
  <si>
    <t>yaskara.martins@yahoo.com.br</t>
  </si>
  <si>
    <t>Nicodemos Martins</t>
  </si>
  <si>
    <t>nicodemos.martins@gmail.com</t>
  </si>
  <si>
    <t>eloisa.martins@gmail.com</t>
  </si>
  <si>
    <t>Leyla Martins</t>
  </si>
  <si>
    <t>leyla.martins@gmail.com</t>
  </si>
  <si>
    <t>paulina.martins@hotmail.com</t>
  </si>
  <si>
    <t>angelo.martins@hotmail.com</t>
  </si>
  <si>
    <t>Abner Martins</t>
  </si>
  <si>
    <t>abner.martins@hotmail.com</t>
  </si>
  <si>
    <t>vando.martins@hotmail.com</t>
  </si>
  <si>
    <t>Araisa Martins</t>
  </si>
  <si>
    <t>araisa.martins@yahoo.com.br</t>
  </si>
  <si>
    <t>Allef Martins</t>
  </si>
  <si>
    <t>allef.martins@gmail.com</t>
  </si>
  <si>
    <t>jonatas.martins@gmail.com</t>
  </si>
  <si>
    <t>Rodolpho Martins</t>
  </si>
  <si>
    <t>rodolpho.martins@hotmail.com</t>
  </si>
  <si>
    <t>Thayna Martins</t>
  </si>
  <si>
    <t>thayna.martins@yahoo.com.br</t>
  </si>
  <si>
    <t>Luaron Martins</t>
  </si>
  <si>
    <t>luaron.martins@gmail.com</t>
  </si>
  <si>
    <t>Janeide Martins</t>
  </si>
  <si>
    <t>janeide.martins@yahoo.com.br</t>
  </si>
  <si>
    <t>Diana Martins</t>
  </si>
  <si>
    <t>diana.martins@gmail.com</t>
  </si>
  <si>
    <t>Marynara Martins</t>
  </si>
  <si>
    <t>marynara.martins@yahoo.com.br</t>
  </si>
  <si>
    <t>Taynara Martins</t>
  </si>
  <si>
    <t>taynara.martins@hotmail.com</t>
  </si>
  <si>
    <t>Kathiussia Martins</t>
  </si>
  <si>
    <t>kathiussia.martins@gmail.com</t>
  </si>
  <si>
    <t>Evair Martins</t>
  </si>
  <si>
    <t>evair.martins@gmail.com</t>
  </si>
  <si>
    <t>aniruda.martins@hotmail.com</t>
  </si>
  <si>
    <t>Odirlei Martins</t>
  </si>
  <si>
    <t>odirlei.martins@hotmail.com</t>
  </si>
  <si>
    <t>Cainã Martins</t>
  </si>
  <si>
    <t>cainã.martins@gmail.com</t>
  </si>
  <si>
    <t>Zaion Martins</t>
  </si>
  <si>
    <t>zaion.martins@yahoo.com.br</t>
  </si>
  <si>
    <t>Mitzrael Martins</t>
  </si>
  <si>
    <t>mitzrael.martins@yahoo.com.br</t>
  </si>
  <si>
    <t>thomás.martins@hotmail.com</t>
  </si>
  <si>
    <t>Ewertton Martins</t>
  </si>
  <si>
    <t>ewertton.martins@hotmail.com</t>
  </si>
  <si>
    <t>Deiglison Martins</t>
  </si>
  <si>
    <t>deiglison.martins@yahoo.com.br</t>
  </si>
  <si>
    <t>Rogeria Martins</t>
  </si>
  <si>
    <t>rogeria.martins@yahoo.com.br</t>
  </si>
  <si>
    <t>Geberson Martins</t>
  </si>
  <si>
    <t>geberson.martins@yahoo.com.br</t>
  </si>
  <si>
    <t>andrew.martins@yahoo.com.br</t>
  </si>
  <si>
    <t>Taila Martins</t>
  </si>
  <si>
    <t>taila.martins@yahoo.com.br</t>
  </si>
  <si>
    <t>Giuliana Martins</t>
  </si>
  <si>
    <t>giuliana.martins@yahoo.com.br</t>
  </si>
  <si>
    <t>Jonatan Martins</t>
  </si>
  <si>
    <t>jonatan.martins@yahoo.com.br</t>
  </si>
  <si>
    <t>giuliana.martins@gmail.com</t>
  </si>
  <si>
    <t>silvano.martins@gmail.com</t>
  </si>
  <si>
    <t>vinicius.martins@gmail.com</t>
  </si>
  <si>
    <t>Laudiceia Martins</t>
  </si>
  <si>
    <t>laudiceia.martins@yahoo.com.br</t>
  </si>
  <si>
    <t>raíssa.martins@yahoo.com.br</t>
  </si>
  <si>
    <t>Tálio Martins</t>
  </si>
  <si>
    <t>tálio.martins@gmail.com</t>
  </si>
  <si>
    <t>claudemir.martins@yahoo.com.br</t>
  </si>
  <si>
    <t>Mouriane Martins</t>
  </si>
  <si>
    <t>mouriane.martins@hotmail.com</t>
  </si>
  <si>
    <t>geilson.martins@gmail.com</t>
  </si>
  <si>
    <t>ítalo.martins@hotmail.com</t>
  </si>
  <si>
    <t>Lissie Martins</t>
  </si>
  <si>
    <t>lissie.martins@gmail.com</t>
  </si>
  <si>
    <t>Elbio Martins</t>
  </si>
  <si>
    <t>elbio.martins@hotmail.com</t>
  </si>
  <si>
    <t>Jerissi Martins</t>
  </si>
  <si>
    <t>jerissi.martins@hotmail.com</t>
  </si>
  <si>
    <t>nícolas.martins@yahoo.com.br</t>
  </si>
  <si>
    <t>Carine Martins</t>
  </si>
  <si>
    <t>carine.martins@gmail.com</t>
  </si>
  <si>
    <t>Jucilaine Martins</t>
  </si>
  <si>
    <t>jucilaine.martins@gmail.com</t>
  </si>
  <si>
    <t>Lenin Martins</t>
  </si>
  <si>
    <t>lenin.martins@gmail.com</t>
  </si>
  <si>
    <t>Iranildo Martins</t>
  </si>
  <si>
    <t>iranildo.martins@yahoo.com.br</t>
  </si>
  <si>
    <t>Josilene Martins</t>
  </si>
  <si>
    <t>josilene.martins@yahoo.com.br</t>
  </si>
  <si>
    <t>márcia.martins@hotmail.com</t>
  </si>
  <si>
    <t>henry.martins@hotmail.com</t>
  </si>
  <si>
    <t>Aeliton Martins</t>
  </si>
  <si>
    <t>aeliton.martins@yahoo.com.br</t>
  </si>
  <si>
    <t>Sangeorana Martins</t>
  </si>
  <si>
    <t>sangeorana.martins@hotmail.com</t>
  </si>
  <si>
    <t>ítalo.martins@gmail.com</t>
  </si>
  <si>
    <t>Kim Martins</t>
  </si>
  <si>
    <t>kim.martins@hotmail.com</t>
  </si>
  <si>
    <t>Robin Martins</t>
  </si>
  <si>
    <t>robin.martins@gmail.com</t>
  </si>
  <si>
    <t>tassia.martins@yahoo.com.br</t>
  </si>
  <si>
    <t>hugo.martins@hotmail.com</t>
  </si>
  <si>
    <t>Helvio Martins</t>
  </si>
  <si>
    <t>helvio.martins@hotmail.com</t>
  </si>
  <si>
    <t>Yara Martins</t>
  </si>
  <si>
    <t>yara.martins@hotmail.com</t>
  </si>
  <si>
    <t>luana.martins@yahoo.com.br</t>
  </si>
  <si>
    <t>Graciele Martins</t>
  </si>
  <si>
    <t>graciele.martins@hotmail.com</t>
  </si>
  <si>
    <t>Francielly Martins</t>
  </si>
  <si>
    <t>francielly.martins@gmail.com</t>
  </si>
  <si>
    <t>chuyen.martins@yahoo.com.br</t>
  </si>
  <si>
    <t>Duilyo Martins</t>
  </si>
  <si>
    <t>duilyo.martins@yahoo.com.br</t>
  </si>
  <si>
    <t>Valmir Martins</t>
  </si>
  <si>
    <t>valmir.martins@yahoo.com.br</t>
  </si>
  <si>
    <t>valdenir.martins@hotmail.com</t>
  </si>
  <si>
    <t>Greisson Martins</t>
  </si>
  <si>
    <t>greisson.martins@hotmail.com</t>
  </si>
  <si>
    <t>flávia.martins@hotmail.com</t>
  </si>
  <si>
    <t>Vandercina Martins</t>
  </si>
  <si>
    <t>vandercina.martins@gmail.com</t>
  </si>
  <si>
    <t>hiuri.martins@yahoo.com.br</t>
  </si>
  <si>
    <t>Tatielle Martins</t>
  </si>
  <si>
    <t>tatielle.martins@gmail.com</t>
  </si>
  <si>
    <t>Claudia Martins</t>
  </si>
  <si>
    <t>claudia.martins@hotmail.com</t>
  </si>
  <si>
    <t>Leda Martins</t>
  </si>
  <si>
    <t>leda.martins@hotmail.com</t>
  </si>
  <si>
    <t>paulina.martins@gmail.com</t>
  </si>
  <si>
    <t>camila.martins@gmail.com</t>
  </si>
  <si>
    <t>Arilene Martins</t>
  </si>
  <si>
    <t>arilene.martins@hotmail.com</t>
  </si>
  <si>
    <t>Albino Martins</t>
  </si>
  <si>
    <t>albino.martins@hotmail.com</t>
  </si>
  <si>
    <t>Ive Martins</t>
  </si>
  <si>
    <t>ive.martins@yahoo.com.br</t>
  </si>
  <si>
    <t>Seginaldo Martins</t>
  </si>
  <si>
    <t>seginaldo.martins@hotmail.com</t>
  </si>
  <si>
    <t>raul.martins@hotmail.com</t>
  </si>
  <si>
    <t>girlei.martins@hotmail.com</t>
  </si>
  <si>
    <t>Decio Martins</t>
  </si>
  <si>
    <t>decio.martins@hotmail.com</t>
  </si>
  <si>
    <t>Walclide Martins</t>
  </si>
  <si>
    <t>walclide.martins@gmail.com</t>
  </si>
  <si>
    <t>Clesley Martins</t>
  </si>
  <si>
    <t>clesley.martins@hotmail.com</t>
  </si>
  <si>
    <t>Francislene Martins</t>
  </si>
  <si>
    <t>francislene.martins@hotmail.com</t>
  </si>
  <si>
    <t>Rosimeiry Martins</t>
  </si>
  <si>
    <t>rosimeiry.martins@yahoo.com.br</t>
  </si>
  <si>
    <t>pierre.martins@hotmail.com</t>
  </si>
  <si>
    <t>cristhian.martins@yahoo.com.br</t>
  </si>
  <si>
    <t>joandra.martins@gmail.com</t>
  </si>
  <si>
    <t>Thayssa Martins</t>
  </si>
  <si>
    <t>thayssa.martins@hotmail.com</t>
  </si>
  <si>
    <t>Gleidson Martins</t>
  </si>
  <si>
    <t>gleidson.martins@yahoo.com.br</t>
  </si>
  <si>
    <t>Katiana Martins</t>
  </si>
  <si>
    <t>katiana.martins@gmail.com</t>
  </si>
  <si>
    <t>iran.martins@gmail.com</t>
  </si>
  <si>
    <t>Cícero Martins</t>
  </si>
  <si>
    <t>cícero.martins@yahoo.com.br</t>
  </si>
  <si>
    <t>isabela.martins@hotmail.com</t>
  </si>
  <si>
    <t>thayná.martins@hotmail.com</t>
  </si>
  <si>
    <t>raissa.martins@hotmail.com</t>
  </si>
  <si>
    <t>Wanise Martins</t>
  </si>
  <si>
    <t>wanise.martins@hotmail.com</t>
  </si>
  <si>
    <t>lia.martins@gmail.com</t>
  </si>
  <si>
    <t>Taliça Martins</t>
  </si>
  <si>
    <t>taliça.martins@hotmail.com</t>
  </si>
  <si>
    <t>Sunamita Martins</t>
  </si>
  <si>
    <t>sunamita.martins@yahoo.com.br</t>
  </si>
  <si>
    <t>cristian.martins@yahoo.com.br</t>
  </si>
  <si>
    <t>anne.martins@gmail.com</t>
  </si>
  <si>
    <t>Eula Martins</t>
  </si>
  <si>
    <t>eula.martins@gmail.com</t>
  </si>
  <si>
    <t>Ruanito Martins</t>
  </si>
  <si>
    <t>ruanito.martins@hotmail.com</t>
  </si>
  <si>
    <t>Thamires Martins</t>
  </si>
  <si>
    <t>thamires.martins@hotmail.com</t>
  </si>
  <si>
    <t>Claython Martins</t>
  </si>
  <si>
    <t>claython.martins@yahoo.com.br</t>
  </si>
  <si>
    <t>Gleice Martins</t>
  </si>
  <si>
    <t>gleice.martins@gmail.com</t>
  </si>
  <si>
    <t>Aleandro Martins</t>
  </si>
  <si>
    <t>aleandro.martins@hotmail.com</t>
  </si>
  <si>
    <t>Eunice Martins</t>
  </si>
  <si>
    <t>eunice.martins@yahoo.com.br</t>
  </si>
  <si>
    <t>leidiano.martins@gmail.com</t>
  </si>
  <si>
    <t>Vânia Martins</t>
  </si>
  <si>
    <t>vânia.martins@yahoo.com.br</t>
  </si>
  <si>
    <t>brunna.martins@hotmail.com</t>
  </si>
  <si>
    <t>Kimberlly Martins</t>
  </si>
  <si>
    <t>kimberlly.martins@yahoo.com.br</t>
  </si>
  <si>
    <t>Genildo Martins</t>
  </si>
  <si>
    <t>genildo.martins@yahoo.com.br</t>
  </si>
  <si>
    <t>paula.martins@yahoo.com.br</t>
  </si>
  <si>
    <t>Rylanne Martins</t>
  </si>
  <si>
    <t>rylanne.martins@hotmail.com</t>
  </si>
  <si>
    <t>giovana.martins@hotmail.com</t>
  </si>
  <si>
    <t>Naibhy Martins</t>
  </si>
  <si>
    <t>naibhy.martins@hotmail.com</t>
  </si>
  <si>
    <t>Nagyla Martins</t>
  </si>
  <si>
    <t>nagyla.martins@hotmail.com</t>
  </si>
  <si>
    <t>Ryan Martins</t>
  </si>
  <si>
    <t>ryan.martins@yahoo.com.br</t>
  </si>
  <si>
    <t>Hairton Martins</t>
  </si>
  <si>
    <t>hairton.martins@yahoo.com.br</t>
  </si>
  <si>
    <t>Sammya Martins</t>
  </si>
  <si>
    <t>sammya.martins@hotmail.com</t>
  </si>
  <si>
    <t>náthale.martins@gmail.com</t>
  </si>
  <si>
    <t>eraldo.martins@hotmail.com</t>
  </si>
  <si>
    <t>Nayra Martins</t>
  </si>
  <si>
    <t>nayra.martins@hotmail.com</t>
  </si>
  <si>
    <t>licia.martins@gmail.com</t>
  </si>
  <si>
    <t>Tania Martins</t>
  </si>
  <si>
    <t>tania.martins@yahoo.com.br</t>
  </si>
  <si>
    <t>Fredy Martins</t>
  </si>
  <si>
    <t>fredy.martins@yahoo.com.br</t>
  </si>
  <si>
    <t>Yedda Martins</t>
  </si>
  <si>
    <t>yedda.martins@hotmail.com</t>
  </si>
  <si>
    <t>Aleilson Martins</t>
  </si>
  <si>
    <t>aleilson.martins@gmail.com</t>
  </si>
  <si>
    <t>ian.martins@gmail.com</t>
  </si>
  <si>
    <t>gisele.martins@hotmail.com</t>
  </si>
  <si>
    <t>Mailton Martins</t>
  </si>
  <si>
    <t>mailton.martins@hotmail.com</t>
  </si>
  <si>
    <t>Aender Martins</t>
  </si>
  <si>
    <t>aender.martins@hotmail.com</t>
  </si>
  <si>
    <t>Hilmara Martins</t>
  </si>
  <si>
    <t>hilmara.martins@gmail.com</t>
  </si>
  <si>
    <t>Vinicus Martins</t>
  </si>
  <si>
    <t>vinicus.martins@hotmail.com</t>
  </si>
  <si>
    <t>thadeu.martins@yahoo.com.br</t>
  </si>
  <si>
    <t>Jamisson Martins</t>
  </si>
  <si>
    <t>jamisson.martins@gmail.com</t>
  </si>
  <si>
    <t>Darcio Martins</t>
  </si>
  <si>
    <t>darcio.martins@gmail.com</t>
  </si>
  <si>
    <t>Myrian Martins</t>
  </si>
  <si>
    <t>myrian.martins@gmail.com</t>
  </si>
  <si>
    <t>Mizael Martins</t>
  </si>
  <si>
    <t>mizael.martins@yahoo.com.br</t>
  </si>
  <si>
    <t>andressa.martins@gmail.com</t>
  </si>
  <si>
    <t>Joseley Martins</t>
  </si>
  <si>
    <t>joseley.martins@gmail.com</t>
  </si>
  <si>
    <t>Grazzyele Martins</t>
  </si>
  <si>
    <t>grazzyele.martins@yahoo.com.br</t>
  </si>
  <si>
    <t>Juvenal Martins</t>
  </si>
  <si>
    <t>juvenal.martins@yahoo.com.br</t>
  </si>
  <si>
    <t>Jusmar Martins</t>
  </si>
  <si>
    <t>jusmar.martins@gmail.com</t>
  </si>
  <si>
    <t>Venâncio Martins</t>
  </si>
  <si>
    <t>venâncio.martins@hotmail.com</t>
  </si>
  <si>
    <t>marcelle.martins@hotmail.com</t>
  </si>
  <si>
    <t>Jordanye Martins</t>
  </si>
  <si>
    <t>jordanye.martins@yahoo.com.br</t>
  </si>
  <si>
    <t>Zaqueu Martins</t>
  </si>
  <si>
    <t>zaqueu.martins@yahoo.com.br</t>
  </si>
  <si>
    <t>josy.martins@hotmail.com</t>
  </si>
  <si>
    <t>levi.martins@gmail.com</t>
  </si>
  <si>
    <t>homero.martins@yahoo.com.br</t>
  </si>
  <si>
    <t>jordasti.martins@yahoo.com.br</t>
  </si>
  <si>
    <t>Dalva Martins</t>
  </si>
  <si>
    <t>dalva.martins@yahoo.com.br</t>
  </si>
  <si>
    <t>Gildete Martins</t>
  </si>
  <si>
    <t>gildete.martins@gmail.com</t>
  </si>
  <si>
    <t>Carlolos Martins</t>
  </si>
  <si>
    <t>carlolos.martins@gmail.com</t>
  </si>
  <si>
    <t>cristiane.martins@hotmail.com</t>
  </si>
  <si>
    <t>Andley Martins</t>
  </si>
  <si>
    <t>andley.martins@yahoo.com.br</t>
  </si>
  <si>
    <t>milene.martins@gmail.com</t>
  </si>
  <si>
    <t>lion.martins@hotmail.com</t>
  </si>
  <si>
    <t>Kassiel Martins</t>
  </si>
  <si>
    <t>kassiel.martins@hotmail.com</t>
  </si>
  <si>
    <t>augusto.martins@yahoo.com.br</t>
  </si>
  <si>
    <t>Felyppe Martins</t>
  </si>
  <si>
    <t>felyppe.martins@hotmail.com</t>
  </si>
  <si>
    <t>giovanna.martins@gmail.com</t>
  </si>
  <si>
    <t>marlisa.martins@gmail.com</t>
  </si>
  <si>
    <t>Nassara Martins</t>
  </si>
  <si>
    <t>nassara.martins@hotmail.com</t>
  </si>
  <si>
    <t>marcione.martins@gmail.com</t>
  </si>
  <si>
    <t>Endrigo Martins</t>
  </si>
  <si>
    <t>endrigo.martins@gmail.com</t>
  </si>
  <si>
    <t>jair.martins@hotmail.com</t>
  </si>
  <si>
    <t>allan.martins@yahoo.com.br</t>
  </si>
  <si>
    <t>denis.martins@yahoo.com.br</t>
  </si>
  <si>
    <t>daiane.martins@yahoo.com.br</t>
  </si>
  <si>
    <t>cauani.martins@hotmail.com</t>
  </si>
  <si>
    <t>Richelly Martins</t>
  </si>
  <si>
    <t>richelly.martins@gmail.com</t>
  </si>
  <si>
    <t>Ivson Martins</t>
  </si>
  <si>
    <t>ivson.martins@hotmail.com</t>
  </si>
  <si>
    <t>agatha.martins@hotmail.com</t>
  </si>
  <si>
    <t>fernanda.martins@yahoo.com.br</t>
  </si>
  <si>
    <t>Allen Martins</t>
  </si>
  <si>
    <t>allen.martins@hotmail.com</t>
  </si>
  <si>
    <t>Euza Martins</t>
  </si>
  <si>
    <t>euza.martins@gmail.com</t>
  </si>
  <si>
    <t>Jhonne Martins</t>
  </si>
  <si>
    <t>jhonne.martins@gmail.com</t>
  </si>
  <si>
    <t>Sidney Martins</t>
  </si>
  <si>
    <t>sidney.martins@hotmail.com</t>
  </si>
  <si>
    <t>Marylla Martins</t>
  </si>
  <si>
    <t>marylla.martins@yahoo.com.br</t>
  </si>
  <si>
    <t>Luciene Martins</t>
  </si>
  <si>
    <t>luciene.martins@yahoo.com.br</t>
  </si>
  <si>
    <t>janderson.martins@gmail.com</t>
  </si>
  <si>
    <t>Alyson Martins</t>
  </si>
  <si>
    <t>alyson.martins@yahoo.com.br</t>
  </si>
  <si>
    <t>Adalto Martins</t>
  </si>
  <si>
    <t>adalto.martins@hotmail.com</t>
  </si>
  <si>
    <t>allan.martins@hotmail.com</t>
  </si>
  <si>
    <t>Marônio Martins</t>
  </si>
  <si>
    <t>marônio.martins@gmail.com</t>
  </si>
  <si>
    <t>Julival Martins</t>
  </si>
  <si>
    <t>julival.martins@gmail.com</t>
  </si>
  <si>
    <t>Marsol Martins</t>
  </si>
  <si>
    <t>marsol.martins@yahoo.com.br</t>
  </si>
  <si>
    <t>Steffane Martins</t>
  </si>
  <si>
    <t>steffane.martins@gmail.com</t>
  </si>
  <si>
    <t>Eugênio Martins</t>
  </si>
  <si>
    <t>eugênio.martins@gmail.com</t>
  </si>
  <si>
    <t>landro.martins@hotmail.com</t>
  </si>
  <si>
    <t>flávio.martins@gmail.com</t>
  </si>
  <si>
    <t>Denilson Martins</t>
  </si>
  <si>
    <t>denilson.martins@gmail.com</t>
  </si>
  <si>
    <t>Klerysngton Martins</t>
  </si>
  <si>
    <t>klerysngton.martins@gmail.com</t>
  </si>
  <si>
    <t>Lucicleia Martins</t>
  </si>
  <si>
    <t>lucicleia.martins@gmail.com</t>
  </si>
  <si>
    <t>Scarlet Martins</t>
  </si>
  <si>
    <t>scarlet.martins@hotmail.com</t>
  </si>
  <si>
    <t>Erisvaldo Martins</t>
  </si>
  <si>
    <t>erisvaldo.martins@yahoo.com.br</t>
  </si>
  <si>
    <t>Lenon Martins</t>
  </si>
  <si>
    <t>lenon.martins@hotmail.com</t>
  </si>
  <si>
    <t>Divanildo Martins</t>
  </si>
  <si>
    <t>divanildo.martins@gmail.com</t>
  </si>
  <si>
    <t>catarina.martins@gmail.com</t>
  </si>
  <si>
    <t>Jacson Martins</t>
  </si>
  <si>
    <t>jacson.martins@gmail.com</t>
  </si>
  <si>
    <t>vantuir.martins@hotmail.com</t>
  </si>
  <si>
    <t>Naianny Martins</t>
  </si>
  <si>
    <t>naianny.martins@hotmail.com</t>
  </si>
  <si>
    <t>Geiziane Martins</t>
  </si>
  <si>
    <t>geiziane.martins@hotmail.com</t>
  </si>
  <si>
    <t>elvis.martins@gmail.com</t>
  </si>
  <si>
    <t>jane.martins@hotmail.com</t>
  </si>
  <si>
    <t>Ilson Martins</t>
  </si>
  <si>
    <t>ilson.martins@hotmail.com</t>
  </si>
  <si>
    <t>Florisvaldo Martins</t>
  </si>
  <si>
    <t>florisvaldo.martins@gmail.com</t>
  </si>
  <si>
    <t>aisllan.martins@yahoo.com.br</t>
  </si>
  <si>
    <t>cauê.martins@yahoo.com.br</t>
  </si>
  <si>
    <t>ramiro.martins@yahoo.com.br</t>
  </si>
  <si>
    <t>railson.martins@yahoo.com.br</t>
  </si>
  <si>
    <t>erico.martins@gmail.com</t>
  </si>
  <si>
    <t>Mainara Martins</t>
  </si>
  <si>
    <t>mainara.martins@gmail.com</t>
  </si>
  <si>
    <t>rauny.martins@yahoo.com.br</t>
  </si>
  <si>
    <t>Tatyara Martins</t>
  </si>
  <si>
    <t>tatyara.martins@yahoo.com.br</t>
  </si>
  <si>
    <t>Queren Martins</t>
  </si>
  <si>
    <t>queren.martins@yahoo.com.br</t>
  </si>
  <si>
    <t>luzimar.martins@hotmail.com</t>
  </si>
  <si>
    <t>simone.martins@yahoo.com.br</t>
  </si>
  <si>
    <t>Natani Martins</t>
  </si>
  <si>
    <t>natani.martins@hotmail.com</t>
  </si>
  <si>
    <t>lauren.martins@yahoo.com.br</t>
  </si>
  <si>
    <t>Alefy Martins</t>
  </si>
  <si>
    <t>alefy.martins@yahoo.com.br</t>
  </si>
  <si>
    <t>arielle.martins@gmail.com</t>
  </si>
  <si>
    <t>Nailza Martins</t>
  </si>
  <si>
    <t>nailza.martins@yahoo.com.br</t>
  </si>
  <si>
    <t>Shenia Martins</t>
  </si>
  <si>
    <t>shenia.martins@yahoo.com.br</t>
  </si>
  <si>
    <t>kelly.martins@yahoo.com.br</t>
  </si>
  <si>
    <t>johnatan.martins@hotmail.com</t>
  </si>
  <si>
    <t>Glaucielle Martins</t>
  </si>
  <si>
    <t>glaucielle.martins@hotmail.com</t>
  </si>
  <si>
    <t>Enrik Martins</t>
  </si>
  <si>
    <t>enrik.martins@gmail.com</t>
  </si>
  <si>
    <t>ronald.martins@hotmail.com</t>
  </si>
  <si>
    <t>Daiana Martins</t>
  </si>
  <si>
    <t>daiana.martins@hotmail.com</t>
  </si>
  <si>
    <t>Sâmia Martins</t>
  </si>
  <si>
    <t>sâmia.martins@hotmail.com</t>
  </si>
  <si>
    <t>Maike Martins</t>
  </si>
  <si>
    <t>maike.martins@yahoo.com.br</t>
  </si>
  <si>
    <t>Isac Martins</t>
  </si>
  <si>
    <t>isac.martins@yahoo.com.br</t>
  </si>
  <si>
    <t>fabiola.martins@hotmail.com</t>
  </si>
  <si>
    <t>flávio.martins@yahoo.com.br</t>
  </si>
  <si>
    <t>Michael Martins</t>
  </si>
  <si>
    <t>michael.martins@gmail.com</t>
  </si>
  <si>
    <t>Monise Martins</t>
  </si>
  <si>
    <t>monise.martins@yahoo.com.br</t>
  </si>
  <si>
    <t>Geroge Martins</t>
  </si>
  <si>
    <t>geroge.martins@gmail.com</t>
  </si>
  <si>
    <t>Josemir Martins</t>
  </si>
  <si>
    <t>josemir.martins@hotmail.com</t>
  </si>
  <si>
    <t>larissa.martins@gmail.com</t>
  </si>
  <si>
    <t>Deusdedite Martins</t>
  </si>
  <si>
    <t>deusdedite.martins@gmail.com</t>
  </si>
  <si>
    <t>Donizete Martins</t>
  </si>
  <si>
    <t>donizete.martins@gmail.com</t>
  </si>
  <si>
    <t>Elisson Martins</t>
  </si>
  <si>
    <t>elisson.martins@gmail.com</t>
  </si>
  <si>
    <t>claudilene.martins@yahoo.com.br</t>
  </si>
  <si>
    <t>Ariovaldo Martins</t>
  </si>
  <si>
    <t>ariovaldo.martins@gmail.com</t>
  </si>
  <si>
    <t>Cicero Martins</t>
  </si>
  <si>
    <t>cicero.martins@yahoo.com.br</t>
  </si>
  <si>
    <t>Marília Martins</t>
  </si>
  <si>
    <t>marília.martins@gmail.com</t>
  </si>
  <si>
    <t>rúbia.martins@hotmail.com</t>
  </si>
  <si>
    <t>Andreza Martins</t>
  </si>
  <si>
    <t>andreza.martins@yahoo.com.br</t>
  </si>
  <si>
    <t>giulia.martins@gmail.com</t>
  </si>
  <si>
    <t>Emilie Martins</t>
  </si>
  <si>
    <t>emilie.martins@gmail.com</t>
  </si>
  <si>
    <t>Geovanio Martins</t>
  </si>
  <si>
    <t>geovanio.martins@yahoo.com.br</t>
  </si>
  <si>
    <t>Jaiane Martins</t>
  </si>
  <si>
    <t>jaiane.martins@gmail.com</t>
  </si>
  <si>
    <t>Almir Martins</t>
  </si>
  <si>
    <t>almir.martins@hotmail.com</t>
  </si>
  <si>
    <t>Francivaldo Martins</t>
  </si>
  <si>
    <t>francivaldo.martins@gmail.com</t>
  </si>
  <si>
    <t>lanne.martins@hotmail.com</t>
  </si>
  <si>
    <t>elisangela.martins@gmail.com</t>
  </si>
  <si>
    <t>Taiz Martins</t>
  </si>
  <si>
    <t>taiz.martins@hotmail.com</t>
  </si>
  <si>
    <t>Everaldo Martins</t>
  </si>
  <si>
    <t>everaldo.martins@gmail.com</t>
  </si>
  <si>
    <t>Jailton Martins</t>
  </si>
  <si>
    <t>jailton.martins@hotmail.com</t>
  </si>
  <si>
    <t>oliver.martins@gmail.com</t>
  </si>
  <si>
    <t>Uilton Martins</t>
  </si>
  <si>
    <t>uilton.martins@yahoo.com.br</t>
  </si>
  <si>
    <t>Leciana Martins</t>
  </si>
  <si>
    <t>leciana.martins@yahoo.com.br</t>
  </si>
  <si>
    <t>Nathan Martins</t>
  </si>
  <si>
    <t>nathan.martins@yahoo.com.br</t>
  </si>
  <si>
    <t>Samira Martins</t>
  </si>
  <si>
    <t>samira.martins@yahoo.com.br</t>
  </si>
  <si>
    <t>Myrcia Martins</t>
  </si>
  <si>
    <t>myrcia.martins@hotmail.com</t>
  </si>
  <si>
    <t>clarice.martins@hotmail.com</t>
  </si>
  <si>
    <t>Osmar Martins</t>
  </si>
  <si>
    <t>osmar.martins@gmail.com</t>
  </si>
  <si>
    <t>Maicol Martins</t>
  </si>
  <si>
    <t>maicol.martins@hotmail.com</t>
  </si>
  <si>
    <t>gabriel.martins@hotmail.com</t>
  </si>
  <si>
    <t>Ítallo Martins</t>
  </si>
  <si>
    <t>ítallo.martins@yahoo.com.br</t>
  </si>
  <si>
    <t>Jhony Martins</t>
  </si>
  <si>
    <t>jhony.martins@gmail.com</t>
  </si>
  <si>
    <t>marcio.martins@yahoo.com.br</t>
  </si>
  <si>
    <t>Nara Martins</t>
  </si>
  <si>
    <t>nara.martins@gmail.com</t>
  </si>
  <si>
    <t>Ávila Martins</t>
  </si>
  <si>
    <t>ávila.martins@gmail.com</t>
  </si>
  <si>
    <t>Cleberson Martins</t>
  </si>
  <si>
    <t>cleberson.martins@hotmail.com</t>
  </si>
  <si>
    <t>taciano.martins@yahoo.com.br</t>
  </si>
  <si>
    <t>thalles.martins@hotmail.com</t>
  </si>
  <si>
    <t>Jullia Martins</t>
  </si>
  <si>
    <t>jullia.martins@gmail.com</t>
  </si>
  <si>
    <t>Giovane Martins</t>
  </si>
  <si>
    <t>giovane.martins@yahoo.com.br</t>
  </si>
  <si>
    <t>Monalisa Martins</t>
  </si>
  <si>
    <t>monalisa.martins@yahoo.com.br</t>
  </si>
  <si>
    <t>Taciane Martins</t>
  </si>
  <si>
    <t>taciane.martins@gmail.com</t>
  </si>
  <si>
    <t>Mitalle Martins</t>
  </si>
  <si>
    <t>mitalle.martins@yahoo.com.br</t>
  </si>
  <si>
    <t>Celia Martins</t>
  </si>
  <si>
    <t>celia.martins@gmail.com</t>
  </si>
  <si>
    <t>Agostinho Martins</t>
  </si>
  <si>
    <t>agostinho.martins@yahoo.com.br</t>
  </si>
  <si>
    <t>jussara.martins@gmail.com</t>
  </si>
  <si>
    <t>Iramaia Martins</t>
  </si>
  <si>
    <t>iramaia.martins@yahoo.com.br</t>
  </si>
  <si>
    <t>isabor.martins@hotmail.com</t>
  </si>
  <si>
    <t>Marysol Martins</t>
  </si>
  <si>
    <t>marysol.martins@yahoo.com.br</t>
  </si>
  <si>
    <t>Mila Martins</t>
  </si>
  <si>
    <t>mila.martins@hotmail.com</t>
  </si>
  <si>
    <t>Djailson Martins</t>
  </si>
  <si>
    <t>djailson.martins@hotmail.com</t>
  </si>
  <si>
    <t>jair.martins@yahoo.com.br</t>
  </si>
  <si>
    <t>silvio.martins@hotmail.com</t>
  </si>
  <si>
    <t>Dennis Martins</t>
  </si>
  <si>
    <t>dennis.martins@yahoo.com.br</t>
  </si>
  <si>
    <t>jorge.martins@hotmail.com</t>
  </si>
  <si>
    <t>Edicleia Martins</t>
  </si>
  <si>
    <t>edicleia.martins@yahoo.com.br</t>
  </si>
  <si>
    <t>Rosemeri Martins</t>
  </si>
  <si>
    <t>rosemeri.martins@yahoo.com.br</t>
  </si>
  <si>
    <t>Kleberdon Martins</t>
  </si>
  <si>
    <t>kleberdon.martins@hotmail.com</t>
  </si>
  <si>
    <t>joelson.martins@hotmail.com</t>
  </si>
  <si>
    <t>Kassyo Martins</t>
  </si>
  <si>
    <t>kassyo.martins@yahoo.com.br</t>
  </si>
  <si>
    <t>Tiffany Martins</t>
  </si>
  <si>
    <t>tiffany.martins@hotmail.com</t>
  </si>
  <si>
    <t>Railla Martins</t>
  </si>
  <si>
    <t>railla.martins@yahoo.com.br</t>
  </si>
  <si>
    <t>graziele.martins@gmail.com</t>
  </si>
  <si>
    <t>Bhruno Martins</t>
  </si>
  <si>
    <t>bhruno.martins@hotmail.com</t>
  </si>
  <si>
    <t>Kleverton Martins</t>
  </si>
  <si>
    <t>kleverton.martins@hotmail.com</t>
  </si>
  <si>
    <t>clayton.martins@hotmail.com</t>
  </si>
  <si>
    <t>Rajá Martins</t>
  </si>
  <si>
    <t>rajá.martins@gmail.com</t>
  </si>
  <si>
    <t>Eliton Martins</t>
  </si>
  <si>
    <t>Jouse Martins</t>
  </si>
  <si>
    <t>jouse.martins@yahoo.com.br</t>
  </si>
  <si>
    <t>Jeffit Martins</t>
  </si>
  <si>
    <t>jeffit.martins@yahoo.com.br</t>
  </si>
  <si>
    <t>Gilsivan Martins</t>
  </si>
  <si>
    <t>gilsivan.martins@yahoo.com.br</t>
  </si>
  <si>
    <t>shâmya.martins@gmail.com</t>
  </si>
  <si>
    <t>tiago.martins@yahoo.com.br</t>
  </si>
  <si>
    <t>Bryan Martins</t>
  </si>
  <si>
    <t>bryan.martins@hotmail.com</t>
  </si>
  <si>
    <t>diego.martins@gmail.com</t>
  </si>
  <si>
    <t>dayse.martins@yahoo.com.br</t>
  </si>
  <si>
    <t>danielle.martins@gmail.com</t>
  </si>
  <si>
    <t>ademir.martins@yahoo.com.br</t>
  </si>
  <si>
    <t>Laudimea Martins</t>
  </si>
  <si>
    <t>laudimea.martins@hotmail.com</t>
  </si>
  <si>
    <t>sônia.martins@hotmail.com</t>
  </si>
  <si>
    <t>Maris Martins</t>
  </si>
  <si>
    <t>maris.martins@hotmail.com</t>
  </si>
  <si>
    <t>Myrla Martins</t>
  </si>
  <si>
    <t>myrla.martins@hotmail.com</t>
  </si>
  <si>
    <t>Deiner Martins</t>
  </si>
  <si>
    <t>deiner.martins@gmail.com</t>
  </si>
  <si>
    <t>Deyvison Martins</t>
  </si>
  <si>
    <t>deyvison.martins@gmail.com</t>
  </si>
  <si>
    <t>fabiana.martins@yahoo.com.br</t>
  </si>
  <si>
    <t>Maila Martins</t>
  </si>
  <si>
    <t>maila.martins@hotmail.com</t>
  </si>
  <si>
    <t>volmir.martins@gmail.com</t>
  </si>
  <si>
    <t>Nicio Martins</t>
  </si>
  <si>
    <t>nicio.martins@yahoo.com.br</t>
  </si>
  <si>
    <t>celia.martins@yahoo.com.br</t>
  </si>
  <si>
    <t>wesley.martins@yahoo.com.br</t>
  </si>
  <si>
    <t>Marcilene Martins</t>
  </si>
  <si>
    <t>marcilene.martins@gmail.com</t>
  </si>
  <si>
    <t>Sayonara Martins</t>
  </si>
  <si>
    <t>sayonara.martins@yahoo.com.br</t>
  </si>
  <si>
    <t>gersem.martins@hotmail.com</t>
  </si>
  <si>
    <t>Lucimar Martins</t>
  </si>
  <si>
    <t>lucimar.martins@hotmail.com</t>
  </si>
  <si>
    <t>madson.martins@gmail.com</t>
  </si>
  <si>
    <t>juscelino.martins@yahoo.com.br</t>
  </si>
  <si>
    <t>Dermival Martins</t>
  </si>
  <si>
    <t>dermival.martins@hotmail.com</t>
  </si>
  <si>
    <t>Kevelin Martins</t>
  </si>
  <si>
    <t>kevelin.martins@hotmail.com</t>
  </si>
  <si>
    <t>Clezer Martins</t>
  </si>
  <si>
    <t>clezer.martins@hotmail.com</t>
  </si>
  <si>
    <t>Silvânia Martins</t>
  </si>
  <si>
    <t>silvânia.martins@gmail.com</t>
  </si>
  <si>
    <t>abner.martins@gmail.com</t>
  </si>
  <si>
    <t>Gianna Martins</t>
  </si>
  <si>
    <t>gianna.martins@gmail.com</t>
  </si>
  <si>
    <t>Rhayfer Martins</t>
  </si>
  <si>
    <t>rhayfer.martins@gmail.com</t>
  </si>
  <si>
    <t>ítallo.martins@gmail.com</t>
  </si>
  <si>
    <t>yuri.martins@yahoo.com.br</t>
  </si>
  <si>
    <t>Edberto Martins</t>
  </si>
  <si>
    <t>edberto.martins@hotmail.com</t>
  </si>
  <si>
    <t>Marlova Martins</t>
  </si>
  <si>
    <t>marlova.martins@hotmail.com</t>
  </si>
  <si>
    <t>Rivaldo Martins</t>
  </si>
  <si>
    <t>rivaldo.martins@gmail.com</t>
  </si>
  <si>
    <t>Hygor Martins</t>
  </si>
  <si>
    <t>hygor.martins@hotmail.com</t>
  </si>
  <si>
    <t>Attila Martins</t>
  </si>
  <si>
    <t>attila.martins@hotmail.com</t>
  </si>
  <si>
    <t>Laureny Martins</t>
  </si>
  <si>
    <t>laureny.martins@gmail.com</t>
  </si>
  <si>
    <t>eduarda.martins@gmail.com</t>
  </si>
  <si>
    <t>brendon.martins@yahoo.com.br</t>
  </si>
  <si>
    <t>Norton Martins</t>
  </si>
  <si>
    <t>norton.martins@yahoo.com.br</t>
  </si>
  <si>
    <t>Ordelicia Martins</t>
  </si>
  <si>
    <t>ordelicia.martins@gmail.com</t>
  </si>
  <si>
    <t>kammy.martins@yahoo.com.br</t>
  </si>
  <si>
    <t>taila.martins@gmail.com</t>
  </si>
  <si>
    <t>fabio.martins@hotmail.com</t>
  </si>
  <si>
    <t>Ully Martins</t>
  </si>
  <si>
    <t>ully.martins@gmail.com</t>
  </si>
  <si>
    <t>09753339844 Martins</t>
  </si>
  <si>
    <t>09753339844 martins.martins@yahoo.com.br</t>
  </si>
  <si>
    <t>Sulivan Martins</t>
  </si>
  <si>
    <t>sulivan.martins@yahoo.com.br</t>
  </si>
  <si>
    <t>Domenico Martins</t>
  </si>
  <si>
    <t>domenico.martins@gmail.com</t>
  </si>
  <si>
    <t>luísa.martins@yahoo.com.br</t>
  </si>
  <si>
    <t>Múcio Martins</t>
  </si>
  <si>
    <t>múcio.martins@gmail.com</t>
  </si>
  <si>
    <t>Soliane Martins</t>
  </si>
  <si>
    <t>soliane.martins@gmail.com</t>
  </si>
  <si>
    <t>Justina Martins</t>
  </si>
  <si>
    <t>justina.martins@gmail.com</t>
  </si>
  <si>
    <t>nicole.martins@hotmail.com</t>
  </si>
  <si>
    <t>Josiel Martins</t>
  </si>
  <si>
    <t>josiel.martins@yahoo.com.br</t>
  </si>
  <si>
    <t>Luceni Martins</t>
  </si>
  <si>
    <t>luceni.martins@hotmail.com</t>
  </si>
  <si>
    <t>Larissy Martins</t>
  </si>
  <si>
    <t>larissy.martins@gmail.com</t>
  </si>
  <si>
    <t>Luzia Martins</t>
  </si>
  <si>
    <t>luzia.martins@hotmail.com</t>
  </si>
  <si>
    <t>hozana.martins@hotmail.com</t>
  </si>
  <si>
    <t>Giandomenico Martins</t>
  </si>
  <si>
    <t>giandomenico.martins@gmail.com</t>
  </si>
  <si>
    <t>fabricia.martins@hotmail.com</t>
  </si>
  <si>
    <t>Jesse Martins</t>
  </si>
  <si>
    <t>jesse.martins@yahoo.com.br</t>
  </si>
  <si>
    <t>Elen Martins</t>
  </si>
  <si>
    <t>elen.martins@yahoo.com.br</t>
  </si>
  <si>
    <t>Americo Martins</t>
  </si>
  <si>
    <t>americo.martins@gmail.com</t>
  </si>
  <si>
    <t>Glayce Martins</t>
  </si>
  <si>
    <t>glayce.martins@yahoo.com.br</t>
  </si>
  <si>
    <t>Lincoln Martins</t>
  </si>
  <si>
    <t>lincoln.martins@yahoo.com.br</t>
  </si>
  <si>
    <t>Laisa Martins</t>
  </si>
  <si>
    <t>laisa.martins@yahoo.com.br</t>
  </si>
  <si>
    <t>eliel.martins@hotmail.com</t>
  </si>
  <si>
    <t>Rivailton Martins</t>
  </si>
  <si>
    <t>rivailton.martins@yahoo.com.br</t>
  </si>
  <si>
    <t>Wlademir Martins</t>
  </si>
  <si>
    <t>wlademir.martins@gmail.com</t>
  </si>
  <si>
    <t>Iderval Martins</t>
  </si>
  <si>
    <t>iderval.martins@yahoo.com.br</t>
  </si>
  <si>
    <t>evelin.martins@hotmail.com</t>
  </si>
  <si>
    <t>kátia.martins@gmail.com</t>
  </si>
  <si>
    <t>karen.martins@hotmail.com</t>
  </si>
  <si>
    <t>María Martins</t>
  </si>
  <si>
    <t>maría.martins@gmail.com</t>
  </si>
  <si>
    <t>Abraao Martins</t>
  </si>
  <si>
    <t>abraao.martins@yahoo.com.br</t>
  </si>
  <si>
    <t>natyele.martins@hotmail.com</t>
  </si>
  <si>
    <t>romulo.martins@yahoo.com.br</t>
  </si>
  <si>
    <t>thiago.martins@yahoo.com.br</t>
  </si>
  <si>
    <t>Josianne Martins</t>
  </si>
  <si>
    <t>josianne.martins@hotmail.com</t>
  </si>
  <si>
    <t>Gesson Martins</t>
  </si>
  <si>
    <t>gesson.martins@gmail.com</t>
  </si>
  <si>
    <t>Izequiel Martins</t>
  </si>
  <si>
    <t>izequiel.martins@gmail.com</t>
  </si>
  <si>
    <t>almir.martins@yahoo.com.br</t>
  </si>
  <si>
    <t>Liyeh Martins</t>
  </si>
  <si>
    <t>liyeh.martins@yahoo.com.br</t>
  </si>
  <si>
    <t>Karinna Martins</t>
  </si>
  <si>
    <t>karinna.martins@hotmail.com</t>
  </si>
  <si>
    <t>Fabíola Martins</t>
  </si>
  <si>
    <t>fabíola.martins@yahoo.com.br</t>
  </si>
  <si>
    <t>Naila Martins</t>
  </si>
  <si>
    <t>naila.martins@gmail.com</t>
  </si>
  <si>
    <t>Lidio Martins</t>
  </si>
  <si>
    <t>lidio.martins@gmail.com</t>
  </si>
  <si>
    <t>marcos.martins@yahoo.com.br</t>
  </si>
  <si>
    <t>juliane.martins@hotmail.com</t>
  </si>
  <si>
    <t>Agirlene Martins</t>
  </si>
  <si>
    <t>agirlene.martins@hotmail.com</t>
  </si>
  <si>
    <t>Viviany Martins</t>
  </si>
  <si>
    <t>viviany.martins@gmail.com</t>
  </si>
  <si>
    <t>gerson.martins@gmail.com</t>
  </si>
  <si>
    <t>Kahuan Martins</t>
  </si>
  <si>
    <t>kahuan.martins@yahoo.com.br</t>
  </si>
  <si>
    <t>Geurlin Martins</t>
  </si>
  <si>
    <t>geurlin.martins@yahoo.com.br</t>
  </si>
  <si>
    <t>Darcy Martins</t>
  </si>
  <si>
    <t>darcy.martins@hotmail.com</t>
  </si>
  <si>
    <t>Tanara Martins</t>
  </si>
  <si>
    <t>tanara.martins@yahoo.com.br</t>
  </si>
  <si>
    <t>adilson.martins@yahoo.com.br</t>
  </si>
  <si>
    <t>Anahi Martins</t>
  </si>
  <si>
    <t>anahi.martins@gmail.com</t>
  </si>
  <si>
    <t>Maryha Martins</t>
  </si>
  <si>
    <t>maryha.martins@gmail.com</t>
  </si>
  <si>
    <t>neilton.martins@hotmail.com</t>
  </si>
  <si>
    <t>vilson.martins@yahoo.com.br</t>
  </si>
  <si>
    <t>rodinei.martins@yahoo.com.br</t>
  </si>
  <si>
    <t>Esequiel Martins</t>
  </si>
  <si>
    <t>esequiel.martins@hotmail.com</t>
  </si>
  <si>
    <t>erick Martins</t>
  </si>
  <si>
    <t>Helmo Martins</t>
  </si>
  <si>
    <t>helmo.martins@gmail.com</t>
  </si>
  <si>
    <t>Manoel Martins</t>
  </si>
  <si>
    <t>manoel.martins@hotmail.com</t>
  </si>
  <si>
    <t>Altino Martins</t>
  </si>
  <si>
    <t>altino.martins@gmail.com</t>
  </si>
  <si>
    <t>Odailson Martins</t>
  </si>
  <si>
    <t>odailson.martins@gmail.com</t>
  </si>
  <si>
    <t>Dione Martins</t>
  </si>
  <si>
    <t>dione.martins@gmail.com</t>
  </si>
  <si>
    <t>Grazieli Martins</t>
  </si>
  <si>
    <t>grazieli.martins@gmail.com</t>
  </si>
  <si>
    <t>Elson Martins</t>
  </si>
  <si>
    <t>elson.martins@gmail.com</t>
  </si>
  <si>
    <t>nickolas.martins@gmail.com</t>
  </si>
  <si>
    <t>Lorrenie Martins</t>
  </si>
  <si>
    <t>lorrenie.martins@yahoo.com.br</t>
  </si>
  <si>
    <t>Gelson Martins</t>
  </si>
  <si>
    <t>gelson.martins@yahoo.com.br</t>
  </si>
  <si>
    <t>Cristhiane Martins</t>
  </si>
  <si>
    <t>cristhiane.martins@hotmail.com</t>
  </si>
  <si>
    <t>Eustáquio Martins</t>
  </si>
  <si>
    <t>eustáquio.martins@yahoo.com.br</t>
  </si>
  <si>
    <t>Quezia Martins</t>
  </si>
  <si>
    <t>quezia.martins@yahoo.com.br</t>
  </si>
  <si>
    <t>Ducimara Martins</t>
  </si>
  <si>
    <t>ducimara.martins@yahoo.com.br</t>
  </si>
  <si>
    <t>jakson.martins@yahoo.com.br</t>
  </si>
  <si>
    <t>Siani Martins</t>
  </si>
  <si>
    <t>siani.martins@gmail.com</t>
  </si>
  <si>
    <t>gabriel.martins@yahoo.com.br</t>
  </si>
  <si>
    <t>Monaly Martins</t>
  </si>
  <si>
    <t>monaly.martins@yahoo.com.br</t>
  </si>
  <si>
    <t>Fabianne Martins</t>
  </si>
  <si>
    <t>fabianne.martins@yahoo.com.br</t>
  </si>
  <si>
    <t>rochelle.martins@gmail.com</t>
  </si>
  <si>
    <t>johnny.martins@hotmail.com</t>
  </si>
  <si>
    <t>ruanito.martins@yahoo.com.br</t>
  </si>
  <si>
    <t>Keity Martins</t>
  </si>
  <si>
    <t>keity.martins@gmail.com</t>
  </si>
  <si>
    <t>Grace Martins</t>
  </si>
  <si>
    <t>grace.martins@hotmail.com</t>
  </si>
  <si>
    <t>marinaldo.martins@gmail.com</t>
  </si>
  <si>
    <t>ardiles.martins@yahoo.com.br</t>
  </si>
  <si>
    <t>Hermogenes Martins</t>
  </si>
  <si>
    <t>hermogenes.martins@yahoo.com.br</t>
  </si>
  <si>
    <t>brenda.martins@hotmail.com</t>
  </si>
  <si>
    <t>jocimar.martins@yahoo.com.br</t>
  </si>
  <si>
    <t>Rodrigues Martins</t>
  </si>
  <si>
    <t>rodrigues.martins@yahoo.com.br</t>
  </si>
  <si>
    <t>Greyciane Martins</t>
  </si>
  <si>
    <t>greyciane.martins@yahoo.com.br</t>
  </si>
  <si>
    <t>lenise.martins@hotmail.com</t>
  </si>
  <si>
    <t>Alaí Martins</t>
  </si>
  <si>
    <t>alaí.martins@gmail.com</t>
  </si>
  <si>
    <t>alexsandra.martins@gmail.com</t>
  </si>
  <si>
    <t>Verlan Martins</t>
  </si>
  <si>
    <t>verlan.martins@hotmail.com</t>
  </si>
  <si>
    <t>andley.martins@hotmail.com</t>
  </si>
  <si>
    <t>Raphaella Martins</t>
  </si>
  <si>
    <t>raphaella.martins@hotmail.com</t>
  </si>
  <si>
    <t>Inacio Martins</t>
  </si>
  <si>
    <t>inacio.martins@hotmail.com</t>
  </si>
  <si>
    <t>lívia.martins@gmail.com</t>
  </si>
  <si>
    <t>Jesael Martins</t>
  </si>
  <si>
    <t>jesael.martins@hotmail.com</t>
  </si>
  <si>
    <t>Alander Martins</t>
  </si>
  <si>
    <t>alander.martins@gmail.com</t>
  </si>
  <si>
    <t>Dominique Martins</t>
  </si>
  <si>
    <t>dominique.martins@hotmail.com</t>
  </si>
  <si>
    <t>Thairo Martins</t>
  </si>
  <si>
    <t>thairo.martins@yahoo.com.br</t>
  </si>
  <si>
    <t>Thauany Martins</t>
  </si>
  <si>
    <t>thauany.martins@hotmail.com</t>
  </si>
  <si>
    <t>Carlito Martins</t>
  </si>
  <si>
    <t>carlito.martins@gmail.com</t>
  </si>
  <si>
    <t>esther.martins@gmail.com</t>
  </si>
  <si>
    <t>elbertt.martins@gmail.com</t>
  </si>
  <si>
    <t>ronaldo.martins@yahoo.com.br</t>
  </si>
  <si>
    <t>Nilo Martins</t>
  </si>
  <si>
    <t>nilo.martins@gmail.com</t>
  </si>
  <si>
    <t>daiane.martins@hotmail.com</t>
  </si>
  <si>
    <t>Laiane Martins</t>
  </si>
  <si>
    <t>laiane.martins@hotmail.com</t>
  </si>
  <si>
    <t>Tatiany Martins</t>
  </si>
  <si>
    <t>tatiany.martins@gmail.com</t>
  </si>
  <si>
    <t>marinete.martins@yahoo.com.br</t>
  </si>
  <si>
    <t>Ednilson Martins</t>
  </si>
  <si>
    <t>ednilson.martins@gmail.com</t>
  </si>
  <si>
    <t>Brenna Martins</t>
  </si>
  <si>
    <t>brenna.martins@gmail.com</t>
  </si>
  <si>
    <t>Sidinei Martins</t>
  </si>
  <si>
    <t>sidinei.martins@hotmail.com</t>
  </si>
  <si>
    <t>kayro.martins@hotmail.com</t>
  </si>
  <si>
    <t>luccas.martins@hotmail.com</t>
  </si>
  <si>
    <t>tuane.martins@hotmail.com</t>
  </si>
  <si>
    <t>Karyne Martins</t>
  </si>
  <si>
    <t>karyne.martins@yahoo.com.br</t>
  </si>
  <si>
    <t>Jivago Martins</t>
  </si>
  <si>
    <t>jivago.martins@yahoo.com.br</t>
  </si>
  <si>
    <t>Nathacha Martins</t>
  </si>
  <si>
    <t>nathacha.martins@yahoo.com.br</t>
  </si>
  <si>
    <t>rosilene.martins@yahoo.com.br</t>
  </si>
  <si>
    <t>Livino Martins</t>
  </si>
  <si>
    <t>livino.martins@yahoo.com.br</t>
  </si>
  <si>
    <t>Valeska Martins</t>
  </si>
  <si>
    <t>valeska.martins@hotmail.com</t>
  </si>
  <si>
    <t>Dema Martins</t>
  </si>
  <si>
    <t>dema.martins@yahoo.com.br</t>
  </si>
  <si>
    <t>valdecir.martins@hotmail.com</t>
  </si>
  <si>
    <t>Edilson Martins</t>
  </si>
  <si>
    <t>edilson.martins@yahoo.com.br</t>
  </si>
  <si>
    <t>Ivanilson Martins</t>
  </si>
  <si>
    <t>ivanilson.martins@gmail.com</t>
  </si>
  <si>
    <t>Marlene Martins</t>
  </si>
  <si>
    <t>marlene.martins@yahoo.com.br</t>
  </si>
  <si>
    <t>nikolas.martins@gmail.com</t>
  </si>
  <si>
    <t>Neyza Martins</t>
  </si>
  <si>
    <t>neyza.martins@hotmail.com</t>
  </si>
  <si>
    <t>Tathiana Martins</t>
  </si>
  <si>
    <t>tathiana.martins@hotmail.com</t>
  </si>
  <si>
    <t>yasmin.martins@yahoo.com.br</t>
  </si>
  <si>
    <t>Welder Martins</t>
  </si>
  <si>
    <t>welder.martins@yahoo.com.br</t>
  </si>
  <si>
    <t>Adenilda Martins</t>
  </si>
  <si>
    <t>adenilda.martins@yahoo.com.br</t>
  </si>
  <si>
    <t>marcos.martins@hotmail.com</t>
  </si>
  <si>
    <t>Alaiane Martins</t>
  </si>
  <si>
    <t>alaiane.martins@gmail.com</t>
  </si>
  <si>
    <t>Kethleen Martins</t>
  </si>
  <si>
    <t>kethleen.martins@hotmail.com</t>
  </si>
  <si>
    <t>isac.martins@gmail.com</t>
  </si>
  <si>
    <t>Victório Martins</t>
  </si>
  <si>
    <t>victório.martins@gmail.com</t>
  </si>
  <si>
    <t>jose.martins@gmail.com</t>
  </si>
  <si>
    <t>noelton.martins@gmail.com</t>
  </si>
  <si>
    <t>Fellipe Martins</t>
  </si>
  <si>
    <t>fellipe.martins@gmail.com</t>
  </si>
  <si>
    <t>Gleison Martins</t>
  </si>
  <si>
    <t>gleison.martins@yahoo.com.br</t>
  </si>
  <si>
    <t>iata.martins@gmail.com</t>
  </si>
  <si>
    <t>Nerilson Martins</t>
  </si>
  <si>
    <t>nerilson.martins@hotmail.com</t>
  </si>
  <si>
    <t>Viviam Martins</t>
  </si>
  <si>
    <t>viviam.martins@yahoo.com.br</t>
  </si>
  <si>
    <t>Zilda Martins</t>
  </si>
  <si>
    <t>zilda.martins@yahoo.com.br</t>
  </si>
  <si>
    <t>Michaela Martins</t>
  </si>
  <si>
    <t>michaela.martins@gmail.com</t>
  </si>
  <si>
    <t>Dea Martins</t>
  </si>
  <si>
    <t>dea.martins@yahoo.com.br</t>
  </si>
  <si>
    <t>Hanna Martins</t>
  </si>
  <si>
    <t>hanna.martins@hotmail.com</t>
  </si>
  <si>
    <t>moacir.martins@yahoo.com.br</t>
  </si>
  <si>
    <t>olivier.martins@yahoo.com.br</t>
  </si>
  <si>
    <t>glaucia.martins@hotmail.com</t>
  </si>
  <si>
    <t>plínio.martins@gmail.com</t>
  </si>
  <si>
    <t>Guilhermo Martins</t>
  </si>
  <si>
    <t>guilhermo.martins@yahoo.com.br</t>
  </si>
  <si>
    <t>ivana.martins@hotmail.com</t>
  </si>
  <si>
    <t>Renier Martins</t>
  </si>
  <si>
    <t>renier.martins@gmail.com</t>
  </si>
  <si>
    <t>Narciso Martins</t>
  </si>
  <si>
    <t>narciso.martins@gmail.com</t>
  </si>
  <si>
    <t>Kalina Martins</t>
  </si>
  <si>
    <t>kalina.martins@yahoo.com.br</t>
  </si>
  <si>
    <t>gabrielle.martins@yahoo.com.br</t>
  </si>
  <si>
    <t>Sonara Martins</t>
  </si>
  <si>
    <t>sonara.martins@gmail.com</t>
  </si>
  <si>
    <t>karolayne.martins@hotmail.com</t>
  </si>
  <si>
    <t>vanderson.martins@gmail.com</t>
  </si>
  <si>
    <t>Marilede Martins</t>
  </si>
  <si>
    <t>marilede.martins@hotmail.com</t>
  </si>
  <si>
    <t>Raniclei Martins</t>
  </si>
  <si>
    <t>raniclei.martins@gmail.com</t>
  </si>
  <si>
    <t>Ondina Martins</t>
  </si>
  <si>
    <t>ondina.martins@hotmail.com</t>
  </si>
  <si>
    <t>joyce.martins@gmail.com</t>
  </si>
  <si>
    <t>ângelo.martins@hotmail.com</t>
  </si>
  <si>
    <t>rudieres.martins@hotmail.com</t>
  </si>
  <si>
    <t>wagner.martins@hotmail.com</t>
  </si>
  <si>
    <t>Kemylly Martins</t>
  </si>
  <si>
    <t>kemylly.martins@hotmail.com</t>
  </si>
  <si>
    <t>Wausthen Martins</t>
  </si>
  <si>
    <t>wausthen.martins@hotmail.com</t>
  </si>
  <si>
    <t>pietra.martins@hotmail.com</t>
  </si>
  <si>
    <t>Rosita Martins</t>
  </si>
  <si>
    <t>rosita.martins@yahoo.com.br</t>
  </si>
  <si>
    <t>Ilse Martins</t>
  </si>
  <si>
    <t>ilse.martins@yahoo.com.br</t>
  </si>
  <si>
    <t>Thalila Martins</t>
  </si>
  <si>
    <t>thalila.martins@gmail.com</t>
  </si>
  <si>
    <t>presley.martins@hotmail.com</t>
  </si>
  <si>
    <t>Renatta Martins</t>
  </si>
  <si>
    <t>renatta.martins@yahoo.com.br</t>
  </si>
  <si>
    <t>Jessyca Martins</t>
  </si>
  <si>
    <t>jessyca.martins@gmail.com</t>
  </si>
  <si>
    <t>Alexsander Martins</t>
  </si>
  <si>
    <t>alexsander.martins@gmail.com</t>
  </si>
  <si>
    <t>Dayvid Martins</t>
  </si>
  <si>
    <t>dayvid.martins@yahoo.com.br</t>
  </si>
  <si>
    <t>Camilo Martins</t>
  </si>
  <si>
    <t>camilo.martins@hotmail.com</t>
  </si>
  <si>
    <t>nayara.martins@gmail.com</t>
  </si>
  <si>
    <t>maisa.martins@yahoo.com.br</t>
  </si>
  <si>
    <t>Regilene Martins</t>
  </si>
  <si>
    <t>regilene.martins@yahoo.com.br</t>
  </si>
  <si>
    <t>emily.martins@gmail.com</t>
  </si>
  <si>
    <t>elber.martins@yahoo.com.br</t>
  </si>
  <si>
    <t>Andreany Martins</t>
  </si>
  <si>
    <t>andreany.martins@hotmail.com</t>
  </si>
  <si>
    <t>Izaias Martins</t>
  </si>
  <si>
    <t>izaias.martins@yahoo.com.br</t>
  </si>
  <si>
    <t>wederson.martins@hotmail.com</t>
  </si>
  <si>
    <t>Susilaine Martins</t>
  </si>
  <si>
    <t>susilaine.martins@hotmail.com</t>
  </si>
  <si>
    <t>frederico.martins@hotmail.com</t>
  </si>
  <si>
    <t>Sonia Martins</t>
  </si>
  <si>
    <t>sonia.martins@gmail.com</t>
  </si>
  <si>
    <t>Adyson Martins</t>
  </si>
  <si>
    <t>adyson.martins@hotmail.com</t>
  </si>
  <si>
    <t>Ílika Martins</t>
  </si>
  <si>
    <t>ílika.martins@hotmail.com</t>
  </si>
  <si>
    <t>Arinaldo Martins</t>
  </si>
  <si>
    <t>arinaldo.martins@yahoo.com.br</t>
  </si>
  <si>
    <t>wescley.martins@gmail.com</t>
  </si>
  <si>
    <t>daniel.martins@gmail.com</t>
  </si>
  <si>
    <t>amauri.martins@yahoo.com.br</t>
  </si>
  <si>
    <t>Juliclei Martins</t>
  </si>
  <si>
    <t>juliclei.martins@yahoo.com.br</t>
  </si>
  <si>
    <t>ivanildo.martins@hotmail.com</t>
  </si>
  <si>
    <t>Stênio Martins</t>
  </si>
  <si>
    <t>stênio.martins@yahoo.com.br</t>
  </si>
  <si>
    <t>ian.martins@yahoo.com.br</t>
  </si>
  <si>
    <t>rafaely.martins@yahoo.com.br</t>
  </si>
  <si>
    <t>karita.martins@hotmail.com</t>
  </si>
  <si>
    <t>herivelton.martins@hotmail.com</t>
  </si>
  <si>
    <t>stefany.martins@yahoo.com.br</t>
  </si>
  <si>
    <t>Davidson Martins</t>
  </si>
  <si>
    <t>davidson.martins@gmail.com</t>
  </si>
  <si>
    <t>Mariá Martins</t>
  </si>
  <si>
    <t>mariá.martins@yahoo.com.br</t>
  </si>
  <si>
    <t>edla.martins@yahoo.com.br</t>
  </si>
  <si>
    <t>david.martins@yahoo.com.br</t>
  </si>
  <si>
    <t>cassio.martins@yahoo.com.br</t>
  </si>
  <si>
    <t>Estevão Martins</t>
  </si>
  <si>
    <t>estevão.martins@yahoo.com.br</t>
  </si>
  <si>
    <t>Francilene Martins</t>
  </si>
  <si>
    <t>francilene.martins@gmail.com</t>
  </si>
  <si>
    <t>laryssa.martins@yahoo.com.br</t>
  </si>
  <si>
    <t>ardiles.martins@hotmail.com</t>
  </si>
  <si>
    <t>danilla.martins@hotmail.com</t>
  </si>
  <si>
    <t>adrielle.martins@yahoo.com.br</t>
  </si>
  <si>
    <t>Waltemberg Martins</t>
  </si>
  <si>
    <t>waltemberg.martins@yahoo.com.br</t>
  </si>
  <si>
    <t>sandoval.martins@gmail.com</t>
  </si>
  <si>
    <t>Iury Martins</t>
  </si>
  <si>
    <t>iury.martins@yahoo.com.br</t>
  </si>
  <si>
    <t>maique.martins@gmail.com</t>
  </si>
  <si>
    <t>felippe.martins@yahoo.com.br</t>
  </si>
  <si>
    <t>iris.martins@yahoo.com.br</t>
  </si>
  <si>
    <t>nicholas.martins@yahoo.com.br</t>
  </si>
  <si>
    <t>nathália.martins@gmail.com</t>
  </si>
  <si>
    <t>Higino Martins</t>
  </si>
  <si>
    <t>higino.martins@gmail.com</t>
  </si>
  <si>
    <t>Layane Martins</t>
  </si>
  <si>
    <t>layane.martins@hotmail.com</t>
  </si>
  <si>
    <t>Filipi Martins</t>
  </si>
  <si>
    <t>filipi.martins@hotmail.com</t>
  </si>
  <si>
    <t>Ozeias Martins</t>
  </si>
  <si>
    <t>ozeias.martins@yahoo.com.br</t>
  </si>
  <si>
    <t>enrico.martins@yahoo.com.br</t>
  </si>
  <si>
    <t>Layla Martins</t>
  </si>
  <si>
    <t>layla.martins@gmail.com</t>
  </si>
  <si>
    <t>Spacecomm Martins</t>
  </si>
  <si>
    <t>spacecomm.martins@gmail.com</t>
  </si>
  <si>
    <t>Edymara Martins</t>
  </si>
  <si>
    <t>edymara.martins@hotmail.com</t>
  </si>
  <si>
    <t>Kecio Martins</t>
  </si>
  <si>
    <t>kecio.martins@yahoo.com.br</t>
  </si>
  <si>
    <t>jonas.martins@gmail.com</t>
  </si>
  <si>
    <t>rebecca.martins@hotmail.com</t>
  </si>
  <si>
    <t>Thaisy Martins</t>
  </si>
  <si>
    <t>thaisy.martins@hotmail.com</t>
  </si>
  <si>
    <t>cintia.martins@gmail.com</t>
  </si>
  <si>
    <t>Imaculada Martins</t>
  </si>
  <si>
    <t>imaculada.martins@yahoo.com.br</t>
  </si>
  <si>
    <t>Mahiz Martins</t>
  </si>
  <si>
    <t>mahiz.martins@gmail.com</t>
  </si>
  <si>
    <t>Karenn Martins</t>
  </si>
  <si>
    <t>karenn.martins@hotmail.com</t>
  </si>
  <si>
    <t>Aecio Martins</t>
  </si>
  <si>
    <t>aecio.martins@gmail.com</t>
  </si>
  <si>
    <t>Warlley Martins</t>
  </si>
  <si>
    <t>warlley.martins@yahoo.com.br</t>
  </si>
  <si>
    <t>Jady Martins</t>
  </si>
  <si>
    <t>jady.martins@yahoo.com.br</t>
  </si>
  <si>
    <t>kauê.martins@yahoo.com.br</t>
  </si>
  <si>
    <t>Milce Martins</t>
  </si>
  <si>
    <t>milce.martins@gmail.com</t>
  </si>
  <si>
    <t>Hosman Martins</t>
  </si>
  <si>
    <t>hosman.martins@hotmail.com</t>
  </si>
  <si>
    <t>ilse.martins@hotmail.com</t>
  </si>
  <si>
    <t>Indiana Martins</t>
  </si>
  <si>
    <t>indiana.martins@gmail.com</t>
  </si>
  <si>
    <t>Charlys Martins</t>
  </si>
  <si>
    <t>charlys.martins@yahoo.com.br</t>
  </si>
  <si>
    <t>Naim Martins</t>
  </si>
  <si>
    <t>naim.martins@yahoo.com.br</t>
  </si>
  <si>
    <t>rodrigo.martins@yahoo.com.br</t>
  </si>
  <si>
    <t>ketlin.martins@gmail.com</t>
  </si>
  <si>
    <t>gleice.martins@yahoo.com.br</t>
  </si>
  <si>
    <t>valmar.martins@hotmail.com</t>
  </si>
  <si>
    <t>Cirlan Martins</t>
  </si>
  <si>
    <t>cirlan.martins@hotmail.com</t>
  </si>
  <si>
    <t>stephanie.martins@hotmail.com</t>
  </si>
  <si>
    <t>lavínia.martins@gmail.com</t>
  </si>
  <si>
    <t>Julian Martins</t>
  </si>
  <si>
    <t>julian.martins@yahoo.com.br</t>
  </si>
  <si>
    <t>alecio.martins@hotmail.com</t>
  </si>
  <si>
    <t>Sierlan Martins</t>
  </si>
  <si>
    <t>sierlan.martins@yahoo.com.br</t>
  </si>
  <si>
    <t>Romualdo Martins</t>
  </si>
  <si>
    <t>romualdo.martins@hotmail.com</t>
  </si>
  <si>
    <t>estevan.martins@gmail.com</t>
  </si>
  <si>
    <t>marcus.martins@gmail.com</t>
  </si>
  <si>
    <t>Dandara Martins</t>
  </si>
  <si>
    <t>dandara.martins@gmail.com</t>
  </si>
  <si>
    <t>kelen.martins@hotmail.com</t>
  </si>
  <si>
    <t>Elenice Martins</t>
  </si>
  <si>
    <t>elenice.martins@gmail.com</t>
  </si>
  <si>
    <t>Elisvaldo Martins</t>
  </si>
  <si>
    <t>elisvaldo.martins@hotmail.com</t>
  </si>
  <si>
    <t>Devaldo Martins</t>
  </si>
  <si>
    <t>devaldo.martins@gmail.com</t>
  </si>
  <si>
    <t>querley.martins@gmail.com</t>
  </si>
  <si>
    <t>elen.martins@gmail.com</t>
  </si>
  <si>
    <t>Egon Martins</t>
  </si>
  <si>
    <t>egon.martins@hotmail.com</t>
  </si>
  <si>
    <t>Thatiane Martins</t>
  </si>
  <si>
    <t>thatiane.martins@yahoo.com.br</t>
  </si>
  <si>
    <t>Shayene Martins</t>
  </si>
  <si>
    <t>shayene.martins@yahoo.com.br</t>
  </si>
  <si>
    <t>Kelwyn Martins</t>
  </si>
  <si>
    <t>kelwyn.martins@yahoo.com.br</t>
  </si>
  <si>
    <t>Thalya Martins</t>
  </si>
  <si>
    <t>thalya.martins@hotmail.com</t>
  </si>
  <si>
    <t>dayanne.martins@hotmail.com</t>
  </si>
  <si>
    <t>Annita Martins</t>
  </si>
  <si>
    <t>annita.martins@yahoo.com.br</t>
  </si>
  <si>
    <t>Taquaracy Martins</t>
  </si>
  <si>
    <t>taquaracy.martins@yahoo.com.br</t>
  </si>
  <si>
    <t>patrick.martins@hotmail.com</t>
  </si>
  <si>
    <t>Giane Martins</t>
  </si>
  <si>
    <t>giane.martins@gmail.com</t>
  </si>
  <si>
    <t>Gildasio Martins</t>
  </si>
  <si>
    <t>gildasio.martins@gmail.com</t>
  </si>
  <si>
    <t>gianna.martins@yahoo.com.br</t>
  </si>
  <si>
    <t>Dantara Martins</t>
  </si>
  <si>
    <t>dantara.martins@gmail.com</t>
  </si>
  <si>
    <t>cristiano.martins@gmail.com</t>
  </si>
  <si>
    <t>Kaoru Martins</t>
  </si>
  <si>
    <t>kaoru.martins@yahoo.com.br</t>
  </si>
  <si>
    <t>Soraya Martins</t>
  </si>
  <si>
    <t>soraya.martins@gmail.com</t>
  </si>
  <si>
    <t>Rafaelle Martins</t>
  </si>
  <si>
    <t>rafaelle.martins@yahoo.com.br</t>
  </si>
  <si>
    <t>denny.martins@hotmail.com</t>
  </si>
  <si>
    <t>erica.martins@yahoo.com.br</t>
  </si>
  <si>
    <t>estevao.martins@gmail.com</t>
  </si>
  <si>
    <t>gilliard.martins@gmail.com</t>
  </si>
  <si>
    <t>antonio.martins@hotmail.com</t>
  </si>
  <si>
    <t>Wislayne Martins</t>
  </si>
  <si>
    <t>wislayne.martins@gmail.com</t>
  </si>
  <si>
    <t>kleidy.martins@hotmail.com</t>
  </si>
  <si>
    <t>fabiely.martins@gmail.com</t>
  </si>
  <si>
    <t>rachel.martins@hotmail.com</t>
  </si>
  <si>
    <t>valquiria.martins@hotmail.com</t>
  </si>
  <si>
    <t>junio.martins@hotmail.com</t>
  </si>
  <si>
    <t>Perla Martins</t>
  </si>
  <si>
    <t>perla.martins@hotmail.com</t>
  </si>
  <si>
    <t>lenise.martins@yahoo.com.br</t>
  </si>
  <si>
    <t>Walda Martins</t>
  </si>
  <si>
    <t>walda.martins@hotmail.com</t>
  </si>
  <si>
    <t>aurilecio.martins@yahoo.com.br</t>
  </si>
  <si>
    <t>cairo.martins@gmail.com</t>
  </si>
  <si>
    <t>Dalvan Martins</t>
  </si>
  <si>
    <t>dalvan.martins@yahoo.com.br</t>
  </si>
  <si>
    <t>Lucian Martins</t>
  </si>
  <si>
    <t>lucian.martins@yahoo.com.br</t>
  </si>
  <si>
    <t>Osório Martins</t>
  </si>
  <si>
    <t>osório.martins@hotmail.com</t>
  </si>
  <si>
    <t>Johny Martins</t>
  </si>
  <si>
    <t>johny.martins@hotmail.com</t>
  </si>
  <si>
    <t>laís.martins@hotmail.com</t>
  </si>
  <si>
    <t>henrique.martins@yahoo.com.br</t>
  </si>
  <si>
    <t>Mario Martins</t>
  </si>
  <si>
    <t>mario.martins@yahoo.com.br</t>
  </si>
  <si>
    <t>Vênnela Martins</t>
  </si>
  <si>
    <t>vênnela.martins@gmail.com</t>
  </si>
  <si>
    <t>Clecia Martins</t>
  </si>
  <si>
    <t>clecia.martins@gmail.com</t>
  </si>
  <si>
    <t>bruno.martins@gmail.com</t>
  </si>
  <si>
    <t>Rinalva Martins</t>
  </si>
  <si>
    <t>rinalva.martins@hotmail.com</t>
  </si>
  <si>
    <t>Karlucio Martins</t>
  </si>
  <si>
    <t>karlucio.martins@yahoo.com.br</t>
  </si>
  <si>
    <t>Saime Martins</t>
  </si>
  <si>
    <t>saime.martins@hotmail.com</t>
  </si>
  <si>
    <t>Johnnata Martins</t>
  </si>
  <si>
    <t>johnnata.martins@yahoo.com.br</t>
  </si>
  <si>
    <t>jovair.martins@yahoo.com.br</t>
  </si>
  <si>
    <t>Ivy Martins</t>
  </si>
  <si>
    <t>ivy.martins@yahoo.com.br</t>
  </si>
  <si>
    <t>Nickolle Martins</t>
  </si>
  <si>
    <t>nickolle.martins@hotmail.com</t>
  </si>
  <si>
    <t>Melina Martins</t>
  </si>
  <si>
    <t>melina.martins@yahoo.com.br</t>
  </si>
  <si>
    <t>cezar.martins@gmail.com</t>
  </si>
  <si>
    <t>daysla.martins@hotmail.com</t>
  </si>
  <si>
    <t>samela.martins@hotmail.com</t>
  </si>
  <si>
    <t>Rivadavia Martins</t>
  </si>
  <si>
    <t>rivadavia.martins@hotmail.com</t>
  </si>
  <si>
    <t>Valburg Martins</t>
  </si>
  <si>
    <t>valburg.martins@gmail.com</t>
  </si>
  <si>
    <t>Hannah Martins</t>
  </si>
  <si>
    <t>hannah.martins@gmail.com</t>
  </si>
  <si>
    <t>wescley.martins@hotmail.com</t>
  </si>
  <si>
    <t>ricardo.martins@gmail.com</t>
  </si>
  <si>
    <t>evaldo.martins@yahoo.com.br</t>
  </si>
  <si>
    <t>michael.martins@yahoo.com.br</t>
  </si>
  <si>
    <t>Edileia Martins</t>
  </si>
  <si>
    <t>edileia.martins@gmail.com</t>
  </si>
  <si>
    <t>arlete.martins@hotmail.com</t>
  </si>
  <si>
    <t>karollayne.martins@gmail.com</t>
  </si>
  <si>
    <t>Leidiane Martins</t>
  </si>
  <si>
    <t>leidiane.martins@gmail.com</t>
  </si>
  <si>
    <t>Ademilson Martins</t>
  </si>
  <si>
    <t>ademilson.martins@hotmail.com</t>
  </si>
  <si>
    <t>sara.martins@hotmail.com</t>
  </si>
  <si>
    <t>Jucileia Martins</t>
  </si>
  <si>
    <t>jucileia.martins@hotmail.com</t>
  </si>
  <si>
    <t>euza.martins@hotmail.com</t>
  </si>
  <si>
    <t>anderson.martins@yahoo.com.br</t>
  </si>
  <si>
    <t>Gecieli Martins</t>
  </si>
  <si>
    <t>gecieli.martins@hotmail.com</t>
  </si>
  <si>
    <t>Edineide Martins</t>
  </si>
  <si>
    <t>edineide.martins@hotmail.com</t>
  </si>
  <si>
    <t>imaculada.martins@hotmail.com</t>
  </si>
  <si>
    <t>Elizângela Martins</t>
  </si>
  <si>
    <t>elizângela.martins@yahoo.com.br</t>
  </si>
  <si>
    <t>Danniel Martins</t>
  </si>
  <si>
    <t>danniel.martins@hotmail.com</t>
  </si>
  <si>
    <t>Thuani Martins</t>
  </si>
  <si>
    <t>thuani.martins@gmail.com</t>
  </si>
  <si>
    <t>lana.martins@yahoo.com.br</t>
  </si>
  <si>
    <t>loraine.martins@gmail.com</t>
  </si>
  <si>
    <t>Evenancio Martins</t>
  </si>
  <si>
    <t>evenancio.martins@yahoo.com.br</t>
  </si>
  <si>
    <t>Miquele Martins</t>
  </si>
  <si>
    <t>miquele.martins@yahoo.com.br</t>
  </si>
  <si>
    <t>warlley.martins@gmail.com</t>
  </si>
  <si>
    <t>Benjamin Martins</t>
  </si>
  <si>
    <t>benjamin.martins@gmail.com</t>
  </si>
  <si>
    <t>rosane.martins@yahoo.com.br</t>
  </si>
  <si>
    <t>Jhennyfer Martins</t>
  </si>
  <si>
    <t>jhennyfer.martins@hotmail.com</t>
  </si>
  <si>
    <t>Joanata Martins</t>
  </si>
  <si>
    <t>joanata.martins@hotmail.com</t>
  </si>
  <si>
    <t>Leslie Martins</t>
  </si>
  <si>
    <t>leslie.martins@gmail.com</t>
  </si>
  <si>
    <t>wanessa.martins@hotmail.com</t>
  </si>
  <si>
    <t>Joelmir Martins</t>
  </si>
  <si>
    <t>joelmir.martins@yahoo.com.br</t>
  </si>
  <si>
    <t>Keliane Martins</t>
  </si>
  <si>
    <t>keliane.martins@yahoo.com.br</t>
  </si>
  <si>
    <t>Cirlandia Martins</t>
  </si>
  <si>
    <t>cirlandia.martins@yahoo.com.br</t>
  </si>
  <si>
    <t>Rosangela Martins</t>
  </si>
  <si>
    <t>rosangela.martins@gmail.com</t>
  </si>
  <si>
    <t>carmen.martins@hotmail.com</t>
  </si>
  <si>
    <t>valmir.martins@hotmail.com</t>
  </si>
  <si>
    <t>laura.martins@hotmail.com</t>
  </si>
  <si>
    <t>phelippe.martins@yahoo.com.br</t>
  </si>
  <si>
    <t>Natalino Martins</t>
  </si>
  <si>
    <t>natalino.martins@hotmail.com</t>
  </si>
  <si>
    <t>Watusi Martins</t>
  </si>
  <si>
    <t>watusi.martins@yahoo.com.br</t>
  </si>
  <si>
    <t>Alonso Martins</t>
  </si>
  <si>
    <t>alonso.martins@gmail.com</t>
  </si>
  <si>
    <t>Wanderleia Martins</t>
  </si>
  <si>
    <t>wanderleia.martins@yahoo.com.br</t>
  </si>
  <si>
    <t>Julyana Martins</t>
  </si>
  <si>
    <t>julyana.martins@yahoo.com.br</t>
  </si>
  <si>
    <t>isabel.martins@hotmail.com</t>
  </si>
  <si>
    <t>lailson.martins@yahoo.com.br</t>
  </si>
  <si>
    <t>Túlio Martins</t>
  </si>
  <si>
    <t>túlio.martins@yahoo.com.br</t>
  </si>
  <si>
    <t>cochise.martins@hotmail.com</t>
  </si>
  <si>
    <t>Irany Martins</t>
  </si>
  <si>
    <t>irany.martins@gmail.com</t>
  </si>
  <si>
    <t>hanna.martins@gmail.com</t>
  </si>
  <si>
    <t>Nadson Martins</t>
  </si>
  <si>
    <t>nadson.martins@hotmail.com</t>
  </si>
  <si>
    <t>alexandre.martins@hotmail.com</t>
  </si>
  <si>
    <t>daiana.martins@gmail.com</t>
  </si>
  <si>
    <t>andrei.martins@gmail.com</t>
  </si>
  <si>
    <t>bárbara.martins@gmail.com</t>
  </si>
  <si>
    <t>heloisa.martins@gmail.com</t>
  </si>
  <si>
    <t>Ariana Martins</t>
  </si>
  <si>
    <t>ariana.martins@gmail.com</t>
  </si>
  <si>
    <t>Daniely Martins</t>
  </si>
  <si>
    <t>daniely.martins@yahoo.com.br</t>
  </si>
  <si>
    <t>Lydia Martins</t>
  </si>
  <si>
    <t>lydia.martins@gmail.com</t>
  </si>
  <si>
    <t>Dara Martins</t>
  </si>
  <si>
    <t>dara.martins@hotmail.com</t>
  </si>
  <si>
    <t>Tayline Martins</t>
  </si>
  <si>
    <t>tayline.martins@hotmail.com</t>
  </si>
  <si>
    <t>Welliton Martins</t>
  </si>
  <si>
    <t>welliton.martins@hotmail.com</t>
  </si>
  <si>
    <t>paolo.martins@gmail.com</t>
  </si>
  <si>
    <t>Ruben Martins</t>
  </si>
  <si>
    <t>ruben.martins@gmail.com</t>
  </si>
  <si>
    <t>emanuelle.martins@gmail.com</t>
  </si>
  <si>
    <t>josineide.martins@hotmail.com</t>
  </si>
  <si>
    <t>Gledson Martins</t>
  </si>
  <si>
    <t>gledson.martins@yahoo.com.br</t>
  </si>
  <si>
    <t>Cátia Martins</t>
  </si>
  <si>
    <t>cátia.martins@hotmail.com</t>
  </si>
  <si>
    <t>Aluisio Martins</t>
  </si>
  <si>
    <t>aluisio.martins@hotmail.com</t>
  </si>
  <si>
    <t>Loyane Martins</t>
  </si>
  <si>
    <t>loyane.martins@yahoo.com.br</t>
  </si>
  <si>
    <t>Hisrael Martins</t>
  </si>
  <si>
    <t>hisrael.martins@hotmail.com</t>
  </si>
  <si>
    <t>Arnaldo Martins</t>
  </si>
  <si>
    <t>arnaldo.martins@yahoo.com.br</t>
  </si>
  <si>
    <t>Edemir Martins</t>
  </si>
  <si>
    <t>edemir.martins@yahoo.com.br</t>
  </si>
  <si>
    <t>Franscisca Martins</t>
  </si>
  <si>
    <t>franscisca.martins@yahoo.com.br</t>
  </si>
  <si>
    <t>Nazareth Martins</t>
  </si>
  <si>
    <t>nazareth.martins@yahoo.com.br</t>
  </si>
  <si>
    <t>Shirley Martins</t>
  </si>
  <si>
    <t>shirley.martins@hotmail.com</t>
  </si>
  <si>
    <t>Jabes Martins</t>
  </si>
  <si>
    <t>jabes.martins@hotmail.com</t>
  </si>
  <si>
    <t>Valdenice Martins</t>
  </si>
  <si>
    <t>valdenice.martins@yahoo.com.br</t>
  </si>
  <si>
    <t>karlucio.martins@gmail.com</t>
  </si>
  <si>
    <t>joenio.martins@gmail.com</t>
  </si>
  <si>
    <t>Clemice Martins</t>
  </si>
  <si>
    <t>clemice.martins@hotmail.com</t>
  </si>
  <si>
    <t>Deilson Martins</t>
  </si>
  <si>
    <t>deilson.martins@yahoo.com.br</t>
  </si>
  <si>
    <t>maikon.martins@gmail.com</t>
  </si>
  <si>
    <t>Eudes Martins</t>
  </si>
  <si>
    <t>eudes.martins@hotmail.com</t>
  </si>
  <si>
    <t>Alipio Martins</t>
  </si>
  <si>
    <t>alipio.martins@yahoo.com.br</t>
  </si>
  <si>
    <t>Lázaro Martins</t>
  </si>
  <si>
    <t>lázaro.martins@yahoo.com.br</t>
  </si>
  <si>
    <t>klesio.martins@gmail.com</t>
  </si>
  <si>
    <t>Anauê Martins</t>
  </si>
  <si>
    <t>anauê.martins@hotmail.com</t>
  </si>
  <si>
    <t>Joselaine Martins</t>
  </si>
  <si>
    <t>joselaine.martins@yahoo.com.br</t>
  </si>
  <si>
    <t>Emanoele Martins</t>
  </si>
  <si>
    <t>emanoele.martins@gmail.com</t>
  </si>
  <si>
    <t>Keilla Martins</t>
  </si>
  <si>
    <t>keilla.martins@yahoo.com.br</t>
  </si>
  <si>
    <t>Joselma Martins</t>
  </si>
  <si>
    <t>joselma.martins@hotmail.com</t>
  </si>
  <si>
    <t>lucineide.martins@hotmail.com</t>
  </si>
  <si>
    <t>Ciel Martins</t>
  </si>
  <si>
    <t>ciel.martins@gmail.com</t>
  </si>
  <si>
    <t>Adauto Martins</t>
  </si>
  <si>
    <t>adauto.martins@yahoo.com.br</t>
  </si>
  <si>
    <t>Lucivan Martins</t>
  </si>
  <si>
    <t>lucivan.martins@gmail.com</t>
  </si>
  <si>
    <t>Arvei Martins</t>
  </si>
  <si>
    <t>arvei.martins@gmail.com</t>
  </si>
  <si>
    <t>Wandilson Martins</t>
  </si>
  <si>
    <t>wandilson.martins@gmail.com</t>
  </si>
  <si>
    <t>Camilly Martins</t>
  </si>
  <si>
    <t>camilly.martins@hotmail.com</t>
  </si>
  <si>
    <t>Kleyton Martins</t>
  </si>
  <si>
    <t>kleyton.martins@hotmail.com</t>
  </si>
  <si>
    <t>giovanni.martins@hotmail.com</t>
  </si>
  <si>
    <t>Úrsula Martins</t>
  </si>
  <si>
    <t>úrsula.martins@hotmail.com</t>
  </si>
  <si>
    <t>afonso.martins@gmail.com</t>
  </si>
  <si>
    <t>Lauricelia Martins</t>
  </si>
  <si>
    <t>lauricelia.martins@yahoo.com.br</t>
  </si>
  <si>
    <t>Eliendson Martins</t>
  </si>
  <si>
    <t>eliendson.martins@yahoo.com.br</t>
  </si>
  <si>
    <t>júlio.martins@gmail.com</t>
  </si>
  <si>
    <t>Swann Martins</t>
  </si>
  <si>
    <t>swann.martins@hotmail.com</t>
  </si>
  <si>
    <t>nilo.martins@yahoo.com.br</t>
  </si>
  <si>
    <t>Marilia Martins</t>
  </si>
  <si>
    <t>marilia.martins@yahoo.com.br</t>
  </si>
  <si>
    <t>camille.martins@yahoo.com.br</t>
  </si>
  <si>
    <t>Maurílio Martins</t>
  </si>
  <si>
    <t>maurílio.martins@yahoo.com.br</t>
  </si>
  <si>
    <t>Genival Martins</t>
  </si>
  <si>
    <t>genival.martins@hotmail.com</t>
  </si>
  <si>
    <t>Ágatha Martins</t>
  </si>
  <si>
    <t>ágatha.martins@gmail.com</t>
  </si>
  <si>
    <t>Wellinton Martins</t>
  </si>
  <si>
    <t>wellinton.martins@hotmail.com</t>
  </si>
  <si>
    <t>jefersson.martins@gmail.com</t>
  </si>
  <si>
    <t>marcone.martins@hotmail.com</t>
  </si>
  <si>
    <t>Marllivia Martins</t>
  </si>
  <si>
    <t>marllivia.martins@gmail.com</t>
  </si>
  <si>
    <t>flavia.martins@hotmail.com</t>
  </si>
  <si>
    <t>ariel.martins@yahoo.com.br</t>
  </si>
  <si>
    <t>Rose Martins</t>
  </si>
  <si>
    <t>rose.martins@hotmail.com</t>
  </si>
  <si>
    <t>daniella.martins@hotmail.com</t>
  </si>
  <si>
    <t>nuria.martins@gmail.com</t>
  </si>
  <si>
    <t>Kayto Martins</t>
  </si>
  <si>
    <t>kayto.martins@gmail.com</t>
  </si>
  <si>
    <t>Lasaro Martins</t>
  </si>
  <si>
    <t>lasaro.martins@hotmail.com</t>
  </si>
  <si>
    <t>jaqueline.martins@hotmail.com</t>
  </si>
  <si>
    <t>lylian.martins@hotmail.com</t>
  </si>
  <si>
    <t>Salomão Martins</t>
  </si>
  <si>
    <t>salomão.martins@gmail.com</t>
  </si>
  <si>
    <t>iran.martins@hotmail.com</t>
  </si>
  <si>
    <t>isamary.martins@hotmail.com</t>
  </si>
  <si>
    <t>Susilene Martins</t>
  </si>
  <si>
    <t>susilene.martins@hotmail.com</t>
  </si>
  <si>
    <t>Jecyka Martins</t>
  </si>
  <si>
    <t>jecyka.martins@gmail.com</t>
  </si>
  <si>
    <t>narciso.martins@hotmail.com</t>
  </si>
  <si>
    <t>gelson.martins@gmail.com</t>
  </si>
  <si>
    <t>meire.martins@hotmail.com</t>
  </si>
  <si>
    <t>Juliene Martins</t>
  </si>
  <si>
    <t>juliene.martins@gmail.com</t>
  </si>
  <si>
    <t>Brenno Martins</t>
  </si>
  <si>
    <t>brenno.martins@hotmail.com</t>
  </si>
  <si>
    <t>igor.martins@hotmail.com</t>
  </si>
  <si>
    <t>pietro.martins@hotmail.com</t>
  </si>
  <si>
    <t>pedro.martins@hotmail.com</t>
  </si>
  <si>
    <t>Esdras Martins</t>
  </si>
  <si>
    <t>esdras.martins@hotmail.com</t>
  </si>
  <si>
    <t>Micael Martins</t>
  </si>
  <si>
    <t>micael.martins@yahoo.com.br</t>
  </si>
  <si>
    <t>Danyella Martins</t>
  </si>
  <si>
    <t>danyella.martins@yahoo.com.br</t>
  </si>
  <si>
    <t>Cleandro Martins</t>
  </si>
  <si>
    <t>cleandro.martins@gmail.com</t>
  </si>
  <si>
    <t>nara.martins@yahoo.com.br</t>
  </si>
  <si>
    <t>odete.martins@hotmail.com</t>
  </si>
  <si>
    <t>Virgílio Martins</t>
  </si>
  <si>
    <t>virgílio.martins@yahoo.com.br</t>
  </si>
  <si>
    <t>Súlivan Martins</t>
  </si>
  <si>
    <t>súlivan.martins@hotmail.com</t>
  </si>
  <si>
    <t>Franciane Martins</t>
  </si>
  <si>
    <t>franciane.martins@gmail.com</t>
  </si>
  <si>
    <t>Andiara Martins</t>
  </si>
  <si>
    <t>andiara.martins@gmail.com</t>
  </si>
  <si>
    <t>joabe.martins@yahoo.com.br</t>
  </si>
  <si>
    <t>Alciria Martins</t>
  </si>
  <si>
    <t>alciria.martins@hotmail.com</t>
  </si>
  <si>
    <t>reginald.martins@yahoo.com.br</t>
  </si>
  <si>
    <t>franciane.martins@hotmail.com</t>
  </si>
  <si>
    <t>Miria Martins</t>
  </si>
  <si>
    <t>miria.martins@yahoo.com.br</t>
  </si>
  <si>
    <t>Pollyne Martins</t>
  </si>
  <si>
    <t>pollyne.martins@yahoo.com.br</t>
  </si>
  <si>
    <t>Keliton Martins</t>
  </si>
  <si>
    <t>keliton.martins@gmail.com</t>
  </si>
  <si>
    <t>deise.martins@yahoo.com.br</t>
  </si>
  <si>
    <t>jubiracy.martins@gmail.com</t>
  </si>
  <si>
    <t>Anine Martins</t>
  </si>
  <si>
    <t>anine.martins@yahoo.com.br</t>
  </si>
  <si>
    <t>Raunny Martins</t>
  </si>
  <si>
    <t>raunny.martins@yahoo.com.br</t>
  </si>
  <si>
    <t>Erenildo Martins</t>
  </si>
  <si>
    <t>erenildo.martins@gmail.com</t>
  </si>
  <si>
    <t>Zulma Martins</t>
  </si>
  <si>
    <t>zulma.martins@hotmail.com</t>
  </si>
  <si>
    <t>Romero Martins</t>
  </si>
  <si>
    <t>romero.martins@yahoo.com.br</t>
  </si>
  <si>
    <t>alfredo.martins@yahoo.com.br</t>
  </si>
  <si>
    <t>Gileide Martins</t>
  </si>
  <si>
    <t>gileide.martins@yahoo.com.br</t>
  </si>
  <si>
    <t>Jadicledson Martins</t>
  </si>
  <si>
    <t>jadicledson.martins@gmail.com</t>
  </si>
  <si>
    <t>savio.martins@yahoo.com.br</t>
  </si>
  <si>
    <t>Edirlei Martins</t>
  </si>
  <si>
    <t>edirlei.martins@gmail.com</t>
  </si>
  <si>
    <t>Gessika Martins</t>
  </si>
  <si>
    <t>gessika.martins@hotmail.com</t>
  </si>
  <si>
    <t>rosinete.martins@gmail.com</t>
  </si>
  <si>
    <t>Averaldo Martins</t>
  </si>
  <si>
    <t>averaldo.martins@gmail.com</t>
  </si>
  <si>
    <t>walisson.martins@hotmail.com</t>
  </si>
  <si>
    <t>Nyara Martins</t>
  </si>
  <si>
    <t>nyara.martins@yahoo.com.br</t>
  </si>
  <si>
    <t>silvia.martins@gmail.com</t>
  </si>
  <si>
    <t>carolaine.martins@yahoo.com.br</t>
  </si>
  <si>
    <t>Herventon Martins</t>
  </si>
  <si>
    <t>herventon.martins@yahoo.com.br</t>
  </si>
  <si>
    <t>isaac.martins@gmail.com</t>
  </si>
  <si>
    <t>Endy Martins</t>
  </si>
  <si>
    <t>endy.martins@hotmail.com</t>
  </si>
  <si>
    <t>junior.martins@hotmail.com</t>
  </si>
  <si>
    <t>phillipe.martins@gmail.com</t>
  </si>
  <si>
    <t>Natacha Martins</t>
  </si>
  <si>
    <t>natacha.martins@hotmail.com</t>
  </si>
  <si>
    <t>Jeaneth Martins</t>
  </si>
  <si>
    <t>jeaneth.martins@yahoo.com.br</t>
  </si>
  <si>
    <t>wesley.martins@gmail.com</t>
  </si>
  <si>
    <t>Macpet Martins</t>
  </si>
  <si>
    <t>macpet.martins@yahoo.com.br</t>
  </si>
  <si>
    <t>Gerliane Martins</t>
  </si>
  <si>
    <t>gerliane.martins@yahoo.com.br</t>
  </si>
  <si>
    <t>Polline Martins</t>
  </si>
  <si>
    <t>polline.martins@gmail.com</t>
  </si>
  <si>
    <t>Diógenes Martins</t>
  </si>
  <si>
    <t>diógenes.martins@hotmail.com</t>
  </si>
  <si>
    <t>Elizabet Martins</t>
  </si>
  <si>
    <t>elizabet.martins@gmail.com</t>
  </si>
  <si>
    <t>Valdemiro Martins</t>
  </si>
  <si>
    <t>valdemiro.martins@hotmail.com</t>
  </si>
  <si>
    <t>joanderson.martins@yahoo.com.br</t>
  </si>
  <si>
    <t>Klaus Martins</t>
  </si>
  <si>
    <t>klaus.martins@gmail.com</t>
  </si>
  <si>
    <t>lino.martins@hotmail.com</t>
  </si>
  <si>
    <t>Brandon Martins</t>
  </si>
  <si>
    <t>brandon.martins@hotmail.com</t>
  </si>
  <si>
    <t>damiana.martins@yahoo.com.br</t>
  </si>
  <si>
    <t>Yhenni Martins</t>
  </si>
  <si>
    <t>yhenni.martins@gmail.com</t>
  </si>
  <si>
    <t>mayra.martins@gmail.com</t>
  </si>
  <si>
    <t>Euardo Martins</t>
  </si>
  <si>
    <t>euardo.martins@hotmail.com</t>
  </si>
  <si>
    <t>naiara.martins@hotmail.com</t>
  </si>
  <si>
    <t>francinelma.martins@yahoo.com.br</t>
  </si>
  <si>
    <t>marina.martins@hotmail.com</t>
  </si>
  <si>
    <t>Veni Martins</t>
  </si>
  <si>
    <t>veni.martins@yahoo.com.br</t>
  </si>
  <si>
    <t>Adrian Martins</t>
  </si>
  <si>
    <t>adrian.martins@hotmail.com</t>
  </si>
  <si>
    <t>Graulio Martins</t>
  </si>
  <si>
    <t>graulio.martins@gmail.com</t>
  </si>
  <si>
    <t>Adriene Martins</t>
  </si>
  <si>
    <t>adriene.martins@yahoo.com.br</t>
  </si>
  <si>
    <t>Graciela Martins</t>
  </si>
  <si>
    <t>graciela.martins@gmail.com</t>
  </si>
  <si>
    <t>airton.martins@hotmail.com</t>
  </si>
  <si>
    <t>Esron Martins</t>
  </si>
  <si>
    <t>esron.martins@hotmail.com</t>
  </si>
  <si>
    <t>Darcilia Martins</t>
  </si>
  <si>
    <t>darcilia.martins@yahoo.com.br</t>
  </si>
  <si>
    <t>Edumundo Martins</t>
  </si>
  <si>
    <t>edumundo.martins@hotmail.com</t>
  </si>
  <si>
    <t>dayane.martins@yahoo.com.br</t>
  </si>
  <si>
    <t>aderson.martins@yahoo.com.br</t>
  </si>
  <si>
    <t>jakeline.martins@yahoo.com.br</t>
  </si>
  <si>
    <t>Wanderlei Martins</t>
  </si>
  <si>
    <t>wanderlei.martins@yahoo.com.br</t>
  </si>
  <si>
    <t>Miliane Martins</t>
  </si>
  <si>
    <t>miliane.martins@gmail.com</t>
  </si>
  <si>
    <t>Otavio Martins</t>
  </si>
  <si>
    <t>otavio.martins@yahoo.com.br</t>
  </si>
  <si>
    <t>víctor.martins@yahoo.com.br</t>
  </si>
  <si>
    <t>Cristilene Martins</t>
  </si>
  <si>
    <t>cristilene.martins@gmail.com</t>
  </si>
  <si>
    <t>vitoria.martins@hotmail.com</t>
  </si>
  <si>
    <t>macgregor.martins@gmail.com</t>
  </si>
  <si>
    <t>hellen.martins@gmail.com</t>
  </si>
  <si>
    <t>Nayhara Martins</t>
  </si>
  <si>
    <t>nayhara.martins@hotmail.com</t>
  </si>
  <si>
    <t>alon.martins@gmail.com</t>
  </si>
  <si>
    <t>Kaline Martins</t>
  </si>
  <si>
    <t>kaline.martins@yahoo.com.br</t>
  </si>
  <si>
    <t>welliton.martins@gmail.com</t>
  </si>
  <si>
    <t>Gilvaneide Martins</t>
  </si>
  <si>
    <t>gilvaneide.martins@yahoo.com.br</t>
  </si>
  <si>
    <t>olívia.martins@yahoo.com.br</t>
  </si>
  <si>
    <t>Willen Martins</t>
  </si>
  <si>
    <t>willen.martins@hotmail.com</t>
  </si>
  <si>
    <t>Bruni Martins</t>
  </si>
  <si>
    <t>bruni.martins@yahoo.com.br</t>
  </si>
  <si>
    <t>fagner.martins@yahoo.com.br</t>
  </si>
  <si>
    <t>gleidson.martins@hotmail.com</t>
  </si>
  <si>
    <t>fabrício.martins@hotmail.com</t>
  </si>
  <si>
    <t>flaviano.martins@gmail.com</t>
  </si>
  <si>
    <t>marilia.martins@hotmail.com</t>
  </si>
  <si>
    <t>Julieta Martins</t>
  </si>
  <si>
    <t>julieta.martins@gmail.com</t>
  </si>
  <si>
    <t>thabata.martins@hotmail.com</t>
  </si>
  <si>
    <t>Alfio Martins</t>
  </si>
  <si>
    <t>alfio.martins@hotmail.com</t>
  </si>
  <si>
    <t>Pauliana Martins</t>
  </si>
  <si>
    <t>pauliana.martins@gmail.com</t>
  </si>
  <si>
    <t>marilucia.martins@gmail.com</t>
  </si>
  <si>
    <t>roberta.martins@gmail.com</t>
  </si>
  <si>
    <t>Cristine Martins</t>
  </si>
  <si>
    <t>cristine.martins@hotmail.com</t>
  </si>
  <si>
    <t>josiel.martins@gmail.com</t>
  </si>
  <si>
    <t>Iran-Marê Martins</t>
  </si>
  <si>
    <t>dirce.martins@hotmail.com</t>
  </si>
  <si>
    <t>uriel.martins@yahoo.com.br</t>
  </si>
  <si>
    <t>marcella.martins@yahoo.com.br</t>
  </si>
  <si>
    <t>Alysson Martins</t>
  </si>
  <si>
    <t>alysson.martins@yahoo.com.br</t>
  </si>
  <si>
    <t>Sthellany Martins</t>
  </si>
  <si>
    <t>sthellany.martins@yahoo.com.br</t>
  </si>
  <si>
    <t>Neusamartins Martins</t>
  </si>
  <si>
    <t>neusamartins.martins@hotmail.com</t>
  </si>
  <si>
    <t>Ridalianny Martins</t>
  </si>
  <si>
    <t>ridalianny.martins@gmail.com</t>
  </si>
  <si>
    <t>Fábio Martins</t>
  </si>
  <si>
    <t>fábio.martins@hotmail.com</t>
  </si>
  <si>
    <t>Jucimaria Martins</t>
  </si>
  <si>
    <t>jucimaria.martins@hotmail.com</t>
  </si>
  <si>
    <t>Willians Martins</t>
  </si>
  <si>
    <t>willians.martins@gmail.com</t>
  </si>
  <si>
    <t>jailson.martins@hotmail.com</t>
  </si>
  <si>
    <t>Geovani Martins</t>
  </si>
  <si>
    <t>geovani.martins@hotmail.com</t>
  </si>
  <si>
    <t>Aleson Martins</t>
  </si>
  <si>
    <t>aleson.martins@hotmail.com</t>
  </si>
  <si>
    <t>Athaide Martins</t>
  </si>
  <si>
    <t>athaide.martins@gmail.com</t>
  </si>
  <si>
    <t>Maikel Martins</t>
  </si>
  <si>
    <t>maikel.martins@yahoo.com.br</t>
  </si>
  <si>
    <t>Pâmela Martins</t>
  </si>
  <si>
    <t>pâmela.martins@gmail.com</t>
  </si>
  <si>
    <t>Marivane Martins</t>
  </si>
  <si>
    <t>marivane.martins@hotmail.com</t>
  </si>
  <si>
    <t>jailton.martins@gmail.com</t>
  </si>
  <si>
    <t>nicoli.martins@gmail.com</t>
  </si>
  <si>
    <t>joanna.martins@hotmail.com</t>
  </si>
  <si>
    <t>reginaldo.martins@yahoo.com.br</t>
  </si>
  <si>
    <t>wanderson.martins@hotmail.com</t>
  </si>
  <si>
    <t>Dieu Martins</t>
  </si>
  <si>
    <t>dieu.martins@hotmail.com</t>
  </si>
  <si>
    <t>alyson.martins@gmail.com</t>
  </si>
  <si>
    <t>aramis.martins@yahoo.com.br</t>
  </si>
  <si>
    <t>Walace Martins</t>
  </si>
  <si>
    <t>walace.martins@hotmail.com</t>
  </si>
  <si>
    <t>isamara.martins@hotmail.com</t>
  </si>
  <si>
    <t>Audemir Martins</t>
  </si>
  <si>
    <t>audemir.martins@gmail.com</t>
  </si>
  <si>
    <t>Claudiomir Martins</t>
  </si>
  <si>
    <t>claudiomir.martins@hotmail.com</t>
  </si>
  <si>
    <t>fabrícia.martins@gmail.com</t>
  </si>
  <si>
    <t>Myssma Martins</t>
  </si>
  <si>
    <t>myssma.martins@yahoo.com.br</t>
  </si>
  <si>
    <t>Audren Martins</t>
  </si>
  <si>
    <t>audren.martins@gmail.com</t>
  </si>
  <si>
    <t>Braulio Martins</t>
  </si>
  <si>
    <t>braulio.martins@gmail.com</t>
  </si>
  <si>
    <t>anderson.martins@hotmail.com</t>
  </si>
  <si>
    <t>Marialice Martins</t>
  </si>
  <si>
    <t>marialice.martins@yahoo.com.br</t>
  </si>
  <si>
    <t>Wilgner Martins</t>
  </si>
  <si>
    <t>wilgner.martins@gmail.com</t>
  </si>
  <si>
    <t>Ezequias Martins</t>
  </si>
  <si>
    <t>ezequias.martins@gmail.com</t>
  </si>
  <si>
    <t>Dawdson Martins</t>
  </si>
  <si>
    <t>dawdson.martins@hotmail.com</t>
  </si>
  <si>
    <t>Dyjoan Martins</t>
  </si>
  <si>
    <t>dyjoan.martins@gmail.com</t>
  </si>
  <si>
    <t>adelone.martins@gmail.com</t>
  </si>
  <si>
    <t>Seiji Martins</t>
  </si>
  <si>
    <t>seiji.martins@hotmail.com</t>
  </si>
  <si>
    <t>Leydilaura Martins</t>
  </si>
  <si>
    <t>leydilaura.martins@yahoo.com.br</t>
  </si>
  <si>
    <t>Irenilton Martins</t>
  </si>
  <si>
    <t>irenilton.martins@yahoo.com.br</t>
  </si>
  <si>
    <t>Gileno Martins</t>
  </si>
  <si>
    <t>gileno.martins@gmail.com</t>
  </si>
  <si>
    <t>Tayara Martins</t>
  </si>
  <si>
    <t>tayara.martins@hotmail.com</t>
  </si>
  <si>
    <t>giselli.martins@yahoo.com.br</t>
  </si>
  <si>
    <t>Vanilson Martins</t>
  </si>
  <si>
    <t>vanilson.martins@gmail.com</t>
  </si>
  <si>
    <t>Joadilson Martins</t>
  </si>
  <si>
    <t>joadilson.martins@hotmail.com</t>
  </si>
  <si>
    <t>Tulio Martins</t>
  </si>
  <si>
    <t>tulio.martins@gmail.com</t>
  </si>
  <si>
    <t>thalita.martins@yahoo.com.br</t>
  </si>
  <si>
    <t>ludmila.martins@yahoo.com.br</t>
  </si>
  <si>
    <t>Cleunice Martins</t>
  </si>
  <si>
    <t>cleunice.martins@gmail.com</t>
  </si>
  <si>
    <t>Jossiene Martins</t>
  </si>
  <si>
    <t>jossiene.martins@gmail.com</t>
  </si>
  <si>
    <t>Marilene Martins</t>
  </si>
  <si>
    <t>marilene.martins@yahoo.com.br</t>
  </si>
  <si>
    <t>Edmur Martins</t>
  </si>
  <si>
    <t>edmur.martins@yahoo.com.br</t>
  </si>
  <si>
    <t>yen.martins@hotmail.com</t>
  </si>
  <si>
    <t>Marylucy Martins</t>
  </si>
  <si>
    <t>marylucy.martins@yahoo.com.br</t>
  </si>
  <si>
    <t>Michely Martins</t>
  </si>
  <si>
    <t>michely.martins@yahoo.com.br</t>
  </si>
  <si>
    <t>Monica Martins</t>
  </si>
  <si>
    <t>monica.martins@gmail.com</t>
  </si>
  <si>
    <t>Jeny Martins</t>
  </si>
  <si>
    <t>jeny.martins@gmail.com</t>
  </si>
  <si>
    <t>ranielli.martins@gmail.com</t>
  </si>
  <si>
    <t>alexandra.martins@hotmail.com</t>
  </si>
  <si>
    <t>louise.martins@hotmail.com</t>
  </si>
  <si>
    <t>kimberlly.martins@hotmail.com</t>
  </si>
  <si>
    <t>edvaldo.martins@yahoo.com.br</t>
  </si>
  <si>
    <t>Hilquias Martins</t>
  </si>
  <si>
    <t>hilquias.martins@hotmail.com</t>
  </si>
  <si>
    <t>Claudiene Martins</t>
  </si>
  <si>
    <t>claudiene.martins@gmail.com</t>
  </si>
  <si>
    <t>Marcele Martins</t>
  </si>
  <si>
    <t>marcele.martins@hotmail.com</t>
  </si>
  <si>
    <t>Tânia Martins</t>
  </si>
  <si>
    <t>tânia.martins@yahoo.com.br</t>
  </si>
  <si>
    <t>Kristen Martins</t>
  </si>
  <si>
    <t>kristen.martins@yahoo.com.br</t>
  </si>
  <si>
    <t>Stoni Martins</t>
  </si>
  <si>
    <t>stoni.martins@hotmail.com</t>
  </si>
  <si>
    <t>Shelder Martins</t>
  </si>
  <si>
    <t>shelder.martins@gmail.com</t>
  </si>
  <si>
    <t>Chaiane Martins</t>
  </si>
  <si>
    <t>chaiane.martins@gmail.com</t>
  </si>
  <si>
    <t>Cooper Martins</t>
  </si>
  <si>
    <t>cooper.martins@yahoo.com.br</t>
  </si>
  <si>
    <t>Eguinaldo Martins</t>
  </si>
  <si>
    <t>eguinaldo.martins@hotmail.com</t>
  </si>
  <si>
    <t>Dennison Martins</t>
  </si>
  <si>
    <t>dennison.martins@yahoo.com.br</t>
  </si>
  <si>
    <t>vitória.martins@gmail.com</t>
  </si>
  <si>
    <t>Shirly Martins</t>
  </si>
  <si>
    <t>shirly.martins@yahoo.com.br</t>
  </si>
  <si>
    <t>Alichele Martins</t>
  </si>
  <si>
    <t>alichele.martins@yahoo.com.br</t>
  </si>
  <si>
    <t>leonel.martins@gmail.com</t>
  </si>
  <si>
    <t>Randon Martins</t>
  </si>
  <si>
    <t>randon.martins@gmail.com</t>
  </si>
  <si>
    <t>Lício Martins</t>
  </si>
  <si>
    <t>lício.martins@yahoo.com.br</t>
  </si>
  <si>
    <t>Beto Martins</t>
  </si>
  <si>
    <t>beto.martins@hotmail.com</t>
  </si>
  <si>
    <t>Jênifer Martins</t>
  </si>
  <si>
    <t>jênifer.martins@yahoo.com.br</t>
  </si>
  <si>
    <t>Hadassa Martins</t>
  </si>
  <si>
    <t>hadassa.martins@yahoo.com.br</t>
  </si>
  <si>
    <t>samara.martins@yahoo.com.br</t>
  </si>
  <si>
    <t>milton.martins@hotmail.com</t>
  </si>
  <si>
    <t>Rodson Martins</t>
  </si>
  <si>
    <t>rodson.martins@hotmail.com</t>
  </si>
  <si>
    <t>Riguel Martins</t>
  </si>
  <si>
    <t>riguel.martins@hotmail.com</t>
  </si>
  <si>
    <t>Indiamara Martins</t>
  </si>
  <si>
    <t>indiamara.martins@hotmail.com</t>
  </si>
  <si>
    <t>Euradio Martins</t>
  </si>
  <si>
    <t>euradio.martins@gmail.com</t>
  </si>
  <si>
    <t>Juraci Martins</t>
  </si>
  <si>
    <t>juraci.martins@yahoo.com.br</t>
  </si>
  <si>
    <t>Jorgito Martins</t>
  </si>
  <si>
    <t>jorgito.martins@hotmail.com</t>
  </si>
  <si>
    <t>jonathas.martins@yahoo.com.br</t>
  </si>
  <si>
    <t>Jefrei Martins</t>
  </si>
  <si>
    <t>jefrei.martins@yahoo.com.br</t>
  </si>
  <si>
    <t>marconi.martins@yahoo.com.br</t>
  </si>
  <si>
    <t>Natali Martins</t>
  </si>
  <si>
    <t>natali.martins@yahoo.com.br</t>
  </si>
  <si>
    <t>Erich Martins</t>
  </si>
  <si>
    <t>erich.martins@yahoo.com.br</t>
  </si>
  <si>
    <t>Luigi Martins</t>
  </si>
  <si>
    <t>luigi.martins@yahoo.com.br</t>
  </si>
  <si>
    <t>Vilmara Martins</t>
  </si>
  <si>
    <t>vilmara.martins@yahoo.com.br</t>
  </si>
  <si>
    <t>Adrielly Martins</t>
  </si>
  <si>
    <t>adrielly.martins@hotmail.com</t>
  </si>
  <si>
    <t>giovanne.martins@gmail.com</t>
  </si>
  <si>
    <t>gregori.martins@yahoo.com.br</t>
  </si>
  <si>
    <t>oliver.martins@yahoo.com.br</t>
  </si>
  <si>
    <t>gilmar.martins@gmail.com</t>
  </si>
  <si>
    <t>Sarita Martins</t>
  </si>
  <si>
    <t>sarita.martins@gmail.com</t>
  </si>
  <si>
    <t>etiene.martins@gmail.com</t>
  </si>
  <si>
    <t>Clarissa Martins</t>
  </si>
  <si>
    <t>clarissa.martins@yahoo.com.br</t>
  </si>
  <si>
    <t>Dannyllo Martins</t>
  </si>
  <si>
    <t>dannyllo.martins@yahoo.com.br</t>
  </si>
  <si>
    <t>Mylene Martins</t>
  </si>
  <si>
    <t>mylene.martins@gmail.com</t>
  </si>
  <si>
    <t>Djerre Martins</t>
  </si>
  <si>
    <t>djerre.martins@gmail.com</t>
  </si>
  <si>
    <t>Joedson Martins</t>
  </si>
  <si>
    <t>joedson.martins@hotmail.com</t>
  </si>
  <si>
    <t>cássia.martins@hotmail.com</t>
  </si>
  <si>
    <t>Calebe Martins</t>
  </si>
  <si>
    <t>calebe.martins@gmail.com</t>
  </si>
  <si>
    <t>olavo.martins@yahoo.com.br</t>
  </si>
  <si>
    <t>Poline Martins</t>
  </si>
  <si>
    <t>poline.martins@gmail.com</t>
  </si>
  <si>
    <t>luís.martins@gmail.com</t>
  </si>
  <si>
    <t>Helia Martins</t>
  </si>
  <si>
    <t>helia.martins@yahoo.com.br</t>
  </si>
  <si>
    <t>Jieying Martins</t>
  </si>
  <si>
    <t>jieying.martins@hotmail.com</t>
  </si>
  <si>
    <t>Wladimiir Martins</t>
  </si>
  <si>
    <t>wladimiir.martins@hotmail.com</t>
  </si>
  <si>
    <t>Naira Martins</t>
  </si>
  <si>
    <t>naira.martins@gmail.com</t>
  </si>
  <si>
    <t>erilaine.martins@gmail.com</t>
  </si>
  <si>
    <t>Aldrey Martins</t>
  </si>
  <si>
    <t>aldrey.martins@gmail.com</t>
  </si>
  <si>
    <t>sofia.martins@yahoo.com.br</t>
  </si>
  <si>
    <t>Bethânia Martins</t>
  </si>
  <si>
    <t>bethânia.martins@hotmail.com</t>
  </si>
  <si>
    <t>andreza.martins@gmail.com</t>
  </si>
  <si>
    <t>Kallena Martins</t>
  </si>
  <si>
    <t>kallena.martins@yahoo.com.br</t>
  </si>
  <si>
    <t>Derval Martins</t>
  </si>
  <si>
    <t>derval.martins@hotmail.com</t>
  </si>
  <si>
    <t>Roali Martins</t>
  </si>
  <si>
    <t>roali.martins@yahoo.com.br</t>
  </si>
  <si>
    <t>Thatyele Martins</t>
  </si>
  <si>
    <t>thatyele.martins@hotmail.com</t>
  </si>
  <si>
    <t>Alecsandro Martins</t>
  </si>
  <si>
    <t>alecsandro.martins@yahoo.com.br</t>
  </si>
  <si>
    <t>rickson.martins@yahoo.com.br</t>
  </si>
  <si>
    <t>murilo.martins@gmail.com</t>
  </si>
  <si>
    <t>Jhosley Martins</t>
  </si>
  <si>
    <t>jhosley.martins@hotmail.com</t>
  </si>
  <si>
    <t>Janaildo Martins</t>
  </si>
  <si>
    <t>janaildo.martins@gmail.com</t>
  </si>
  <si>
    <t>eliane.martins@yahoo.com.br</t>
  </si>
  <si>
    <t>andrey.martins@gmail.com</t>
  </si>
  <si>
    <t>Clebio Martins</t>
  </si>
  <si>
    <t>clebio.martins@yahoo.com.br</t>
  </si>
  <si>
    <t>Carlysandra Martins</t>
  </si>
  <si>
    <t>carlysandra.martins@yahoo.com.br</t>
  </si>
  <si>
    <t>Ranalves Martins</t>
  </si>
  <si>
    <t>ranalves.martins@yahoo.com.br</t>
  </si>
  <si>
    <t>Meiriane Martins</t>
  </si>
  <si>
    <t>meiriane.martins@yahoo.com.br</t>
  </si>
  <si>
    <t>Joas Martins</t>
  </si>
  <si>
    <t>joas.martins@hotmail.com</t>
  </si>
  <si>
    <t>Jeane Martins</t>
  </si>
  <si>
    <t>jeane.martins@gmail.com</t>
  </si>
  <si>
    <t>sebastião.martins@gmail.com</t>
  </si>
  <si>
    <t>Thaynara Martins</t>
  </si>
  <si>
    <t>thaynara.martins@yahoo.com.br</t>
  </si>
  <si>
    <t>Ronny Martins</t>
  </si>
  <si>
    <t>ronny.martins@yahoo.com.br</t>
  </si>
  <si>
    <t>Edinara Martins</t>
  </si>
  <si>
    <t>edinara.martins@gmail.com</t>
  </si>
  <si>
    <t>Lineker Martins</t>
  </si>
  <si>
    <t>lineker.martins@yahoo.com.br</t>
  </si>
  <si>
    <t>Lyender Martins</t>
  </si>
  <si>
    <t>lyender.martins@yahoo.com.br</t>
  </si>
  <si>
    <t>Wende Martins</t>
  </si>
  <si>
    <t>wende.martins@yahoo.com.br</t>
  </si>
  <si>
    <t>jorlane.martins@hotmail.com</t>
  </si>
  <si>
    <t>mozart.martins@yahoo.com.br</t>
  </si>
  <si>
    <t>Helmut Martins</t>
  </si>
  <si>
    <t>helmut.martins@yahoo.com.br</t>
  </si>
  <si>
    <t>vivian.martins@hotmail.com</t>
  </si>
  <si>
    <t>elizeu.martins@gmail.com</t>
  </si>
  <si>
    <t>Rosilan Martins</t>
  </si>
  <si>
    <t>rosilan.martins@gmail.com</t>
  </si>
  <si>
    <t>Jerinaldo Martins</t>
  </si>
  <si>
    <t>jerinaldo.martins@hotmail.com</t>
  </si>
  <si>
    <t>Wanderico Martins</t>
  </si>
  <si>
    <t>wanderico.martins@yahoo.com.br</t>
  </si>
  <si>
    <t>Aparecido Martins</t>
  </si>
  <si>
    <t>aparecido.martins@yahoo.com.br</t>
  </si>
  <si>
    <t>Veridiana Martins</t>
  </si>
  <si>
    <t>veridiana.martins@hotmail.com</t>
  </si>
  <si>
    <t>franciele.martins@yahoo.com.br</t>
  </si>
  <si>
    <t>Stefanni Martins</t>
  </si>
  <si>
    <t>stefanni.martins@gmail.com</t>
  </si>
  <si>
    <t>jairo.martins@gmail.com</t>
  </si>
  <si>
    <t>Cleverton Martins</t>
  </si>
  <si>
    <t>cleverton.martins@gmail.com</t>
  </si>
  <si>
    <t>dyogo.martins@hotmail.com</t>
  </si>
  <si>
    <t>marcela.martins@hotmail.com</t>
  </si>
  <si>
    <t>Ieda Martins</t>
  </si>
  <si>
    <t>ieda.martins@hotmail.com</t>
  </si>
  <si>
    <t>raphael.martins@gmail.com</t>
  </si>
  <si>
    <t>Cristi Martins</t>
  </si>
  <si>
    <t>cristi.martins@gmail.com</t>
  </si>
  <si>
    <t>Antoniel Martins</t>
  </si>
  <si>
    <t>antoniel.martins@yahoo.com.br</t>
  </si>
  <si>
    <t>Ruann Martins</t>
  </si>
  <si>
    <t>ruann.martins@yahoo.com.br</t>
  </si>
  <si>
    <t>Raudinei Martins</t>
  </si>
  <si>
    <t>raudinei.martins@gmail.com</t>
  </si>
  <si>
    <t>Valdemir Martins</t>
  </si>
  <si>
    <t>valdemir.martins@hotmail.com</t>
  </si>
  <si>
    <t>luciano.martins@gmail.com</t>
  </si>
  <si>
    <t>marilucia.martins@hotmail.com</t>
  </si>
  <si>
    <t>Thuane Martins</t>
  </si>
  <si>
    <t>thuane.martins@gmail.com</t>
  </si>
  <si>
    <t>Aldair Martins</t>
  </si>
  <si>
    <t>aldair.martins@yahoo.com.br</t>
  </si>
  <si>
    <t>telma.martins@yahoo.com.br</t>
  </si>
  <si>
    <t>Chiarelly Martins</t>
  </si>
  <si>
    <t>chiarelly.martins@yahoo.com.br</t>
  </si>
  <si>
    <t>Fransoar Martins</t>
  </si>
  <si>
    <t>fransoar.martins@hotmail.com</t>
  </si>
  <si>
    <t>Deyved Martins</t>
  </si>
  <si>
    <t>deyved.martins@yahoo.com.br</t>
  </si>
  <si>
    <t>osmar.martins@yahoo.com.br</t>
  </si>
  <si>
    <t>Danúbio Martins</t>
  </si>
  <si>
    <t>danúbio.martins@hotmail.com</t>
  </si>
  <si>
    <t>janaildo.martins@hotmail.com</t>
  </si>
  <si>
    <t>Luíza Martins</t>
  </si>
  <si>
    <t>luíza.martins@yahoo.com.br</t>
  </si>
  <si>
    <t>Bertoni Martins</t>
  </si>
  <si>
    <t>bertoni.martins@hotmail.com</t>
  </si>
  <si>
    <t>Iuri Martins</t>
  </si>
  <si>
    <t>iuri.martins@gmail.com</t>
  </si>
  <si>
    <t>Bruce Martins</t>
  </si>
  <si>
    <t>bruce.martins@hotmail.com</t>
  </si>
  <si>
    <t>Taise Martins</t>
  </si>
  <si>
    <t>taise.martins@gmail.com</t>
  </si>
  <si>
    <t>Iúri Martins</t>
  </si>
  <si>
    <t>iúri.martins@gmail.com</t>
  </si>
  <si>
    <t>jakson.martins@gmail.com</t>
  </si>
  <si>
    <t>tales.martins@gmail.com</t>
  </si>
  <si>
    <t>Wellersonj Martins</t>
  </si>
  <si>
    <t>wellersonj.martins@yahoo.com.br</t>
  </si>
  <si>
    <t>Irandi Martins</t>
  </si>
  <si>
    <t>irandi.martins@gmail.com</t>
  </si>
  <si>
    <t>Joziel Martins</t>
  </si>
  <si>
    <t>joziel.martins@gmail.com</t>
  </si>
  <si>
    <t>josimar.martins@yahoo.com.br</t>
  </si>
  <si>
    <t>ramon.martins@hotmail.com</t>
  </si>
  <si>
    <t>claudia.martins@gmail.com</t>
  </si>
  <si>
    <t>juraci.martins@hotmail.com</t>
  </si>
  <si>
    <t>denilson.martins@yahoo.com.br</t>
  </si>
  <si>
    <t>Madalena Martins</t>
  </si>
  <si>
    <t>madalena.martins@gmail.com</t>
  </si>
  <si>
    <t>Fávio Martins</t>
  </si>
  <si>
    <t>fávio.martins@yahoo.com.br</t>
  </si>
  <si>
    <t>Gonzalo Martins</t>
  </si>
  <si>
    <t>gonzalo.martins@yahoo.com.br</t>
  </si>
  <si>
    <t>vanilson.martins@yahoo.com.br</t>
  </si>
  <si>
    <t>Jeziani Martins</t>
  </si>
  <si>
    <t>jeziani.martins@hotmail.com</t>
  </si>
  <si>
    <t>Renee Martins</t>
  </si>
  <si>
    <t>renee.martins@hotmail.com</t>
  </si>
  <si>
    <t>Estella Martins</t>
  </si>
  <si>
    <t>estella.martins@yahoo.com.br</t>
  </si>
  <si>
    <t>Valmirian Martins</t>
  </si>
  <si>
    <t>valmirian.martins@gmail.com</t>
  </si>
  <si>
    <t>rosivaldo.martins@hotmail.com</t>
  </si>
  <si>
    <t>natalia.martins@yahoo.com.br</t>
  </si>
  <si>
    <t>leonan.martins@gmail.com</t>
  </si>
  <si>
    <t>Leilane Martins</t>
  </si>
  <si>
    <t>leilane.martins@hotmail.com</t>
  </si>
  <si>
    <t>alyson.martins@hotmail.com</t>
  </si>
  <si>
    <t>edplo.martins@gmail.com</t>
  </si>
  <si>
    <t>Deimison Martins</t>
  </si>
  <si>
    <t>deimison.martins@yahoo.com.br</t>
  </si>
  <si>
    <t>Pauline Martins</t>
  </si>
  <si>
    <t>pauline.martins@yahoo.com.br</t>
  </si>
  <si>
    <t>iago.martins@hotmail.com</t>
  </si>
  <si>
    <t>Cleonice Martins</t>
  </si>
  <si>
    <t>cleonice.martins@yahoo.com.br</t>
  </si>
  <si>
    <t>maiara.martins@hotmail.com</t>
  </si>
  <si>
    <t>ewertton.martins@yahoo.com.br</t>
  </si>
  <si>
    <t>aecio.martins@hotmail.com</t>
  </si>
  <si>
    <t>Wenilson Martins</t>
  </si>
  <si>
    <t>wenilson.martins@hotmail.com</t>
  </si>
  <si>
    <t>Calipo Martins</t>
  </si>
  <si>
    <t>calipo.martins@gmail.com</t>
  </si>
  <si>
    <t>Eny Martins</t>
  </si>
  <si>
    <t>eny.martins@gmail.com</t>
  </si>
  <si>
    <t>Carolini Martins</t>
  </si>
  <si>
    <t>carolini.martins@hotmail.com</t>
  </si>
  <si>
    <t>ananda.martins@yahoo.com.br</t>
  </si>
  <si>
    <t>Edmilson Martins</t>
  </si>
  <si>
    <t>edmilson.martins@gmail.com</t>
  </si>
  <si>
    <t>daniela.martins@yahoo.com.br</t>
  </si>
  <si>
    <t>Tatiane Martins</t>
  </si>
  <si>
    <t>tatiane.martins@yahoo.com.br</t>
  </si>
  <si>
    <t>francielle.martins@hotmail.com</t>
  </si>
  <si>
    <t>Edenilso Martins</t>
  </si>
  <si>
    <t>edenilso.martins@yahoo.com.br</t>
  </si>
  <si>
    <t>gladstone.martins@gmail.com</t>
  </si>
  <si>
    <t>nathalia.martins@yahoo.com.br</t>
  </si>
  <si>
    <t>horacio.martins@hotmail.com</t>
  </si>
  <si>
    <t>naila.martins@yahoo.com.br</t>
  </si>
  <si>
    <t>Dariel Martins</t>
  </si>
  <si>
    <t>dariel.martins@gmail.com</t>
  </si>
  <si>
    <t>Karyna Martins</t>
  </si>
  <si>
    <t>karyna.martins@gmail.com</t>
  </si>
  <si>
    <t>vagner.martins@gmail.com</t>
  </si>
  <si>
    <t>Janainy Martins</t>
  </si>
  <si>
    <t>janainy.martins@yahoo.com.br</t>
  </si>
  <si>
    <t>Clayson Martins</t>
  </si>
  <si>
    <t>clayson.martins@gmail.com</t>
  </si>
  <si>
    <t>adjeci.martins@gmail.com</t>
  </si>
  <si>
    <t>Nayele Martins</t>
  </si>
  <si>
    <t>nayele.martins@hotmail.com</t>
  </si>
  <si>
    <t>Dânton Martins</t>
  </si>
  <si>
    <t>dânton.martins@yahoo.com.br</t>
  </si>
  <si>
    <t>cláudio.martins@hotmail.com</t>
  </si>
  <si>
    <t>Liniker Martins</t>
  </si>
  <si>
    <t>liniker.martins@gmail.com</t>
  </si>
  <si>
    <t>lindmara.martins@hotmail.com</t>
  </si>
  <si>
    <t>wlahilma.martins@gmail.com</t>
  </si>
  <si>
    <t>helbert.martins@gmail.com</t>
  </si>
  <si>
    <t>Aghata Martins</t>
  </si>
  <si>
    <t>aghata.martins@yahoo.com.br</t>
  </si>
  <si>
    <t>Eronildo Martins</t>
  </si>
  <si>
    <t>eronildo.martins@yahoo.com.br</t>
  </si>
  <si>
    <t>adriano.martins@hotmail.com</t>
  </si>
  <si>
    <t>Leilanne Martins</t>
  </si>
  <si>
    <t>leilanne.martins@gmail.com</t>
  </si>
  <si>
    <t>emerson.martins@gmail.com</t>
  </si>
  <si>
    <t>Cleudione Martins</t>
  </si>
  <si>
    <t>cleudione.martins@hotmail.com</t>
  </si>
  <si>
    <t>marilia.martins@gmail.com</t>
  </si>
  <si>
    <t>jayme.martins@yahoo.com.br</t>
  </si>
  <si>
    <t>jhony.martins@yahoo.com.br</t>
  </si>
  <si>
    <t>sergius.martins@gmail.com</t>
  </si>
  <si>
    <t>Nayane Martins</t>
  </si>
  <si>
    <t>nayane.martins@yahoo.com.br</t>
  </si>
  <si>
    <t>Phillippi Martins</t>
  </si>
  <si>
    <t>phillippi.martins@gmail.com</t>
  </si>
  <si>
    <t>Nicollas Martins</t>
  </si>
  <si>
    <t>nicollas.martins@hotmail.com</t>
  </si>
  <si>
    <t>bethânia.martins@yahoo.com.br</t>
  </si>
  <si>
    <t>tatiana.martins@gmail.com</t>
  </si>
  <si>
    <t>Mathus Martins</t>
  </si>
  <si>
    <t>mathus.martins@hotmail.com</t>
  </si>
  <si>
    <t>teresa.martins@gmail.com</t>
  </si>
  <si>
    <t>Esrom Martins</t>
  </si>
  <si>
    <t>esrom.martins@gmail.com</t>
  </si>
  <si>
    <t>Ayslan Martins</t>
  </si>
  <si>
    <t>ayslan.martins@hotmail.com</t>
  </si>
  <si>
    <t>Aymara Martins</t>
  </si>
  <si>
    <t>aymara.martins@yahoo.com.br</t>
  </si>
  <si>
    <t>weliton.martins@yahoo.com.br</t>
  </si>
  <si>
    <t>Daianne Martins</t>
  </si>
  <si>
    <t>daianne.martins@gmail.com</t>
  </si>
  <si>
    <t>rayanne.martins@yahoo.com.br</t>
  </si>
  <si>
    <t>Gediel Martins</t>
  </si>
  <si>
    <t>gediel.martins@hotmail.com</t>
  </si>
  <si>
    <t>renata.martins@gmail.com</t>
  </si>
  <si>
    <t>Laíse Martins</t>
  </si>
  <si>
    <t>laíse.martins@hotmail.com</t>
  </si>
  <si>
    <t>Rosemeire Martins</t>
  </si>
  <si>
    <t>rosemeire.martins@yahoo.com.br</t>
  </si>
  <si>
    <t>Gabrielly Martins</t>
  </si>
  <si>
    <t>gabrielly.martins@gmail.com</t>
  </si>
  <si>
    <t>diemerson.martins@hotmail.com</t>
  </si>
  <si>
    <t>Dejean Martins</t>
  </si>
  <si>
    <t>dejean.martins@yahoo.com.br</t>
  </si>
  <si>
    <t>Areadne Martins</t>
  </si>
  <si>
    <t>areadne.martins@hotmail.com</t>
  </si>
  <si>
    <t>Vandenuza Martins</t>
  </si>
  <si>
    <t>vandenuza.martins@hotmail.com</t>
  </si>
  <si>
    <t>Anatoly Martins</t>
  </si>
  <si>
    <t>anatoly.martins@hotmail.com</t>
  </si>
  <si>
    <t>Yanoama Martins</t>
  </si>
  <si>
    <t>yanoama.martins@hotmail.com</t>
  </si>
  <si>
    <t>Rosinei Martins</t>
  </si>
  <si>
    <t>rosinei.martins@hotmail.com</t>
  </si>
  <si>
    <t>sidnei.martins@gmail.com</t>
  </si>
  <si>
    <t>Julianderson Martins</t>
  </si>
  <si>
    <t>julianderson.martins@gmail.com</t>
  </si>
  <si>
    <t>Edinamar Martins</t>
  </si>
  <si>
    <t>edinamar.martins@gmail.com</t>
  </si>
  <si>
    <t>jomar.martins@gmail.com</t>
  </si>
  <si>
    <t>attila.martins@yahoo.com.br</t>
  </si>
  <si>
    <t>talles.martins@gmail.com</t>
  </si>
  <si>
    <t>Kleiton Martins</t>
  </si>
  <si>
    <t>kleiton.martins@hotmail.com</t>
  </si>
  <si>
    <t>Lídio Martins</t>
  </si>
  <si>
    <t>lídio.martins@gmail.com</t>
  </si>
  <si>
    <t>Armando Martins</t>
  </si>
  <si>
    <t>armando.martins@hotmail.com</t>
  </si>
  <si>
    <t>Nercilio Martins</t>
  </si>
  <si>
    <t>nercilio.martins@hotmail.com</t>
  </si>
  <si>
    <t>chrystiano.martins@yahoo.com.br</t>
  </si>
  <si>
    <t>marina.martins@yahoo.com.br</t>
  </si>
  <si>
    <t>Torben Martins</t>
  </si>
  <si>
    <t>torben.martins@hotmail.com</t>
  </si>
  <si>
    <t>Lucelaine Martins</t>
  </si>
  <si>
    <t>lucelaine.martins@yahoo.com.br</t>
  </si>
  <si>
    <t>Helido Martins</t>
  </si>
  <si>
    <t>helido.martins@hotmail.com</t>
  </si>
  <si>
    <t>Wellyson Martins</t>
  </si>
  <si>
    <t>wellyson.martins@gmail.com</t>
  </si>
  <si>
    <t>ariadne.martins@hotmail.com</t>
  </si>
  <si>
    <t>Ionio Martins</t>
  </si>
  <si>
    <t>ionio.martins@yahoo.com.br</t>
  </si>
  <si>
    <t>Hayane Martins</t>
  </si>
  <si>
    <t>hayane.martins@gmail.com</t>
  </si>
  <si>
    <t>meiriane.martins@gmail.com</t>
  </si>
  <si>
    <t>cleusa.martins@yahoo.com.br</t>
  </si>
  <si>
    <t>jocasta.martins@gmail.com</t>
  </si>
  <si>
    <t>Marcilio Martins</t>
  </si>
  <si>
    <t>marcilio.martins@hotmail.com</t>
  </si>
  <si>
    <t>Sileno Martins</t>
  </si>
  <si>
    <t>sileno.martins@hotmail.com</t>
  </si>
  <si>
    <t>Jadiel Martins</t>
  </si>
  <si>
    <t>jadiel.martins@yahoo.com.br</t>
  </si>
  <si>
    <t>Luanda Martins</t>
  </si>
  <si>
    <t>luanda.martins@hotmail.com</t>
  </si>
  <si>
    <t>mivaldo.martins@gmail.com</t>
  </si>
  <si>
    <t>lunma.martins@yahoo.com.br</t>
  </si>
  <si>
    <t>Aliny Martins</t>
  </si>
  <si>
    <t>aliny.martins@hotmail.com</t>
  </si>
  <si>
    <t>adsson.martins@yahoo.com.br</t>
  </si>
  <si>
    <t>tonny.martins@gmail.com</t>
  </si>
  <si>
    <t>Florizinio Martins</t>
  </si>
  <si>
    <t>florizinio.martins@gmail.com</t>
  </si>
  <si>
    <t>Jansney Martins</t>
  </si>
  <si>
    <t>jansney.martins@hotmail.com</t>
  </si>
  <si>
    <t>Fádila Martins</t>
  </si>
  <si>
    <t>fádila.martins@gmail.com</t>
  </si>
  <si>
    <t>elisângela.martins@hotmail.com</t>
  </si>
  <si>
    <t>milena.martins@hotmail.com</t>
  </si>
  <si>
    <t>Julie Martins</t>
  </si>
  <si>
    <t>julie.martins@gmail.com</t>
  </si>
  <si>
    <t>Riquelme Martins</t>
  </si>
  <si>
    <t>riquelme.martins@yahoo.com.br</t>
  </si>
  <si>
    <t>Josivan Martins</t>
  </si>
  <si>
    <t>josivan.martins@gmail.com</t>
  </si>
  <si>
    <t>Fatima Martins</t>
  </si>
  <si>
    <t>fatima.martins@gmail.com</t>
  </si>
  <si>
    <t>Sandrele Martins</t>
  </si>
  <si>
    <t>sandrele.martins@yahoo.com.br</t>
  </si>
  <si>
    <t>raimundo.martins@yahoo.com.br</t>
  </si>
  <si>
    <t>Gracy Martins</t>
  </si>
  <si>
    <t>gracy.martins@yahoo.com.br</t>
  </si>
  <si>
    <t>Lorenzo Martins</t>
  </si>
  <si>
    <t>lorenzo.martins@hotmail.com</t>
  </si>
  <si>
    <t>Cainan Martins</t>
  </si>
  <si>
    <t>cainan.martins@hotmail.com</t>
  </si>
  <si>
    <t>Poliane Martins</t>
  </si>
  <si>
    <t>poliane.martins@gmail.com</t>
  </si>
  <si>
    <t>Kaeul Martins</t>
  </si>
  <si>
    <t>kaeul.martins@yahoo.com.br</t>
  </si>
  <si>
    <t>Olivan Martins</t>
  </si>
  <si>
    <t>olivan.martins@hotmail.com</t>
  </si>
  <si>
    <t>Arielton Martins</t>
  </si>
  <si>
    <t>arielton.martins@yahoo.com.br</t>
  </si>
  <si>
    <t>Lucianne Martins</t>
  </si>
  <si>
    <t>lucianne.martins@hotmail.com</t>
  </si>
  <si>
    <t>Thamara Martins</t>
  </si>
  <si>
    <t>thamara.martins@hotmail.com</t>
  </si>
  <si>
    <t>rose.martins@gmail.com</t>
  </si>
  <si>
    <t>Sabine Martins</t>
  </si>
  <si>
    <t>sabine.martins@hotmail.com</t>
  </si>
  <si>
    <t>Jesianne Martins</t>
  </si>
  <si>
    <t>jesianne.martins@hotmail.com</t>
  </si>
  <si>
    <t>Ernesto Martins</t>
  </si>
  <si>
    <t>ernesto.martins@yahoo.com.br</t>
  </si>
  <si>
    <t>Ruiz Martins</t>
  </si>
  <si>
    <t>ruiz.martins@gmail.com</t>
  </si>
  <si>
    <t>Grazielli Martins</t>
  </si>
  <si>
    <t>grazielli.martins@hotmail.com</t>
  </si>
  <si>
    <t>Hilda Martins</t>
  </si>
  <si>
    <t>hilda.martins@yahoo.com.br</t>
  </si>
  <si>
    <t>joel.martins@yahoo.com.br</t>
  </si>
  <si>
    <t>Esteferson Martins</t>
  </si>
  <si>
    <t>esteferson.martins@yahoo.com.br</t>
  </si>
  <si>
    <t>Kaliany Martins</t>
  </si>
  <si>
    <t>kaliany.martins@hotmail.com</t>
  </si>
  <si>
    <t>Dienifer Martins</t>
  </si>
  <si>
    <t>dienifer.martins@hotmail.com</t>
  </si>
  <si>
    <t>Eliene Martins</t>
  </si>
  <si>
    <t>eliene.martins@hotmail.com</t>
  </si>
  <si>
    <t>úrsula.martins@gmail.com</t>
  </si>
  <si>
    <t>Aurenisia Martins</t>
  </si>
  <si>
    <t>aurenisia.martins@hotmail.com</t>
  </si>
  <si>
    <t>kátia.martins@hotmail.com</t>
  </si>
  <si>
    <t>Tommaso Martins</t>
  </si>
  <si>
    <t>tommaso.martins@yahoo.com.br</t>
  </si>
  <si>
    <t>tania.martins@gmail.com</t>
  </si>
  <si>
    <t>daisy.martins@yahoo.com.br</t>
  </si>
  <si>
    <t>Reinehr Martins</t>
  </si>
  <si>
    <t>reinehr.martins@hotmail.com</t>
  </si>
  <si>
    <t>Noelen Martins</t>
  </si>
  <si>
    <t>noelen.martins@yahoo.com.br</t>
  </si>
  <si>
    <t>Anaony Martins</t>
  </si>
  <si>
    <t>anaony.martins@gmail.com</t>
  </si>
  <si>
    <t>heloisa.martins@yahoo.com.br</t>
  </si>
  <si>
    <t>lorenzo.martins@yahoo.com.br</t>
  </si>
  <si>
    <t>Jhenyfer Martins</t>
  </si>
  <si>
    <t>jhenyfer.martins@hotmail.com</t>
  </si>
  <si>
    <t>Taiane Martins</t>
  </si>
  <si>
    <t>taiane.martins@gmail.com</t>
  </si>
  <si>
    <t>Edjunior Martins</t>
  </si>
  <si>
    <t>edjunior.martins@gmail.com</t>
  </si>
  <si>
    <t>Andres Martins</t>
  </si>
  <si>
    <t>andres.martins@hotmail.com</t>
  </si>
  <si>
    <t>Hannay Martins</t>
  </si>
  <si>
    <t>hannay.martins@gmail.com</t>
  </si>
  <si>
    <t>kelwyn.martins@hotmail.com</t>
  </si>
  <si>
    <t>Miwkeelba Martins</t>
  </si>
  <si>
    <t>miwkeelba.martins@hotmail.com</t>
  </si>
  <si>
    <t>Poliana Martins</t>
  </si>
  <si>
    <t>poliana.martins@yahoo.com.br</t>
  </si>
  <si>
    <t>elza.martins@gmail.com</t>
  </si>
  <si>
    <t>cleonice.martins@hotmail.com</t>
  </si>
  <si>
    <t>maiara.martins@yahoo.com.br</t>
  </si>
  <si>
    <t>Joesio Martins</t>
  </si>
  <si>
    <t>joesio.martins@hotmail.com</t>
  </si>
  <si>
    <t>marcela.martins@yahoo.com.br</t>
  </si>
  <si>
    <t>Berto Martins</t>
  </si>
  <si>
    <t>berto.martins@gmail.com</t>
  </si>
  <si>
    <t>Walleska Martins</t>
  </si>
  <si>
    <t>walleska.martins@gmail.com</t>
  </si>
  <si>
    <t>Joan Martins</t>
  </si>
  <si>
    <t>joan.martins@hotmail.com</t>
  </si>
  <si>
    <t>natália.martins@yahoo.com.br</t>
  </si>
  <si>
    <t>rebeca.martins@gmail.com</t>
  </si>
  <si>
    <t>veronica.martins@gmail.com</t>
  </si>
  <si>
    <t>calebe.martins@hotmail.com</t>
  </si>
  <si>
    <t>leticia.martins@hotmail.com</t>
  </si>
  <si>
    <t>eudes.martins@yahoo.com.br</t>
  </si>
  <si>
    <t>wander.martins@yahoo.com.br</t>
  </si>
  <si>
    <t>Raniery Martins</t>
  </si>
  <si>
    <t>raniery.martins@yahoo.com.br</t>
  </si>
  <si>
    <t>airton.martins@yahoo.com.br</t>
  </si>
  <si>
    <t>rian.martins@hotmail.com</t>
  </si>
  <si>
    <t>Argeu Martins</t>
  </si>
  <si>
    <t>argeu.martins@hotmail.com</t>
  </si>
  <si>
    <t>patricia.martins@yahoo.com.br</t>
  </si>
  <si>
    <t>Sayomara Martins</t>
  </si>
  <si>
    <t>sayomara.martins@gmail.com</t>
  </si>
  <si>
    <t>Corina Martins</t>
  </si>
  <si>
    <t>corina.martins@gmail.com</t>
  </si>
  <si>
    <t>Thauane Martins</t>
  </si>
  <si>
    <t>thauane.martins@gmail.com</t>
  </si>
  <si>
    <t>Gedson Martins</t>
  </si>
  <si>
    <t>gedson.martins@yahoo.com.br</t>
  </si>
  <si>
    <t>Katisshaline Martins</t>
  </si>
  <si>
    <t>katisshaline.martins@yahoo.com.br</t>
  </si>
  <si>
    <t>Francisca Martins</t>
  </si>
  <si>
    <t>francisca.martins@yahoo.com.br</t>
  </si>
  <si>
    <t>Welinton Martins</t>
  </si>
  <si>
    <t>welinton.martins@yahoo.com.br</t>
  </si>
  <si>
    <t>Laiza Martins</t>
  </si>
  <si>
    <t>laiza.martins@gmail.com</t>
  </si>
  <si>
    <t>mario.martins@gmail.com</t>
  </si>
  <si>
    <t>Nelio Martins</t>
  </si>
  <si>
    <t>nelio.martins@yahoo.com.br</t>
  </si>
  <si>
    <t>Gilberto Martins</t>
  </si>
  <si>
    <t>gilberto.martins@hotmail.com</t>
  </si>
  <si>
    <t>Marta Martins</t>
  </si>
  <si>
    <t>marta.martins@yahoo.com.br</t>
  </si>
  <si>
    <t>Keneth Martins</t>
  </si>
  <si>
    <t>keneth.martins@hotmail.com</t>
  </si>
  <si>
    <t>shoji.martins@yahoo.com.br</t>
  </si>
  <si>
    <t>thadeu.martins@hotmail.com</t>
  </si>
  <si>
    <t>Hágata Martins</t>
  </si>
  <si>
    <t>hágata.martins@hotmail.com</t>
  </si>
  <si>
    <t>Iarley Martins</t>
  </si>
  <si>
    <t>iarley.martins@yahoo.com.br</t>
  </si>
  <si>
    <t>gledson.martins@gmail.com</t>
  </si>
  <si>
    <t>Josinaldo Martins</t>
  </si>
  <si>
    <t>josinaldo.martins@hotmail.com</t>
  </si>
  <si>
    <t>solange.martins@hotmail.com</t>
  </si>
  <si>
    <t>Thabatta Martins</t>
  </si>
  <si>
    <t>thabatta.martins@gmail.com</t>
  </si>
  <si>
    <t>rubem.martins@hotmail.com</t>
  </si>
  <si>
    <t>Roseane Martins</t>
  </si>
  <si>
    <t>roseane.martins@gmail.com</t>
  </si>
  <si>
    <t>Trinde Martins</t>
  </si>
  <si>
    <t>trinde.martins@gmail.com</t>
  </si>
  <si>
    <t>jovana.martins@hotmail.com</t>
  </si>
  <si>
    <t>Ericka Martins</t>
  </si>
  <si>
    <t>ericka.martins@hotmail.com</t>
  </si>
  <si>
    <t>Lilean Martins</t>
  </si>
  <si>
    <t>lilean.martins@yahoo.com.br</t>
  </si>
  <si>
    <t>jesse.martins@hotmail.com</t>
  </si>
  <si>
    <t>esequias.martins@hotmail.com</t>
  </si>
  <si>
    <t>lauro.martins@gmail.com</t>
  </si>
  <si>
    <t>mara.martins@gmail.com</t>
  </si>
  <si>
    <t>Gesiely Martins</t>
  </si>
  <si>
    <t>gesiely.martins@hotmail.com</t>
  </si>
  <si>
    <t>angelica.martins@hotmail.com</t>
  </si>
  <si>
    <t>Katia Martins</t>
  </si>
  <si>
    <t>katia.martins@hotmail.com</t>
  </si>
  <si>
    <t>Rich Martins</t>
  </si>
  <si>
    <t>rich.martins@hotmail.com</t>
  </si>
  <si>
    <t>getulio.martins@gmail.com</t>
  </si>
  <si>
    <t>inaiana.martins@gmail.com</t>
  </si>
  <si>
    <t>Oberdam Martins</t>
  </si>
  <si>
    <t>oberdam.martins@gmail.com</t>
  </si>
  <si>
    <t>Emili Martins</t>
  </si>
  <si>
    <t>emili.martins@gmail.com</t>
  </si>
  <si>
    <t>diogenes.martins@gmail.com</t>
  </si>
  <si>
    <t>danilo.martins@hotmail.com</t>
  </si>
  <si>
    <t>italo.martins@yahoo.com.br</t>
  </si>
  <si>
    <t>deivson.martins@gmail.com</t>
  </si>
  <si>
    <t>Accacio Martins</t>
  </si>
  <si>
    <t>accacio.martins@hotmail.com</t>
  </si>
  <si>
    <t>Tauana Martins</t>
  </si>
  <si>
    <t>tauana.martins@hotmail.com</t>
  </si>
  <si>
    <t>Leila Martins</t>
  </si>
  <si>
    <t>leila.martins@gmail.com</t>
  </si>
  <si>
    <t>Dilermando Martins</t>
  </si>
  <si>
    <t>dilermando.martins@yahoo.com.br</t>
  </si>
  <si>
    <t>clecia.martins@yahoo.com.br</t>
  </si>
  <si>
    <t>antonio.martins@yahoo.com.br</t>
  </si>
  <si>
    <t>Janara Martins</t>
  </si>
  <si>
    <t>janara.martins@hotmail.com</t>
  </si>
  <si>
    <t>joaquim.martins@hotmail.com</t>
  </si>
  <si>
    <t>Witness Martins</t>
  </si>
  <si>
    <t>witness.martins@gmail.com</t>
  </si>
  <si>
    <t>edimar.martins@yahoo.com.br</t>
  </si>
  <si>
    <t>Wladson Martins</t>
  </si>
  <si>
    <t>wladson.martins@yahoo.com.br</t>
  </si>
  <si>
    <t>Malungo Martins</t>
  </si>
  <si>
    <t>malungo.martins@yahoo.com.br</t>
  </si>
  <si>
    <t>Fharlley Martins</t>
  </si>
  <si>
    <t>fharlley.martins@yahoo.com.br</t>
  </si>
  <si>
    <t>Eloísa Martins</t>
  </si>
  <si>
    <t>eloísa.martins@gmail.com</t>
  </si>
  <si>
    <t>rosemeire.martins@hotmail.com</t>
  </si>
  <si>
    <t>Andea Martins</t>
  </si>
  <si>
    <t>andea.martins@hotmail.com</t>
  </si>
  <si>
    <t>Sirlene Martins</t>
  </si>
  <si>
    <t>sirlene.martins@yahoo.com.br</t>
  </si>
  <si>
    <t>Santiago Martins</t>
  </si>
  <si>
    <t>santiago.martins@yahoo.com.br</t>
  </si>
  <si>
    <t>thayane.martins@hotmail.com</t>
  </si>
  <si>
    <t>Taiana Martins</t>
  </si>
  <si>
    <t>taiana.martins@gmail.com</t>
  </si>
  <si>
    <t>ralf.martins@yahoo.com.br</t>
  </si>
  <si>
    <t>otávio.martins@yahoo.com.br</t>
  </si>
  <si>
    <t>Jaíne Martins</t>
  </si>
  <si>
    <t>jaíne.martins@yahoo.com.br</t>
  </si>
  <si>
    <t>Claudemiro Martins</t>
  </si>
  <si>
    <t>claudemiro.martins@hotmail.com</t>
  </si>
  <si>
    <t>priscilla.martins@gmail.com</t>
  </si>
  <si>
    <t>dayanna.martins@gmail.com</t>
  </si>
  <si>
    <t>Odivane Martins</t>
  </si>
  <si>
    <t>odivane.martins@hotmail.com</t>
  </si>
  <si>
    <t>manuela.martins@gmail.com</t>
  </si>
  <si>
    <t>ericson.martins@gmail.com</t>
  </si>
  <si>
    <t>Odailton Martins</t>
  </si>
  <si>
    <t>odailton.martins@hotmail.com</t>
  </si>
  <si>
    <t>Geiza Martins</t>
  </si>
  <si>
    <t>geiza.martins@gmail.com</t>
  </si>
  <si>
    <t>rildson.martins@yahoo.com.br</t>
  </si>
  <si>
    <t>Gleysse Martins</t>
  </si>
  <si>
    <t>gleysse.martins@yahoo.com.br</t>
  </si>
  <si>
    <t>ivete.martins@hotmail.com</t>
  </si>
  <si>
    <t>Cristini Martins</t>
  </si>
  <si>
    <t>cristini.martins@yahoo.com.br</t>
  </si>
  <si>
    <t>josias.martins@gmail.com</t>
  </si>
  <si>
    <t>Sivanildo Martins</t>
  </si>
  <si>
    <t>sivanildo.martins@yahoo.com.br</t>
  </si>
  <si>
    <t>Iamberg Martins</t>
  </si>
  <si>
    <t>iamberg.martins@hotmail.com</t>
  </si>
  <si>
    <t>gladis.martins@hotmail.com</t>
  </si>
  <si>
    <t>tayná.martins@hotmail.com</t>
  </si>
  <si>
    <t>júnia.martins@hotmail.com</t>
  </si>
  <si>
    <t>Anayse Martins</t>
  </si>
  <si>
    <t>anayse.martins@hotmail.com</t>
  </si>
  <si>
    <t>Nehemias Martins</t>
  </si>
  <si>
    <t>nehemias.martins@hotmail.com</t>
  </si>
  <si>
    <t>Ludmyla Martins</t>
  </si>
  <si>
    <t>ludmyla.martins@yahoo.com.br</t>
  </si>
  <si>
    <t>Romeo Martins</t>
  </si>
  <si>
    <t>romeo.martins@yahoo.com.br</t>
  </si>
  <si>
    <t>Josilda Martins</t>
  </si>
  <si>
    <t>josilda.martins@gmail.com</t>
  </si>
  <si>
    <t>Josi Martins</t>
  </si>
  <si>
    <t>josi.martins@gmail.com</t>
  </si>
  <si>
    <t>Iafra Martins</t>
  </si>
  <si>
    <t>iafra.martins@gmail.com</t>
  </si>
  <si>
    <t>vítor.martins@hotmail.com</t>
  </si>
  <si>
    <t>Elizama Martins</t>
  </si>
  <si>
    <t>elizama.martins@gmail.com</t>
  </si>
  <si>
    <t>Nairim Martins</t>
  </si>
  <si>
    <t>nairim.martins@gmail.com</t>
  </si>
  <si>
    <t>Jênyce Martins</t>
  </si>
  <si>
    <t>jênyce.martins@hotmail.com</t>
  </si>
  <si>
    <t>gedson.martins@gmail.com</t>
  </si>
  <si>
    <t>Lisiane Martins</t>
  </si>
  <si>
    <t>lisiane.martins@yahoo.com.br</t>
  </si>
  <si>
    <t>alanna.martins@yahoo.com.br</t>
  </si>
  <si>
    <t>Tatiano Martins</t>
  </si>
  <si>
    <t>tatiano.martins@hotmail.com</t>
  </si>
  <si>
    <t>Adailton Martins</t>
  </si>
  <si>
    <t>adailton.martins@hotmail.com</t>
  </si>
  <si>
    <t>Heloísa Martins</t>
  </si>
  <si>
    <t>heloísa.martins@yahoo.com.br</t>
  </si>
  <si>
    <t>Richelle Martins</t>
  </si>
  <si>
    <t>richelle.martins@yahoo.com.br</t>
  </si>
  <si>
    <t>karollayne.martins@hotmail.com</t>
  </si>
  <si>
    <t>clarissa.martins@gmail.com</t>
  </si>
  <si>
    <t>Brena Martins</t>
  </si>
  <si>
    <t>brena.martins@gmail.com</t>
  </si>
  <si>
    <t>rosimeire.martins@yahoo.com.br</t>
  </si>
  <si>
    <t>elisandra.martins@gmail.com</t>
  </si>
  <si>
    <t>Toane Martins</t>
  </si>
  <si>
    <t>toane.martins@yahoo.com.br</t>
  </si>
  <si>
    <t>Crislaine Martins</t>
  </si>
  <si>
    <t>crislaine.martins@hotmail.com</t>
  </si>
  <si>
    <t>nelio.martins@hotmail.com</t>
  </si>
  <si>
    <t>Helensilvia Martins</t>
  </si>
  <si>
    <t>helensilvia.martins@hotmail.com</t>
  </si>
  <si>
    <t>Joseilton Martins</t>
  </si>
  <si>
    <t>joseilton.martins@yahoo.com.br</t>
  </si>
  <si>
    <t>Elibene Martins</t>
  </si>
  <si>
    <t>elibene.martins@yahoo.com.br</t>
  </si>
  <si>
    <t>waltair.martins@hotmail.com</t>
  </si>
  <si>
    <t>Emille Martins</t>
  </si>
  <si>
    <t>emille.martins@yahoo.com.br</t>
  </si>
  <si>
    <t>Hizadora Martins</t>
  </si>
  <si>
    <t>hizadora.martins@hotmail.com</t>
  </si>
  <si>
    <t>dominique.martins@gmail.com</t>
  </si>
  <si>
    <t>Ernane Martins</t>
  </si>
  <si>
    <t>ernane.martins@hotmail.com</t>
  </si>
  <si>
    <t>rejman.martins@yahoo.com.br</t>
  </si>
  <si>
    <t>Yolanda Martins</t>
  </si>
  <si>
    <t>yolanda.martins@yahoo.com.br</t>
  </si>
  <si>
    <t>Alison Martins</t>
  </si>
  <si>
    <t>alison.martins@hotmail.com</t>
  </si>
  <si>
    <t>Aldenira Martins</t>
  </si>
  <si>
    <t>aldenira.martins@gmail.com</t>
  </si>
  <si>
    <t>Hivo Martins</t>
  </si>
  <si>
    <t>hivo.martins@gmail.com</t>
  </si>
  <si>
    <t>jansen.martins@gmail.com</t>
  </si>
  <si>
    <t>Sander Martins</t>
  </si>
  <si>
    <t>sander.martins@gmail.com</t>
  </si>
  <si>
    <t>cleudilene.martins@hotmail.com</t>
  </si>
  <si>
    <t>bráulio.martins@hotmail.com</t>
  </si>
  <si>
    <t>Cayque Martins</t>
  </si>
  <si>
    <t>cayque.martins@hotmail.com</t>
  </si>
  <si>
    <t>marcelle.martins@yahoo.com.br</t>
  </si>
  <si>
    <t>neide.martins@gmail.com</t>
  </si>
  <si>
    <t>Geórgia Martins</t>
  </si>
  <si>
    <t>geórgia.martins@hotmail.com</t>
  </si>
  <si>
    <t>glauce.martins@gmail.com</t>
  </si>
  <si>
    <t>rolf.martins@yahoo.com.br</t>
  </si>
  <si>
    <t>hairan.martins@yahoo.com.br</t>
  </si>
  <si>
    <t>andreza.martins@hotmail.com</t>
  </si>
  <si>
    <t>hermes.martins@hotmail.com</t>
  </si>
  <si>
    <t>Aryam Martins</t>
  </si>
  <si>
    <t>aryam.martins@gmail.com</t>
  </si>
  <si>
    <t>rebeca.martins@hotmail.com</t>
  </si>
  <si>
    <t>Victtor Martins</t>
  </si>
  <si>
    <t>victtor.martins@gmail.com</t>
  </si>
  <si>
    <t>Magdiell Martins</t>
  </si>
  <si>
    <t>magdiell.martins@hotmail.com</t>
  </si>
  <si>
    <t>Náthaly Martins</t>
  </si>
  <si>
    <t>náthaly.martins@hotmail.com</t>
  </si>
  <si>
    <t>helton.martins@gmail.com</t>
  </si>
  <si>
    <t>jocival.martins@yahoo.com.br</t>
  </si>
  <si>
    <t>Shaine Martins</t>
  </si>
  <si>
    <t>shaine.martins@hotmail.com</t>
  </si>
  <si>
    <t>Abelardo Martins</t>
  </si>
  <si>
    <t>abelardo.martins@gmail.com</t>
  </si>
  <si>
    <t>Magnólia Martins</t>
  </si>
  <si>
    <t>magnólia.martins@hotmail.com</t>
  </si>
  <si>
    <t>edmar.martins@gmail.com</t>
  </si>
  <si>
    <t>leda.martins@gmail.com</t>
  </si>
  <si>
    <t>Elaide Martins</t>
  </si>
  <si>
    <t>elaide.martins@hotmail.com</t>
  </si>
  <si>
    <t>nailza.martins@hotmail.com</t>
  </si>
  <si>
    <t>Adethson Martins</t>
  </si>
  <si>
    <t>adethson.martins@yahoo.com.br</t>
  </si>
  <si>
    <t>joana.martins@yahoo.com.br</t>
  </si>
  <si>
    <t>Ignel Martins</t>
  </si>
  <si>
    <t>ignel.martins@yahoo.com.br</t>
  </si>
  <si>
    <t>cleverson.martins@hotmail.com</t>
  </si>
  <si>
    <t>Weverton Martins</t>
  </si>
  <si>
    <t>weverton.martins@hotmail.com</t>
  </si>
  <si>
    <t>Vanuterio Martins</t>
  </si>
  <si>
    <t>vanuterio.martins@hotmail.com</t>
  </si>
  <si>
    <t>wallacy.martins@gmail.com</t>
  </si>
  <si>
    <t>ludmily.martins@gmail.com</t>
  </si>
  <si>
    <t>marlice.martins@hotmail.com</t>
  </si>
  <si>
    <t>Ronilsa Martins</t>
  </si>
  <si>
    <t>ronilsa.martins@yahoo.com.br</t>
  </si>
  <si>
    <t>Tiarles Martins</t>
  </si>
  <si>
    <t>tiarles.martins@gmail.com</t>
  </si>
  <si>
    <t>hudson.martins@gmail.com</t>
  </si>
  <si>
    <t>wilyan.martins@gmail.com</t>
  </si>
  <si>
    <t>Wilker Martins</t>
  </si>
  <si>
    <t>wilker.martins@hotmail.com</t>
  </si>
  <si>
    <t>sirlene.martins@gmail.com</t>
  </si>
  <si>
    <t>davidson.martins@hotmail.com</t>
  </si>
  <si>
    <t>Iroch Martins</t>
  </si>
  <si>
    <t>iroch.martins@hotmail.com</t>
  </si>
  <si>
    <t>carolina.martins@yahoo.com.br</t>
  </si>
  <si>
    <t>Ariezer Martins</t>
  </si>
  <si>
    <t>ariezer.martins@yahoo.com.br</t>
  </si>
  <si>
    <t>Gesny Martins</t>
  </si>
  <si>
    <t>gesny.martins@hotmail.com</t>
  </si>
  <si>
    <t>renato.martins@yahoo.com.br</t>
  </si>
  <si>
    <t>jacqueline.martins@hotmail.com</t>
  </si>
  <si>
    <t>veronica.martins@hotmail.com</t>
  </si>
  <si>
    <t>Tuany Martins</t>
  </si>
  <si>
    <t>tuany.martins@yahoo.com.br</t>
  </si>
  <si>
    <t>Patrize Martins</t>
  </si>
  <si>
    <t>patrize.martins@hotmail.com</t>
  </si>
  <si>
    <t>Lidyane Martins</t>
  </si>
  <si>
    <t>lidyane.martins@gmail.com</t>
  </si>
  <si>
    <t>Juselma Martins</t>
  </si>
  <si>
    <t>juselma.martins@yahoo.com.br</t>
  </si>
  <si>
    <t>Talmir Martins</t>
  </si>
  <si>
    <t>talmir.martins@gmail.com</t>
  </si>
  <si>
    <t>Waldoly Martins</t>
  </si>
  <si>
    <t>waldoly.martins@gmail.com</t>
  </si>
  <si>
    <t>mikaela.martins@hotmail.com</t>
  </si>
  <si>
    <t>Waldemir Martins</t>
  </si>
  <si>
    <t>waldemir.martins@hotmail.com</t>
  </si>
  <si>
    <t>Helayne Martins</t>
  </si>
  <si>
    <t>helayne.martins@hotmail.com</t>
  </si>
  <si>
    <t>Cáio Martins</t>
  </si>
  <si>
    <t>cáio.martins@yahoo.com.br</t>
  </si>
  <si>
    <t>túlio.martins@gmail.com</t>
  </si>
  <si>
    <t>jonilson.martins@gmail.com</t>
  </si>
  <si>
    <t>Wandeilson Martins</t>
  </si>
  <si>
    <t>wandeilson.martins@gmail.com</t>
  </si>
  <si>
    <t>Francy Martins</t>
  </si>
  <si>
    <t>francy.martins@gmail.com</t>
  </si>
  <si>
    <t>seiji.martins@yahoo.com.br</t>
  </si>
  <si>
    <t>reginaldo.martins@hotmail.com</t>
  </si>
  <si>
    <t>Layanne Martins</t>
  </si>
  <si>
    <t>layanne.martins@hotmail.com</t>
  </si>
  <si>
    <t>cassiano.martins@yahoo.com.br</t>
  </si>
  <si>
    <t>lázaro.martins@hotmail.com</t>
  </si>
  <si>
    <t>Hemily Martins</t>
  </si>
  <si>
    <t>hemily.martins@yahoo.com.br</t>
  </si>
  <si>
    <t>arnaldo.martins@hotmail.com</t>
  </si>
  <si>
    <t>giuliano.martins@hotmail.com</t>
  </si>
  <si>
    <t>Melvyn Martins</t>
  </si>
  <si>
    <t>melvyn.martins@yahoo.com.br</t>
  </si>
  <si>
    <t>desiree.martins@hotmail.com</t>
  </si>
  <si>
    <t>cleusa.martins@hotmail.com</t>
  </si>
  <si>
    <t>Sulamitha Martins</t>
  </si>
  <si>
    <t>sulamitha.martins@gmail.com</t>
  </si>
  <si>
    <t>wanessa.martins@gmail.com</t>
  </si>
  <si>
    <t>Adeildo Martins</t>
  </si>
  <si>
    <t>adeildo.martins@yahoo.com.br</t>
  </si>
  <si>
    <t>geovani.martins@gmail.com</t>
  </si>
  <si>
    <t>Arielen Martins</t>
  </si>
  <si>
    <t>arielen.martins@hotmail.com</t>
  </si>
  <si>
    <t>mylene.martins@hotmail.com</t>
  </si>
  <si>
    <t>clayton.martins@yahoo.com.br</t>
  </si>
  <si>
    <t>angela.martins@yahoo.com.br</t>
  </si>
  <si>
    <t>evaldo.martins@gmail.com</t>
  </si>
  <si>
    <t>Rui Martins</t>
  </si>
  <si>
    <t>rui.martins@hotmail.com</t>
  </si>
  <si>
    <t>Waldenir Martins</t>
  </si>
  <si>
    <t>waldenir.martins@hotmail.com</t>
  </si>
  <si>
    <t>liyeh.martins@hotmail.com</t>
  </si>
  <si>
    <t>Ivania Martins</t>
  </si>
  <si>
    <t>ivania.martins@yahoo.com.br</t>
  </si>
  <si>
    <t>Celsiane Martins</t>
  </si>
  <si>
    <t>celsiane.martins@gmail.com</t>
  </si>
  <si>
    <t>Natalicia Martins</t>
  </si>
  <si>
    <t>natalicia.martins@gmail.com</t>
  </si>
  <si>
    <t>Marcelly Martins</t>
  </si>
  <si>
    <t>marcelly.martins@hotmail.com</t>
  </si>
  <si>
    <t>pablo.martins@hotmail.com</t>
  </si>
  <si>
    <t>Vanêssa Martins</t>
  </si>
  <si>
    <t>vanêssa.martins@hotmail.com</t>
  </si>
  <si>
    <t>raiane.martins@yahoo.com.br</t>
  </si>
  <si>
    <t>luisa.martins@gmail.com</t>
  </si>
  <si>
    <t>caubi.martins@gmail.com</t>
  </si>
  <si>
    <t>Clariza Martins</t>
  </si>
  <si>
    <t>clariza.martins@hotmail.com</t>
  </si>
  <si>
    <t>Virginia Martins</t>
  </si>
  <si>
    <t>virginia.martins@gmail.com</t>
  </si>
  <si>
    <t>Mayron Martins</t>
  </si>
  <si>
    <t>mayron.martins@yahoo.com.br</t>
  </si>
  <si>
    <t>Klinton Martins</t>
  </si>
  <si>
    <t>klinton.martins@gmail.com</t>
  </si>
  <si>
    <t>marcelly.martins@gmail.com</t>
  </si>
  <si>
    <t>Crysthian Martins</t>
  </si>
  <si>
    <t>crysthian.martins@hotmail.com</t>
  </si>
  <si>
    <t>tommaso.martins@gmail.com</t>
  </si>
  <si>
    <t>paola.martins@gmail.com</t>
  </si>
  <si>
    <t>braulio.martins@yahoo.com.br</t>
  </si>
  <si>
    <t>Thayenny Martins</t>
  </si>
  <si>
    <t>thayenny.martins@gmail.com</t>
  </si>
  <si>
    <t>Lindenberg Martins</t>
  </si>
  <si>
    <t>lindenberg.martins@hotmail.com</t>
  </si>
  <si>
    <t>Deysiane Martins</t>
  </si>
  <si>
    <t>deysiane.martins@yahoo.com.br</t>
  </si>
  <si>
    <t>Gyovanna Martins</t>
  </si>
  <si>
    <t>gyovanna.martins@yahoo.com.br</t>
  </si>
  <si>
    <t>tayna.martins@yahoo.com.br</t>
  </si>
  <si>
    <t>Leide Martins</t>
  </si>
  <si>
    <t>leide.martins@gmail.com</t>
  </si>
  <si>
    <t>Amilso Martins</t>
  </si>
  <si>
    <t>amilso.martins@yahoo.com.br</t>
  </si>
  <si>
    <t>Suzanne Martins</t>
  </si>
  <si>
    <t>suzanne.martins@hotmail.com</t>
  </si>
  <si>
    <t>Jaques Martins</t>
  </si>
  <si>
    <t>jaques.martins@hotmail.com</t>
  </si>
  <si>
    <t>Pamella Martins</t>
  </si>
  <si>
    <t>pamella.martins@gmail.com</t>
  </si>
  <si>
    <t>hágata.martins@gmail.com</t>
  </si>
  <si>
    <t>claudemiro.martins@gmail.com</t>
  </si>
  <si>
    <t>Isllen Martins</t>
  </si>
  <si>
    <t>isllen.martins@gmail.com</t>
  </si>
  <si>
    <t>rayane.martins@hotmail.com</t>
  </si>
  <si>
    <t>rogerio.martins@gmail.com</t>
  </si>
  <si>
    <t>Denio Martins</t>
  </si>
  <si>
    <t>denio.martins@yahoo.com.br</t>
  </si>
  <si>
    <t>joaquim.martins@yahoo.com.br</t>
  </si>
  <si>
    <t>nassara.martins@gmail.com</t>
  </si>
  <si>
    <t>Gardênia Martins</t>
  </si>
  <si>
    <t>gardênia.martins@yahoo.com.br</t>
  </si>
  <si>
    <t>Dioniton Martins</t>
  </si>
  <si>
    <t>dioniton.martins@hotmail.com</t>
  </si>
  <si>
    <t>Gesiel Martins</t>
  </si>
  <si>
    <t>gesiel.martins@hotmail.com</t>
  </si>
  <si>
    <t>Lílian Martins</t>
  </si>
  <si>
    <t>lílian.martins@gmail.com</t>
  </si>
  <si>
    <t>anna.martins@hotmail.com</t>
  </si>
  <si>
    <t>giseli.martins@yahoo.com.br</t>
  </si>
  <si>
    <t>Uanderson Martins</t>
  </si>
  <si>
    <t>uanderson.martins@yahoo.com.br</t>
  </si>
  <si>
    <t>jacó.martins@gmail.com</t>
  </si>
  <si>
    <t>rudy.martins@hotmail.com</t>
  </si>
  <si>
    <t>Wesclley Martins</t>
  </si>
  <si>
    <t>wesclley.martins@yahoo.com.br</t>
  </si>
  <si>
    <t>ariana.martins@yahoo.com.br</t>
  </si>
  <si>
    <t>daniele.martins@yahoo.com.br</t>
  </si>
  <si>
    <t>Stephane Martins</t>
  </si>
  <si>
    <t>stephane.martins@yahoo.com.br</t>
  </si>
  <si>
    <t>Teiler Martins</t>
  </si>
  <si>
    <t>teiler.martins@hotmail.com</t>
  </si>
  <si>
    <t>camilly.martins@yahoo.com.br</t>
  </si>
  <si>
    <t>Marivaldo Martins</t>
  </si>
  <si>
    <t>marivaldo.martins@gmail.com</t>
  </si>
  <si>
    <t>cláudio.martins@yahoo.com.br</t>
  </si>
  <si>
    <t>maick.martins@hotmail.com</t>
  </si>
  <si>
    <t>Ahmad Martins</t>
  </si>
  <si>
    <t>ahmad.martins@yahoo.com.br</t>
  </si>
  <si>
    <t>Mathaus Martins</t>
  </si>
  <si>
    <t>mathaus.martins@hotmail.com</t>
  </si>
  <si>
    <t>pedro.martins@gmail.com</t>
  </si>
  <si>
    <t>Andresa Martins</t>
  </si>
  <si>
    <t>andresa.martins@yahoo.com.br</t>
  </si>
  <si>
    <t>vladimir.martins@hotmail.com</t>
  </si>
  <si>
    <t>kaio.martins@hotmail.com</t>
  </si>
  <si>
    <t>Delma Martins</t>
  </si>
  <si>
    <t>delma.martins@gmail.com</t>
  </si>
  <si>
    <t>margareth.martins@yahoo.com.br</t>
  </si>
  <si>
    <t>lauricelia.martins@hotmail.com</t>
  </si>
  <si>
    <t>Gisela Martins</t>
  </si>
  <si>
    <t>gisela.martins@yahoo.com.br</t>
  </si>
  <si>
    <t>Derole Martins</t>
  </si>
  <si>
    <t>derole.martins@gmail.com</t>
  </si>
  <si>
    <t>jarabe.martins@yahoo.com.br</t>
  </si>
  <si>
    <t>Theotonio Martins</t>
  </si>
  <si>
    <t>theotonio.martins@hotmail.com</t>
  </si>
  <si>
    <t>Roni Martins</t>
  </si>
  <si>
    <t>roni.martins@yahoo.com.br</t>
  </si>
  <si>
    <t>Leanderson Martins</t>
  </si>
  <si>
    <t>leanderson.martins@hotmail.com</t>
  </si>
  <si>
    <t>Elienay Martins</t>
  </si>
  <si>
    <t>elienay.martins@gmail.com</t>
  </si>
  <si>
    <t>Jerry Martins</t>
  </si>
  <si>
    <t>jerry.martins@hotmail.com</t>
  </si>
  <si>
    <t>Percio Martins</t>
  </si>
  <si>
    <t>percio.martins@hotmail.com</t>
  </si>
  <si>
    <t>Tárcio Martins</t>
  </si>
  <si>
    <t>tárcio.martins@gmail.com</t>
  </si>
  <si>
    <t>Roniel Martins</t>
  </si>
  <si>
    <t>roniel.martins@gmail.com</t>
  </si>
  <si>
    <t>Haylana Martins</t>
  </si>
  <si>
    <t>haylana.martins@gmail.com</t>
  </si>
  <si>
    <t>Vancivleide Martins</t>
  </si>
  <si>
    <t>vancivleide.martins@hotmail.com</t>
  </si>
  <si>
    <t>Dálete Martins</t>
  </si>
  <si>
    <t>dálete.martins@yahoo.com.br</t>
  </si>
  <si>
    <t>rayla.martins@gmail.com</t>
  </si>
  <si>
    <t>iarley.martins@hotmail.com</t>
  </si>
  <si>
    <t>marta.martins@hotmail.com</t>
  </si>
  <si>
    <t>Uiara Martins</t>
  </si>
  <si>
    <t>uiara.martins@gmail.com</t>
  </si>
  <si>
    <t>Alceu Martins</t>
  </si>
  <si>
    <t>alceu.martins@hotmail.com</t>
  </si>
  <si>
    <t>Ediney Martins</t>
  </si>
  <si>
    <t>ediney.martins@yahoo.com.br</t>
  </si>
  <si>
    <t>Vanuza Martins</t>
  </si>
  <si>
    <t>vanuza.martins@hotmail.com</t>
  </si>
  <si>
    <t>Valdeizio Martins</t>
  </si>
  <si>
    <t>valdeizio.martins@yahoo.com.br</t>
  </si>
  <si>
    <t>Renaldo Martins</t>
  </si>
  <si>
    <t>renaldo.martins@yahoo.com.br</t>
  </si>
  <si>
    <t>taís.martins@hotmail.com</t>
  </si>
  <si>
    <t>Herika Martins</t>
  </si>
  <si>
    <t>herika.martins@gmail.com</t>
  </si>
  <si>
    <t>Cindy Martins</t>
  </si>
  <si>
    <t>cindy.martins@hotmail.com</t>
  </si>
  <si>
    <t>welington.martins@gmail.com</t>
  </si>
  <si>
    <t>emilson.martins@yahoo.com.br</t>
  </si>
  <si>
    <t>Odila Martins</t>
  </si>
  <si>
    <t>odila.martins@hotmail.com</t>
  </si>
  <si>
    <t>haylana.martins@yahoo.com.br</t>
  </si>
  <si>
    <t>Aldo Martins</t>
  </si>
  <si>
    <t>aldo.martins@gmail.com</t>
  </si>
  <si>
    <t>Rudá Martins</t>
  </si>
  <si>
    <t>rudá.martins@hotmail.com</t>
  </si>
  <si>
    <t>tiffany.martins@yahoo.com.br</t>
  </si>
  <si>
    <t>jhonatan.martins@gmail.com</t>
  </si>
  <si>
    <t>Jamilson Martins</t>
  </si>
  <si>
    <t>jamilson.martins@gmail.com</t>
  </si>
  <si>
    <t>Nádia Martins</t>
  </si>
  <si>
    <t>nádia.martins@gmail.com</t>
  </si>
  <si>
    <t>Francini Martins</t>
  </si>
  <si>
    <t>francini.martins@hotmail.com</t>
  </si>
  <si>
    <t>Barbarelli Martins</t>
  </si>
  <si>
    <t>barbarelli.martins@yahoo.com.br</t>
  </si>
  <si>
    <t>jade.martins@hotmail.com</t>
  </si>
  <si>
    <t>Nedson Martins</t>
  </si>
  <si>
    <t>nedson.martins@hotmail.com</t>
  </si>
  <si>
    <t>debora.martins@gmail.com</t>
  </si>
  <si>
    <t>mayara.martins@hotmail.com</t>
  </si>
  <si>
    <t>Jayne Martins</t>
  </si>
  <si>
    <t>jayne.martins@gmail.com</t>
  </si>
  <si>
    <t>vania.martins@gmail.com</t>
  </si>
  <si>
    <t>Jorciney Martins</t>
  </si>
  <si>
    <t>jorciney.martins@hotmail.com</t>
  </si>
  <si>
    <t>geovanna.martins@hotmail.com</t>
  </si>
  <si>
    <t>Russel Martins</t>
  </si>
  <si>
    <t>russel.martins@yahoo.com.br</t>
  </si>
  <si>
    <t>Salatiel Martins</t>
  </si>
  <si>
    <t>salatiel.martins@yahoo.com.br</t>
  </si>
  <si>
    <t>Edilia Martins</t>
  </si>
  <si>
    <t>edilia.martins@hotmail.com</t>
  </si>
  <si>
    <t>Elas Martins</t>
  </si>
  <si>
    <t>elas.martins@hotmail.com</t>
  </si>
  <si>
    <t>Thárcila Martins</t>
  </si>
  <si>
    <t>thárcila.martins@hotmail.com</t>
  </si>
  <si>
    <t>giandomenico.martins@yahoo.com.br</t>
  </si>
  <si>
    <t>Alessando Martins</t>
  </si>
  <si>
    <t>alessando.martins@yahoo.com.br</t>
  </si>
  <si>
    <t>magda.martins@gmail.com</t>
  </si>
  <si>
    <t>Iberica Martins</t>
  </si>
  <si>
    <t>iberica.martins@hotmail.com</t>
  </si>
  <si>
    <t>catia.martins@gmail.com</t>
  </si>
  <si>
    <t>Eziel Martins</t>
  </si>
  <si>
    <t>eziel.martins@hotmail.com</t>
  </si>
  <si>
    <t>Selimar Martins</t>
  </si>
  <si>
    <t>selimar.martins@yahoo.com.br</t>
  </si>
  <si>
    <t>gil.martins@gmail.com</t>
  </si>
  <si>
    <t>milene.martins@yahoo.com.br</t>
  </si>
  <si>
    <t>Wagney Martins</t>
  </si>
  <si>
    <t>wagney.martins@gmail.com</t>
  </si>
  <si>
    <t>Hildebrando Martins</t>
  </si>
  <si>
    <t>hildebrando.martins@hotmail.com</t>
  </si>
  <si>
    <t>Adebertione Martins</t>
  </si>
  <si>
    <t>adebertione.martins@hotmail.com</t>
  </si>
  <si>
    <t>valdivam.martins@yahoo.com.br</t>
  </si>
  <si>
    <t>Cleydieny Martins</t>
  </si>
  <si>
    <t>cleydieny.martins@yahoo.com.br</t>
  </si>
  <si>
    <t>gleydson.martins@hotmail.com</t>
  </si>
  <si>
    <t>Kayke Martins</t>
  </si>
  <si>
    <t>kayke.martins@hotmail.com</t>
  </si>
  <si>
    <t>alichele.martins@hotmail.com</t>
  </si>
  <si>
    <t>gabriela.martins@hotmail.com</t>
  </si>
  <si>
    <t>Francinildo Martins</t>
  </si>
  <si>
    <t>francinildo.martins@hotmail.com</t>
  </si>
  <si>
    <t>Davison Martins</t>
  </si>
  <si>
    <t>davison.martins@yahoo.com.br</t>
  </si>
  <si>
    <t>Normando Martins</t>
  </si>
  <si>
    <t>normando.martins@yahoo.com.br</t>
  </si>
  <si>
    <t>Wallison Martins</t>
  </si>
  <si>
    <t>wallison.martins@yahoo.com.br</t>
  </si>
  <si>
    <t>Napoleao Martins</t>
  </si>
  <si>
    <t>napoleao.martins@gmail.com</t>
  </si>
  <si>
    <t>Stanley Martins</t>
  </si>
  <si>
    <t>stanley.martins@gmail.com</t>
  </si>
  <si>
    <t>Rhuaan Martins</t>
  </si>
  <si>
    <t>rhuaan.martins@hotmail.com</t>
  </si>
  <si>
    <t>marcelo.martins@gmail.com</t>
  </si>
  <si>
    <t>gustavo.martins@hotmail.com</t>
  </si>
  <si>
    <t>edberto.martins@yahoo.com.br</t>
  </si>
  <si>
    <t>tadeu.martins@hotmail.com</t>
  </si>
  <si>
    <t>Deidi Martins</t>
  </si>
  <si>
    <t>deidi.martins@yahoo.com.br</t>
  </si>
  <si>
    <t>heleno.martins@gmail.com</t>
  </si>
  <si>
    <t>Ione Martins</t>
  </si>
  <si>
    <t>ione.martins@gmail.com</t>
  </si>
  <si>
    <t>leiriane.martins@hotmail.com</t>
  </si>
  <si>
    <t>claudio.martins@hotmail.com</t>
  </si>
  <si>
    <t>Edian Martins</t>
  </si>
  <si>
    <t>edian.martins@gmail.com</t>
  </si>
  <si>
    <t>Kleydson Martins</t>
  </si>
  <si>
    <t>kleydson.martins@gmail.com</t>
  </si>
  <si>
    <t>gustavo.martins@yahoo.com.br</t>
  </si>
  <si>
    <t>Franciny Martins</t>
  </si>
  <si>
    <t>franciny.martins@gmail.com</t>
  </si>
  <si>
    <t>donizeti.martins@gmail.com</t>
  </si>
  <si>
    <t>Jamilla Martins</t>
  </si>
  <si>
    <t>jamilla.martins@yahoo.com.br</t>
  </si>
  <si>
    <t>Tom Martins</t>
  </si>
  <si>
    <t>tom.martins@hotmail.com</t>
  </si>
  <si>
    <t>angelo.martins@gmail.com</t>
  </si>
  <si>
    <t>Marilza Martins</t>
  </si>
  <si>
    <t>marilza.martins@hotmail.com</t>
  </si>
  <si>
    <t>daiana.martins@yahoo.com.br</t>
  </si>
  <si>
    <t>marylucy.martins@gmail.com</t>
  </si>
  <si>
    <t>ericarlene.martins@hotmail.com</t>
  </si>
  <si>
    <t>Ruddy Martins</t>
  </si>
  <si>
    <t>ruddy.martins@hotmail.com</t>
  </si>
  <si>
    <t>rômulo.martins@hotmail.com</t>
  </si>
  <si>
    <t>Jennipher Martins</t>
  </si>
  <si>
    <t>jennipher.martins@gmail.com</t>
  </si>
  <si>
    <t>monica.martins@yahoo.com.br</t>
  </si>
  <si>
    <t>vanderlan.martins@gmail.com</t>
  </si>
  <si>
    <t>enzo.martins@hotmail.com</t>
  </si>
  <si>
    <t>Kevyn Martins</t>
  </si>
  <si>
    <t>kevyn.martins@yahoo.com.br</t>
  </si>
  <si>
    <t>Aniele Martins</t>
  </si>
  <si>
    <t>aniele.martins@hotmail.com</t>
  </si>
  <si>
    <t>Nathallia Martins</t>
  </si>
  <si>
    <t>nathallia.martins@yahoo.com.br</t>
  </si>
  <si>
    <t>rosemeri.martins@gmail.com</t>
  </si>
  <si>
    <t>Welerson Martins</t>
  </si>
  <si>
    <t>welerson.martins@gmail.com</t>
  </si>
  <si>
    <t>ivaldo.martins@gmail.com</t>
  </si>
  <si>
    <t>filipe.martins@gmail.com</t>
  </si>
  <si>
    <t>Wigor Martins</t>
  </si>
  <si>
    <t>wigor.martins@yahoo.com.br</t>
  </si>
  <si>
    <t>Rairany Martins</t>
  </si>
  <si>
    <t>rairany.martins@gmail.com</t>
  </si>
  <si>
    <t>Ieslei Martins</t>
  </si>
  <si>
    <t>ieslei.martins@hotmail.com</t>
  </si>
  <si>
    <t>Sunaia Martins</t>
  </si>
  <si>
    <t>sunaia.martins@yahoo.com.br</t>
  </si>
  <si>
    <t>Ecson Martins</t>
  </si>
  <si>
    <t>ecson.martins@yahoo.com.br</t>
  </si>
  <si>
    <t>shirley.martins@gmail.com</t>
  </si>
  <si>
    <t>Dourivaldo Martins</t>
  </si>
  <si>
    <t>dourivaldo.martins@yahoo.com.br</t>
  </si>
  <si>
    <t>luane.martins@yahoo.com.br</t>
  </si>
  <si>
    <t>Etevaldo Martins</t>
  </si>
  <si>
    <t>etevaldo.martins@hotmail.com</t>
  </si>
  <si>
    <t>leidiane.martins@hotmail.com</t>
  </si>
  <si>
    <t>iara.martins@hotmail.com</t>
  </si>
  <si>
    <t>Gesio Martins</t>
  </si>
  <si>
    <t>gesio.martins@yahoo.com.br</t>
  </si>
  <si>
    <t>erich.martins@gmail.com</t>
  </si>
  <si>
    <t>Irenice Martins</t>
  </si>
  <si>
    <t>irenice.martins@gmail.com</t>
  </si>
  <si>
    <t>edmar.martins@hotmail.com</t>
  </si>
  <si>
    <t>Reynold Martins</t>
  </si>
  <si>
    <t>reynold.martins@hotmail.com</t>
  </si>
  <si>
    <t>Milson Martins</t>
  </si>
  <si>
    <t>milson.martins@yahoo.com.br</t>
  </si>
  <si>
    <t>ryan.martins@hotmail.com</t>
  </si>
  <si>
    <t>donizete.martins@yahoo.com.br</t>
  </si>
  <si>
    <t>mirthes.martins@hotmail.com</t>
  </si>
  <si>
    <t>nercilio.martins@yahoo.com.br</t>
  </si>
  <si>
    <t>norberto.martins@hotmail.com</t>
  </si>
  <si>
    <t>jose.martins@yahoo.com.br</t>
  </si>
  <si>
    <t>Ernandes Martins</t>
  </si>
  <si>
    <t>ernandes.martins@yahoo.com.br</t>
  </si>
  <si>
    <t>helmut.martins@gmail.com</t>
  </si>
  <si>
    <t>Julianne Martins</t>
  </si>
  <si>
    <t>julianne.martins@gmail.com</t>
  </si>
  <si>
    <t>Gelsa Martins</t>
  </si>
  <si>
    <t>gelsa.martins@yahoo.com.br</t>
  </si>
  <si>
    <t>Caue Martins</t>
  </si>
  <si>
    <t>caue.martins@yahoo.com.br</t>
  </si>
  <si>
    <t>Ridlle Martins</t>
  </si>
  <si>
    <t>ridlle.martins@hotmail.com</t>
  </si>
  <si>
    <t>Deneliton Martins</t>
  </si>
  <si>
    <t>deneliton.martins@yahoo.com.br</t>
  </si>
  <si>
    <t>Edne Martins</t>
  </si>
  <si>
    <t>edne.martins@gmail.com</t>
  </si>
  <si>
    <t>michele.martins@gmail.com</t>
  </si>
  <si>
    <t>Henaldo Martins</t>
  </si>
  <si>
    <t>henaldo.martins@yahoo.com.br</t>
  </si>
  <si>
    <t>rivadavia.martins@gmail.com</t>
  </si>
  <si>
    <t>Christilene Martins</t>
  </si>
  <si>
    <t>christilene.martins@hotmail.com</t>
  </si>
  <si>
    <t>heloísa.martins@gmail.com</t>
  </si>
  <si>
    <t>Kewin Martins</t>
  </si>
  <si>
    <t>kewin.martins@yahoo.com.br</t>
  </si>
  <si>
    <t>weslley.martins@gmail.com</t>
  </si>
  <si>
    <t>anna.martins@yahoo.com.br</t>
  </si>
  <si>
    <t>Franck Martins</t>
  </si>
  <si>
    <t>franck.martins@gmail.com</t>
  </si>
  <si>
    <t>Jadassohn Martins</t>
  </si>
  <si>
    <t>jadassohn.martins@hotmail.com</t>
  </si>
  <si>
    <t>tatiane.martins@gmail.com</t>
  </si>
  <si>
    <t>Leurice Martins</t>
  </si>
  <si>
    <t>leurice.martins@yahoo.com.br</t>
  </si>
  <si>
    <t>yago.martins@hotmail.com</t>
  </si>
  <si>
    <t>Ijoel Martins</t>
  </si>
  <si>
    <t>ijoel.martins@hotmail.com</t>
  </si>
  <si>
    <t>márcio.martins@hotmail.com</t>
  </si>
  <si>
    <t>Lelayne Martins</t>
  </si>
  <si>
    <t>lelayne.martins@hotmail.com</t>
  </si>
  <si>
    <t>ingred.martins@gmail.com</t>
  </si>
  <si>
    <t>chrystiano.martins@gmail.com</t>
  </si>
  <si>
    <t>Wislan Martins</t>
  </si>
  <si>
    <t>wislan.martins@yahoo.com.br</t>
  </si>
  <si>
    <t>Jhanssen Martins</t>
  </si>
  <si>
    <t>jhanssen.martins@yahoo.com.br</t>
  </si>
  <si>
    <t>manoel.martins@gmail.com</t>
  </si>
  <si>
    <t>Theilor Martins</t>
  </si>
  <si>
    <t>theilor.martins@yahoo.com.br</t>
  </si>
  <si>
    <t>Claudete Martins</t>
  </si>
  <si>
    <t>claudete.martins@hotmail.com</t>
  </si>
  <si>
    <t>Eneas Martins</t>
  </si>
  <si>
    <t>eneas.martins@hotmail.com</t>
  </si>
  <si>
    <t>Rebeka Martins</t>
  </si>
  <si>
    <t>rebeka.martins@yahoo.com.br</t>
  </si>
  <si>
    <t>giovanni.martins@yahoo.com.br</t>
  </si>
  <si>
    <t>jeferson.martins@hotmail.com</t>
  </si>
  <si>
    <t>Gibran Martins</t>
  </si>
  <si>
    <t>gibran.martins@hotmail.com</t>
  </si>
  <si>
    <t>Keven Martins</t>
  </si>
  <si>
    <t>keven.martins@gmail.com</t>
  </si>
  <si>
    <t>Rayzza Martins</t>
  </si>
  <si>
    <t>rayzza.martins@yahoo.com.br</t>
  </si>
  <si>
    <t>seiji.martins@gmail.com</t>
  </si>
  <si>
    <t>Sandrelly Martins</t>
  </si>
  <si>
    <t>sandrelly.martins@gmail.com</t>
  </si>
  <si>
    <t>Katiuscia Martins</t>
  </si>
  <si>
    <t>katiuscia.martins@yahoo.com.br</t>
  </si>
  <si>
    <t>fábio.martins@yahoo.com.br</t>
  </si>
  <si>
    <t>Orazal Martins</t>
  </si>
  <si>
    <t>orazal.martins@gmail.com</t>
  </si>
  <si>
    <t>Micke Martins</t>
  </si>
  <si>
    <t>micke.martins@yahoo.com.br</t>
  </si>
  <si>
    <t>alencar.martins@hotmail.com</t>
  </si>
  <si>
    <t>philippe.martins@yahoo.com.br</t>
  </si>
  <si>
    <t>wilma.martins@gmail.com</t>
  </si>
  <si>
    <t>jobel.martins@hotmail.com</t>
  </si>
  <si>
    <t>filipe.martins@hotmail.com</t>
  </si>
  <si>
    <t>Rydan Martins</t>
  </si>
  <si>
    <t>rydan.martins@yahoo.com.br</t>
  </si>
  <si>
    <t>nadia.martins@yahoo.com.br</t>
  </si>
  <si>
    <t>Yury Martins</t>
  </si>
  <si>
    <t>yury.martins@hotmail.com</t>
  </si>
  <si>
    <t>adyson.martins@gmail.com</t>
  </si>
  <si>
    <t>Kassia Martins</t>
  </si>
  <si>
    <t>kassia.martins@yahoo.com.br</t>
  </si>
  <si>
    <t>natalia.martins@hotmail.com</t>
  </si>
  <si>
    <t>Irislene Martins</t>
  </si>
  <si>
    <t>irislene.martins@hotmail.com</t>
  </si>
  <si>
    <t>Rahian Martins</t>
  </si>
  <si>
    <t>rahian.martins@yahoo.com.br</t>
  </si>
  <si>
    <t>alysson.martins@gmail.com</t>
  </si>
  <si>
    <t>Deusineto Martins</t>
  </si>
  <si>
    <t>deusineto.martins@gmail.com</t>
  </si>
  <si>
    <t>Nilso Martins</t>
  </si>
  <si>
    <t>nilso.martins@hotmail.com</t>
  </si>
  <si>
    <t>Lindivaldo Martins</t>
  </si>
  <si>
    <t>lindivaldo.martins@hotmail.com</t>
  </si>
  <si>
    <t>amarildo.martins@yahoo.com.br</t>
  </si>
  <si>
    <t>karolaine.martins@gmail.com</t>
  </si>
  <si>
    <t>Deidson Martins</t>
  </si>
  <si>
    <t>deidson.martins@gmail.com</t>
  </si>
  <si>
    <t>lupercio.martins@hotmail.com</t>
  </si>
  <si>
    <t>luanda.martins@yahoo.com.br</t>
  </si>
  <si>
    <t>Martha Martins</t>
  </si>
  <si>
    <t>martha.martins@hotmail.com</t>
  </si>
  <si>
    <t>átila.martins@gmail.com</t>
  </si>
  <si>
    <t>Ionara Martins</t>
  </si>
  <si>
    <t>ionara.martins@gmail.com</t>
  </si>
  <si>
    <t>Kellvis Martins</t>
  </si>
  <si>
    <t>kellvis.martins@hotmail.com</t>
  </si>
  <si>
    <t>Swellen Martins</t>
  </si>
  <si>
    <t>swellen.martins@yahoo.com.br</t>
  </si>
  <si>
    <t>Aldrei Martins</t>
  </si>
  <si>
    <t>aldrei.martins@yahoo.com.br</t>
  </si>
  <si>
    <t>martha.martins@yahoo.com.br</t>
  </si>
  <si>
    <t>Janicleia Martins</t>
  </si>
  <si>
    <t>janicleia.martins@gmail.com</t>
  </si>
  <si>
    <t>Gildevanio Martins</t>
  </si>
  <si>
    <t>gildevanio.martins@hotmail.com</t>
  </si>
  <si>
    <t>almir.martins@gmail.com</t>
  </si>
  <si>
    <t>aldenira.martins@hotmail.com</t>
  </si>
  <si>
    <t>Anthonione Martins</t>
  </si>
  <si>
    <t>anthonione.martins@yahoo.com.br</t>
  </si>
  <si>
    <t>Dionatan Martins</t>
  </si>
  <si>
    <t>dionatan.martins@gmail.com</t>
  </si>
  <si>
    <t>mirosmar.martins@gmail.com</t>
  </si>
  <si>
    <t>Raila Martins</t>
  </si>
  <si>
    <t>raila.martins@hotmail.com</t>
  </si>
  <si>
    <t>Nildete Martins</t>
  </si>
  <si>
    <t>nildete.martins@gmail.com</t>
  </si>
  <si>
    <t>mônica.martins@yahoo.com.br</t>
  </si>
  <si>
    <t>Duilio Martins</t>
  </si>
  <si>
    <t>duilio.martins@hotmail.com</t>
  </si>
  <si>
    <t>juvenal.martins@gmail.com</t>
  </si>
  <si>
    <t>Jansara Martins</t>
  </si>
  <si>
    <t>jansara.martins@yahoo.com.br</t>
  </si>
  <si>
    <t>rosângela.martins@hotmail.com</t>
  </si>
  <si>
    <t>giordano.martins@hotmail.com</t>
  </si>
  <si>
    <t>Emersom Martins</t>
  </si>
  <si>
    <t>emersom.martins@yahoo.com.br</t>
  </si>
  <si>
    <t>Iane Martins</t>
  </si>
  <si>
    <t>iane.martins@yahoo.com.br</t>
  </si>
  <si>
    <t>arilene.martins@gmail.com</t>
  </si>
  <si>
    <t>geraldo.martins@hotmail.com</t>
  </si>
  <si>
    <t>Tailson Martins</t>
  </si>
  <si>
    <t>tailson.martins@hotmail.com</t>
  </si>
  <si>
    <t>Gelmires Martins</t>
  </si>
  <si>
    <t>gelmires.martins@yahoo.com.br</t>
  </si>
  <si>
    <t>tulio.martins@hotmail.com</t>
  </si>
  <si>
    <t>Lorranna Martins</t>
  </si>
  <si>
    <t>lorranna.martins@hotmail.com</t>
  </si>
  <si>
    <t>aldair.martins@hotmail.com</t>
  </si>
  <si>
    <t>raul.martins@yahoo.com.br</t>
  </si>
  <si>
    <t>giovane.martins@gmail.com</t>
  </si>
  <si>
    <t>ezequiel.martins@hotmail.com</t>
  </si>
  <si>
    <t>Amarino Martins</t>
  </si>
  <si>
    <t>amarino.martins@gmail.com</t>
  </si>
  <si>
    <t>josue.martins@gmail.com</t>
  </si>
  <si>
    <t>Rihan Martins</t>
  </si>
  <si>
    <t>rihan.martins@yahoo.com.br</t>
  </si>
  <si>
    <t>Ednaldo Martins</t>
  </si>
  <si>
    <t>ednaldo.martins@hotmail.com</t>
  </si>
  <si>
    <t>Yohanna Martins</t>
  </si>
  <si>
    <t>yohanna.martins@hotmail.com</t>
  </si>
  <si>
    <t>Magaiver Martins</t>
  </si>
  <si>
    <t>magaiver.martins@yahoo.com.br</t>
  </si>
  <si>
    <t>Maximiliano Martins</t>
  </si>
  <si>
    <t>maximiliano.martins@gmail.com</t>
  </si>
  <si>
    <t>Marciano Martins</t>
  </si>
  <si>
    <t>marciano.martins@hotmail.com</t>
  </si>
  <si>
    <t>aparecido.martins@gmail.com</t>
  </si>
  <si>
    <t>luã.martins@yahoo.com.br</t>
  </si>
  <si>
    <t>Ronilson Martins</t>
  </si>
  <si>
    <t>ronilson.martins@yahoo.com.br</t>
  </si>
  <si>
    <t>Luzimario Martins</t>
  </si>
  <si>
    <t>luzimario.martins@hotmail.com</t>
  </si>
  <si>
    <t>vanilson.martins@hotmail.com</t>
  </si>
  <si>
    <t>tamiles.martins@yahoo.com.br</t>
  </si>
  <si>
    <t>Clefferson Martins</t>
  </si>
  <si>
    <t>clefferson.martins@yahoo.com.br</t>
  </si>
  <si>
    <t>Monike Martins</t>
  </si>
  <si>
    <t>monike.martins@gmail.com</t>
  </si>
  <si>
    <t>leanderson.martins@yahoo.com.br</t>
  </si>
  <si>
    <t>Valquíria Martins</t>
  </si>
  <si>
    <t>valquíria.martins@hotmail.com</t>
  </si>
  <si>
    <t>ericson.martins@yahoo.com.br</t>
  </si>
  <si>
    <t>Edyr Martins</t>
  </si>
  <si>
    <t>edyr.martins@gmail.com</t>
  </si>
  <si>
    <t>naibhy.martins@gmail.com</t>
  </si>
  <si>
    <t>Jusceli Martins</t>
  </si>
  <si>
    <t>jusceli.martins@gmail.com</t>
  </si>
  <si>
    <t>cesar.martins@hotmail.com</t>
  </si>
  <si>
    <t>Kênia Martins</t>
  </si>
  <si>
    <t>kênia.martins@hotmail.com</t>
  </si>
  <si>
    <t>Lohana Martins</t>
  </si>
  <si>
    <t>lohana.martins@hotmail.com</t>
  </si>
  <si>
    <t>Freddy Martins</t>
  </si>
  <si>
    <t>freddy.martins@yahoo.com.br</t>
  </si>
  <si>
    <t>pamella.martins@hotmail.com</t>
  </si>
  <si>
    <t>anselmo.martins@yahoo.com.br</t>
  </si>
  <si>
    <t>cleomar.martins@hotmail.com</t>
  </si>
  <si>
    <t>Delcio Martins</t>
  </si>
  <si>
    <t>delcio.martins@yahoo.com.br</t>
  </si>
  <si>
    <t>marino.martins@yahoo.com.br</t>
  </si>
  <si>
    <t>Aldieveson Martins</t>
  </si>
  <si>
    <t>aldieveson.martins@yahoo.com.br</t>
  </si>
  <si>
    <t>jordan.martins@hotmail.com</t>
  </si>
  <si>
    <t>mylena.martins@gmail.com</t>
  </si>
  <si>
    <t>Jeovana Martins</t>
  </si>
  <si>
    <t>jeovana.martins@gmail.com</t>
  </si>
  <si>
    <t>Noêmia Martins</t>
  </si>
  <si>
    <t>noêmia.martins@yahoo.com.br</t>
  </si>
  <si>
    <t>kellyn.martins@yahoo.com.br</t>
  </si>
  <si>
    <t>venâncio.martins@gmail.com</t>
  </si>
  <si>
    <t>Marçal Martins</t>
  </si>
  <si>
    <t>marçal.martins@gmail.com</t>
  </si>
  <si>
    <t>suhelen.martins@yahoo.com.br</t>
  </si>
  <si>
    <t>Inara Martins</t>
  </si>
  <si>
    <t>inara.martins@gmail.com</t>
  </si>
  <si>
    <t>lina.martins@gmail.com</t>
  </si>
  <si>
    <t>lucilene.martins@hotmail.com</t>
  </si>
  <si>
    <t>Lucyana Martins</t>
  </si>
  <si>
    <t>lucyana.martins@gmail.com</t>
  </si>
  <si>
    <t>Eleonora Martins</t>
  </si>
  <si>
    <t>eleonora.martins@yahoo.com.br</t>
  </si>
  <si>
    <t>Thiciano Martins</t>
  </si>
  <si>
    <t>thiciano.martins@gmail.com</t>
  </si>
  <si>
    <t>Stefania Martins</t>
  </si>
  <si>
    <t>stefania.martins@gmail.com</t>
  </si>
  <si>
    <t>Verinandia Martins</t>
  </si>
  <si>
    <t>verinandia.martins@gmail.com</t>
  </si>
  <si>
    <t>Fernansa Martins</t>
  </si>
  <si>
    <t>fernansa.martins@yahoo.com.br</t>
  </si>
  <si>
    <t>paulinson.martins@yahoo.com.br</t>
  </si>
  <si>
    <t>eugenio.martins@hotmail.com</t>
  </si>
  <si>
    <t>Cascia Martins</t>
  </si>
  <si>
    <t>cascia.martins@yahoo.com.br</t>
  </si>
  <si>
    <t>Tomás Martins</t>
  </si>
  <si>
    <t>tomás.martins@gmail.com</t>
  </si>
  <si>
    <t>fabricio.martins@yahoo.com.br</t>
  </si>
  <si>
    <t>Danniela Martins</t>
  </si>
  <si>
    <t>danniela.martins@hotmail.com</t>
  </si>
  <si>
    <t>Raffael Martins</t>
  </si>
  <si>
    <t>raffael.martins@gmail.com</t>
  </si>
  <si>
    <t>Meridiane Martins</t>
  </si>
  <si>
    <t>meridiane.martins@hotmail.com</t>
  </si>
  <si>
    <t>Dária Martins</t>
  </si>
  <si>
    <t>dária.martins@yahoo.com.br</t>
  </si>
  <si>
    <t>Danccelly Martins</t>
  </si>
  <si>
    <t>danccelly.martins@gmail.com</t>
  </si>
  <si>
    <t>Elemar Martins</t>
  </si>
  <si>
    <t>elemar.martins@yahoo.com.br</t>
  </si>
  <si>
    <t>Elvira Martins</t>
  </si>
  <si>
    <t>elvira.martins@gmail.com</t>
  </si>
  <si>
    <t>diana.martins@yahoo.com.br</t>
  </si>
  <si>
    <t>yasmim.martins@yahoo.com.br</t>
  </si>
  <si>
    <t>mariele.martins@gmail.com</t>
  </si>
  <si>
    <t>lidia.martins@gmail.com</t>
  </si>
  <si>
    <t>rani.martins@gmail.com</t>
  </si>
  <si>
    <t>Jeanderson Martins</t>
  </si>
  <si>
    <t>jeanderson.martins@gmail.com</t>
  </si>
  <si>
    <t>Ícaro Martins</t>
  </si>
  <si>
    <t>ícaro.martins@gmail.com</t>
  </si>
  <si>
    <t>valter.martins@hotmail.com</t>
  </si>
  <si>
    <t>Nayanne Martins</t>
  </si>
  <si>
    <t>nayanne.martins@hotmail.com</t>
  </si>
  <si>
    <t>thais.martins@yahoo.com.br</t>
  </si>
  <si>
    <t>Gelden Martins</t>
  </si>
  <si>
    <t>gelden.martins@gmail.com</t>
  </si>
  <si>
    <t>Glauber Martins</t>
  </si>
  <si>
    <t>glauber.martins@gmail.com</t>
  </si>
  <si>
    <t>Jaquelinne Martins</t>
  </si>
  <si>
    <t>jaquelinne.martins@yahoo.com.br</t>
  </si>
  <si>
    <t>francine.martins@yahoo.com.br</t>
  </si>
  <si>
    <t>Wglanestonio Martins</t>
  </si>
  <si>
    <t>wglanestonio.martins@yahoo.com.br</t>
  </si>
  <si>
    <t>lucelia.martins@yahoo.com.br</t>
  </si>
  <si>
    <t>Ary Martins</t>
  </si>
  <si>
    <t>ary.martins@gmail.com</t>
  </si>
  <si>
    <t>estella.martins@gmail.com</t>
  </si>
  <si>
    <t>edimilson.martins@hotmail.com</t>
  </si>
  <si>
    <t>tomás.martins@yahoo.com.br</t>
  </si>
  <si>
    <t>eliene.martins@gmail.com</t>
  </si>
  <si>
    <t>isamara.martins@yahoo.com.br</t>
  </si>
  <si>
    <t>rafaelle.martins@gmail.com</t>
  </si>
  <si>
    <t>rodolfo.martins@yahoo.com.br</t>
  </si>
  <si>
    <t>valmirim.martins@gmail.com</t>
  </si>
  <si>
    <t>Rozimar Martins</t>
  </si>
  <si>
    <t>rozimar.martins@yahoo.com.br</t>
  </si>
  <si>
    <t>Maruza Martins</t>
  </si>
  <si>
    <t>maruza.martins@gmail.com</t>
  </si>
  <si>
    <t>rinaldo.martins@yahoo.com.br</t>
  </si>
  <si>
    <t>Delaide Martins</t>
  </si>
  <si>
    <t>delaide.martins@yahoo.com.br</t>
  </si>
  <si>
    <t>Nuanderson Martins</t>
  </si>
  <si>
    <t>nuanderson.martins@gmail.com</t>
  </si>
  <si>
    <t>gileno.martins@yahoo.com.br</t>
  </si>
  <si>
    <t>Tays Martins</t>
  </si>
  <si>
    <t>tays.martins@gmail.com</t>
  </si>
  <si>
    <t>talitha.martins@hotmail.com</t>
  </si>
  <si>
    <t>irgley.martins@hotmail.com</t>
  </si>
  <si>
    <t>condominio.martins@yahoo.com.br</t>
  </si>
  <si>
    <t>osvaldo.martins@hotmail.com</t>
  </si>
  <si>
    <t>Luckas Martins</t>
  </si>
  <si>
    <t>luckas.martins@yahoo.com.br</t>
  </si>
  <si>
    <t>gilzicaren.martins@hotmail.com</t>
  </si>
  <si>
    <t>bernardo.martins@hotmail.com</t>
  </si>
  <si>
    <t>Jania Martins</t>
  </si>
  <si>
    <t>jania.martins@gmail.com</t>
  </si>
  <si>
    <t>Hadilene Martins</t>
  </si>
  <si>
    <t>hadilene.martins@hotmail.com</t>
  </si>
  <si>
    <t>otávio.martins@hotmail.com</t>
  </si>
  <si>
    <t>Apeles Martins</t>
  </si>
  <si>
    <t>apeles.martins@yahoo.com.br</t>
  </si>
  <si>
    <t>wagnesio.martins@yahoo.com.br</t>
  </si>
  <si>
    <t>neuber.martins@hotmail.com</t>
  </si>
  <si>
    <t>Leile Martins</t>
  </si>
  <si>
    <t>leile.martins@gmail.com</t>
  </si>
  <si>
    <t>carla.martins@hotmail.com</t>
  </si>
  <si>
    <t>Ismáira Martins</t>
  </si>
  <si>
    <t>ismáira.martins@hotmail.com</t>
  </si>
  <si>
    <t>raphaella.martins@gmail.com</t>
  </si>
  <si>
    <t>Ivonete Martins</t>
  </si>
  <si>
    <t>ivonete.martins@hotmail.com</t>
  </si>
  <si>
    <t>claudete.martins@yahoo.com.br</t>
  </si>
  <si>
    <t>roberto.martins@hotmail.com</t>
  </si>
  <si>
    <t>Elivania Martins</t>
  </si>
  <si>
    <t>elivania.martins@hotmail.com</t>
  </si>
  <si>
    <t>rosangela.martins@hotmail.com</t>
  </si>
  <si>
    <t>Dianna Martins</t>
  </si>
  <si>
    <t>dianna.martins@hotmail.com</t>
  </si>
  <si>
    <t>Brigitte Martins</t>
  </si>
  <si>
    <t>brigitte.martins@hotmail.com</t>
  </si>
  <si>
    <t>yasmin.martins@gmail.com</t>
  </si>
  <si>
    <t>renato.martins@hotmail.com</t>
  </si>
  <si>
    <t>abraão.martins@hotmail.com</t>
  </si>
  <si>
    <t>Lucivane Martins</t>
  </si>
  <si>
    <t>lucivane.martins@gmail.com</t>
  </si>
  <si>
    <t>vivianne.martins@gmail.com</t>
  </si>
  <si>
    <t>Iraci Martins</t>
  </si>
  <si>
    <t>iraci.martins@yahoo.com.br</t>
  </si>
  <si>
    <t>Hipólito Martins</t>
  </si>
  <si>
    <t>hipólito.martins@hotmail.com</t>
  </si>
  <si>
    <t>Alyce Martins</t>
  </si>
  <si>
    <t>alyce.martins@hotmail.com</t>
  </si>
  <si>
    <t>Lucilla Martins</t>
  </si>
  <si>
    <t>lucilla.martins@hotmail.com</t>
  </si>
  <si>
    <t>clovis.martins@yahoo.com.br</t>
  </si>
  <si>
    <t>Marlus Martins</t>
  </si>
  <si>
    <t>marlus.martins@yahoo.com.br</t>
  </si>
  <si>
    <t>Kauany Martins</t>
  </si>
  <si>
    <t>kauany.martins@yahoo.com.br</t>
  </si>
  <si>
    <t>kássia.martins@hotmail.com</t>
  </si>
  <si>
    <t>aryanne.martins@gmail.com</t>
  </si>
  <si>
    <t>Sthefany Martins</t>
  </si>
  <si>
    <t>sthefany.martins@gmail.com</t>
  </si>
  <si>
    <t>tais.martins@yahoo.com.br</t>
  </si>
  <si>
    <t>Ludyo Martins</t>
  </si>
  <si>
    <t>ludyo.martins@yahoo.com.br</t>
  </si>
  <si>
    <t>Weid Martins</t>
  </si>
  <si>
    <t>weid.martins@hotmail.com</t>
  </si>
  <si>
    <t>Marcílio Martins</t>
  </si>
  <si>
    <t>marcílio.martins@yahoo.com.br</t>
  </si>
  <si>
    <t>warlley.martins@hotmail.com</t>
  </si>
  <si>
    <t>Lorranny Martins</t>
  </si>
  <si>
    <t>lorranny.martins@gmail.com</t>
  </si>
  <si>
    <t>Susana Martins</t>
  </si>
  <si>
    <t>susana.martins@hotmail.com</t>
  </si>
  <si>
    <t>Any Martins</t>
  </si>
  <si>
    <t>any.martins@yahoo.com.br</t>
  </si>
  <si>
    <t>isabelle.martins@yahoo.com.br</t>
  </si>
  <si>
    <t>Leonidas Martins</t>
  </si>
  <si>
    <t>leonidas.martins@gmail.com</t>
  </si>
  <si>
    <t>ezequias.martins@yahoo.com.br</t>
  </si>
  <si>
    <t>Abilio Martins</t>
  </si>
  <si>
    <t>abilio.martins@yahoo.com.br</t>
  </si>
  <si>
    <t>sayaka.martins@hotmail.com</t>
  </si>
  <si>
    <t>Leodecio Martins</t>
  </si>
  <si>
    <t>leodecio.martins@gmail.com</t>
  </si>
  <si>
    <t>Osiel Martins</t>
  </si>
  <si>
    <t>osiel.martins@gmail.com</t>
  </si>
  <si>
    <t>Harley Martins</t>
  </si>
  <si>
    <t>harley.martins@yahoo.com.br</t>
  </si>
  <si>
    <t>giulianna.martins@hotmail.com</t>
  </si>
  <si>
    <t>leila.martins@hotmail.com</t>
  </si>
  <si>
    <t>Tamy Martins</t>
  </si>
  <si>
    <t>tamy.martins@hotmail.com</t>
  </si>
  <si>
    <t>Helika Martins</t>
  </si>
  <si>
    <t>helika.martins@hotmail.com</t>
  </si>
  <si>
    <t>Kethelyn Martins</t>
  </si>
  <si>
    <t>kethelyn.martins@hotmail.com</t>
  </si>
  <si>
    <t>herbert.martins@gmail.com</t>
  </si>
  <si>
    <t>Giselia Martins</t>
  </si>
  <si>
    <t>giselia.martins@yahoo.com.br</t>
  </si>
  <si>
    <t>watusi.martins@gmail.com</t>
  </si>
  <si>
    <t>taiane.martins@yahoo.com.br</t>
  </si>
  <si>
    <t>Ruian Martins</t>
  </si>
  <si>
    <t>ruian.martins@hotmail.com</t>
  </si>
  <si>
    <t>joseley.martins@yahoo.com.br</t>
  </si>
  <si>
    <t>nadja.martins@hotmail.com</t>
  </si>
  <si>
    <t>Weberson Martins</t>
  </si>
  <si>
    <t>weberson.martins@gmail.com</t>
  </si>
  <si>
    <t>nilton.martins@yahoo.com.br</t>
  </si>
  <si>
    <t>thalita.martins@gmail.com</t>
  </si>
  <si>
    <t>marilene.martins@gmail.com</t>
  </si>
  <si>
    <t>felyppe.martins@yahoo.com.br</t>
  </si>
  <si>
    <t>Aristides Martins</t>
  </si>
  <si>
    <t>aristides.martins@gmail.com</t>
  </si>
  <si>
    <t>Lhorrany Martins</t>
  </si>
  <si>
    <t>lhorrany.martins@yahoo.com.br</t>
  </si>
  <si>
    <t>Kennedy Martins</t>
  </si>
  <si>
    <t>kennedy.martins@yahoo.com.br</t>
  </si>
  <si>
    <t>guilherme.martins@gmail.com</t>
  </si>
  <si>
    <t>Noelia Martins</t>
  </si>
  <si>
    <t>noelia.martins@yahoo.com.br</t>
  </si>
  <si>
    <t>handel.martins@yahoo.com.br</t>
  </si>
  <si>
    <t>graciela.martins@hotmail.com</t>
  </si>
  <si>
    <t>Thaíssa Martins</t>
  </si>
  <si>
    <t>thaíssa.martins@gmail.com</t>
  </si>
  <si>
    <t>wendel.martins@yahoo.com.br</t>
  </si>
  <si>
    <t>Jhoe Martins</t>
  </si>
  <si>
    <t>jhoe.martins@gmail.com</t>
  </si>
  <si>
    <t>Entec Martins</t>
  </si>
  <si>
    <t>entec.martins@yahoo.com.br</t>
  </si>
  <si>
    <t>gildo.martins@yahoo.com.br</t>
  </si>
  <si>
    <t>Helson Martins</t>
  </si>
  <si>
    <t>helson.martins@gmail.com</t>
  </si>
  <si>
    <t>Bryam Martins</t>
  </si>
  <si>
    <t>bryam.martins@hotmail.com</t>
  </si>
  <si>
    <t>kettelyn.martins@yahoo.com.br</t>
  </si>
  <si>
    <t>Jhon Martins</t>
  </si>
  <si>
    <t>jhon.martins@yahoo.com.br</t>
  </si>
  <si>
    <t>Jeziel Martins</t>
  </si>
  <si>
    <t>jeziel.martins@yahoo.com.br</t>
  </si>
  <si>
    <t>Walton Martins</t>
  </si>
  <si>
    <t>walton.martins@gmail.com</t>
  </si>
  <si>
    <t>Ataíde Martins</t>
  </si>
  <si>
    <t>ataíde.martins@gmail.com</t>
  </si>
  <si>
    <t>Mikaelle Martins</t>
  </si>
  <si>
    <t>mikaelle.martins@yahoo.com.br</t>
  </si>
  <si>
    <t>viviane.martins@yahoo.com.br</t>
  </si>
  <si>
    <t>Andrine Martins</t>
  </si>
  <si>
    <t>andrine.martins@gmail.com</t>
  </si>
  <si>
    <t>Lídia Martins</t>
  </si>
  <si>
    <t>lídia.martins@gmail.com</t>
  </si>
  <si>
    <t>caoe.martins@hotmail.com</t>
  </si>
  <si>
    <t>elson.martins@hotmail.com</t>
  </si>
  <si>
    <t>vivianne.martins@yahoo.com.br</t>
  </si>
  <si>
    <t>jucimaria.martins@yahoo.com.br</t>
  </si>
  <si>
    <t>liliana.martins@hotmail.com</t>
  </si>
  <si>
    <t>willian.martins@yahoo.com.br</t>
  </si>
  <si>
    <t>Antenor Martins</t>
  </si>
  <si>
    <t>antenor.martins@yahoo.com.br</t>
  </si>
  <si>
    <t>Jason Martins</t>
  </si>
  <si>
    <t>jason.martins@gmail.com</t>
  </si>
  <si>
    <t>hygor.martins@yahoo.com.br</t>
  </si>
  <si>
    <t>bryan.martins@gmail.com</t>
  </si>
  <si>
    <t>alonso.martins@yahoo.com.br</t>
  </si>
  <si>
    <t>Mailon Martins</t>
  </si>
  <si>
    <t>mailon.martins@yahoo.com.br</t>
  </si>
  <si>
    <t>Tamyris Martins</t>
  </si>
  <si>
    <t>tamyris.martins@yahoo.com.br</t>
  </si>
  <si>
    <t>maxsuell.martins@yahoo.com.br</t>
  </si>
  <si>
    <t>Walderique Martins</t>
  </si>
  <si>
    <t>walderique.martins@gmail.com</t>
  </si>
  <si>
    <t>Mikaella Martins</t>
  </si>
  <si>
    <t>mikaella.martins@gmail.com</t>
  </si>
  <si>
    <t>cyro.martins@gmail.com</t>
  </si>
  <si>
    <t>gleidson.martins@gmail.com</t>
  </si>
  <si>
    <t>Tacivanio Martins</t>
  </si>
  <si>
    <t>tacivanio.martins@gmail.com</t>
  </si>
  <si>
    <t>marie.martins@hotmail.com</t>
  </si>
  <si>
    <t>Janilton Martins</t>
  </si>
  <si>
    <t>janilton.martins@hotmail.com</t>
  </si>
  <si>
    <t>Iuly Martins</t>
  </si>
  <si>
    <t>iuly.martins@gmail.com</t>
  </si>
  <si>
    <t>ednilton.martins@hotmail.com</t>
  </si>
  <si>
    <t>Walkimar Martins</t>
  </si>
  <si>
    <t>walkimar.martins@gmail.com</t>
  </si>
  <si>
    <t>joice.martins@hotmail.com</t>
  </si>
  <si>
    <t>philipe.martins@gmail.com</t>
  </si>
  <si>
    <t>mayumi.martins@hotmail.com</t>
  </si>
  <si>
    <t>giuliano.martins@gmail.com</t>
  </si>
  <si>
    <t>Carmem Martins</t>
  </si>
  <si>
    <t>carmem.martins@yahoo.com.br</t>
  </si>
  <si>
    <t>Wanesa Martins</t>
  </si>
  <si>
    <t>wanesa.martins@yahoo.com.br</t>
  </si>
  <si>
    <t>ailson.martins@hotmail.com</t>
  </si>
  <si>
    <t>karla.martins@yahoo.com.br</t>
  </si>
  <si>
    <t>Oslher Martins</t>
  </si>
  <si>
    <t>oslher.martins@yahoo.com.br</t>
  </si>
  <si>
    <t>Osinaldo Martins</t>
  </si>
  <si>
    <t>osinaldo.martins@yahoo.com.br</t>
  </si>
  <si>
    <t>Johnn Martins</t>
  </si>
  <si>
    <t>johnn.martins@hotmail.com</t>
  </si>
  <si>
    <t>stefan.martins@gmail.com</t>
  </si>
  <si>
    <t>otavio.martins@gmail.com</t>
  </si>
  <si>
    <t>edison.martins@hotmail.com</t>
  </si>
  <si>
    <t>vanêssa.martins@gmail.com</t>
  </si>
  <si>
    <t>lane.martins@yahoo.com.br</t>
  </si>
  <si>
    <t>Johnnycley Martins</t>
  </si>
  <si>
    <t>johnnycley.martins@hotmail.com</t>
  </si>
  <si>
    <t>marden.martins@hotmail.com</t>
  </si>
  <si>
    <t>Erivanilson Martins</t>
  </si>
  <si>
    <t>erivanilson.martins@yahoo.com.br</t>
  </si>
  <si>
    <t>lilian.martins@yahoo.com.br</t>
  </si>
  <si>
    <t>Adryelle Martins</t>
  </si>
  <si>
    <t>adryelle.martins@hotmail.com</t>
  </si>
  <si>
    <t>giuliana.martins@hotmail.com</t>
  </si>
  <si>
    <t>Osmario Martins</t>
  </si>
  <si>
    <t>osmario.martins@gmail.com</t>
  </si>
  <si>
    <t>jhonathan.martins@gmail.com</t>
  </si>
  <si>
    <t>ailaine.martins@hotmail.com</t>
  </si>
  <si>
    <t>girlane.martins@hotmail.com</t>
  </si>
  <si>
    <t>baltazar.martins@gmail.com</t>
  </si>
  <si>
    <t>Karlim Martins</t>
  </si>
  <si>
    <t>karlim.martins@yahoo.com.br</t>
  </si>
  <si>
    <t>michael.martins@hotmail.com</t>
  </si>
  <si>
    <t>Rerisson Martins</t>
  </si>
  <si>
    <t>rerisson.martins@hotmail.com</t>
  </si>
  <si>
    <t>Mês</t>
  </si>
  <si>
    <t>Faturamento 2019</t>
  </si>
  <si>
    <t xml:space="preserve">Mês </t>
  </si>
  <si>
    <t>Total Geral</t>
  </si>
  <si>
    <t>Faturamento 2020</t>
  </si>
  <si>
    <t>Faturamento 2021</t>
  </si>
  <si>
    <t>Faturamento</t>
  </si>
  <si>
    <t>TOTAL</t>
  </si>
  <si>
    <t>Somas</t>
  </si>
  <si>
    <t>Rótulos de Linha</t>
  </si>
  <si>
    <t>Soma de Preço</t>
  </si>
  <si>
    <t>Rótulos de Coluna</t>
  </si>
  <si>
    <t>(Tudo)</t>
  </si>
  <si>
    <t>Anos</t>
  </si>
  <si>
    <t>Trimestres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</si>
</sst>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8" fontId="0" fillId="0" borderId="0" xfId="0" applyNumberFormat="1"/>
    <xf numFmtId="1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44" fontId="0" fillId="0" borderId="0" xfId="1" applyFont="1"/>
    <xf numFmtId="0" fontId="0" fillId="0" borderId="0" xfId="0" applyAlignment="1">
      <alignment horizontal="center"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Moeda" xfId="1" builtinId="4"/>
    <cellStyle name="Neutro" xfId="9" builtinId="28" customBuiltin="1"/>
    <cellStyle name="Normal" xfId="0" builtinId="0"/>
    <cellStyle name="Nota" xfId="16" builtinId="10" customBuiltin="1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top" textRotation="0" wrapText="1" indent="0" justifyLastLine="0" shrinkToFit="0" readingOrder="0"/>
    </dxf>
    <dxf>
      <numFmt numFmtId="1" formatCode="0"/>
    </dxf>
    <dxf>
      <numFmt numFmtId="1" formatCode="0"/>
    </dxf>
    <dxf>
      <numFmt numFmtId="19" formatCode="dd/mm/yyyy"/>
    </dxf>
    <dxf>
      <numFmt numFmtId="12" formatCode="&quot;R$&quot;\ #,##0.00;[Red]\-&quot;R$&quot;\ #,##0.0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RILO DAS DORES ALVES" refreshedDate="45707.866897800923" createdVersion="6" refreshedVersion="6" minRefreshableVersion="3" recordCount="7010" xr:uid="{DBFADDD3-CA9C-4067-97D4-FFC20783FA5E}">
  <cacheSource type="worksheet">
    <worksheetSource ref="A1:I1048576" sheet="1. Base de Dados"/>
  </cacheSource>
  <cacheFields count="11">
    <cacheField name="Produto" numFmtId="0">
      <sharedItems containsBlank="1" count="4">
        <s v="Produto C"/>
        <s v="Produto A"/>
        <s v="Produto B"/>
        <m/>
      </sharedItems>
    </cacheField>
    <cacheField name="Preço" numFmtId="0">
      <sharedItems containsString="0" containsBlank="1" containsNumber="1" containsInteger="1" minValue="500" maxValue="2000"/>
    </cacheField>
    <cacheField name="Forma de Pagamento" numFmtId="0">
      <sharedItems containsBlank="1" count="3">
        <s v="Cartão de Credito"/>
        <s v="Boleto Bancário"/>
        <m/>
      </sharedItems>
    </cacheField>
    <cacheField name="Número de Parcelas" numFmtId="0">
      <sharedItems containsString="0" containsBlank="1" containsNumber="1" containsInteger="1" minValue="1" maxValue="12"/>
    </cacheField>
    <cacheField name="Data" numFmtId="14">
      <sharedItems containsNonDate="0" containsDate="1" containsString="0" containsBlank="1" minDate="2019-01-01T00:00:00" maxDate="2022-01-01T00:00:00" count="1096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m/>
      </sharedItems>
      <fieldGroup par="10" base="4">
        <rangePr groupBy="months" startDate="2019-01-01T00:00:00" endDate="2022-01-01T00:00:00"/>
        <groupItems count="14">
          <s v="(vazio)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1/2022"/>
        </groupItems>
      </fieldGroup>
    </cacheField>
    <cacheField name="Mês" numFmtId="1">
      <sharedItems containsString="0" containsBlank="1" containsNumber="1" containsInteger="1" minValue="1" maxValue="12"/>
    </cacheField>
    <cacheField name="Cliente" numFmtId="0">
      <sharedItems containsBlank="1"/>
    </cacheField>
    <cacheField name="E-mail" numFmtId="0">
      <sharedItems containsBlank="1"/>
    </cacheField>
    <cacheField name="Telefone" numFmtId="0">
      <sharedItems containsString="0" containsBlank="1" containsNumber="1" containsInteger="1" minValue="5511916200000" maxValue="5599992100000"/>
    </cacheField>
    <cacheField name="Trimestres" numFmtId="0" databaseField="0">
      <fieldGroup base="4">
        <rangePr groupBy="quarters" startDate="2019-01-01T00:00:00" endDate="2022-01-01T00:00:00"/>
        <groupItems count="6">
          <s v="&lt;01/01/2019"/>
          <s v="Trim1"/>
          <s v="Trim2"/>
          <s v="Trim3"/>
          <s v="Trim4"/>
          <s v="&gt;01/01/2022"/>
        </groupItems>
      </fieldGroup>
    </cacheField>
    <cacheField name="Anos" numFmtId="0" databaseField="0">
      <fieldGroup base="4">
        <rangePr groupBy="years" startDate="2019-01-01T00:00:00" endDate="2022-01-01T00:00:00"/>
        <groupItems count="6">
          <s v="&lt;01/01/2019"/>
          <s v="2019"/>
          <s v="2020"/>
          <s v="2021"/>
          <s v="2022"/>
          <s v="&gt;01/01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10">
  <r>
    <x v="0"/>
    <n v="2000"/>
    <x v="0"/>
    <n v="10"/>
    <x v="0"/>
    <n v="1"/>
    <s v="Ananias Martins"/>
    <s v="ananias.martins@hotmail.com"/>
    <n v="5511985500000"/>
  </r>
  <r>
    <x v="1"/>
    <n v="500"/>
    <x v="0"/>
    <n v="12"/>
    <x v="0"/>
    <n v="1"/>
    <s v="Emily Martins"/>
    <s v="emily.martins@yahoo.com.br"/>
    <n v="5511941300000"/>
  </r>
  <r>
    <x v="0"/>
    <n v="2000"/>
    <x v="0"/>
    <n v="1"/>
    <x v="0"/>
    <n v="1"/>
    <s v="Byanca Martins"/>
    <s v="byanca.martins@gmail.com"/>
    <n v="5561992300000"/>
  </r>
  <r>
    <x v="2"/>
    <n v="1000"/>
    <x v="0"/>
    <n v="12"/>
    <x v="0"/>
    <n v="1"/>
    <s v="Fafabiana Martins"/>
    <s v="fafabiana.martins@hotmail.com"/>
    <n v="5519974000000"/>
  </r>
  <r>
    <x v="2"/>
    <n v="1000"/>
    <x v="1"/>
    <n v="1"/>
    <x v="0"/>
    <n v="1"/>
    <s v="Ariclemes Martins"/>
    <s v="ariclemes.martins@yahoo.com.br"/>
    <n v="5573999600000"/>
  </r>
  <r>
    <x v="1"/>
    <n v="500"/>
    <x v="0"/>
    <n v="12"/>
    <x v="0"/>
    <n v="1"/>
    <s v="Jhuly Martins"/>
    <s v="jhuly.martins@yahoo.com.br"/>
    <n v="5564984300000"/>
  </r>
  <r>
    <x v="0"/>
    <n v="2000"/>
    <x v="0"/>
    <n v="2"/>
    <x v="0"/>
    <n v="1"/>
    <s v="Nilton Martins"/>
    <s v="nilton.martins@hotmail.com"/>
    <n v="5511960900000"/>
  </r>
  <r>
    <x v="1"/>
    <n v="500"/>
    <x v="0"/>
    <n v="12"/>
    <x v="0"/>
    <n v="1"/>
    <s v="Júnio Martins"/>
    <s v="júnio.martins@gmail.com"/>
    <n v="5561991000000"/>
  </r>
  <r>
    <x v="1"/>
    <n v="500"/>
    <x v="0"/>
    <n v="12"/>
    <x v="1"/>
    <n v="1"/>
    <s v="Giulia Martins"/>
    <s v="giulia.martins@yahoo.com.br"/>
    <n v="5511942300000"/>
  </r>
  <r>
    <x v="2"/>
    <n v="1000"/>
    <x v="0"/>
    <n v="12"/>
    <x v="1"/>
    <n v="1"/>
    <s v="Thaís Martins"/>
    <s v="thaís.martins@hotmail.com"/>
    <n v="5541985100000"/>
  </r>
  <r>
    <x v="2"/>
    <n v="1000"/>
    <x v="1"/>
    <n v="1"/>
    <x v="1"/>
    <n v="1"/>
    <s v="Vanusa Martins"/>
    <s v="vanusa.martins@yahoo.com.br"/>
    <n v="5511980300000"/>
  </r>
  <r>
    <x v="2"/>
    <n v="1000"/>
    <x v="1"/>
    <n v="12"/>
    <x v="1"/>
    <n v="1"/>
    <s v="Oswaldo Martins"/>
    <s v="oswaldo.martins@gmail.com"/>
    <n v="5585991900000"/>
  </r>
  <r>
    <x v="1"/>
    <n v="500"/>
    <x v="0"/>
    <n v="10"/>
    <x v="1"/>
    <n v="1"/>
    <s v="Paola Martins"/>
    <s v="paola.martins@yahoo.com.br"/>
    <n v="5551983100000"/>
  </r>
  <r>
    <x v="1"/>
    <n v="500"/>
    <x v="0"/>
    <n v="1"/>
    <x v="1"/>
    <n v="1"/>
    <s v="Justina Martins"/>
    <s v="justina.martins@gmail.com"/>
    <n v="5531992400000"/>
  </r>
  <r>
    <x v="1"/>
    <n v="500"/>
    <x v="0"/>
    <n v="12"/>
    <x v="1"/>
    <n v="1"/>
    <s v="Lorranna Martins"/>
    <s v="lorranna.martins@hotmail.com"/>
    <n v="5519998400000"/>
  </r>
  <r>
    <x v="0"/>
    <n v="2000"/>
    <x v="0"/>
    <n v="5"/>
    <x v="2"/>
    <n v="1"/>
    <s v="Ericsson Martins"/>
    <s v="ericsson.martins@yahoo.com.br"/>
    <n v="5554991800000"/>
  </r>
  <r>
    <x v="2"/>
    <n v="1000"/>
    <x v="1"/>
    <n v="1"/>
    <x v="2"/>
    <n v="1"/>
    <s v="Ivanise Martins"/>
    <s v="ivanise.martins@gmail.com"/>
    <n v="5561981500000"/>
  </r>
  <r>
    <x v="2"/>
    <n v="1000"/>
    <x v="0"/>
    <n v="10"/>
    <x v="2"/>
    <n v="1"/>
    <s v="Clebson Martins"/>
    <s v="clebson.martins@hotmail.com"/>
    <n v="5531980200000"/>
  </r>
  <r>
    <x v="0"/>
    <n v="2000"/>
    <x v="0"/>
    <n v="12"/>
    <x v="2"/>
    <n v="1"/>
    <s v="Ubaiara Martins"/>
    <s v="ubaiara.martins@hotmail.com"/>
    <n v="5511998500000"/>
  </r>
  <r>
    <x v="2"/>
    <n v="1000"/>
    <x v="0"/>
    <n v="1"/>
    <x v="2"/>
    <n v="1"/>
    <s v="Rogerio Martins"/>
    <s v="rogerio.martins@yahoo.com.br"/>
    <n v="5511985200000"/>
  </r>
  <r>
    <x v="2"/>
    <n v="1000"/>
    <x v="0"/>
    <n v="12"/>
    <x v="2"/>
    <n v="1"/>
    <s v="Laisa Martins"/>
    <s v="laisa.martins@yahoo.com.br"/>
    <n v="5581999500000"/>
  </r>
  <r>
    <x v="0"/>
    <n v="2000"/>
    <x v="0"/>
    <n v="3"/>
    <x v="2"/>
    <n v="1"/>
    <s v="Alanna Martins"/>
    <s v="alanna.martins@yahoo.com.br"/>
    <n v="5586995600000"/>
  </r>
  <r>
    <x v="1"/>
    <n v="500"/>
    <x v="0"/>
    <n v="12"/>
    <x v="3"/>
    <n v="1"/>
    <s v="Suellen Martins"/>
    <s v="suellen.martins@hotmail.com"/>
    <n v="5549988300000"/>
  </r>
  <r>
    <x v="2"/>
    <n v="1000"/>
    <x v="0"/>
    <n v="6"/>
    <x v="3"/>
    <n v="1"/>
    <s v="Lucas Martins"/>
    <s v="lucas.martins@gmail.com"/>
    <n v="5519982500000"/>
  </r>
  <r>
    <x v="2"/>
    <n v="1000"/>
    <x v="0"/>
    <n v="12"/>
    <x v="3"/>
    <n v="1"/>
    <s v="Alexsandra Martins"/>
    <s v="alexsandra.martins@hotmail.com"/>
    <n v="5531993400000"/>
  </r>
  <r>
    <x v="2"/>
    <n v="1000"/>
    <x v="0"/>
    <n v="5"/>
    <x v="3"/>
    <n v="1"/>
    <s v="Cauani Martins"/>
    <s v="cauani.martins@hotmail.com"/>
    <n v="5549991200000"/>
  </r>
  <r>
    <x v="0"/>
    <n v="2000"/>
    <x v="0"/>
    <n v="4"/>
    <x v="3"/>
    <n v="1"/>
    <s v="Andreza Martins"/>
    <s v="andreza.martins@gmail.com"/>
    <n v="5531993000000"/>
  </r>
  <r>
    <x v="2"/>
    <n v="1000"/>
    <x v="0"/>
    <n v="12"/>
    <x v="4"/>
    <n v="1"/>
    <s v="Expedito Martins"/>
    <s v="expedito.martins@gmail.com"/>
    <n v="5584991000000"/>
  </r>
  <r>
    <x v="2"/>
    <n v="1000"/>
    <x v="0"/>
    <n v="12"/>
    <x v="4"/>
    <n v="1"/>
    <s v="Otoniel Martins"/>
    <s v="otoniel.martins@yahoo.com.br"/>
    <n v="5519998100000"/>
  </r>
  <r>
    <x v="0"/>
    <n v="2000"/>
    <x v="0"/>
    <n v="10"/>
    <x v="4"/>
    <n v="1"/>
    <s v="Heberte Martins"/>
    <s v="heberte.martins@yahoo.com.br"/>
    <n v="5571999300000"/>
  </r>
  <r>
    <x v="1"/>
    <n v="500"/>
    <x v="1"/>
    <n v="1"/>
    <x v="4"/>
    <n v="1"/>
    <s v="Marcos Martins"/>
    <s v="marcos.martins@yahoo.com.br"/>
    <n v="5591981300000"/>
  </r>
  <r>
    <x v="0"/>
    <n v="2000"/>
    <x v="0"/>
    <n v="12"/>
    <x v="4"/>
    <n v="1"/>
    <s v="Paolo Martins"/>
    <s v="paolo.martins@gmail.com"/>
    <n v="5516997800000"/>
  </r>
  <r>
    <x v="0"/>
    <n v="2000"/>
    <x v="0"/>
    <n v="12"/>
    <x v="4"/>
    <n v="1"/>
    <s v="Jansara Martins"/>
    <s v="jansara.martins@yahoo.com.br"/>
    <n v="5551992400000"/>
  </r>
  <r>
    <x v="1"/>
    <n v="500"/>
    <x v="0"/>
    <n v="12"/>
    <x v="4"/>
    <n v="1"/>
    <s v="Cristhian Martins"/>
    <s v="cristhian.martins@yahoo.com.br"/>
    <n v="5543991600000"/>
  </r>
  <r>
    <x v="2"/>
    <n v="1000"/>
    <x v="0"/>
    <n v="12"/>
    <x v="5"/>
    <n v="1"/>
    <s v="Andressa Martins"/>
    <s v="andressa.martins@yahoo.com.br"/>
    <n v="5521984100000"/>
  </r>
  <r>
    <x v="1"/>
    <n v="500"/>
    <x v="0"/>
    <n v="12"/>
    <x v="5"/>
    <n v="1"/>
    <s v="Joani Martins"/>
    <s v="joani.martins@hotmail.com"/>
    <n v="5541999500000"/>
  </r>
  <r>
    <x v="2"/>
    <n v="1000"/>
    <x v="1"/>
    <n v="1"/>
    <x v="5"/>
    <n v="1"/>
    <s v="Gediel Martins"/>
    <s v="gediel.martins@hotmail.com"/>
    <n v="5587981700000"/>
  </r>
  <r>
    <x v="2"/>
    <n v="1000"/>
    <x v="0"/>
    <n v="1"/>
    <x v="6"/>
    <n v="1"/>
    <s v="Rhayssa Martins"/>
    <s v="rhayssa.martins@hotmail.com"/>
    <n v="5512981600000"/>
  </r>
  <r>
    <x v="1"/>
    <n v="500"/>
    <x v="0"/>
    <n v="3"/>
    <x v="6"/>
    <n v="1"/>
    <s v="Monique Martins"/>
    <s v="monique.martins@gmail.com"/>
    <n v="5551984400000"/>
  </r>
  <r>
    <x v="1"/>
    <n v="500"/>
    <x v="0"/>
    <n v="1"/>
    <x v="6"/>
    <n v="1"/>
    <s v="Adeilson Martins"/>
    <s v="adeilson.martins@gmail.com"/>
    <n v="5531988000000"/>
  </r>
  <r>
    <x v="2"/>
    <n v="1000"/>
    <x v="0"/>
    <n v="1"/>
    <x v="6"/>
    <n v="1"/>
    <s v="Ennio Martins"/>
    <s v="ennio.martins@hotmail.com"/>
    <n v="5585997500000"/>
  </r>
  <r>
    <x v="0"/>
    <n v="2000"/>
    <x v="0"/>
    <n v="3"/>
    <x v="6"/>
    <n v="1"/>
    <s v="Bauer Martins"/>
    <s v="bauer.martins@yahoo.com.br"/>
    <n v="5531996600000"/>
  </r>
  <r>
    <x v="1"/>
    <n v="500"/>
    <x v="0"/>
    <n v="2"/>
    <x v="6"/>
    <n v="1"/>
    <s v="Romualdo Martins"/>
    <s v="romualdo.martins@hotmail.com"/>
    <n v="5581997200000"/>
  </r>
  <r>
    <x v="1"/>
    <n v="500"/>
    <x v="0"/>
    <n v="4"/>
    <x v="7"/>
    <n v="1"/>
    <s v="Leidiana Martins"/>
    <s v="leidiana.martins@yahoo.com.br"/>
    <n v="5511975200000"/>
  </r>
  <r>
    <x v="0"/>
    <n v="2000"/>
    <x v="1"/>
    <n v="1"/>
    <x v="7"/>
    <n v="1"/>
    <s v="Arbo Martins"/>
    <s v="arbo.martins@yahoo.com.br"/>
    <n v="5538992000000"/>
  </r>
  <r>
    <x v="0"/>
    <n v="2000"/>
    <x v="0"/>
    <n v="1"/>
    <x v="7"/>
    <n v="1"/>
    <s v="Luís Martins"/>
    <s v="luís.martins@hotmail.com"/>
    <n v="5537998600000"/>
  </r>
  <r>
    <x v="2"/>
    <n v="1000"/>
    <x v="0"/>
    <n v="3"/>
    <x v="7"/>
    <n v="1"/>
    <s v="Átilo Martins"/>
    <s v="átilo.martins@gmail.com"/>
    <n v="5584994700000"/>
  </r>
  <r>
    <x v="1"/>
    <n v="500"/>
    <x v="0"/>
    <n v="10"/>
    <x v="7"/>
    <n v="1"/>
    <s v="Lavínia Martins"/>
    <s v="lavínia.martins@hotmail.com"/>
    <n v="5512991700000"/>
  </r>
  <r>
    <x v="1"/>
    <n v="500"/>
    <x v="0"/>
    <n v="6"/>
    <x v="7"/>
    <n v="1"/>
    <s v="Athos Martins"/>
    <s v="athos.martins@hotmail.com"/>
    <n v="5561996000000"/>
  </r>
  <r>
    <x v="1"/>
    <n v="500"/>
    <x v="0"/>
    <n v="4"/>
    <x v="7"/>
    <n v="1"/>
    <s v="Marcela Martins"/>
    <s v="marcela.martins@gmail.com"/>
    <n v="5585991800000"/>
  </r>
  <r>
    <x v="1"/>
    <n v="500"/>
    <x v="0"/>
    <n v="5"/>
    <x v="7"/>
    <n v="1"/>
    <s v="Augusto Martins"/>
    <s v="augusto.martins@yahoo.com.br"/>
    <n v="5579988000000"/>
  </r>
  <r>
    <x v="1"/>
    <n v="500"/>
    <x v="0"/>
    <n v="1"/>
    <x v="7"/>
    <n v="1"/>
    <s v="Luciano Martins"/>
    <s v="luciano.martins@gmail.com"/>
    <n v="5562982600000"/>
  </r>
  <r>
    <x v="1"/>
    <n v="500"/>
    <x v="1"/>
    <n v="1"/>
    <x v="7"/>
    <n v="1"/>
    <s v="Wagnesio Martins"/>
    <s v="wagnesio.martins@yahoo.com.br"/>
    <n v="5566981000000"/>
  </r>
  <r>
    <x v="0"/>
    <n v="2000"/>
    <x v="0"/>
    <n v="12"/>
    <x v="8"/>
    <n v="1"/>
    <s v="Luize Martins"/>
    <s v="luize.martins@gmail.com"/>
    <n v="5524992700000"/>
  </r>
  <r>
    <x v="2"/>
    <n v="1000"/>
    <x v="0"/>
    <n v="12"/>
    <x v="8"/>
    <n v="1"/>
    <s v="Nayara Martins"/>
    <s v="nayara.martins@gmail.com"/>
    <n v="5534991800000"/>
  </r>
  <r>
    <x v="1"/>
    <n v="500"/>
    <x v="0"/>
    <n v="12"/>
    <x v="8"/>
    <n v="1"/>
    <s v="Cíntia Martins"/>
    <s v="cíntia.martins@gmail.com"/>
    <n v="5551996700000"/>
  </r>
  <r>
    <x v="1"/>
    <n v="500"/>
    <x v="0"/>
    <n v="1"/>
    <x v="8"/>
    <n v="1"/>
    <s v="Marciel Martins"/>
    <s v="marciel.martins@hotmail.com"/>
    <n v="5511959900000"/>
  </r>
  <r>
    <x v="2"/>
    <n v="1000"/>
    <x v="0"/>
    <n v="10"/>
    <x v="8"/>
    <n v="1"/>
    <s v="Ícaro Martins"/>
    <s v="ícaro.martins@gmail.com"/>
    <n v="5574991100000"/>
  </r>
  <r>
    <x v="1"/>
    <n v="500"/>
    <x v="0"/>
    <n v="2"/>
    <x v="9"/>
    <n v="1"/>
    <s v="George Martins"/>
    <s v="george.martins@gmail.com"/>
    <n v="5561984600000"/>
  </r>
  <r>
    <x v="2"/>
    <n v="1000"/>
    <x v="1"/>
    <n v="1"/>
    <x v="9"/>
    <n v="1"/>
    <s v="Rani Martins"/>
    <s v="rani.martins@hotmail.com"/>
    <n v="5521994000000"/>
  </r>
  <r>
    <x v="1"/>
    <n v="500"/>
    <x v="0"/>
    <n v="8"/>
    <x v="9"/>
    <n v="1"/>
    <s v="Gildean Martins"/>
    <s v="gildean.martins@hotmail.com"/>
    <n v="5591988700000"/>
  </r>
  <r>
    <x v="1"/>
    <n v="500"/>
    <x v="0"/>
    <n v="6"/>
    <x v="9"/>
    <n v="1"/>
    <s v="Paloma Martins"/>
    <s v="paloma.martins@gmail.com"/>
    <n v="5511987200000"/>
  </r>
  <r>
    <x v="1"/>
    <n v="500"/>
    <x v="1"/>
    <n v="1"/>
    <x v="9"/>
    <n v="1"/>
    <s v="Julival Martins"/>
    <s v="julival.martins@gmail.com"/>
    <n v="5575988400000"/>
  </r>
  <r>
    <x v="2"/>
    <n v="1000"/>
    <x v="0"/>
    <n v="12"/>
    <x v="9"/>
    <n v="1"/>
    <s v="Nara Martins"/>
    <s v="nara.martins@gmail.com"/>
    <n v="5584998400000"/>
  </r>
  <r>
    <x v="1"/>
    <n v="500"/>
    <x v="0"/>
    <n v="12"/>
    <x v="9"/>
    <n v="1"/>
    <s v="Alexsandra Martins"/>
    <s v="alexsandra.martins@gmail.com"/>
    <n v="5581996100000"/>
  </r>
  <r>
    <x v="2"/>
    <n v="1000"/>
    <x v="0"/>
    <n v="10"/>
    <x v="9"/>
    <n v="1"/>
    <s v="Thais Martins"/>
    <s v="thais.martins@yahoo.com.br"/>
    <n v="5517996500000"/>
  </r>
  <r>
    <x v="1"/>
    <n v="500"/>
    <x v="1"/>
    <n v="1"/>
    <x v="10"/>
    <n v="1"/>
    <s v="Wilton Martins"/>
    <s v="wilton.martins@gmail.com"/>
    <n v="5511982900000"/>
  </r>
  <r>
    <x v="0"/>
    <n v="2000"/>
    <x v="0"/>
    <n v="1"/>
    <x v="10"/>
    <n v="1"/>
    <s v="Leydjane Martins"/>
    <s v="leydjane.martins@hotmail.com"/>
    <n v="5582991100000"/>
  </r>
  <r>
    <x v="1"/>
    <n v="500"/>
    <x v="0"/>
    <n v="7"/>
    <x v="10"/>
    <n v="1"/>
    <s v="Ravine Martins"/>
    <s v="ravine.martins@gmail.com"/>
    <n v="5564999800000"/>
  </r>
  <r>
    <x v="1"/>
    <n v="500"/>
    <x v="1"/>
    <n v="1"/>
    <x v="10"/>
    <n v="1"/>
    <s v="Sergius Martins"/>
    <s v="sergius.martins@gmail.com"/>
    <n v="5522988100000"/>
  </r>
  <r>
    <x v="1"/>
    <n v="500"/>
    <x v="0"/>
    <n v="12"/>
    <x v="10"/>
    <n v="1"/>
    <s v="Barbara Martins"/>
    <s v="barbara.martins@yahoo.com.br"/>
    <n v="5527981800000"/>
  </r>
  <r>
    <x v="1"/>
    <n v="500"/>
    <x v="1"/>
    <n v="1"/>
    <x v="10"/>
    <n v="1"/>
    <s v="Júlio Martins"/>
    <s v="júlio.martins@gmail.com"/>
    <n v="5591988800000"/>
  </r>
  <r>
    <x v="1"/>
    <n v="500"/>
    <x v="0"/>
    <n v="1"/>
    <x v="11"/>
    <n v="1"/>
    <s v="Samille Martins"/>
    <s v="samille.martins@yahoo.com.br"/>
    <n v="5571986700000"/>
  </r>
  <r>
    <x v="1"/>
    <n v="500"/>
    <x v="0"/>
    <n v="12"/>
    <x v="11"/>
    <n v="1"/>
    <s v="Eliezer Martins"/>
    <s v="eliezer.martins@hotmail.com"/>
    <n v="5538998000000"/>
  </r>
  <r>
    <x v="2"/>
    <n v="1000"/>
    <x v="0"/>
    <n v="10"/>
    <x v="11"/>
    <n v="1"/>
    <s v="Elibene Martins"/>
    <s v="elibene.martins@yahoo.com.br"/>
    <n v="5513974000000"/>
  </r>
  <r>
    <x v="1"/>
    <n v="500"/>
    <x v="0"/>
    <n v="1"/>
    <x v="12"/>
    <n v="1"/>
    <s v="Karla Martins"/>
    <s v="karla.martins@hotmail.com"/>
    <n v="5511943300000"/>
  </r>
  <r>
    <x v="1"/>
    <n v="500"/>
    <x v="0"/>
    <n v="1"/>
    <x v="12"/>
    <n v="1"/>
    <s v="Sâmela Martins"/>
    <s v="sâmela.martins@hotmail.com"/>
    <n v="5521991900000"/>
  </r>
  <r>
    <x v="1"/>
    <n v="500"/>
    <x v="1"/>
    <n v="1"/>
    <x v="12"/>
    <n v="1"/>
    <s v="Gilvan Martins"/>
    <s v="gilvan.martins@hotmail.com"/>
    <n v="5587999200000"/>
  </r>
  <r>
    <x v="1"/>
    <n v="500"/>
    <x v="0"/>
    <n v="4"/>
    <x v="12"/>
    <n v="1"/>
    <s v="Madson Martins"/>
    <s v="madson.martins@yahoo.com.br"/>
    <n v="5542998000000"/>
  </r>
  <r>
    <x v="1"/>
    <n v="500"/>
    <x v="0"/>
    <n v="3"/>
    <x v="12"/>
    <n v="1"/>
    <s v="Isac Martins"/>
    <s v="isac.martins@yahoo.com.br"/>
    <n v="5511998300000"/>
  </r>
  <r>
    <x v="2"/>
    <n v="1000"/>
    <x v="0"/>
    <n v="5"/>
    <x v="12"/>
    <n v="1"/>
    <s v="Ilse Martins"/>
    <s v="ilse.martins@hotmail.com"/>
    <n v="5519998800000"/>
  </r>
  <r>
    <x v="1"/>
    <n v="500"/>
    <x v="0"/>
    <n v="3"/>
    <x v="13"/>
    <n v="1"/>
    <s v="Richard Martins"/>
    <s v="richard.martins@hotmail.com"/>
    <n v="5511951600000"/>
  </r>
  <r>
    <x v="1"/>
    <n v="500"/>
    <x v="0"/>
    <n v="2"/>
    <x v="13"/>
    <n v="1"/>
    <s v="Nicolle Martins"/>
    <s v="nicolle.martins@yahoo.com.br"/>
    <n v="5521980400000"/>
  </r>
  <r>
    <x v="1"/>
    <n v="500"/>
    <x v="0"/>
    <n v="5"/>
    <x v="13"/>
    <n v="1"/>
    <s v="Simonia Martins"/>
    <s v="simonia.martins@gmail.com"/>
    <n v="5521993000000"/>
  </r>
  <r>
    <x v="2"/>
    <n v="1000"/>
    <x v="0"/>
    <n v="6"/>
    <x v="13"/>
    <n v="1"/>
    <s v="Felix Martins"/>
    <s v="felix.martins@yahoo.com.br"/>
    <n v="5533999300000"/>
  </r>
  <r>
    <x v="1"/>
    <n v="500"/>
    <x v="1"/>
    <n v="1"/>
    <x v="13"/>
    <n v="1"/>
    <s v="Graziele Martins"/>
    <s v="graziele.martins@gmail.com"/>
    <n v="5511975200000"/>
  </r>
  <r>
    <x v="2"/>
    <n v="1000"/>
    <x v="0"/>
    <n v="1"/>
    <x v="14"/>
    <n v="1"/>
    <s v="Expedito Martins"/>
    <s v="expedito.martins@gmail.com"/>
    <n v="5583988100000"/>
  </r>
  <r>
    <x v="1"/>
    <n v="500"/>
    <x v="1"/>
    <n v="1"/>
    <x v="14"/>
    <n v="1"/>
    <s v="Deyvisson Martins"/>
    <s v="deyvisson.martins@yahoo.com.br"/>
    <n v="5511969100000"/>
  </r>
  <r>
    <x v="2"/>
    <n v="1000"/>
    <x v="0"/>
    <n v="6"/>
    <x v="14"/>
    <n v="1"/>
    <s v="Selton Martins"/>
    <s v="selton.martins@yahoo.com.br"/>
    <n v="5592984200000"/>
  </r>
  <r>
    <x v="1"/>
    <n v="500"/>
    <x v="0"/>
    <n v="12"/>
    <x v="14"/>
    <n v="1"/>
    <s v="Jean Martins"/>
    <s v="jean.martins@yahoo.com.br"/>
    <n v="5518981700000"/>
  </r>
  <r>
    <x v="1"/>
    <n v="500"/>
    <x v="1"/>
    <n v="1"/>
    <x v="14"/>
    <n v="1"/>
    <s v="Jaysler Martins"/>
    <s v="jaysler.martins@gmail.com"/>
    <n v="5531999300000"/>
  </r>
  <r>
    <x v="2"/>
    <n v="1000"/>
    <x v="0"/>
    <n v="6"/>
    <x v="14"/>
    <n v="1"/>
    <s v="Marcelo Martins"/>
    <s v="marcelo.martins@yahoo.com.br"/>
    <n v="5571991300000"/>
  </r>
  <r>
    <x v="2"/>
    <n v="1000"/>
    <x v="0"/>
    <n v="6"/>
    <x v="15"/>
    <n v="1"/>
    <s v="Olivia Martins"/>
    <s v="olivia.martins@yahoo.com.br"/>
    <n v="5511961000000"/>
  </r>
  <r>
    <x v="2"/>
    <n v="1000"/>
    <x v="0"/>
    <n v="7"/>
    <x v="15"/>
    <n v="1"/>
    <s v="Dafiny Martins"/>
    <s v="dafiny.martins@yahoo.com.br"/>
    <n v="5564984500000"/>
  </r>
  <r>
    <x v="1"/>
    <n v="500"/>
    <x v="0"/>
    <n v="12"/>
    <x v="15"/>
    <n v="1"/>
    <s v="Sttephannie Martins"/>
    <s v="sttephannie.martins@yahoo.com.br"/>
    <n v="5534992800000"/>
  </r>
  <r>
    <x v="2"/>
    <n v="1000"/>
    <x v="0"/>
    <n v="12"/>
    <x v="15"/>
    <n v="1"/>
    <s v="Ruama Martins"/>
    <s v="ruama.martins@yahoo.com.br"/>
    <n v="5511982100000"/>
  </r>
  <r>
    <x v="2"/>
    <n v="1000"/>
    <x v="0"/>
    <n v="8"/>
    <x v="15"/>
    <n v="1"/>
    <s v="Gabrielly Martins"/>
    <s v="gabrielly.martins@gmail.com"/>
    <n v="5535998600000"/>
  </r>
  <r>
    <x v="0"/>
    <n v="2000"/>
    <x v="0"/>
    <n v="12"/>
    <x v="16"/>
    <n v="1"/>
    <s v="Taliane Martins"/>
    <s v="taliane.martins@gmail.com"/>
    <n v="5561983000000"/>
  </r>
  <r>
    <x v="1"/>
    <n v="500"/>
    <x v="0"/>
    <n v="12"/>
    <x v="16"/>
    <n v="1"/>
    <s v="Cheila Martins"/>
    <s v="cheila.martins@hotmail.com"/>
    <n v="5524999400000"/>
  </r>
  <r>
    <x v="0"/>
    <n v="2000"/>
    <x v="0"/>
    <n v="1"/>
    <x v="16"/>
    <n v="1"/>
    <s v="Kayro Martins"/>
    <s v="kayro.martins@yahoo.com.br"/>
    <n v="5584999600000"/>
  </r>
  <r>
    <x v="2"/>
    <n v="1000"/>
    <x v="0"/>
    <n v="12"/>
    <x v="16"/>
    <n v="1"/>
    <s v="Nayra Martins"/>
    <s v="nayra.martins@hotmail.com"/>
    <n v="5588999900000"/>
  </r>
  <r>
    <x v="0"/>
    <n v="2000"/>
    <x v="0"/>
    <n v="6"/>
    <x v="16"/>
    <n v="1"/>
    <s v="Adilson Martins"/>
    <s v="adilson.martins@yahoo.com.br"/>
    <n v="5511951500000"/>
  </r>
  <r>
    <x v="0"/>
    <n v="2000"/>
    <x v="0"/>
    <n v="12"/>
    <x v="16"/>
    <n v="1"/>
    <s v="Gladis Martins"/>
    <s v="gladis.martins@hotmail.com"/>
    <n v="5511995500000"/>
  </r>
  <r>
    <x v="2"/>
    <n v="1000"/>
    <x v="0"/>
    <n v="3"/>
    <x v="16"/>
    <n v="1"/>
    <s v="Ivonete Martins"/>
    <s v="ivonete.martins@hotmail.com"/>
    <n v="5511973900000"/>
  </r>
  <r>
    <x v="1"/>
    <n v="500"/>
    <x v="1"/>
    <n v="1"/>
    <x v="17"/>
    <n v="1"/>
    <s v="Marinalva Martins"/>
    <s v="marinalva.martins@gmail.com"/>
    <n v="5592992600000"/>
  </r>
  <r>
    <x v="0"/>
    <n v="2000"/>
    <x v="0"/>
    <n v="12"/>
    <x v="17"/>
    <n v="1"/>
    <s v="Ronifran Martins"/>
    <s v="ronifran.martins@hotmail.com"/>
    <n v="5531993000000"/>
  </r>
  <r>
    <x v="1"/>
    <n v="500"/>
    <x v="1"/>
    <n v="12"/>
    <x v="18"/>
    <n v="1"/>
    <s v="Eduardo Martins"/>
    <s v="eduardo.martins@yahoo.com.br"/>
    <n v="5519991300000"/>
  </r>
  <r>
    <x v="1"/>
    <n v="500"/>
    <x v="0"/>
    <n v="1"/>
    <x v="18"/>
    <n v="1"/>
    <s v="Geber Martins"/>
    <s v="geber.martins@gmail.com"/>
    <n v="5571992000000"/>
  </r>
  <r>
    <x v="0"/>
    <n v="2000"/>
    <x v="0"/>
    <n v="2"/>
    <x v="18"/>
    <n v="1"/>
    <s v="Isamary Martins"/>
    <s v="isamary.martins@yahoo.com.br"/>
    <n v="5511964900000"/>
  </r>
  <r>
    <x v="1"/>
    <n v="500"/>
    <x v="0"/>
    <n v="12"/>
    <x v="18"/>
    <n v="1"/>
    <s v="Valdenir Martins"/>
    <s v="valdenir.martins@hotmail.com"/>
    <n v="5521995900000"/>
  </r>
  <r>
    <x v="1"/>
    <n v="500"/>
    <x v="0"/>
    <n v="1"/>
    <x v="18"/>
    <n v="1"/>
    <s v="Karollayne Martins"/>
    <s v="karollayne.martins@gmail.com"/>
    <n v="5521993700000"/>
  </r>
  <r>
    <x v="1"/>
    <n v="500"/>
    <x v="0"/>
    <n v="2"/>
    <x v="18"/>
    <n v="1"/>
    <s v="Vânia Martins"/>
    <s v="vânia.martins@yahoo.com.br"/>
    <n v="5592984400000"/>
  </r>
  <r>
    <x v="0"/>
    <n v="2000"/>
    <x v="0"/>
    <n v="1"/>
    <x v="18"/>
    <n v="1"/>
    <s v="Vera Martins"/>
    <s v="vera.martins@hotmail.com"/>
    <n v="5521999500000"/>
  </r>
  <r>
    <x v="1"/>
    <n v="500"/>
    <x v="0"/>
    <n v="6"/>
    <x v="19"/>
    <n v="1"/>
    <s v="Isabella Martins"/>
    <s v="isabella.martins@hotmail.com"/>
    <n v="5511948300000"/>
  </r>
  <r>
    <x v="1"/>
    <n v="500"/>
    <x v="0"/>
    <n v="12"/>
    <x v="19"/>
    <n v="1"/>
    <s v="Aleksandro Martins"/>
    <s v="aleksandro.martins@hotmail.com"/>
    <n v="5511947100000"/>
  </r>
  <r>
    <x v="1"/>
    <n v="500"/>
    <x v="0"/>
    <n v="4"/>
    <x v="19"/>
    <n v="1"/>
    <s v="Jenniffer Martins"/>
    <s v="jenniffer.martins@gmail.com"/>
    <n v="5531996000000"/>
  </r>
  <r>
    <x v="2"/>
    <n v="1000"/>
    <x v="0"/>
    <n v="4"/>
    <x v="19"/>
    <n v="1"/>
    <s v="Danusa Martins"/>
    <s v="danusa.martins@hotmail.com"/>
    <n v="5519981700000"/>
  </r>
  <r>
    <x v="1"/>
    <n v="500"/>
    <x v="1"/>
    <n v="1"/>
    <x v="19"/>
    <n v="1"/>
    <s v="Fabricia Martins"/>
    <s v="fabricia.martins@hotmail.com"/>
    <n v="5531995100000"/>
  </r>
  <r>
    <x v="0"/>
    <n v="2000"/>
    <x v="0"/>
    <n v="1"/>
    <x v="19"/>
    <n v="1"/>
    <s v="Klaus Martins"/>
    <s v="klaus.martins@gmail.com"/>
    <n v="5579988100000"/>
  </r>
  <r>
    <x v="1"/>
    <n v="500"/>
    <x v="0"/>
    <n v="4"/>
    <x v="19"/>
    <n v="1"/>
    <s v="Alessando Martins"/>
    <s v="alessando.martins@yahoo.com.br"/>
    <n v="5592981400000"/>
  </r>
  <r>
    <x v="1"/>
    <n v="500"/>
    <x v="0"/>
    <n v="12"/>
    <x v="20"/>
    <n v="1"/>
    <s v="Joanata Martins"/>
    <s v="joanata.martins@hotmail.com"/>
    <n v="5534998100000"/>
  </r>
  <r>
    <x v="2"/>
    <n v="1000"/>
    <x v="0"/>
    <n v="10"/>
    <x v="20"/>
    <n v="1"/>
    <s v="Orlando Martins"/>
    <s v="orlando.martins@yahoo.com.br"/>
    <n v="5521981000000"/>
  </r>
  <r>
    <x v="1"/>
    <n v="500"/>
    <x v="0"/>
    <n v="12"/>
    <x v="20"/>
    <n v="1"/>
    <s v="Mylena Martins"/>
    <s v="mylena.martins@gmail.com"/>
    <n v="5531991400000"/>
  </r>
  <r>
    <x v="0"/>
    <n v="2000"/>
    <x v="0"/>
    <n v="1"/>
    <x v="21"/>
    <n v="1"/>
    <s v="Jorge Martins"/>
    <s v="jorge.martins@yahoo.com.br"/>
    <n v="5511941700000"/>
  </r>
  <r>
    <x v="0"/>
    <n v="2000"/>
    <x v="0"/>
    <n v="10"/>
    <x v="21"/>
    <n v="1"/>
    <s v="Gilvanildo Martins"/>
    <s v="gilvanildo.martins@gmail.com"/>
    <n v="5513988400000"/>
  </r>
  <r>
    <x v="0"/>
    <n v="2000"/>
    <x v="0"/>
    <n v="1"/>
    <x v="21"/>
    <n v="1"/>
    <s v="Marsol Martins"/>
    <s v="marsol.martins@yahoo.com.br"/>
    <n v="5521983800000"/>
  </r>
  <r>
    <x v="2"/>
    <n v="1000"/>
    <x v="0"/>
    <n v="12"/>
    <x v="21"/>
    <n v="1"/>
    <s v="Jefersson Martins"/>
    <s v="jefersson.martins@gmail.com"/>
    <n v="5583987500000"/>
  </r>
  <r>
    <x v="2"/>
    <n v="1000"/>
    <x v="1"/>
    <n v="1"/>
    <x v="21"/>
    <n v="1"/>
    <s v="Leurian Martins"/>
    <s v="leurian.martins@gmail.com"/>
    <n v="5521982300000"/>
  </r>
  <r>
    <x v="2"/>
    <n v="1000"/>
    <x v="1"/>
    <n v="1"/>
    <x v="22"/>
    <n v="1"/>
    <s v="Marielle Martins"/>
    <s v="marielle.martins@hotmail.com"/>
    <n v="5532988100000"/>
  </r>
  <r>
    <x v="0"/>
    <n v="2000"/>
    <x v="1"/>
    <n v="1"/>
    <x v="22"/>
    <n v="1"/>
    <s v="Luzilene Martins"/>
    <s v="luzilene.martins@hotmail.com"/>
    <n v="5533987500000"/>
  </r>
  <r>
    <x v="1"/>
    <n v="500"/>
    <x v="0"/>
    <n v="5"/>
    <x v="22"/>
    <n v="1"/>
    <s v="Cilene Martins"/>
    <s v="cilene.martins@gmail.com"/>
    <n v="5581998900000"/>
  </r>
  <r>
    <x v="1"/>
    <n v="500"/>
    <x v="0"/>
    <n v="4"/>
    <x v="22"/>
    <n v="1"/>
    <s v="Ednalva Martins"/>
    <s v="ednalva.martins@yahoo.com.br"/>
    <n v="5561999900000"/>
  </r>
  <r>
    <x v="2"/>
    <n v="1000"/>
    <x v="0"/>
    <n v="12"/>
    <x v="22"/>
    <n v="1"/>
    <s v="Wallace Martins"/>
    <s v="wallace.martins@gmail.com"/>
    <n v="5573991500000"/>
  </r>
  <r>
    <x v="2"/>
    <n v="1000"/>
    <x v="1"/>
    <n v="1"/>
    <x v="22"/>
    <n v="1"/>
    <s v="Vanderleia Martins"/>
    <s v="vanderleia.martins@yahoo.com.br"/>
    <n v="5511952000000"/>
  </r>
  <r>
    <x v="2"/>
    <n v="1000"/>
    <x v="0"/>
    <n v="6"/>
    <x v="22"/>
    <n v="1"/>
    <s v="Adalto Martins"/>
    <s v="adalto.martins@hotmail.com"/>
    <n v="5565996700000"/>
  </r>
  <r>
    <x v="1"/>
    <n v="500"/>
    <x v="0"/>
    <n v="12"/>
    <x v="22"/>
    <n v="1"/>
    <s v="Deusdedite Martins"/>
    <s v="deusdedite.martins@gmail.com"/>
    <n v="5527981600000"/>
  </r>
  <r>
    <x v="0"/>
    <n v="2000"/>
    <x v="0"/>
    <n v="6"/>
    <x v="22"/>
    <n v="1"/>
    <s v="Monalisa Martins"/>
    <s v="monalisa.martins@yahoo.com.br"/>
    <n v="5521970400000"/>
  </r>
  <r>
    <x v="1"/>
    <n v="500"/>
    <x v="0"/>
    <n v="5"/>
    <x v="22"/>
    <n v="1"/>
    <s v="Jouse Martins"/>
    <s v="jouse.martins@yahoo.com.br"/>
    <n v="5531992000000"/>
  </r>
  <r>
    <x v="1"/>
    <n v="500"/>
    <x v="0"/>
    <n v="3"/>
    <x v="22"/>
    <n v="1"/>
    <s v="Veronica Martins"/>
    <s v="veronica.martins@hotmail.com"/>
    <n v="5511951100000"/>
  </r>
  <r>
    <x v="1"/>
    <n v="500"/>
    <x v="0"/>
    <n v="11"/>
    <x v="22"/>
    <n v="1"/>
    <s v="Tárcio Martins"/>
    <s v="tárcio.martins@gmail.com"/>
    <n v="5579998400000"/>
  </r>
  <r>
    <x v="2"/>
    <n v="1000"/>
    <x v="0"/>
    <n v="2"/>
    <x v="23"/>
    <n v="1"/>
    <s v="Arthur Martins"/>
    <s v="arthur.martins@hotmail.com"/>
    <n v="5527992700000"/>
  </r>
  <r>
    <x v="1"/>
    <n v="500"/>
    <x v="0"/>
    <n v="12"/>
    <x v="23"/>
    <n v="1"/>
    <s v="Mitssi Martins"/>
    <s v="mitssi.martins@yahoo.com.br"/>
    <n v="5511979600000"/>
  </r>
  <r>
    <x v="0"/>
    <n v="2000"/>
    <x v="0"/>
    <n v="2"/>
    <x v="23"/>
    <n v="1"/>
    <s v="Gisele Martins"/>
    <s v="gisele.martins@yahoo.com.br"/>
    <n v="5513981100000"/>
  </r>
  <r>
    <x v="2"/>
    <n v="1000"/>
    <x v="0"/>
    <n v="2"/>
    <x v="23"/>
    <n v="1"/>
    <s v="Rafaelle Martins"/>
    <s v="rafaelle.martins@yahoo.com.br"/>
    <n v="5531987400000"/>
  </r>
  <r>
    <x v="2"/>
    <n v="1000"/>
    <x v="0"/>
    <n v="5"/>
    <x v="24"/>
    <n v="1"/>
    <s v="Michela Martins"/>
    <s v="michela.martins@hotmail.com"/>
    <n v="5521969700000"/>
  </r>
  <r>
    <x v="0"/>
    <n v="2000"/>
    <x v="1"/>
    <n v="1"/>
    <x v="24"/>
    <n v="1"/>
    <s v="Shelley Martins"/>
    <s v="shelley.martins@gmail.com"/>
    <n v="5541992500000"/>
  </r>
  <r>
    <x v="1"/>
    <n v="500"/>
    <x v="0"/>
    <n v="3"/>
    <x v="24"/>
    <n v="1"/>
    <s v="Frederyck Martins"/>
    <s v="frederyck.martins@hotmail.com"/>
    <n v="5521997600000"/>
  </r>
  <r>
    <x v="2"/>
    <n v="1000"/>
    <x v="0"/>
    <n v="12"/>
    <x v="24"/>
    <n v="1"/>
    <s v="Joanderson Martins"/>
    <s v="joanderson.martins@yahoo.com.br"/>
    <n v="5575982900000"/>
  </r>
  <r>
    <x v="2"/>
    <n v="1000"/>
    <x v="0"/>
    <n v="2"/>
    <x v="24"/>
    <n v="1"/>
    <s v="Iúri Martins"/>
    <s v="iúri.martins@gmail.com"/>
    <n v="5562981000000"/>
  </r>
  <r>
    <x v="1"/>
    <n v="500"/>
    <x v="0"/>
    <n v="12"/>
    <x v="24"/>
    <n v="1"/>
    <s v="Cesar Martins"/>
    <s v="cesar.martins@hotmail.com"/>
    <n v="5511940800000"/>
  </r>
  <r>
    <x v="0"/>
    <n v="2000"/>
    <x v="0"/>
    <n v="12"/>
    <x v="25"/>
    <n v="1"/>
    <s v="Joilson Martins"/>
    <s v="joilson.martins@yahoo.com.br"/>
    <n v="5511985500000"/>
  </r>
  <r>
    <x v="2"/>
    <n v="1000"/>
    <x v="0"/>
    <n v="12"/>
    <x v="25"/>
    <n v="1"/>
    <s v="Adão Martins"/>
    <s v="adão.martins@hotmail.com"/>
    <n v="5511951300000"/>
  </r>
  <r>
    <x v="2"/>
    <n v="1000"/>
    <x v="0"/>
    <n v="10"/>
    <x v="25"/>
    <n v="1"/>
    <s v="Felype Martins"/>
    <s v="felype.martins@gmail.com"/>
    <n v="5538992400000"/>
  </r>
  <r>
    <x v="0"/>
    <n v="2000"/>
    <x v="0"/>
    <n v="1"/>
    <x v="25"/>
    <n v="1"/>
    <s v="Natascha Martins"/>
    <s v="natascha.martins@yahoo.com.br"/>
    <n v="5531988800000"/>
  </r>
  <r>
    <x v="2"/>
    <n v="1000"/>
    <x v="0"/>
    <n v="12"/>
    <x v="25"/>
    <n v="1"/>
    <s v="Antonio Martins"/>
    <s v="antonio.martins@gmail.com"/>
    <n v="5547991000000"/>
  </r>
  <r>
    <x v="1"/>
    <n v="500"/>
    <x v="1"/>
    <n v="1"/>
    <x v="25"/>
    <n v="1"/>
    <s v="Guilhermo Martins"/>
    <s v="guilhermo.martins@yahoo.com.br"/>
    <n v="5511982000000"/>
  </r>
  <r>
    <x v="0"/>
    <n v="2000"/>
    <x v="0"/>
    <n v="6"/>
    <x v="25"/>
    <n v="1"/>
    <s v="Vânia Martins"/>
    <s v="vânia.martins@yahoo.com.br"/>
    <n v="5511992900000"/>
  </r>
  <r>
    <x v="2"/>
    <n v="1000"/>
    <x v="0"/>
    <n v="1"/>
    <x v="26"/>
    <n v="1"/>
    <s v="Edemilson Martins"/>
    <s v="edemilson.martins@gmail.com"/>
    <n v="5511963500000"/>
  </r>
  <r>
    <x v="2"/>
    <n v="1000"/>
    <x v="0"/>
    <n v="1"/>
    <x v="26"/>
    <n v="1"/>
    <s v="Andre Martins"/>
    <s v="andre.martins@gmail.com"/>
    <n v="5511976200000"/>
  </r>
  <r>
    <x v="0"/>
    <n v="2000"/>
    <x v="0"/>
    <n v="12"/>
    <x v="26"/>
    <n v="1"/>
    <s v="Náthale Martins"/>
    <s v="náthale.martins@yahoo.com.br"/>
    <n v="5521975900000"/>
  </r>
  <r>
    <x v="2"/>
    <n v="1000"/>
    <x v="0"/>
    <n v="7"/>
    <x v="26"/>
    <n v="1"/>
    <s v="Roberia Martins"/>
    <s v="roberia.martins@hotmail.com"/>
    <n v="5519993900000"/>
  </r>
  <r>
    <x v="1"/>
    <n v="500"/>
    <x v="0"/>
    <n v="5"/>
    <x v="26"/>
    <n v="1"/>
    <s v="Possidio Martins"/>
    <s v="possidio.martins@gmail.com"/>
    <n v="5591992000000"/>
  </r>
  <r>
    <x v="1"/>
    <n v="500"/>
    <x v="0"/>
    <n v="12"/>
    <x v="26"/>
    <n v="1"/>
    <s v="Cileia Martins"/>
    <s v="cileia.martins@yahoo.com.br"/>
    <n v="5512981400000"/>
  </r>
  <r>
    <x v="1"/>
    <n v="500"/>
    <x v="0"/>
    <n v="1"/>
    <x v="26"/>
    <n v="1"/>
    <s v="Graziely Martins"/>
    <s v="graziely.martins@yahoo.com.br"/>
    <n v="5511959500000"/>
  </r>
  <r>
    <x v="1"/>
    <n v="500"/>
    <x v="0"/>
    <n v="7"/>
    <x v="26"/>
    <n v="1"/>
    <s v="Dayvid Martins"/>
    <s v="dayvid.martins@yahoo.com.br"/>
    <n v="5527998000000"/>
  </r>
  <r>
    <x v="0"/>
    <n v="2000"/>
    <x v="1"/>
    <n v="1"/>
    <x v="26"/>
    <n v="1"/>
    <s v="Lion Martins"/>
    <s v="lion.martins@gmail.com"/>
    <n v="5511995500000"/>
  </r>
  <r>
    <x v="0"/>
    <n v="2000"/>
    <x v="0"/>
    <n v="1"/>
    <x v="26"/>
    <n v="1"/>
    <s v="Kleidy Martins"/>
    <s v="kleidy.martins@hotmail.com"/>
    <n v="5591988000000"/>
  </r>
  <r>
    <x v="2"/>
    <n v="1000"/>
    <x v="0"/>
    <n v="12"/>
    <x v="26"/>
    <n v="1"/>
    <s v="Catia Martins"/>
    <s v="catia.martins@gmail.com"/>
    <n v="5511928200000"/>
  </r>
  <r>
    <x v="1"/>
    <n v="500"/>
    <x v="0"/>
    <n v="12"/>
    <x v="26"/>
    <n v="1"/>
    <s v="Helika Martins"/>
    <s v="helika.martins@hotmail.com"/>
    <n v="5581997300000"/>
  </r>
  <r>
    <x v="1"/>
    <n v="500"/>
    <x v="0"/>
    <n v="1"/>
    <x v="27"/>
    <n v="1"/>
    <s v="Herculles Martins"/>
    <s v="herculles.martins@yahoo.com.br"/>
    <n v="5511973800000"/>
  </r>
  <r>
    <x v="2"/>
    <n v="1000"/>
    <x v="0"/>
    <n v="3"/>
    <x v="27"/>
    <n v="1"/>
    <s v="Kethryne Martins"/>
    <s v="kethryne.martins@hotmail.com"/>
    <n v="5521992400000"/>
  </r>
  <r>
    <x v="0"/>
    <n v="2000"/>
    <x v="0"/>
    <n v="1"/>
    <x v="27"/>
    <n v="1"/>
    <s v="Riviery Martins"/>
    <s v="riviery.martins@yahoo.com.br"/>
    <n v="5587998100000"/>
  </r>
  <r>
    <x v="1"/>
    <n v="500"/>
    <x v="0"/>
    <n v="6"/>
    <x v="27"/>
    <n v="1"/>
    <s v="Ezequiel Martins"/>
    <s v="ezequiel.martins@gmail.com"/>
    <n v="5511996900000"/>
  </r>
  <r>
    <x v="1"/>
    <n v="500"/>
    <x v="1"/>
    <n v="1"/>
    <x v="27"/>
    <n v="1"/>
    <s v="Iasmin Martins"/>
    <s v="iasmin.martins@gmail.com"/>
    <n v="5561984700000"/>
  </r>
  <r>
    <x v="2"/>
    <n v="1000"/>
    <x v="0"/>
    <n v="1"/>
    <x v="27"/>
    <n v="1"/>
    <s v="Ketlin Martins"/>
    <s v="ketlin.martins@gmail.com"/>
    <n v="5541995000000"/>
  </r>
  <r>
    <x v="2"/>
    <n v="1000"/>
    <x v="1"/>
    <n v="1"/>
    <x v="27"/>
    <n v="1"/>
    <s v="Estevao Martins"/>
    <s v="estevao.martins@gmail.com"/>
    <n v="5534993300000"/>
  </r>
  <r>
    <x v="1"/>
    <n v="500"/>
    <x v="0"/>
    <n v="12"/>
    <x v="27"/>
    <n v="1"/>
    <s v="Loyane Martins"/>
    <s v="loyane.martins@yahoo.com.br"/>
    <n v="5561981000000"/>
  </r>
  <r>
    <x v="2"/>
    <n v="1000"/>
    <x v="0"/>
    <n v="6"/>
    <x v="27"/>
    <n v="1"/>
    <s v="Rodolfo Martins"/>
    <s v="rodolfo.martins@yahoo.com.br"/>
    <n v="5565992100000"/>
  </r>
  <r>
    <x v="1"/>
    <n v="500"/>
    <x v="0"/>
    <n v="12"/>
    <x v="28"/>
    <n v="1"/>
    <s v="Rayla Martins"/>
    <s v="rayla.martins@yahoo.com.br"/>
    <n v="5521995700000"/>
  </r>
  <r>
    <x v="1"/>
    <n v="500"/>
    <x v="0"/>
    <n v="12"/>
    <x v="28"/>
    <n v="1"/>
    <s v="Roger Martins"/>
    <s v="roger.martins@gmail.com"/>
    <n v="5596981000000"/>
  </r>
  <r>
    <x v="2"/>
    <n v="1000"/>
    <x v="0"/>
    <n v="12"/>
    <x v="29"/>
    <n v="1"/>
    <s v="Marlice Martins"/>
    <s v="marlice.martins@gmail.com"/>
    <n v="5531993400000"/>
  </r>
  <r>
    <x v="1"/>
    <n v="500"/>
    <x v="0"/>
    <n v="12"/>
    <x v="29"/>
    <n v="1"/>
    <s v="Beatris Martins"/>
    <s v="beatris.martins@gmail.com"/>
    <n v="5551983100000"/>
  </r>
  <r>
    <x v="1"/>
    <n v="500"/>
    <x v="0"/>
    <n v="12"/>
    <x v="29"/>
    <n v="1"/>
    <s v="Mirosmar Martins"/>
    <s v="mirosmar.martins@hotmail.com"/>
    <n v="5531983600000"/>
  </r>
  <r>
    <x v="1"/>
    <n v="500"/>
    <x v="0"/>
    <n v="1"/>
    <x v="29"/>
    <n v="1"/>
    <s v="Leo Martins"/>
    <s v="leo.martins@hotmail.com"/>
    <n v="5521991800000"/>
  </r>
  <r>
    <x v="2"/>
    <n v="1000"/>
    <x v="0"/>
    <n v="1"/>
    <x v="30"/>
    <n v="1"/>
    <s v="Flora Martins"/>
    <s v="flora.martins@gmail.com"/>
    <n v="5521995400000"/>
  </r>
  <r>
    <x v="2"/>
    <n v="1000"/>
    <x v="0"/>
    <n v="1"/>
    <x v="30"/>
    <n v="1"/>
    <s v="Joas Martins"/>
    <s v="joas.martins@hotmail.com"/>
    <n v="5562981800000"/>
  </r>
  <r>
    <x v="0"/>
    <n v="2000"/>
    <x v="0"/>
    <n v="10"/>
    <x v="30"/>
    <n v="1"/>
    <s v="Lylian Martins"/>
    <s v="lylian.martins@yahoo.com.br"/>
    <n v="5561992900000"/>
  </r>
  <r>
    <x v="1"/>
    <n v="500"/>
    <x v="0"/>
    <n v="10"/>
    <x v="30"/>
    <n v="1"/>
    <s v="Michella Martins"/>
    <s v="michella.martins@hotmail.com"/>
    <n v="5511959700000"/>
  </r>
  <r>
    <x v="0"/>
    <n v="2000"/>
    <x v="1"/>
    <n v="1"/>
    <x v="30"/>
    <n v="1"/>
    <s v="Condominio Martins"/>
    <s v="condominio.martins@yahoo.com.br"/>
    <n v="5573988500000"/>
  </r>
  <r>
    <x v="0"/>
    <n v="2000"/>
    <x v="0"/>
    <n v="1"/>
    <x v="31"/>
    <n v="2"/>
    <s v="David Martins"/>
    <s v="david.martins@gmail.com"/>
    <n v="5511981400000"/>
  </r>
  <r>
    <x v="2"/>
    <n v="1000"/>
    <x v="0"/>
    <n v="12"/>
    <x v="31"/>
    <n v="2"/>
    <s v="Joallysson Martins"/>
    <s v="joallysson.martins@gmail.com"/>
    <n v="5584994700000"/>
  </r>
  <r>
    <x v="1"/>
    <n v="500"/>
    <x v="0"/>
    <n v="10"/>
    <x v="31"/>
    <n v="2"/>
    <s v="Piercarlo Martins"/>
    <s v="piercarlo.martins@yahoo.com.br"/>
    <n v="5511995500000"/>
  </r>
  <r>
    <x v="2"/>
    <n v="1000"/>
    <x v="0"/>
    <n v="1"/>
    <x v="31"/>
    <n v="2"/>
    <s v="Marcella Martins"/>
    <s v="marcella.martins@hotmail.com"/>
    <n v="5521975100000"/>
  </r>
  <r>
    <x v="1"/>
    <n v="500"/>
    <x v="0"/>
    <n v="1"/>
    <x v="31"/>
    <n v="2"/>
    <s v="Hanami Martins"/>
    <s v="hanami.martins@yahoo.com.br"/>
    <n v="5511963500000"/>
  </r>
  <r>
    <x v="2"/>
    <n v="1000"/>
    <x v="0"/>
    <n v="12"/>
    <x v="31"/>
    <n v="2"/>
    <s v="Wandessa Martins"/>
    <s v="wandessa.martins@gmail.com"/>
    <n v="5511984200000"/>
  </r>
  <r>
    <x v="2"/>
    <n v="1000"/>
    <x v="0"/>
    <n v="4"/>
    <x v="31"/>
    <n v="2"/>
    <s v="Kesia Martins"/>
    <s v="kesia.martins@hotmail.com"/>
    <n v="5561992300000"/>
  </r>
  <r>
    <x v="1"/>
    <n v="500"/>
    <x v="1"/>
    <n v="1"/>
    <x v="31"/>
    <n v="2"/>
    <s v="Ivete Martins"/>
    <s v="ivete.martins@hotmail.com"/>
    <n v="5551999400000"/>
  </r>
  <r>
    <x v="2"/>
    <n v="1000"/>
    <x v="0"/>
    <n v="12"/>
    <x v="31"/>
    <n v="2"/>
    <s v="Lindivaldo Martins"/>
    <s v="lindivaldo.martins@hotmail.com"/>
    <n v="5583991800000"/>
  </r>
  <r>
    <x v="2"/>
    <n v="1000"/>
    <x v="0"/>
    <n v="12"/>
    <x v="32"/>
    <n v="2"/>
    <s v="Laslley Martins"/>
    <s v="laslley.martins@hotmail.com"/>
    <n v="5575999200000"/>
  </r>
  <r>
    <x v="2"/>
    <n v="1000"/>
    <x v="0"/>
    <n v="10"/>
    <x v="32"/>
    <n v="2"/>
    <s v="Nayana Martins"/>
    <s v="nayana.martins@hotmail.com"/>
    <n v="5512991100000"/>
  </r>
  <r>
    <x v="2"/>
    <n v="1000"/>
    <x v="0"/>
    <n v="6"/>
    <x v="32"/>
    <n v="2"/>
    <s v="Lylian Martins"/>
    <s v="lylian.martins@yahoo.com.br"/>
    <n v="5561992900000"/>
  </r>
  <r>
    <x v="2"/>
    <n v="1000"/>
    <x v="1"/>
    <n v="1"/>
    <x v="32"/>
    <n v="2"/>
    <s v="Euda Martins"/>
    <s v="euda.martins@yahoo.com.br"/>
    <n v="5547999100000"/>
  </r>
  <r>
    <x v="0"/>
    <n v="2000"/>
    <x v="0"/>
    <n v="12"/>
    <x v="32"/>
    <n v="2"/>
    <s v="Tamires Martins"/>
    <s v="tamires.martins@hotmail.com"/>
    <n v="5521999200000"/>
  </r>
  <r>
    <x v="0"/>
    <n v="2000"/>
    <x v="0"/>
    <n v="6"/>
    <x v="32"/>
    <n v="2"/>
    <s v="Silvânia Martins"/>
    <s v="silvânia.martins@gmail.com"/>
    <n v="5571981100000"/>
  </r>
  <r>
    <x v="2"/>
    <n v="1000"/>
    <x v="0"/>
    <n v="1"/>
    <x v="32"/>
    <n v="2"/>
    <s v="Djerre Martins"/>
    <s v="djerre.martins@gmail.com"/>
    <n v="5547999700000"/>
  </r>
  <r>
    <x v="1"/>
    <n v="500"/>
    <x v="0"/>
    <n v="12"/>
    <x v="32"/>
    <n v="2"/>
    <s v="Edmar Martins"/>
    <s v="edmar.martins@gmail.com"/>
    <n v="5564981200000"/>
  </r>
  <r>
    <x v="0"/>
    <n v="2000"/>
    <x v="0"/>
    <n v="12"/>
    <x v="32"/>
    <n v="2"/>
    <s v="Rebeka Martins"/>
    <s v="rebeka.martins@yahoo.com.br"/>
    <n v="5521994500000"/>
  </r>
  <r>
    <x v="2"/>
    <n v="1000"/>
    <x v="0"/>
    <n v="12"/>
    <x v="32"/>
    <n v="2"/>
    <s v="Swellen Martins"/>
    <s v="swellen.martins@yahoo.com.br"/>
    <n v="5531986100000"/>
  </r>
  <r>
    <x v="2"/>
    <n v="1000"/>
    <x v="0"/>
    <n v="12"/>
    <x v="33"/>
    <n v="2"/>
    <s v="Brayan Martins"/>
    <s v="brayan.martins@hotmail.com"/>
    <n v="5521981200000"/>
  </r>
  <r>
    <x v="1"/>
    <n v="500"/>
    <x v="0"/>
    <n v="12"/>
    <x v="33"/>
    <n v="2"/>
    <s v="Erivelton Martins"/>
    <s v="erivelton.martins@gmail.com"/>
    <n v="5513988100000"/>
  </r>
  <r>
    <x v="1"/>
    <n v="500"/>
    <x v="0"/>
    <n v="12"/>
    <x v="33"/>
    <n v="2"/>
    <s v="Eliel Martins"/>
    <s v="eliel.martins@gmail.com"/>
    <n v="5521997700000"/>
  </r>
  <r>
    <x v="2"/>
    <n v="1000"/>
    <x v="0"/>
    <n v="3"/>
    <x v="33"/>
    <n v="2"/>
    <s v="Mariele Martins"/>
    <s v="mariele.martins@yahoo.com.br"/>
    <n v="5532999900000"/>
  </r>
  <r>
    <x v="0"/>
    <n v="2000"/>
    <x v="1"/>
    <n v="1"/>
    <x v="33"/>
    <n v="2"/>
    <s v="Anita Martins"/>
    <s v="anita.martins@yahoo.com.br"/>
    <n v="5521996300000"/>
  </r>
  <r>
    <x v="0"/>
    <n v="2000"/>
    <x v="0"/>
    <n v="12"/>
    <x v="33"/>
    <n v="2"/>
    <s v="Gyovanna Martins"/>
    <s v="gyovanna.martins@yahoo.com.br"/>
    <n v="5547996600000"/>
  </r>
  <r>
    <x v="1"/>
    <n v="500"/>
    <x v="0"/>
    <n v="1"/>
    <x v="33"/>
    <n v="2"/>
    <s v="Leanderson Martins"/>
    <s v="leanderson.martins@yahoo.com.br"/>
    <n v="5521966300000"/>
  </r>
  <r>
    <x v="1"/>
    <n v="500"/>
    <x v="0"/>
    <n v="2"/>
    <x v="33"/>
    <n v="2"/>
    <s v="Verinandia Martins"/>
    <s v="verinandia.martins@gmail.com"/>
    <n v="5581988300000"/>
  </r>
  <r>
    <x v="1"/>
    <n v="500"/>
    <x v="1"/>
    <n v="1"/>
    <x v="33"/>
    <n v="2"/>
    <s v="Tomás Martins"/>
    <s v="tomás.martins@gmail.com"/>
    <n v="5581999600000"/>
  </r>
  <r>
    <x v="2"/>
    <n v="1000"/>
    <x v="0"/>
    <n v="12"/>
    <x v="34"/>
    <n v="2"/>
    <s v="Udisson Martins"/>
    <s v="udisson.martins@yahoo.com.br"/>
    <n v="5581999800000"/>
  </r>
  <r>
    <x v="1"/>
    <n v="500"/>
    <x v="1"/>
    <n v="1"/>
    <x v="34"/>
    <n v="2"/>
    <s v="Ediane Martins"/>
    <s v="ediane.martins@yahoo.com.br"/>
    <n v="5591992900000"/>
  </r>
  <r>
    <x v="0"/>
    <n v="2000"/>
    <x v="0"/>
    <n v="4"/>
    <x v="34"/>
    <n v="2"/>
    <s v="Franciely Martins"/>
    <s v="franciely.martins@hotmail.com"/>
    <n v="5515997600000"/>
  </r>
  <r>
    <x v="1"/>
    <n v="500"/>
    <x v="0"/>
    <n v="12"/>
    <x v="34"/>
    <n v="2"/>
    <s v="Wende Martins"/>
    <s v="wende.martins@yahoo.com.br"/>
    <n v="5598991100000"/>
  </r>
  <r>
    <x v="0"/>
    <n v="2000"/>
    <x v="0"/>
    <n v="6"/>
    <x v="35"/>
    <n v="2"/>
    <s v="Cristhian Martins"/>
    <s v="cristhian.martins@gmail.com"/>
    <n v="5511983200000"/>
  </r>
  <r>
    <x v="0"/>
    <n v="2000"/>
    <x v="0"/>
    <n v="1"/>
    <x v="35"/>
    <n v="2"/>
    <s v="Gecilda Martins"/>
    <s v="gecilda.martins@gmail.com"/>
    <n v="5561984100000"/>
  </r>
  <r>
    <x v="2"/>
    <n v="1000"/>
    <x v="0"/>
    <n v="12"/>
    <x v="35"/>
    <n v="2"/>
    <s v="Leonir Martins"/>
    <s v="leonir.martins@yahoo.com.br"/>
    <n v="5554991800000"/>
  </r>
  <r>
    <x v="1"/>
    <n v="500"/>
    <x v="0"/>
    <n v="12"/>
    <x v="35"/>
    <n v="2"/>
    <s v="Catharinna Martins"/>
    <s v="catharinna.martins@gmail.com"/>
    <n v="5521983900000"/>
  </r>
  <r>
    <x v="0"/>
    <n v="2000"/>
    <x v="0"/>
    <n v="5"/>
    <x v="35"/>
    <n v="2"/>
    <s v="Sônia Martins"/>
    <s v="sônia.martins@yahoo.com.br"/>
    <n v="5531992800000"/>
  </r>
  <r>
    <x v="1"/>
    <n v="500"/>
    <x v="0"/>
    <n v="10"/>
    <x v="35"/>
    <n v="2"/>
    <s v="Lindmara Martins"/>
    <s v="lindmara.martins@hotmail.com"/>
    <n v="5583996800000"/>
  </r>
  <r>
    <x v="2"/>
    <n v="1000"/>
    <x v="0"/>
    <n v="2"/>
    <x v="35"/>
    <n v="2"/>
    <s v="Yasmim Martins"/>
    <s v="yasmim.martins@hotmail.com"/>
    <n v="5531986700000"/>
  </r>
  <r>
    <x v="1"/>
    <n v="500"/>
    <x v="0"/>
    <n v="12"/>
    <x v="35"/>
    <n v="2"/>
    <s v="Donizeti Martins"/>
    <s v="donizeti.martins@gmail.com"/>
    <n v="5519991600000"/>
  </r>
  <r>
    <x v="0"/>
    <n v="2000"/>
    <x v="0"/>
    <n v="12"/>
    <x v="36"/>
    <n v="2"/>
    <s v="Kaique Martins"/>
    <s v="kaique.martins@yahoo.com.br"/>
    <n v="5575992900000"/>
  </r>
  <r>
    <x v="0"/>
    <n v="2000"/>
    <x v="0"/>
    <n v="10"/>
    <x v="37"/>
    <n v="2"/>
    <s v="Ueslei Martins"/>
    <s v="ueslei.martins@hotmail.com"/>
    <n v="5511967000000"/>
  </r>
  <r>
    <x v="1"/>
    <n v="500"/>
    <x v="0"/>
    <n v="12"/>
    <x v="37"/>
    <n v="2"/>
    <s v="Dryelly Martins"/>
    <s v="dryelly.martins@hotmail.com"/>
    <n v="5516992400000"/>
  </r>
  <r>
    <x v="0"/>
    <n v="2000"/>
    <x v="0"/>
    <n v="1"/>
    <x v="37"/>
    <n v="2"/>
    <s v="Tereza Martins"/>
    <s v="tereza.martins@yahoo.com.br"/>
    <n v="5521988700000"/>
  </r>
  <r>
    <x v="2"/>
    <n v="1000"/>
    <x v="0"/>
    <n v="12"/>
    <x v="37"/>
    <n v="2"/>
    <s v="Gleicilene Martins"/>
    <s v="gleicilene.martins@hotmail.com"/>
    <n v="5561991000000"/>
  </r>
  <r>
    <x v="0"/>
    <n v="2000"/>
    <x v="1"/>
    <n v="1"/>
    <x v="37"/>
    <n v="2"/>
    <s v="Celso Martins"/>
    <s v="celso.martins@yahoo.com.br"/>
    <n v="5521964300000"/>
  </r>
  <r>
    <x v="1"/>
    <n v="500"/>
    <x v="0"/>
    <n v="12"/>
    <x v="37"/>
    <n v="2"/>
    <s v="Thais Martins"/>
    <s v="thais.martins@hotmail.com"/>
    <n v="5519992400000"/>
  </r>
  <r>
    <x v="0"/>
    <n v="2000"/>
    <x v="1"/>
    <n v="1"/>
    <x v="37"/>
    <n v="2"/>
    <s v="Hiuri Martins"/>
    <s v="hiuri.martins@yahoo.com.br"/>
    <n v="5527997200000"/>
  </r>
  <r>
    <x v="2"/>
    <n v="1000"/>
    <x v="1"/>
    <n v="10"/>
    <x v="37"/>
    <n v="2"/>
    <s v="Rosa Martins"/>
    <s v="rosa.martins@gmail.com"/>
    <n v="5519995500000"/>
  </r>
  <r>
    <x v="2"/>
    <n v="1000"/>
    <x v="1"/>
    <n v="1"/>
    <x v="37"/>
    <n v="2"/>
    <s v="Wanderleia Martins"/>
    <s v="wanderleia.martins@yahoo.com.br"/>
    <n v="5527996900000"/>
  </r>
  <r>
    <x v="1"/>
    <n v="500"/>
    <x v="1"/>
    <n v="1"/>
    <x v="37"/>
    <n v="2"/>
    <s v="Julie Martins"/>
    <s v="julie.martins@gmail.com"/>
    <n v="5581999100000"/>
  </r>
  <r>
    <x v="1"/>
    <n v="500"/>
    <x v="1"/>
    <n v="1"/>
    <x v="37"/>
    <n v="2"/>
    <s v="Gilmar Martins"/>
    <s v="gilmar.martins@gmail.com"/>
    <n v="5598991500000"/>
  </r>
  <r>
    <x v="1"/>
    <n v="500"/>
    <x v="0"/>
    <n v="12"/>
    <x v="38"/>
    <n v="2"/>
    <s v="Ronan Martins"/>
    <s v="ronan.martins@hotmail.com"/>
    <n v="5531996800000"/>
  </r>
  <r>
    <x v="0"/>
    <n v="2000"/>
    <x v="1"/>
    <n v="1"/>
    <x v="38"/>
    <n v="2"/>
    <s v="Kainã Martins"/>
    <s v="kainã.martins@hotmail.com"/>
    <n v="5561982500000"/>
  </r>
  <r>
    <x v="1"/>
    <n v="500"/>
    <x v="0"/>
    <n v="1"/>
    <x v="38"/>
    <n v="2"/>
    <s v="Natalia Martins"/>
    <s v="natalia.martins@gmail.com"/>
    <n v="5598988000000"/>
  </r>
  <r>
    <x v="2"/>
    <n v="1000"/>
    <x v="0"/>
    <n v="1"/>
    <x v="38"/>
    <n v="2"/>
    <s v="Valdney Martins"/>
    <s v="valdney.martins@yahoo.com.br"/>
    <n v="5561982700000"/>
  </r>
  <r>
    <x v="2"/>
    <n v="1000"/>
    <x v="0"/>
    <n v="12"/>
    <x v="38"/>
    <n v="2"/>
    <s v="Andre Martins"/>
    <s v="andre.martins@gmail.com"/>
    <n v="5573988100000"/>
  </r>
  <r>
    <x v="2"/>
    <n v="1000"/>
    <x v="0"/>
    <n v="10"/>
    <x v="38"/>
    <n v="2"/>
    <s v="Rony Martins"/>
    <s v="rony.martins@yahoo.com.br"/>
    <n v="5511974000000"/>
  </r>
  <r>
    <x v="1"/>
    <n v="500"/>
    <x v="0"/>
    <n v="2"/>
    <x v="38"/>
    <n v="2"/>
    <s v="Evandro Martins"/>
    <s v="evandro.martins@yahoo.com.br"/>
    <n v="5542999400000"/>
  </r>
  <r>
    <x v="2"/>
    <n v="1000"/>
    <x v="1"/>
    <n v="1"/>
    <x v="38"/>
    <n v="2"/>
    <s v="Wanise Martins"/>
    <s v="wanise.martins@hotmail.com"/>
    <n v="5521999200000"/>
  </r>
  <r>
    <x v="2"/>
    <n v="1000"/>
    <x v="1"/>
    <n v="1"/>
    <x v="38"/>
    <n v="2"/>
    <s v="Arthur Martins"/>
    <s v="arthur.martins@hotmail.com"/>
    <n v="5519983100000"/>
  </r>
  <r>
    <x v="1"/>
    <n v="500"/>
    <x v="0"/>
    <n v="12"/>
    <x v="39"/>
    <n v="2"/>
    <s v="Louis Martins"/>
    <s v="louis.martins@gmail.com"/>
    <n v="5592981500000"/>
  </r>
  <r>
    <x v="2"/>
    <n v="1000"/>
    <x v="0"/>
    <n v="10"/>
    <x v="39"/>
    <n v="2"/>
    <s v="Thadeu Martins"/>
    <s v="thadeu.martins@gmail.com"/>
    <n v="5521998800000"/>
  </r>
  <r>
    <x v="1"/>
    <n v="500"/>
    <x v="0"/>
    <n v="12"/>
    <x v="39"/>
    <n v="2"/>
    <s v="Virnalie Martins"/>
    <s v="virnalie.martins@yahoo.com.br"/>
    <n v="5547999000000"/>
  </r>
  <r>
    <x v="0"/>
    <n v="2000"/>
    <x v="0"/>
    <n v="6"/>
    <x v="39"/>
    <n v="2"/>
    <s v="Aleksandra Martins"/>
    <s v="aleksandra.martins@gmail.com"/>
    <n v="5511983600000"/>
  </r>
  <r>
    <x v="2"/>
    <n v="1000"/>
    <x v="0"/>
    <n v="12"/>
    <x v="39"/>
    <n v="2"/>
    <s v="Aloisio Martins"/>
    <s v="aloisio.martins@gmail.com"/>
    <n v="5517991500000"/>
  </r>
  <r>
    <x v="0"/>
    <n v="2000"/>
    <x v="0"/>
    <n v="12"/>
    <x v="39"/>
    <n v="2"/>
    <s v="Julio Martins"/>
    <s v="julio.martins@gmail.com"/>
    <n v="5541996200000"/>
  </r>
  <r>
    <x v="0"/>
    <n v="2000"/>
    <x v="0"/>
    <n v="9"/>
    <x v="39"/>
    <n v="2"/>
    <s v="Jeziani Martins"/>
    <s v="jeziani.martins@hotmail.com"/>
    <n v="5551984100000"/>
  </r>
  <r>
    <x v="2"/>
    <n v="1000"/>
    <x v="0"/>
    <n v="5"/>
    <x v="39"/>
    <n v="2"/>
    <s v="Cainan Martins"/>
    <s v="cainan.martins@hotmail.com"/>
    <n v="5581997400000"/>
  </r>
  <r>
    <x v="1"/>
    <n v="500"/>
    <x v="0"/>
    <n v="1"/>
    <x v="39"/>
    <n v="2"/>
    <s v="Márcio Martins"/>
    <s v="márcio.martins@hotmail.com"/>
    <n v="5511963700000"/>
  </r>
  <r>
    <x v="1"/>
    <n v="500"/>
    <x v="0"/>
    <n v="2"/>
    <x v="40"/>
    <n v="2"/>
    <s v="Kaio Martins"/>
    <s v="kaio.martins@yahoo.com.br"/>
    <n v="5543999100000"/>
  </r>
  <r>
    <x v="2"/>
    <n v="1000"/>
    <x v="0"/>
    <n v="4"/>
    <x v="40"/>
    <n v="2"/>
    <s v="Hilo Martins"/>
    <s v="hilo.martins@gmail.com"/>
    <n v="5555999700000"/>
  </r>
  <r>
    <x v="2"/>
    <n v="1000"/>
    <x v="1"/>
    <n v="1"/>
    <x v="40"/>
    <n v="2"/>
    <s v="Yago Martins"/>
    <s v="yago.martins@gmail.com"/>
    <n v="5516992900000"/>
  </r>
  <r>
    <x v="0"/>
    <n v="2000"/>
    <x v="0"/>
    <n v="6"/>
    <x v="40"/>
    <n v="2"/>
    <s v="Elivan Martins"/>
    <s v="elivan.martins@yahoo.com.br"/>
    <n v="5571996500000"/>
  </r>
  <r>
    <x v="2"/>
    <n v="1000"/>
    <x v="0"/>
    <n v="1"/>
    <x v="40"/>
    <n v="2"/>
    <s v="Adsson Martins"/>
    <s v="adsson.martins@gmail.com"/>
    <n v="5531983800000"/>
  </r>
  <r>
    <x v="1"/>
    <n v="500"/>
    <x v="0"/>
    <n v="12"/>
    <x v="40"/>
    <n v="2"/>
    <s v="Taiz Martins"/>
    <s v="taiz.martins@hotmail.com"/>
    <n v="5575981300000"/>
  </r>
  <r>
    <x v="1"/>
    <n v="500"/>
    <x v="0"/>
    <n v="5"/>
    <x v="40"/>
    <n v="2"/>
    <s v="Eliene Martins"/>
    <s v="eliene.martins@hotmail.com"/>
    <n v="5511973000000"/>
  </r>
  <r>
    <x v="1"/>
    <n v="500"/>
    <x v="0"/>
    <n v="6"/>
    <x v="40"/>
    <n v="2"/>
    <s v="Mayra Martins"/>
    <s v="mayra.martins@hotmail.com"/>
    <n v="5521970200000"/>
  </r>
  <r>
    <x v="1"/>
    <n v="500"/>
    <x v="0"/>
    <n v="12"/>
    <x v="41"/>
    <n v="2"/>
    <s v="Eviglayce Martins"/>
    <s v="eviglayce.martins@hotmail.com"/>
    <n v="5581997900000"/>
  </r>
  <r>
    <x v="1"/>
    <n v="500"/>
    <x v="0"/>
    <n v="12"/>
    <x v="41"/>
    <n v="2"/>
    <s v="Duilyo Martins"/>
    <s v="duilyo.martins@yahoo.com.br"/>
    <n v="5511961900000"/>
  </r>
  <r>
    <x v="1"/>
    <n v="500"/>
    <x v="0"/>
    <n v="3"/>
    <x v="41"/>
    <n v="2"/>
    <s v="Ieslei Martins"/>
    <s v="ieslei.martins@hotmail.com"/>
    <n v="5535984000000"/>
  </r>
  <r>
    <x v="1"/>
    <n v="500"/>
    <x v="0"/>
    <n v="1"/>
    <x v="41"/>
    <n v="2"/>
    <s v="Rodrigo Martins"/>
    <s v="rodrigo.martins@yahoo.com.br"/>
    <n v="5511980500000"/>
  </r>
  <r>
    <x v="1"/>
    <n v="500"/>
    <x v="1"/>
    <n v="1"/>
    <x v="42"/>
    <n v="2"/>
    <s v="Geovana Martins"/>
    <s v="geovana.martins@hotmail.com"/>
    <n v="5543999400000"/>
  </r>
  <r>
    <x v="0"/>
    <n v="2000"/>
    <x v="0"/>
    <n v="1"/>
    <x v="42"/>
    <n v="2"/>
    <s v="Levy Martins"/>
    <s v="levy.martins@hotmail.com"/>
    <n v="5521996000000"/>
  </r>
  <r>
    <x v="0"/>
    <n v="2000"/>
    <x v="0"/>
    <n v="12"/>
    <x v="42"/>
    <n v="2"/>
    <s v="Uriel Martins"/>
    <s v="uriel.martins@hotmail.com"/>
    <n v="5511998400000"/>
  </r>
  <r>
    <x v="2"/>
    <n v="1000"/>
    <x v="1"/>
    <n v="1"/>
    <x v="42"/>
    <n v="2"/>
    <s v="Kellen Martins"/>
    <s v="kellen.martins@hotmail.com"/>
    <n v="5511981200000"/>
  </r>
  <r>
    <x v="1"/>
    <n v="500"/>
    <x v="0"/>
    <n v="12"/>
    <x v="42"/>
    <n v="2"/>
    <s v="Vinicus Martins"/>
    <s v="vinicus.martins@hotmail.com"/>
    <n v="5511943900000"/>
  </r>
  <r>
    <x v="2"/>
    <n v="1000"/>
    <x v="0"/>
    <n v="1"/>
    <x v="42"/>
    <n v="2"/>
    <s v="Graziele Martins"/>
    <s v="graziele.martins@gmail.com"/>
    <n v="5511999300000"/>
  </r>
  <r>
    <x v="2"/>
    <n v="1000"/>
    <x v="0"/>
    <n v="12"/>
    <x v="43"/>
    <n v="2"/>
    <s v="Edison Martins"/>
    <s v="edison.martins@gmail.com"/>
    <n v="5551997400000"/>
  </r>
  <r>
    <x v="0"/>
    <n v="2000"/>
    <x v="0"/>
    <n v="10"/>
    <x v="43"/>
    <n v="2"/>
    <s v="Julia Martins"/>
    <s v="julia.martins@gmail.com"/>
    <n v="5511949400000"/>
  </r>
  <r>
    <x v="2"/>
    <n v="1000"/>
    <x v="1"/>
    <n v="1"/>
    <x v="43"/>
    <n v="2"/>
    <s v="Tayna Martins"/>
    <s v="tayna.martins@hotmail.com"/>
    <n v="5519982000000"/>
  </r>
  <r>
    <x v="1"/>
    <n v="500"/>
    <x v="0"/>
    <n v="4"/>
    <x v="43"/>
    <n v="2"/>
    <s v="Patricia Martins"/>
    <s v="patricia.martins@gmail.com"/>
    <n v="5511997700000"/>
  </r>
  <r>
    <x v="2"/>
    <n v="1000"/>
    <x v="0"/>
    <n v="1"/>
    <x v="43"/>
    <n v="2"/>
    <s v="Glauciney Martins"/>
    <s v="glauciney.martins@yahoo.com.br"/>
    <n v="5563984500000"/>
  </r>
  <r>
    <x v="2"/>
    <n v="1000"/>
    <x v="0"/>
    <n v="10"/>
    <x v="43"/>
    <n v="2"/>
    <s v="Ewertton Martins"/>
    <s v="ewertton.martins@hotmail.com"/>
    <n v="5593991400000"/>
  </r>
  <r>
    <x v="0"/>
    <n v="2000"/>
    <x v="0"/>
    <n v="12"/>
    <x v="43"/>
    <n v="2"/>
    <s v="Gabrielle Martins"/>
    <s v="gabrielle.martins@yahoo.com.br"/>
    <n v="5511979500000"/>
  </r>
  <r>
    <x v="0"/>
    <n v="2000"/>
    <x v="0"/>
    <n v="12"/>
    <x v="43"/>
    <n v="2"/>
    <s v="Mylene Martins"/>
    <s v="mylene.martins@hotmail.com"/>
    <n v="5521998000000"/>
  </r>
  <r>
    <x v="1"/>
    <n v="500"/>
    <x v="0"/>
    <n v="1"/>
    <x v="43"/>
    <n v="2"/>
    <s v="Valter Martins"/>
    <s v="valter.martins@hotmail.com"/>
    <n v="5521988900000"/>
  </r>
  <r>
    <x v="2"/>
    <n v="1000"/>
    <x v="0"/>
    <n v="12"/>
    <x v="44"/>
    <n v="2"/>
    <s v="Teodosio Martins"/>
    <s v="teodosio.martins@yahoo.com.br"/>
    <n v="5511991500000"/>
  </r>
  <r>
    <x v="1"/>
    <n v="500"/>
    <x v="1"/>
    <n v="1"/>
    <x v="44"/>
    <n v="2"/>
    <s v="Dimitrya Martins"/>
    <s v="dimitrya.martins@hotmail.com"/>
    <n v="5542998300000"/>
  </r>
  <r>
    <x v="2"/>
    <n v="1000"/>
    <x v="0"/>
    <n v="11"/>
    <x v="44"/>
    <n v="2"/>
    <s v="Caetano Martins"/>
    <s v="caetano.martins@gmail.com"/>
    <n v="5511985200000"/>
  </r>
  <r>
    <x v="2"/>
    <n v="1000"/>
    <x v="0"/>
    <n v="1"/>
    <x v="44"/>
    <n v="2"/>
    <s v="Kemylly Martins"/>
    <s v="kemylly.martins@hotmail.com"/>
    <n v="5592984100000"/>
  </r>
  <r>
    <x v="2"/>
    <n v="1000"/>
    <x v="0"/>
    <n v="3"/>
    <x v="44"/>
    <n v="2"/>
    <s v="Nazareth Martins"/>
    <s v="nazareth.martins@yahoo.com.br"/>
    <n v="5513997300000"/>
  </r>
  <r>
    <x v="2"/>
    <n v="1000"/>
    <x v="0"/>
    <n v="12"/>
    <x v="44"/>
    <n v="2"/>
    <s v="Jucimaria Martins"/>
    <s v="jucimaria.martins@hotmail.com"/>
    <n v="5511974400000"/>
  </r>
  <r>
    <x v="1"/>
    <n v="500"/>
    <x v="0"/>
    <n v="12"/>
    <x v="45"/>
    <n v="2"/>
    <s v="Heitor Martins"/>
    <s v="heitor.martins@yahoo.com.br"/>
    <n v="5517991100000"/>
  </r>
  <r>
    <x v="1"/>
    <n v="500"/>
    <x v="0"/>
    <n v="12"/>
    <x v="45"/>
    <n v="2"/>
    <s v="Afonso Martins"/>
    <s v="afonso.martins@yahoo.com.br"/>
    <n v="5511948300000"/>
  </r>
  <r>
    <x v="2"/>
    <n v="1000"/>
    <x v="0"/>
    <n v="1"/>
    <x v="45"/>
    <n v="2"/>
    <s v="Ian Martins"/>
    <s v="ian.martins@gmail.com"/>
    <n v="5511942500000"/>
  </r>
  <r>
    <x v="2"/>
    <n v="1000"/>
    <x v="0"/>
    <n v="12"/>
    <x v="45"/>
    <n v="2"/>
    <s v="Braulio Martins"/>
    <s v="braulio.martins@gmail.com"/>
    <n v="5511975500000"/>
  </r>
  <r>
    <x v="1"/>
    <n v="500"/>
    <x v="0"/>
    <n v="10"/>
    <x v="45"/>
    <n v="2"/>
    <s v="Dawdson Martins"/>
    <s v="dawdson.martins@hotmail.com"/>
    <n v="5547988300000"/>
  </r>
  <r>
    <x v="1"/>
    <n v="500"/>
    <x v="0"/>
    <n v="3"/>
    <x v="45"/>
    <n v="2"/>
    <s v="Tacivanio Martins"/>
    <s v="tacivanio.martins@gmail.com"/>
    <n v="5585987800000"/>
  </r>
  <r>
    <x v="2"/>
    <n v="1000"/>
    <x v="0"/>
    <n v="12"/>
    <x v="46"/>
    <n v="2"/>
    <s v="Eduvito Martins"/>
    <s v="eduvito.martins@gmail.com"/>
    <n v="5581998500000"/>
  </r>
  <r>
    <x v="0"/>
    <n v="2000"/>
    <x v="0"/>
    <n v="12"/>
    <x v="46"/>
    <n v="2"/>
    <s v="Rhuan Martins"/>
    <s v="rhuan.martins@hotmail.com"/>
    <n v="5521995600000"/>
  </r>
  <r>
    <x v="0"/>
    <n v="2000"/>
    <x v="0"/>
    <n v="1"/>
    <x v="46"/>
    <n v="2"/>
    <s v="Rhaíza Martins"/>
    <s v="rhaíza.martins@gmail.com"/>
    <n v="5548998000000"/>
  </r>
  <r>
    <x v="2"/>
    <n v="1000"/>
    <x v="0"/>
    <n v="1"/>
    <x v="46"/>
    <n v="2"/>
    <s v="Nelia Martins"/>
    <s v="nelia.martins@yahoo.com.br"/>
    <n v="5531999900000"/>
  </r>
  <r>
    <x v="2"/>
    <n v="1000"/>
    <x v="0"/>
    <n v="12"/>
    <x v="46"/>
    <n v="2"/>
    <s v="Thayssa Martins"/>
    <s v="thayssa.martins@hotmail.com"/>
    <n v="5521979600000"/>
  </r>
  <r>
    <x v="2"/>
    <n v="1000"/>
    <x v="0"/>
    <n v="6"/>
    <x v="46"/>
    <n v="2"/>
    <s v="Reginald Martins"/>
    <s v="reginald.martins@yahoo.com.br"/>
    <n v="5549991100000"/>
  </r>
  <r>
    <x v="1"/>
    <n v="500"/>
    <x v="0"/>
    <n v="12"/>
    <x v="46"/>
    <n v="2"/>
    <s v="Diogenes Martins"/>
    <s v="diogenes.martins@gmail.com"/>
    <n v="5511968600000"/>
  </r>
  <r>
    <x v="1"/>
    <n v="500"/>
    <x v="0"/>
    <n v="12"/>
    <x v="46"/>
    <n v="2"/>
    <s v="Crysthian Martins"/>
    <s v="crysthian.martins@hotmail.com"/>
    <n v="5548998300000"/>
  </r>
  <r>
    <x v="2"/>
    <n v="1000"/>
    <x v="0"/>
    <n v="10"/>
    <x v="46"/>
    <n v="2"/>
    <s v="Dioniton Martins"/>
    <s v="dioniton.martins@hotmail.com"/>
    <n v="5538988000000"/>
  </r>
  <r>
    <x v="2"/>
    <n v="1000"/>
    <x v="0"/>
    <n v="12"/>
    <x v="46"/>
    <n v="2"/>
    <s v="Harley Martins"/>
    <s v="harley.martins@yahoo.com.br"/>
    <n v="5521999600000"/>
  </r>
  <r>
    <x v="1"/>
    <n v="500"/>
    <x v="0"/>
    <n v="12"/>
    <x v="47"/>
    <n v="2"/>
    <s v="Lidiana Martins"/>
    <s v="lidiana.martins@hotmail.com"/>
    <n v="5541998300000"/>
  </r>
  <r>
    <x v="1"/>
    <n v="500"/>
    <x v="0"/>
    <n v="12"/>
    <x v="47"/>
    <n v="2"/>
    <s v="Wilder Martins"/>
    <s v="wilder.martins@gmail.com"/>
    <n v="5535990200000"/>
  </r>
  <r>
    <x v="1"/>
    <n v="500"/>
    <x v="0"/>
    <n v="3"/>
    <x v="47"/>
    <n v="2"/>
    <s v="Jose Martins"/>
    <s v="jose.martins@gmail.com"/>
    <n v="5575998900000"/>
  </r>
  <r>
    <x v="0"/>
    <n v="2000"/>
    <x v="1"/>
    <n v="2"/>
    <x v="47"/>
    <n v="2"/>
    <s v="Adriana Martins"/>
    <s v="adriana.martins@gmail.com"/>
    <n v="5511992700000"/>
  </r>
  <r>
    <x v="1"/>
    <n v="500"/>
    <x v="0"/>
    <n v="6"/>
    <x v="47"/>
    <n v="2"/>
    <s v="Lucimar Martins"/>
    <s v="lucimar.martins@hotmail.com"/>
    <n v="5511987200000"/>
  </r>
  <r>
    <x v="1"/>
    <n v="500"/>
    <x v="1"/>
    <n v="1"/>
    <x v="48"/>
    <n v="2"/>
    <s v="Isaías Martins"/>
    <s v="isaías.martins@gmail.com"/>
    <n v="5516981200000"/>
  </r>
  <r>
    <x v="1"/>
    <n v="500"/>
    <x v="0"/>
    <n v="5"/>
    <x v="48"/>
    <n v="2"/>
    <s v="Glaucem Martins"/>
    <s v="glaucem.martins@hotmail.com"/>
    <n v="5521967400000"/>
  </r>
  <r>
    <x v="1"/>
    <n v="500"/>
    <x v="0"/>
    <n v="8"/>
    <x v="48"/>
    <n v="2"/>
    <s v="Francislene Martins"/>
    <s v="francislene.martins@hotmail.com"/>
    <n v="5511998400000"/>
  </r>
  <r>
    <x v="0"/>
    <n v="2000"/>
    <x v="0"/>
    <n v="1"/>
    <x v="48"/>
    <n v="2"/>
    <s v="Ketlin Martins"/>
    <s v="ketlin.martins@gmail.com"/>
    <n v="5541995000000"/>
  </r>
  <r>
    <x v="1"/>
    <n v="500"/>
    <x v="0"/>
    <n v="12"/>
    <x v="48"/>
    <n v="2"/>
    <s v="Olivan Martins"/>
    <s v="olivan.martins@hotmail.com"/>
    <n v="5581997500000"/>
  </r>
  <r>
    <x v="0"/>
    <n v="2000"/>
    <x v="0"/>
    <n v="12"/>
    <x v="48"/>
    <n v="2"/>
    <s v="Jamilson Martins"/>
    <s v="jamilson.martins@gmail.com"/>
    <n v="5551981700000"/>
  </r>
  <r>
    <x v="1"/>
    <n v="500"/>
    <x v="0"/>
    <n v="12"/>
    <x v="48"/>
    <n v="2"/>
    <s v="Estella Martins"/>
    <s v="estella.martins@gmail.com"/>
    <n v="5541988800000"/>
  </r>
  <r>
    <x v="2"/>
    <n v="1000"/>
    <x v="0"/>
    <n v="2"/>
    <x v="49"/>
    <n v="2"/>
    <s v="Hellena Martins"/>
    <s v="hellena.martins@gmail.com"/>
    <n v="5511983300000"/>
  </r>
  <r>
    <x v="1"/>
    <n v="500"/>
    <x v="0"/>
    <n v="1"/>
    <x v="49"/>
    <n v="2"/>
    <s v="Viviana Martins"/>
    <s v="viviana.martins@yahoo.com.br"/>
    <n v="5511993800000"/>
  </r>
  <r>
    <x v="1"/>
    <n v="500"/>
    <x v="0"/>
    <n v="10"/>
    <x v="49"/>
    <n v="2"/>
    <s v="Victório Martins"/>
    <s v="victório.martins@gmail.com"/>
    <n v="5581996600000"/>
  </r>
  <r>
    <x v="1"/>
    <n v="500"/>
    <x v="0"/>
    <n v="12"/>
    <x v="49"/>
    <n v="2"/>
    <s v="Julian Martins"/>
    <s v="julian.martins@yahoo.com.br"/>
    <n v="5551996500000"/>
  </r>
  <r>
    <x v="1"/>
    <n v="500"/>
    <x v="0"/>
    <n v="2"/>
    <x v="49"/>
    <n v="2"/>
    <s v="Warlley Martins"/>
    <s v="warlley.martins@gmail.com"/>
    <n v="5591981200000"/>
  </r>
  <r>
    <x v="0"/>
    <n v="2000"/>
    <x v="1"/>
    <n v="1"/>
    <x v="49"/>
    <n v="2"/>
    <s v="Gleiton Martins"/>
    <s v="gleiton.martins@gmail.com"/>
    <n v="5585981300000"/>
  </r>
  <r>
    <x v="0"/>
    <n v="2000"/>
    <x v="0"/>
    <n v="1"/>
    <x v="50"/>
    <n v="2"/>
    <s v="Eglaube Martins"/>
    <s v="eglaube.martins@hotmail.com"/>
    <n v="5581996400000"/>
  </r>
  <r>
    <x v="0"/>
    <n v="2000"/>
    <x v="0"/>
    <n v="1"/>
    <x v="50"/>
    <n v="2"/>
    <s v="Livania Martins"/>
    <s v="livania.martins@yahoo.com.br"/>
    <n v="5511974200000"/>
  </r>
  <r>
    <x v="2"/>
    <n v="1000"/>
    <x v="0"/>
    <n v="4"/>
    <x v="50"/>
    <n v="2"/>
    <s v="Ueslei Martins"/>
    <s v="ueslei.martins@yahoo.com.br"/>
    <n v="5571987600000"/>
  </r>
  <r>
    <x v="1"/>
    <n v="500"/>
    <x v="0"/>
    <n v="12"/>
    <x v="50"/>
    <n v="2"/>
    <s v="Sandy Martins"/>
    <s v="sandy.martins@hotmail.com"/>
    <n v="5585989300000"/>
  </r>
  <r>
    <x v="2"/>
    <n v="1000"/>
    <x v="0"/>
    <n v="1"/>
    <x v="50"/>
    <n v="2"/>
    <s v="Waldomiro Martins"/>
    <s v="waldomiro.martins@yahoo.com.br"/>
    <n v="5548991000000"/>
  </r>
  <r>
    <x v="1"/>
    <n v="500"/>
    <x v="0"/>
    <n v="12"/>
    <x v="50"/>
    <n v="2"/>
    <s v="Leciana Martins"/>
    <s v="leciana.martins@yahoo.com.br"/>
    <n v="5511949600000"/>
  </r>
  <r>
    <x v="1"/>
    <n v="500"/>
    <x v="0"/>
    <n v="10"/>
    <x v="50"/>
    <n v="2"/>
    <s v="Eliendson Martins"/>
    <s v="eliendson.martins@yahoo.com.br"/>
    <n v="5562981100000"/>
  </r>
  <r>
    <x v="1"/>
    <n v="500"/>
    <x v="0"/>
    <n v="12"/>
    <x v="50"/>
    <n v="2"/>
    <s v="Cleusa Martins"/>
    <s v="cleusa.martins@yahoo.com.br"/>
    <n v="5551999200000"/>
  </r>
  <r>
    <x v="2"/>
    <n v="1000"/>
    <x v="0"/>
    <n v="1"/>
    <x v="51"/>
    <n v="2"/>
    <s v="Liliane Martins"/>
    <s v="liliane.martins@gmail.com"/>
    <n v="5567999800000"/>
  </r>
  <r>
    <x v="1"/>
    <n v="500"/>
    <x v="0"/>
    <n v="6"/>
    <x v="51"/>
    <n v="2"/>
    <s v="Dener Martins"/>
    <s v="dener.martins@yahoo.com.br"/>
    <n v="5511971600000"/>
  </r>
  <r>
    <x v="0"/>
    <n v="2000"/>
    <x v="1"/>
    <n v="1"/>
    <x v="51"/>
    <n v="2"/>
    <s v="Thiago Martins"/>
    <s v="thiago.martins@gmail.com"/>
    <n v="5541999000000"/>
  </r>
  <r>
    <x v="2"/>
    <n v="1000"/>
    <x v="1"/>
    <n v="1"/>
    <x v="51"/>
    <n v="2"/>
    <s v="Edberto Martins"/>
    <s v="edberto.martins@hotmail.com"/>
    <n v="5544999100000"/>
  </r>
  <r>
    <x v="1"/>
    <n v="500"/>
    <x v="0"/>
    <n v="2"/>
    <x v="51"/>
    <n v="2"/>
    <s v="Kammy Martins"/>
    <s v="kammy.martins@yahoo.com.br"/>
    <n v="5565999000000"/>
  </r>
  <r>
    <x v="2"/>
    <n v="1000"/>
    <x v="0"/>
    <n v="1"/>
    <x v="51"/>
    <n v="2"/>
    <s v="Vitoria Martins"/>
    <s v="vitoria.martins@hotmail.com"/>
    <n v="5571985500000"/>
  </r>
  <r>
    <x v="1"/>
    <n v="500"/>
    <x v="0"/>
    <n v="2"/>
    <x v="51"/>
    <n v="2"/>
    <s v="Yanoama Martins"/>
    <s v="yanoama.martins@hotmail.com"/>
    <n v="5511945500000"/>
  </r>
  <r>
    <x v="1"/>
    <n v="500"/>
    <x v="0"/>
    <n v="12"/>
    <x v="52"/>
    <n v="2"/>
    <s v="Claudiani Martins"/>
    <s v="claudiani.martins@gmail.com"/>
    <n v="5545999100000"/>
  </r>
  <r>
    <x v="0"/>
    <n v="2000"/>
    <x v="0"/>
    <n v="2"/>
    <x v="52"/>
    <n v="2"/>
    <s v="Deysimara Martins"/>
    <s v="deysimara.martins@yahoo.com.br"/>
    <n v="5531996400000"/>
  </r>
  <r>
    <x v="1"/>
    <n v="500"/>
    <x v="0"/>
    <n v="12"/>
    <x v="52"/>
    <n v="2"/>
    <s v="Sidinei Martins"/>
    <s v="sidinei.martins@hotmail.com"/>
    <n v="5546999100000"/>
  </r>
  <r>
    <x v="0"/>
    <n v="2000"/>
    <x v="0"/>
    <n v="4"/>
    <x v="52"/>
    <n v="2"/>
    <s v="Clebio Martins"/>
    <s v="clebio.martins@yahoo.com.br"/>
    <n v="5517988200000"/>
  </r>
  <r>
    <x v="2"/>
    <n v="1000"/>
    <x v="1"/>
    <n v="1"/>
    <x v="52"/>
    <n v="2"/>
    <s v="Edenilso Martins"/>
    <s v="edenilso.martins@yahoo.com.br"/>
    <n v="5547996200000"/>
  </r>
  <r>
    <x v="1"/>
    <n v="500"/>
    <x v="1"/>
    <n v="1"/>
    <x v="52"/>
    <n v="2"/>
    <s v="Fatima Martins"/>
    <s v="fatima.martins@gmail.com"/>
    <n v="5531991100000"/>
  </r>
  <r>
    <x v="2"/>
    <n v="1000"/>
    <x v="0"/>
    <n v="12"/>
    <x v="52"/>
    <n v="2"/>
    <s v="Gesiely Martins"/>
    <s v="gesiely.martins@hotmail.com"/>
    <n v="5594991000000"/>
  </r>
  <r>
    <x v="2"/>
    <n v="1000"/>
    <x v="0"/>
    <n v="10"/>
    <x v="52"/>
    <n v="2"/>
    <s v="Marivaldo Martins"/>
    <s v="marivaldo.martins@gmail.com"/>
    <n v="5573988100000"/>
  </r>
  <r>
    <x v="1"/>
    <n v="500"/>
    <x v="0"/>
    <n v="12"/>
    <x v="52"/>
    <n v="2"/>
    <s v="Neuber Martins"/>
    <s v="neuber.martins@hotmail.com"/>
    <n v="5531991900000"/>
  </r>
  <r>
    <x v="1"/>
    <n v="500"/>
    <x v="0"/>
    <n v="5"/>
    <x v="53"/>
    <n v="2"/>
    <s v="Adoniran Martins"/>
    <s v="adoniran.martins@gmail.com"/>
    <n v="5527997400000"/>
  </r>
  <r>
    <x v="2"/>
    <n v="1000"/>
    <x v="0"/>
    <n v="12"/>
    <x v="53"/>
    <n v="2"/>
    <s v="Andrea Martins"/>
    <s v="andrea.martins@yahoo.com.br"/>
    <n v="5521998300000"/>
  </r>
  <r>
    <x v="0"/>
    <n v="2000"/>
    <x v="0"/>
    <n v="4"/>
    <x v="53"/>
    <n v="2"/>
    <s v="Adson Martins"/>
    <s v="adson.martins@hotmail.com"/>
    <n v="5531992000000"/>
  </r>
  <r>
    <x v="2"/>
    <n v="1000"/>
    <x v="0"/>
    <n v="12"/>
    <x v="53"/>
    <n v="2"/>
    <s v="Ivair Martins"/>
    <s v="ivair.martins@yahoo.com.br"/>
    <n v="5519993300000"/>
  </r>
  <r>
    <x v="1"/>
    <n v="500"/>
    <x v="0"/>
    <n v="9"/>
    <x v="53"/>
    <n v="2"/>
    <s v="Luma Martins"/>
    <s v="luma.martins@hotmail.com"/>
    <n v="5511972500000"/>
  </r>
  <r>
    <x v="0"/>
    <n v="2000"/>
    <x v="0"/>
    <n v="12"/>
    <x v="53"/>
    <n v="2"/>
    <s v="Gladston Martins"/>
    <s v="gladston.martins@hotmail.com"/>
    <n v="5579999200000"/>
  </r>
  <r>
    <x v="0"/>
    <n v="2000"/>
    <x v="0"/>
    <n v="12"/>
    <x v="53"/>
    <n v="2"/>
    <s v="Rosimeiry Martins"/>
    <s v="rosimeiry.martins@yahoo.com.br"/>
    <n v="5581988800000"/>
  </r>
  <r>
    <x v="1"/>
    <n v="500"/>
    <x v="0"/>
    <n v="1"/>
    <x v="53"/>
    <n v="2"/>
    <s v="Marinaldo Martins"/>
    <s v="marinaldo.martins@gmail.com"/>
    <n v="5571992500000"/>
  </r>
  <r>
    <x v="1"/>
    <n v="500"/>
    <x v="0"/>
    <n v="12"/>
    <x v="54"/>
    <n v="2"/>
    <s v="Imaculada Martins"/>
    <s v="imaculada.martins@hotmail.com"/>
    <n v="5541995600000"/>
  </r>
  <r>
    <x v="1"/>
    <n v="500"/>
    <x v="0"/>
    <n v="9"/>
    <x v="54"/>
    <n v="2"/>
    <s v="Jeaneth Martins"/>
    <s v="jeaneth.martins@yahoo.com.br"/>
    <n v="5511987900000"/>
  </r>
  <r>
    <x v="1"/>
    <n v="500"/>
    <x v="0"/>
    <n v="12"/>
    <x v="54"/>
    <n v="2"/>
    <s v="Tonny Martins"/>
    <s v="tonny.martins@gmail.com"/>
    <n v="5581984200000"/>
  </r>
  <r>
    <x v="0"/>
    <n v="2000"/>
    <x v="0"/>
    <n v="1"/>
    <x v="54"/>
    <n v="2"/>
    <s v="Ramon Martins"/>
    <s v="ramon.martins@gmail.com"/>
    <n v="5512991700000"/>
  </r>
  <r>
    <x v="1"/>
    <n v="500"/>
    <x v="0"/>
    <n v="12"/>
    <x v="54"/>
    <n v="2"/>
    <s v="Welton Martins"/>
    <s v="welton.martins@yahoo.com.br"/>
    <n v="5585996600000"/>
  </r>
  <r>
    <x v="2"/>
    <n v="1000"/>
    <x v="0"/>
    <n v="4"/>
    <x v="54"/>
    <n v="2"/>
    <s v="Osmario Martins"/>
    <s v="osmario.martins@gmail.com"/>
    <n v="5571983500000"/>
  </r>
  <r>
    <x v="0"/>
    <n v="2000"/>
    <x v="0"/>
    <n v="12"/>
    <x v="55"/>
    <n v="2"/>
    <s v="Naftali Martins"/>
    <s v="naftali.martins@hotmail.com"/>
    <n v="5563992000000"/>
  </r>
  <r>
    <x v="1"/>
    <n v="500"/>
    <x v="0"/>
    <n v="1"/>
    <x v="55"/>
    <n v="2"/>
    <s v="Heraldman Martins"/>
    <s v="heraldman.martins@hotmail.com"/>
    <n v="5547992800000"/>
  </r>
  <r>
    <x v="0"/>
    <n v="2000"/>
    <x v="0"/>
    <n v="12"/>
    <x v="55"/>
    <n v="2"/>
    <s v="Aldilene Martins"/>
    <s v="aldilene.martins@gmail.com"/>
    <n v="5581999600000"/>
  </r>
  <r>
    <x v="1"/>
    <n v="500"/>
    <x v="0"/>
    <n v="12"/>
    <x v="55"/>
    <n v="2"/>
    <s v="Maila Martins"/>
    <s v="maila.martins@hotmail.com"/>
    <n v="5521992000000"/>
  </r>
  <r>
    <x v="0"/>
    <n v="2000"/>
    <x v="0"/>
    <n v="7"/>
    <x v="55"/>
    <n v="2"/>
    <s v="Andley Martins"/>
    <s v="andley.martins@hotmail.com"/>
    <n v="5571996000000"/>
  </r>
  <r>
    <x v="0"/>
    <n v="2000"/>
    <x v="0"/>
    <n v="6"/>
    <x v="56"/>
    <n v="2"/>
    <s v="Ivanna Martins"/>
    <s v="ivanna.martins@gmail.com"/>
    <n v="5564992200000"/>
  </r>
  <r>
    <x v="0"/>
    <n v="2000"/>
    <x v="0"/>
    <n v="12"/>
    <x v="56"/>
    <n v="2"/>
    <s v="Celiane Martins"/>
    <s v="celiane.martins@yahoo.com.br"/>
    <n v="5511999200000"/>
  </r>
  <r>
    <x v="1"/>
    <n v="500"/>
    <x v="0"/>
    <n v="12"/>
    <x v="56"/>
    <n v="2"/>
    <s v="Emilie Martins"/>
    <s v="emilie.martins@gmail.com"/>
    <n v="5521981700000"/>
  </r>
  <r>
    <x v="1"/>
    <n v="500"/>
    <x v="0"/>
    <n v="4"/>
    <x v="56"/>
    <n v="2"/>
    <s v="Marialice Martins"/>
    <s v="marialice.martins@yahoo.com.br"/>
    <n v="5584999200000"/>
  </r>
  <r>
    <x v="1"/>
    <n v="500"/>
    <x v="0"/>
    <n v="12"/>
    <x v="57"/>
    <n v="2"/>
    <s v="Tetsuo Martins"/>
    <s v="tetsuo.martins@gmail.com"/>
    <n v="5521992300000"/>
  </r>
  <r>
    <x v="1"/>
    <n v="500"/>
    <x v="0"/>
    <n v="1"/>
    <x v="57"/>
    <n v="2"/>
    <s v="Hudson Martins"/>
    <s v="hudson.martins@hotmail.com"/>
    <n v="5531975000000"/>
  </r>
  <r>
    <x v="0"/>
    <n v="2000"/>
    <x v="0"/>
    <n v="12"/>
    <x v="57"/>
    <n v="2"/>
    <s v="Hosana Martins"/>
    <s v="hosana.martins@gmail.com"/>
    <n v="5555921800000"/>
  </r>
  <r>
    <x v="1"/>
    <n v="500"/>
    <x v="0"/>
    <n v="2"/>
    <x v="57"/>
    <n v="2"/>
    <s v="Iara Martins"/>
    <s v="iara.martins@yahoo.com.br"/>
    <n v="5511973600000"/>
  </r>
  <r>
    <x v="2"/>
    <n v="1000"/>
    <x v="0"/>
    <n v="12"/>
    <x v="57"/>
    <n v="2"/>
    <s v="Silvia Martins"/>
    <s v="silvia.martins@hotmail.com"/>
    <n v="5511961300000"/>
  </r>
  <r>
    <x v="1"/>
    <n v="500"/>
    <x v="1"/>
    <n v="1"/>
    <x v="57"/>
    <n v="2"/>
    <s v="Nathannie Martins"/>
    <s v="nathannie.martins@gmail.com"/>
    <n v="5521986700000"/>
  </r>
  <r>
    <x v="1"/>
    <n v="500"/>
    <x v="0"/>
    <n v="12"/>
    <x v="57"/>
    <n v="2"/>
    <s v="Maynara Martins"/>
    <s v="maynara.martins@gmail.com"/>
    <n v="5512997400000"/>
  </r>
  <r>
    <x v="1"/>
    <n v="500"/>
    <x v="0"/>
    <n v="5"/>
    <x v="57"/>
    <n v="2"/>
    <s v="Dino Martins"/>
    <s v="dino.martins@hotmail.com"/>
    <n v="5511971300000"/>
  </r>
  <r>
    <x v="0"/>
    <n v="2000"/>
    <x v="0"/>
    <n v="1"/>
    <x v="57"/>
    <n v="2"/>
    <s v="Michely Martins"/>
    <s v="michely.martins@yahoo.com.br"/>
    <n v="5561991700000"/>
  </r>
  <r>
    <x v="1"/>
    <n v="500"/>
    <x v="0"/>
    <n v="1"/>
    <x v="57"/>
    <n v="2"/>
    <s v="Pierre Martins"/>
    <s v="pierre.martins@gmail.com"/>
    <n v="5511940200000"/>
  </r>
  <r>
    <x v="2"/>
    <n v="1000"/>
    <x v="0"/>
    <n v="12"/>
    <x v="58"/>
    <n v="2"/>
    <s v="Thaiz Martins"/>
    <s v="thaiz.martins@yahoo.com.br"/>
    <n v="5521979100000"/>
  </r>
  <r>
    <x v="0"/>
    <n v="2000"/>
    <x v="1"/>
    <n v="1"/>
    <x v="58"/>
    <n v="2"/>
    <s v="Hisadora Martins"/>
    <s v="hisadora.martins@hotmail.com"/>
    <n v="5521980800000"/>
  </r>
  <r>
    <x v="2"/>
    <n v="1000"/>
    <x v="0"/>
    <n v="12"/>
    <x v="58"/>
    <n v="2"/>
    <s v="Lenivaldo Martins"/>
    <s v="lenivaldo.martins@hotmail.com"/>
    <n v="5584999800000"/>
  </r>
  <r>
    <x v="2"/>
    <n v="1000"/>
    <x v="0"/>
    <n v="12"/>
    <x v="58"/>
    <n v="2"/>
    <s v="Alaorney Martins"/>
    <s v="alaorney.martins@hotmail.com"/>
    <n v="5534993100000"/>
  </r>
  <r>
    <x v="1"/>
    <n v="500"/>
    <x v="0"/>
    <n v="1"/>
    <x v="58"/>
    <n v="2"/>
    <s v="Kayro Martins"/>
    <s v="kayro.martins@yahoo.com.br"/>
    <n v="5584999600000"/>
  </r>
  <r>
    <x v="1"/>
    <n v="500"/>
    <x v="0"/>
    <n v="12"/>
    <x v="58"/>
    <n v="2"/>
    <s v="Keli Martins"/>
    <s v="keli.martins@yahoo.com.br"/>
    <n v="5541988300000"/>
  </r>
  <r>
    <x v="1"/>
    <n v="500"/>
    <x v="0"/>
    <n v="12"/>
    <x v="58"/>
    <n v="2"/>
    <s v="Jucelio Martins"/>
    <s v="jucelio.martins@yahoo.com.br"/>
    <n v="5581991100000"/>
  </r>
  <r>
    <x v="1"/>
    <n v="500"/>
    <x v="0"/>
    <n v="12"/>
    <x v="58"/>
    <n v="2"/>
    <s v="Adelsio Martins"/>
    <s v="adelsio.martins@hotmail.com"/>
    <n v="5541995800000"/>
  </r>
  <r>
    <x v="0"/>
    <n v="2000"/>
    <x v="0"/>
    <n v="12"/>
    <x v="58"/>
    <n v="2"/>
    <s v="Lenon Martins"/>
    <s v="lenon.martins@hotmail.com"/>
    <n v="5511998900000"/>
  </r>
  <r>
    <x v="0"/>
    <n v="2000"/>
    <x v="1"/>
    <n v="1"/>
    <x v="58"/>
    <n v="2"/>
    <s v="Rebeca Martins"/>
    <s v="rebeca.martins@gmail.com"/>
    <n v="5581988900000"/>
  </r>
  <r>
    <x v="0"/>
    <n v="2000"/>
    <x v="0"/>
    <n v="1"/>
    <x v="59"/>
    <n v="3"/>
    <s v="Deyber Martins"/>
    <s v="deyber.martins@gmail.com"/>
    <n v="5531991100000"/>
  </r>
  <r>
    <x v="0"/>
    <n v="2000"/>
    <x v="0"/>
    <n v="12"/>
    <x v="59"/>
    <n v="3"/>
    <s v="Amalia Martins"/>
    <s v="amalia.martins@gmail.com"/>
    <n v="5511968600000"/>
  </r>
  <r>
    <x v="1"/>
    <n v="500"/>
    <x v="1"/>
    <n v="1"/>
    <x v="59"/>
    <n v="3"/>
    <s v="Gabriel Martins"/>
    <s v="gabriel.martins@yahoo.com.br"/>
    <n v="5518997600000"/>
  </r>
  <r>
    <x v="1"/>
    <n v="500"/>
    <x v="0"/>
    <n v="1"/>
    <x v="59"/>
    <n v="3"/>
    <s v="Ayrton Martins"/>
    <s v="ayrton.martins@hotmail.com"/>
    <n v="5511966900000"/>
  </r>
  <r>
    <x v="2"/>
    <n v="1000"/>
    <x v="0"/>
    <n v="12"/>
    <x v="59"/>
    <n v="3"/>
    <s v="Gelson Martins"/>
    <s v="gelson.martins@yahoo.com.br"/>
    <n v="5511971700000"/>
  </r>
  <r>
    <x v="1"/>
    <n v="500"/>
    <x v="0"/>
    <n v="10"/>
    <x v="59"/>
    <n v="3"/>
    <s v="Rômulo Martins"/>
    <s v="rômulo.martins@hotmail.com"/>
    <n v="5521979500000"/>
  </r>
  <r>
    <x v="1"/>
    <n v="500"/>
    <x v="0"/>
    <n v="1"/>
    <x v="60"/>
    <n v="3"/>
    <s v="Josimari Martins"/>
    <s v="josimari.martins@gmail.com"/>
    <n v="5561982300000"/>
  </r>
  <r>
    <x v="1"/>
    <n v="500"/>
    <x v="0"/>
    <n v="12"/>
    <x v="60"/>
    <n v="3"/>
    <s v="Leandro Martins"/>
    <s v="leandro.martins@hotmail.com"/>
    <n v="5512991700000"/>
  </r>
  <r>
    <x v="0"/>
    <n v="2000"/>
    <x v="0"/>
    <n v="12"/>
    <x v="60"/>
    <n v="3"/>
    <s v="Rayza Martins"/>
    <s v="rayza.martins@hotmail.com"/>
    <n v="5521980200000"/>
  </r>
  <r>
    <x v="0"/>
    <n v="2000"/>
    <x v="1"/>
    <n v="1"/>
    <x v="60"/>
    <n v="3"/>
    <s v="Ellem Martins"/>
    <s v="ellem.martins@gmail.com"/>
    <n v="5511957500000"/>
  </r>
  <r>
    <x v="1"/>
    <n v="500"/>
    <x v="0"/>
    <n v="3"/>
    <x v="60"/>
    <n v="3"/>
    <s v="Luis Martins"/>
    <s v="luis.martins@gmail.com"/>
    <n v="5511993500000"/>
  </r>
  <r>
    <x v="2"/>
    <n v="1000"/>
    <x v="0"/>
    <n v="6"/>
    <x v="60"/>
    <n v="3"/>
    <s v="Carolline Martins"/>
    <s v="carolline.martins@hotmail.com"/>
    <n v="5511971500000"/>
  </r>
  <r>
    <x v="1"/>
    <n v="500"/>
    <x v="0"/>
    <n v="10"/>
    <x v="60"/>
    <n v="3"/>
    <s v="Chaiane Martins"/>
    <s v="chaiane.martins@gmail.com"/>
    <n v="5555991700000"/>
  </r>
  <r>
    <x v="2"/>
    <n v="1000"/>
    <x v="0"/>
    <n v="1"/>
    <x v="60"/>
    <n v="3"/>
    <s v="Areadne Martins"/>
    <s v="areadne.martins@hotmail.com"/>
    <n v="5549999200000"/>
  </r>
  <r>
    <x v="2"/>
    <n v="1000"/>
    <x v="0"/>
    <n v="12"/>
    <x v="61"/>
    <n v="3"/>
    <s v="Polyana Martins"/>
    <s v="polyana.martins@hotmail.com"/>
    <n v="5592982700000"/>
  </r>
  <r>
    <x v="1"/>
    <n v="500"/>
    <x v="0"/>
    <n v="10"/>
    <x v="61"/>
    <n v="3"/>
    <s v="Weder Martins"/>
    <s v="weder.martins@gmail.com"/>
    <n v="5562991100000"/>
  </r>
  <r>
    <x v="1"/>
    <n v="500"/>
    <x v="0"/>
    <n v="12"/>
    <x v="61"/>
    <n v="3"/>
    <s v="Arlete Martins"/>
    <s v="arlete.martins@gmail.com"/>
    <n v="5511997200000"/>
  </r>
  <r>
    <x v="1"/>
    <n v="500"/>
    <x v="0"/>
    <n v="1"/>
    <x v="61"/>
    <n v="3"/>
    <s v="Wallace Martins"/>
    <s v="wallace.martins@gmail.com"/>
    <n v="5562991700000"/>
  </r>
  <r>
    <x v="0"/>
    <n v="2000"/>
    <x v="0"/>
    <n v="1"/>
    <x v="61"/>
    <n v="3"/>
    <s v="Oswaldo Martins"/>
    <s v="oswaldo.martins@yahoo.com.br"/>
    <n v="5585991900000"/>
  </r>
  <r>
    <x v="1"/>
    <n v="500"/>
    <x v="1"/>
    <n v="1"/>
    <x v="61"/>
    <n v="3"/>
    <s v="Marciano Martins"/>
    <s v="marciano.martins@hotmail.com"/>
    <n v="5562992800000"/>
  </r>
  <r>
    <x v="2"/>
    <n v="1000"/>
    <x v="0"/>
    <n v="12"/>
    <x v="61"/>
    <n v="3"/>
    <s v="Jeanderson Martins"/>
    <s v="jeanderson.martins@gmail.com"/>
    <n v="5511975300000"/>
  </r>
  <r>
    <x v="2"/>
    <n v="1000"/>
    <x v="1"/>
    <n v="1"/>
    <x v="62"/>
    <n v="3"/>
    <s v="Valdinar Martins"/>
    <s v="valdinar.martins@gmail.com"/>
    <n v="5594992600000"/>
  </r>
  <r>
    <x v="1"/>
    <n v="500"/>
    <x v="1"/>
    <n v="1"/>
    <x v="62"/>
    <n v="3"/>
    <s v="Raniel Martins"/>
    <s v="raniel.martins@gmail.com"/>
    <n v="5584998700000"/>
  </r>
  <r>
    <x v="1"/>
    <n v="500"/>
    <x v="0"/>
    <n v="12"/>
    <x v="62"/>
    <n v="3"/>
    <s v="Camilla Martins"/>
    <s v="camilla.martins@gmail.com"/>
    <n v="5541998500000"/>
  </r>
  <r>
    <x v="0"/>
    <n v="2000"/>
    <x v="1"/>
    <n v="1"/>
    <x v="63"/>
    <n v="3"/>
    <s v="Tamara Martins"/>
    <s v="tamara.martins@yahoo.com.br"/>
    <n v="5521979600000"/>
  </r>
  <r>
    <x v="0"/>
    <n v="2000"/>
    <x v="0"/>
    <n v="12"/>
    <x v="63"/>
    <n v="3"/>
    <s v="Vilcerlei Martins"/>
    <s v="vilcerlei.martins@gmail.com"/>
    <n v="5563984200000"/>
  </r>
  <r>
    <x v="1"/>
    <n v="500"/>
    <x v="0"/>
    <n v="1"/>
    <x v="63"/>
    <n v="3"/>
    <s v="Amaro Martins"/>
    <s v="amaro.martins@gmail.com"/>
    <n v="5521985800000"/>
  </r>
  <r>
    <x v="0"/>
    <n v="2000"/>
    <x v="0"/>
    <n v="6"/>
    <x v="63"/>
    <n v="3"/>
    <s v="Valdinei Martins"/>
    <s v="valdinei.martins@yahoo.com.br"/>
    <n v="5521998000000"/>
  </r>
  <r>
    <x v="0"/>
    <n v="2000"/>
    <x v="0"/>
    <n v="12"/>
    <x v="63"/>
    <n v="3"/>
    <s v="Miguel Martins"/>
    <s v="miguel.martins@hotmail.com"/>
    <n v="5542984100000"/>
  </r>
  <r>
    <x v="1"/>
    <n v="500"/>
    <x v="0"/>
    <n v="12"/>
    <x v="63"/>
    <n v="3"/>
    <s v="Matias Martins"/>
    <s v="matias.martins@gmail.com"/>
    <n v="5562991700000"/>
  </r>
  <r>
    <x v="2"/>
    <n v="1000"/>
    <x v="0"/>
    <n v="12"/>
    <x v="63"/>
    <n v="3"/>
    <s v="Clayton Martins"/>
    <s v="clayton.martins@yahoo.com.br"/>
    <n v="5521996700000"/>
  </r>
  <r>
    <x v="1"/>
    <n v="500"/>
    <x v="1"/>
    <n v="1"/>
    <x v="63"/>
    <n v="3"/>
    <s v="Raila Martins"/>
    <s v="raila.martins@hotmail.com"/>
    <n v="5521976200000"/>
  </r>
  <r>
    <x v="0"/>
    <n v="2000"/>
    <x v="0"/>
    <n v="12"/>
    <x v="64"/>
    <n v="3"/>
    <s v="Herbert Martins"/>
    <s v="herbert.martins@hotmail.com"/>
    <n v="5512982900000"/>
  </r>
  <r>
    <x v="1"/>
    <n v="500"/>
    <x v="1"/>
    <n v="1"/>
    <x v="64"/>
    <n v="3"/>
    <s v="Gilvanildo Martins"/>
    <s v="gilvanildo.martins@gmail.com"/>
    <n v="5513988400000"/>
  </r>
  <r>
    <x v="0"/>
    <n v="2000"/>
    <x v="0"/>
    <n v="1"/>
    <x v="64"/>
    <n v="3"/>
    <s v="Elielson Martins"/>
    <s v="elielson.martins@hotmail.com"/>
    <n v="5592993600000"/>
  </r>
  <r>
    <x v="2"/>
    <n v="1000"/>
    <x v="0"/>
    <n v="12"/>
    <x v="64"/>
    <n v="3"/>
    <s v="Eloísa Martins"/>
    <s v="eloísa.martins@gmail.com"/>
    <n v="5516996100000"/>
  </r>
  <r>
    <x v="1"/>
    <n v="500"/>
    <x v="0"/>
    <n v="12"/>
    <x v="64"/>
    <n v="3"/>
    <s v="Nehemias Martins"/>
    <s v="nehemias.martins@hotmail.com"/>
    <n v="5571987600000"/>
  </r>
  <r>
    <x v="1"/>
    <n v="500"/>
    <x v="0"/>
    <n v="7"/>
    <x v="64"/>
    <n v="3"/>
    <s v="Rodney Martins"/>
    <s v="rodney.martins@yahoo.com.br"/>
    <n v="5513988300000"/>
  </r>
  <r>
    <x v="2"/>
    <n v="1000"/>
    <x v="0"/>
    <n v="12"/>
    <x v="65"/>
    <n v="3"/>
    <s v="Jordan Martins"/>
    <s v="jordan.martins@gmail.com"/>
    <n v="5511953700000"/>
  </r>
  <r>
    <x v="0"/>
    <n v="2000"/>
    <x v="0"/>
    <n v="12"/>
    <x v="65"/>
    <n v="3"/>
    <s v="Fabíola Martins"/>
    <s v="fabíola.martins@yahoo.com.br"/>
    <n v="5511997700000"/>
  </r>
  <r>
    <x v="2"/>
    <n v="1000"/>
    <x v="0"/>
    <n v="10"/>
    <x v="65"/>
    <n v="3"/>
    <s v="Gabriela Martins"/>
    <s v="gabriela.martins@hotmail.com"/>
    <n v="5511998700000"/>
  </r>
  <r>
    <x v="2"/>
    <n v="1000"/>
    <x v="0"/>
    <n v="12"/>
    <x v="66"/>
    <n v="3"/>
    <s v="Doriane Martins"/>
    <s v="doriane.martins@hotmail.com"/>
    <n v="5531985000000"/>
  </r>
  <r>
    <x v="2"/>
    <n v="1000"/>
    <x v="0"/>
    <n v="1"/>
    <x v="66"/>
    <n v="3"/>
    <s v="Heliton Martins"/>
    <s v="heliton.martins@hotmail.com"/>
    <n v="5581992900000"/>
  </r>
  <r>
    <x v="2"/>
    <n v="1000"/>
    <x v="1"/>
    <n v="1"/>
    <x v="66"/>
    <n v="3"/>
    <s v="Luisa Martins"/>
    <s v="luisa.martins@hotmail.com"/>
    <n v="5521969100000"/>
  </r>
  <r>
    <x v="2"/>
    <n v="1000"/>
    <x v="0"/>
    <n v="12"/>
    <x v="66"/>
    <n v="3"/>
    <s v="Claudenice Martins"/>
    <s v="claudenice.martins@yahoo.com.br"/>
    <n v="5511962400000"/>
  </r>
  <r>
    <x v="0"/>
    <n v="2000"/>
    <x v="0"/>
    <n v="6"/>
    <x v="66"/>
    <n v="3"/>
    <s v="Edirlei Martins"/>
    <s v="edirlei.martins@gmail.com"/>
    <n v="5511987400000"/>
  </r>
  <r>
    <x v="2"/>
    <n v="1000"/>
    <x v="0"/>
    <n v="10"/>
    <x v="66"/>
    <n v="3"/>
    <s v="Gleysse Martins"/>
    <s v="gleysse.martins@yahoo.com.br"/>
    <n v="5582999400000"/>
  </r>
  <r>
    <x v="1"/>
    <n v="500"/>
    <x v="0"/>
    <n v="1"/>
    <x v="66"/>
    <n v="3"/>
    <s v="Roni Martins"/>
    <s v="roni.martins@yahoo.com.br"/>
    <n v="5527998500000"/>
  </r>
  <r>
    <x v="1"/>
    <n v="500"/>
    <x v="0"/>
    <n v="12"/>
    <x v="66"/>
    <n v="3"/>
    <s v="Fábio Martins"/>
    <s v="fábio.martins@yahoo.com.br"/>
    <n v="5533988200000"/>
  </r>
  <r>
    <x v="2"/>
    <n v="1000"/>
    <x v="0"/>
    <n v="1"/>
    <x v="66"/>
    <n v="3"/>
    <s v="Kássia Martins"/>
    <s v="kássia.martins@hotmail.com"/>
    <n v="5554991700000"/>
  </r>
  <r>
    <x v="2"/>
    <n v="1000"/>
    <x v="0"/>
    <n v="12"/>
    <x v="67"/>
    <n v="3"/>
    <s v="Claudinei Martins"/>
    <s v="claudinei.martins@gmail.com"/>
    <n v="5512988700000"/>
  </r>
  <r>
    <x v="2"/>
    <n v="1000"/>
    <x v="1"/>
    <n v="1"/>
    <x v="67"/>
    <n v="3"/>
    <s v="Lorrany Martins"/>
    <s v="lorrany.martins@gmail.com"/>
    <n v="5561982300000"/>
  </r>
  <r>
    <x v="1"/>
    <n v="500"/>
    <x v="0"/>
    <n v="12"/>
    <x v="67"/>
    <n v="3"/>
    <s v="Camila Martins"/>
    <s v="camila.martins@yahoo.com.br"/>
    <n v="5516981800000"/>
  </r>
  <r>
    <x v="1"/>
    <n v="500"/>
    <x v="0"/>
    <n v="12"/>
    <x v="67"/>
    <n v="3"/>
    <s v="Everton Martins"/>
    <s v="everton.martins@hotmail.com"/>
    <n v="5511963700000"/>
  </r>
  <r>
    <x v="2"/>
    <n v="1000"/>
    <x v="1"/>
    <n v="1"/>
    <x v="68"/>
    <n v="3"/>
    <s v="Vania Martins"/>
    <s v="vania.martins@yahoo.com.br"/>
    <n v="5521985400000"/>
  </r>
  <r>
    <x v="0"/>
    <n v="2000"/>
    <x v="0"/>
    <n v="12"/>
    <x v="68"/>
    <n v="3"/>
    <s v="Edmar Martins"/>
    <s v="edmar.martins@yahoo.com.br"/>
    <n v="5524992400000"/>
  </r>
  <r>
    <x v="1"/>
    <n v="500"/>
    <x v="0"/>
    <n v="6"/>
    <x v="68"/>
    <n v="3"/>
    <s v="Edvaldo Martins"/>
    <s v="edvaldo.martins@yahoo.com.br"/>
    <n v="5519999600000"/>
  </r>
  <r>
    <x v="2"/>
    <n v="1000"/>
    <x v="0"/>
    <n v="12"/>
    <x v="68"/>
    <n v="3"/>
    <s v="Andres Martins"/>
    <s v="andres.martins@hotmail.com"/>
    <n v="5554999000000"/>
  </r>
  <r>
    <x v="2"/>
    <n v="1000"/>
    <x v="0"/>
    <n v="12"/>
    <x v="68"/>
    <n v="3"/>
    <s v="Willian Martins"/>
    <s v="willian.martins@yahoo.com.br"/>
    <n v="5511974900000"/>
  </r>
  <r>
    <x v="1"/>
    <n v="500"/>
    <x v="0"/>
    <n v="12"/>
    <x v="69"/>
    <n v="3"/>
    <s v="Evana Martins"/>
    <s v="evana.martins@hotmail.com"/>
    <n v="5535988200000"/>
  </r>
  <r>
    <x v="1"/>
    <n v="500"/>
    <x v="0"/>
    <n v="1"/>
    <x v="69"/>
    <n v="3"/>
    <s v="Aparecida Martins"/>
    <s v="aparecida.martins@yahoo.com.br"/>
    <n v="5511998900000"/>
  </r>
  <r>
    <x v="2"/>
    <n v="1000"/>
    <x v="0"/>
    <n v="12"/>
    <x v="69"/>
    <n v="3"/>
    <s v="Jaciara Martins"/>
    <s v="jaciara.martins@yahoo.com.br"/>
    <n v="5594991100000"/>
  </r>
  <r>
    <x v="2"/>
    <n v="1000"/>
    <x v="1"/>
    <n v="1"/>
    <x v="69"/>
    <n v="3"/>
    <s v="Ítalo Martins"/>
    <s v="ítalo.martins@hotmail.com"/>
    <n v="5583988100000"/>
  </r>
  <r>
    <x v="1"/>
    <n v="500"/>
    <x v="0"/>
    <n v="3"/>
    <x v="69"/>
    <n v="3"/>
    <s v="Thalila Martins"/>
    <s v="thalila.martins@gmail.com"/>
    <n v="5519982400000"/>
  </r>
  <r>
    <x v="1"/>
    <n v="500"/>
    <x v="0"/>
    <n v="6"/>
    <x v="70"/>
    <n v="3"/>
    <s v="Wesley Martins"/>
    <s v="wesley.martins@yahoo.com.br"/>
    <n v="5511959800000"/>
  </r>
  <r>
    <x v="0"/>
    <n v="2000"/>
    <x v="0"/>
    <n v="10"/>
    <x v="70"/>
    <n v="3"/>
    <s v="Lunma Martins"/>
    <s v="lunma.martins@yahoo.com.br"/>
    <n v="5532998000000"/>
  </r>
  <r>
    <x v="0"/>
    <n v="2000"/>
    <x v="0"/>
    <n v="1"/>
    <x v="70"/>
    <n v="3"/>
    <s v="Johnny Martins"/>
    <s v="johnny.martins@gmail.com"/>
    <n v="5521969800000"/>
  </r>
  <r>
    <x v="1"/>
    <n v="500"/>
    <x v="0"/>
    <n v="1"/>
    <x v="71"/>
    <n v="3"/>
    <s v="Alderico Martins"/>
    <s v="alderico.martins@hotmail.com"/>
    <n v="5511984400000"/>
  </r>
  <r>
    <x v="2"/>
    <n v="1000"/>
    <x v="0"/>
    <n v="10"/>
    <x v="71"/>
    <n v="3"/>
    <s v="Mônica Martins"/>
    <s v="mônica.martins@hotmail.com"/>
    <n v="5511982200000"/>
  </r>
  <r>
    <x v="1"/>
    <n v="500"/>
    <x v="0"/>
    <n v="12"/>
    <x v="71"/>
    <n v="3"/>
    <s v="Rhuan Martins"/>
    <s v="rhuan.martins@gmail.com"/>
    <n v="5521995600000"/>
  </r>
  <r>
    <x v="2"/>
    <n v="1000"/>
    <x v="0"/>
    <n v="12"/>
    <x v="71"/>
    <n v="3"/>
    <s v="Marcely Martins"/>
    <s v="marcely.martins@gmail.com"/>
    <n v="5512992400000"/>
  </r>
  <r>
    <x v="1"/>
    <n v="500"/>
    <x v="0"/>
    <n v="12"/>
    <x v="71"/>
    <n v="3"/>
    <s v="Handel Martins"/>
    <s v="handel.martins@gmail.com"/>
    <n v="5562993500000"/>
  </r>
  <r>
    <x v="2"/>
    <n v="1000"/>
    <x v="0"/>
    <n v="12"/>
    <x v="71"/>
    <n v="3"/>
    <s v="Juraci Martins"/>
    <s v="juraci.martins@hotmail.com"/>
    <n v="5511999900000"/>
  </r>
  <r>
    <x v="1"/>
    <n v="500"/>
    <x v="0"/>
    <n v="10"/>
    <x v="72"/>
    <n v="3"/>
    <s v="Layni Martins"/>
    <s v="layni.martins@yahoo.com.br"/>
    <n v="5522997700000"/>
  </r>
  <r>
    <x v="1"/>
    <n v="500"/>
    <x v="0"/>
    <n v="12"/>
    <x v="72"/>
    <n v="3"/>
    <s v="Ayrton Martins"/>
    <s v="ayrton.martins@hotmail.com"/>
    <n v="5544999100000"/>
  </r>
  <r>
    <x v="1"/>
    <n v="500"/>
    <x v="0"/>
    <n v="12"/>
    <x v="72"/>
    <n v="3"/>
    <s v="Deyla Martins"/>
    <s v="deyla.martins@hotmail.com"/>
    <n v="5591982400000"/>
  </r>
  <r>
    <x v="1"/>
    <n v="500"/>
    <x v="1"/>
    <n v="1"/>
    <x v="72"/>
    <n v="3"/>
    <s v="Gláucio Martins"/>
    <s v="gláucio.martins@yahoo.com.br"/>
    <n v="5531991100000"/>
  </r>
  <r>
    <x v="2"/>
    <n v="1000"/>
    <x v="0"/>
    <n v="6"/>
    <x v="72"/>
    <n v="3"/>
    <s v="Catia Martins"/>
    <s v="catia.martins@hotmail.com"/>
    <n v="5511928200000"/>
  </r>
  <r>
    <x v="2"/>
    <n v="1000"/>
    <x v="0"/>
    <n v="12"/>
    <x v="72"/>
    <n v="3"/>
    <s v="Edjan Martins"/>
    <s v="edjan.martins@yahoo.com.br"/>
    <n v="5516981200000"/>
  </r>
  <r>
    <x v="2"/>
    <n v="1000"/>
    <x v="0"/>
    <n v="12"/>
    <x v="72"/>
    <n v="3"/>
    <s v="Ane Martins"/>
    <s v="ane.martins@gmail.com"/>
    <n v="5543998100000"/>
  </r>
  <r>
    <x v="1"/>
    <n v="500"/>
    <x v="1"/>
    <n v="6"/>
    <x v="72"/>
    <n v="3"/>
    <s v="Gilmar Martins"/>
    <s v="gilmar.martins@yahoo.com.br"/>
    <n v="5516992400000"/>
  </r>
  <r>
    <x v="1"/>
    <n v="500"/>
    <x v="1"/>
    <n v="1"/>
    <x v="72"/>
    <n v="3"/>
    <s v="Nilso Martins"/>
    <s v="nilso.martins@hotmail.com"/>
    <n v="5548988400000"/>
  </r>
  <r>
    <x v="0"/>
    <n v="2000"/>
    <x v="0"/>
    <n v="5"/>
    <x v="73"/>
    <n v="3"/>
    <s v="Helenilse Martins"/>
    <s v="helenilse.martins@gmail.com"/>
    <n v="5568999200000"/>
  </r>
  <r>
    <x v="1"/>
    <n v="500"/>
    <x v="0"/>
    <n v="12"/>
    <x v="73"/>
    <n v="3"/>
    <s v="Marcone Martins"/>
    <s v="marcone.martins@hotmail.com"/>
    <n v="5531992100000"/>
  </r>
  <r>
    <x v="2"/>
    <n v="1000"/>
    <x v="0"/>
    <n v="12"/>
    <x v="73"/>
    <n v="3"/>
    <s v="Pedro Martins"/>
    <s v="pedro.martins@gmail.com"/>
    <n v="5562982100000"/>
  </r>
  <r>
    <x v="1"/>
    <n v="500"/>
    <x v="0"/>
    <n v="12"/>
    <x v="74"/>
    <n v="3"/>
    <s v="Súlivan Martins"/>
    <s v="súlivan.martins@hotmail.com"/>
    <n v="5522998100000"/>
  </r>
  <r>
    <x v="0"/>
    <n v="2000"/>
    <x v="0"/>
    <n v="12"/>
    <x v="74"/>
    <n v="3"/>
    <s v="Francisca Martins"/>
    <s v="francisca.martins@yahoo.com.br"/>
    <n v="5521980100000"/>
  </r>
  <r>
    <x v="1"/>
    <n v="500"/>
    <x v="0"/>
    <n v="12"/>
    <x v="75"/>
    <n v="3"/>
    <s v="Geovane Martins"/>
    <s v="geovane.martins@yahoo.com.br"/>
    <n v="5521998900000"/>
  </r>
  <r>
    <x v="2"/>
    <n v="1000"/>
    <x v="0"/>
    <n v="5"/>
    <x v="75"/>
    <n v="3"/>
    <s v="Thiara Martins"/>
    <s v="thiara.martins@hotmail.com"/>
    <n v="5531996600000"/>
  </r>
  <r>
    <x v="1"/>
    <n v="500"/>
    <x v="0"/>
    <n v="1"/>
    <x v="76"/>
    <n v="3"/>
    <s v="Gracieli Martins"/>
    <s v="gracieli.martins@hotmail.com"/>
    <n v="5511969000000"/>
  </r>
  <r>
    <x v="1"/>
    <n v="500"/>
    <x v="1"/>
    <n v="1"/>
    <x v="76"/>
    <n v="3"/>
    <s v="Vivianne Martins"/>
    <s v="vivianne.martins@hotmail.com"/>
    <n v="5577988400000"/>
  </r>
  <r>
    <x v="0"/>
    <n v="2000"/>
    <x v="0"/>
    <n v="12"/>
    <x v="76"/>
    <n v="3"/>
    <s v="Antonia Martins"/>
    <s v="antonia.martins@hotmail.com"/>
    <n v="5521987800000"/>
  </r>
  <r>
    <x v="1"/>
    <n v="500"/>
    <x v="0"/>
    <n v="12"/>
    <x v="76"/>
    <n v="3"/>
    <s v="Mercy Martins"/>
    <s v="mercy.martins@hotmail.com"/>
    <n v="5535997000000"/>
  </r>
  <r>
    <x v="1"/>
    <n v="500"/>
    <x v="0"/>
    <n v="1"/>
    <x v="76"/>
    <n v="3"/>
    <s v="Robinson Martins"/>
    <s v="robinson.martins@hotmail.com"/>
    <n v="5531999900000"/>
  </r>
  <r>
    <x v="1"/>
    <n v="500"/>
    <x v="0"/>
    <n v="12"/>
    <x v="76"/>
    <n v="3"/>
    <s v="Daiana Martins"/>
    <s v="daiana.martins@hotmail.com"/>
    <n v="5519933000000"/>
  </r>
  <r>
    <x v="2"/>
    <n v="1000"/>
    <x v="0"/>
    <n v="1"/>
    <x v="76"/>
    <n v="3"/>
    <s v="Reinehr Martins"/>
    <s v="reinehr.martins@hotmail.com"/>
    <n v="5561981200000"/>
  </r>
  <r>
    <x v="0"/>
    <n v="2000"/>
    <x v="0"/>
    <n v="12"/>
    <x v="76"/>
    <n v="3"/>
    <s v="Girlane Martins"/>
    <s v="girlane.martins@hotmail.com"/>
    <n v="5551996100000"/>
  </r>
  <r>
    <x v="2"/>
    <n v="1000"/>
    <x v="1"/>
    <n v="5"/>
    <x v="77"/>
    <n v="3"/>
    <s v="Priscila Martins"/>
    <s v="priscila.martins@yahoo.com.br"/>
    <n v="5521980200000"/>
  </r>
  <r>
    <x v="1"/>
    <n v="500"/>
    <x v="0"/>
    <n v="4"/>
    <x v="77"/>
    <n v="3"/>
    <s v="Antônia Martins"/>
    <s v="antônia.martins@yahoo.com.br"/>
    <n v="5592992100000"/>
  </r>
  <r>
    <x v="1"/>
    <n v="500"/>
    <x v="0"/>
    <n v="12"/>
    <x v="77"/>
    <n v="3"/>
    <s v="Regis Martins"/>
    <s v="regis.martins@gmail.com"/>
    <n v="5555999600000"/>
  </r>
  <r>
    <x v="2"/>
    <n v="1000"/>
    <x v="0"/>
    <n v="2"/>
    <x v="77"/>
    <n v="3"/>
    <s v="Kauany Martins"/>
    <s v="kauany.martins@yahoo.com.br"/>
    <n v="5511994700000"/>
  </r>
  <r>
    <x v="1"/>
    <n v="500"/>
    <x v="1"/>
    <n v="1"/>
    <x v="78"/>
    <n v="3"/>
    <s v="Helber Martins"/>
    <s v="helber.martins@yahoo.com.br"/>
    <n v="5513991800000"/>
  </r>
  <r>
    <x v="1"/>
    <n v="500"/>
    <x v="0"/>
    <n v="12"/>
    <x v="78"/>
    <n v="3"/>
    <s v="Maycon Martins"/>
    <s v="maycon.martins@hotmail.com"/>
    <n v="5522999700000"/>
  </r>
  <r>
    <x v="1"/>
    <n v="500"/>
    <x v="0"/>
    <n v="1"/>
    <x v="78"/>
    <n v="3"/>
    <s v="Victória Martins"/>
    <s v="victória.martins@gmail.com"/>
    <n v="5515997000000"/>
  </r>
  <r>
    <x v="1"/>
    <n v="500"/>
    <x v="0"/>
    <n v="12"/>
    <x v="78"/>
    <n v="3"/>
    <s v="Pâmella Martins"/>
    <s v="pâmella.martins@yahoo.com.br"/>
    <n v="5519981200000"/>
  </r>
  <r>
    <x v="0"/>
    <n v="2000"/>
    <x v="1"/>
    <n v="1"/>
    <x v="78"/>
    <n v="3"/>
    <s v="Enrico Martins"/>
    <s v="enrico.martins@gmail.com"/>
    <n v="5511971900000"/>
  </r>
  <r>
    <x v="1"/>
    <n v="500"/>
    <x v="0"/>
    <n v="8"/>
    <x v="78"/>
    <n v="3"/>
    <s v="Kaique Martins"/>
    <s v="kaique.martins@hotmail.com"/>
    <n v="5511998300000"/>
  </r>
  <r>
    <x v="1"/>
    <n v="500"/>
    <x v="0"/>
    <n v="1"/>
    <x v="78"/>
    <n v="3"/>
    <s v="Clayson Martins"/>
    <s v="clayson.martins@gmail.com"/>
    <n v="5511963800000"/>
  </r>
  <r>
    <x v="1"/>
    <n v="500"/>
    <x v="1"/>
    <n v="1"/>
    <x v="78"/>
    <n v="3"/>
    <s v="Maria Martins"/>
    <s v="maria.martins@yahoo.com.br"/>
    <n v="5531996500000"/>
  </r>
  <r>
    <x v="1"/>
    <n v="500"/>
    <x v="0"/>
    <n v="12"/>
    <x v="79"/>
    <n v="3"/>
    <s v="Thiers Martins"/>
    <s v="thiers.martins@yahoo.com.br"/>
    <n v="5579998400000"/>
  </r>
  <r>
    <x v="2"/>
    <n v="1000"/>
    <x v="0"/>
    <n v="12"/>
    <x v="79"/>
    <n v="3"/>
    <s v="Dionata Martins"/>
    <s v="dionata.martins@hotmail.com"/>
    <n v="5551997300000"/>
  </r>
  <r>
    <x v="0"/>
    <n v="2000"/>
    <x v="1"/>
    <n v="1"/>
    <x v="79"/>
    <n v="3"/>
    <s v="Luciana Martins"/>
    <s v="luciana.martins@gmail.com"/>
    <n v="5511972800000"/>
  </r>
  <r>
    <x v="1"/>
    <n v="500"/>
    <x v="1"/>
    <n v="1"/>
    <x v="79"/>
    <n v="3"/>
    <s v="Vicente Martins"/>
    <s v="vicente.martins@hotmail.com"/>
    <n v="5511988700000"/>
  </r>
  <r>
    <x v="2"/>
    <n v="1000"/>
    <x v="0"/>
    <n v="2"/>
    <x v="80"/>
    <n v="3"/>
    <s v="Rodiney Martins"/>
    <s v="rodiney.martins@yahoo.com.br"/>
    <n v="5512982300000"/>
  </r>
  <r>
    <x v="0"/>
    <n v="2000"/>
    <x v="0"/>
    <n v="2"/>
    <x v="80"/>
    <n v="3"/>
    <s v="Fagner Martins"/>
    <s v="fagner.martins@gmail.com"/>
    <n v="5561993300000"/>
  </r>
  <r>
    <x v="1"/>
    <n v="500"/>
    <x v="0"/>
    <n v="1"/>
    <x v="80"/>
    <n v="3"/>
    <s v="Tcharles Martins"/>
    <s v="tcharles.martins@yahoo.com.br"/>
    <n v="5547988300000"/>
  </r>
  <r>
    <x v="0"/>
    <n v="2000"/>
    <x v="0"/>
    <n v="12"/>
    <x v="80"/>
    <n v="3"/>
    <s v="Marcone Martins"/>
    <s v="marcone.martins@gmail.com"/>
    <n v="5531992100000"/>
  </r>
  <r>
    <x v="0"/>
    <n v="2000"/>
    <x v="1"/>
    <n v="1"/>
    <x v="80"/>
    <n v="3"/>
    <s v="Ewelyn Martins"/>
    <s v="ewelyn.martins@yahoo.com.br"/>
    <n v="5519993500000"/>
  </r>
  <r>
    <x v="0"/>
    <n v="2000"/>
    <x v="0"/>
    <n v="1"/>
    <x v="80"/>
    <n v="3"/>
    <s v="Katiana Martins"/>
    <s v="katiana.martins@gmail.com"/>
    <n v="5511980800000"/>
  </r>
  <r>
    <x v="0"/>
    <n v="2000"/>
    <x v="0"/>
    <n v="12"/>
    <x v="80"/>
    <n v="3"/>
    <s v="Pietro Martins"/>
    <s v="pietro.martins@hotmail.com"/>
    <n v="5519993500000"/>
  </r>
  <r>
    <x v="1"/>
    <n v="500"/>
    <x v="0"/>
    <n v="1"/>
    <x v="80"/>
    <n v="3"/>
    <s v="Fábio Martins"/>
    <s v="fábio.martins@hotmail.com"/>
    <n v="5535999800000"/>
  </r>
  <r>
    <x v="0"/>
    <n v="2000"/>
    <x v="0"/>
    <n v="4"/>
    <x v="80"/>
    <n v="3"/>
    <s v="Nildete Martins"/>
    <s v="nildete.martins@gmail.com"/>
    <n v="5561981800000"/>
  </r>
  <r>
    <x v="1"/>
    <n v="500"/>
    <x v="0"/>
    <n v="3"/>
    <x v="81"/>
    <n v="3"/>
    <s v="Hilario Martins"/>
    <s v="hilario.martins@yahoo.com.br"/>
    <n v="5521973000000"/>
  </r>
  <r>
    <x v="0"/>
    <n v="2000"/>
    <x v="0"/>
    <n v="12"/>
    <x v="81"/>
    <n v="3"/>
    <s v="Elielcio Martins"/>
    <s v="elielcio.martins@hotmail.com"/>
    <n v="5516997700000"/>
  </r>
  <r>
    <x v="1"/>
    <n v="500"/>
    <x v="0"/>
    <n v="1"/>
    <x v="81"/>
    <n v="3"/>
    <s v="Elsaday Martins"/>
    <s v="elsaday.martins@gmail.com"/>
    <n v="5594991100000"/>
  </r>
  <r>
    <x v="2"/>
    <n v="1000"/>
    <x v="0"/>
    <n v="1"/>
    <x v="81"/>
    <n v="3"/>
    <s v="Marli Martins"/>
    <s v="marli.martins@hotmail.com"/>
    <n v="5511995700000"/>
  </r>
  <r>
    <x v="1"/>
    <n v="500"/>
    <x v="0"/>
    <n v="10"/>
    <x v="81"/>
    <n v="3"/>
    <s v="Greice Martins"/>
    <s v="greice.martins@gmail.com"/>
    <n v="5555996200000"/>
  </r>
  <r>
    <x v="2"/>
    <n v="1000"/>
    <x v="0"/>
    <n v="4"/>
    <x v="81"/>
    <n v="3"/>
    <s v="Elden Martins"/>
    <s v="elden.martins@gmail.com"/>
    <n v="5519996600000"/>
  </r>
  <r>
    <x v="1"/>
    <n v="500"/>
    <x v="0"/>
    <n v="12"/>
    <x v="81"/>
    <n v="3"/>
    <s v="Lidiane Martins"/>
    <s v="lidiane.martins@yahoo.com.br"/>
    <n v="5521980200000"/>
  </r>
  <r>
    <x v="1"/>
    <n v="500"/>
    <x v="0"/>
    <n v="1"/>
    <x v="81"/>
    <n v="3"/>
    <s v="Gianna Martins"/>
    <s v="gianna.martins@gmail.com"/>
    <n v="5531998000000"/>
  </r>
  <r>
    <x v="1"/>
    <n v="500"/>
    <x v="0"/>
    <n v="12"/>
    <x v="81"/>
    <n v="3"/>
    <s v="Irenice Martins"/>
    <s v="irenice.martins@gmail.com"/>
    <n v="5521973700000"/>
  </r>
  <r>
    <x v="0"/>
    <n v="2000"/>
    <x v="0"/>
    <n v="12"/>
    <x v="82"/>
    <n v="3"/>
    <s v="Apolo Martins"/>
    <s v="apolo.martins@yahoo.com.br"/>
    <n v="5585985400000"/>
  </r>
  <r>
    <x v="1"/>
    <n v="500"/>
    <x v="0"/>
    <n v="12"/>
    <x v="82"/>
    <n v="3"/>
    <s v="Claudiana Martins"/>
    <s v="claudiana.martins@gmail.com"/>
    <n v="5531998000000"/>
  </r>
  <r>
    <x v="0"/>
    <n v="2000"/>
    <x v="0"/>
    <n v="4"/>
    <x v="82"/>
    <n v="3"/>
    <s v="Adryanne Martins"/>
    <s v="adryanne.martins@yahoo.com.br"/>
    <n v="5521964100000"/>
  </r>
  <r>
    <x v="2"/>
    <n v="1000"/>
    <x v="0"/>
    <n v="6"/>
    <x v="82"/>
    <n v="3"/>
    <s v="Keila Martins"/>
    <s v="keila.martins@gmail.com"/>
    <n v="5511981500000"/>
  </r>
  <r>
    <x v="1"/>
    <n v="500"/>
    <x v="0"/>
    <n v="12"/>
    <x v="82"/>
    <n v="3"/>
    <s v="Celia Martins"/>
    <s v="celia.martins@yahoo.com.br"/>
    <n v="5521998100000"/>
  </r>
  <r>
    <x v="2"/>
    <n v="1000"/>
    <x v="0"/>
    <n v="12"/>
    <x v="82"/>
    <n v="3"/>
    <s v="Alysson Martins"/>
    <s v="alysson.martins@yahoo.com.br"/>
    <n v="5583986900000"/>
  </r>
  <r>
    <x v="0"/>
    <n v="2000"/>
    <x v="0"/>
    <n v="1"/>
    <x v="82"/>
    <n v="3"/>
    <s v="Welinton Martins"/>
    <s v="welinton.martins@yahoo.com.br"/>
    <n v="5511994100000"/>
  </r>
  <r>
    <x v="1"/>
    <n v="500"/>
    <x v="0"/>
    <n v="1"/>
    <x v="83"/>
    <n v="3"/>
    <s v="Jessica Martins"/>
    <s v="jessica.martins@gmail.com"/>
    <n v="5521967100000"/>
  </r>
  <r>
    <x v="0"/>
    <n v="2000"/>
    <x v="0"/>
    <n v="5"/>
    <x v="83"/>
    <n v="3"/>
    <s v="Welton Martins"/>
    <s v="welton.martins@hotmail.com"/>
    <n v="5579991500000"/>
  </r>
  <r>
    <x v="2"/>
    <n v="1000"/>
    <x v="0"/>
    <n v="12"/>
    <x v="83"/>
    <n v="3"/>
    <s v="Helcio Martins"/>
    <s v="helcio.martins@yahoo.com.br"/>
    <n v="5531988800000"/>
  </r>
  <r>
    <x v="2"/>
    <n v="1000"/>
    <x v="0"/>
    <n v="6"/>
    <x v="83"/>
    <n v="3"/>
    <s v="Daniela Martins"/>
    <s v="daniela.martins@hotmail.com"/>
    <n v="5518991500000"/>
  </r>
  <r>
    <x v="1"/>
    <n v="500"/>
    <x v="0"/>
    <n v="12"/>
    <x v="83"/>
    <n v="3"/>
    <s v="Marlova Martins"/>
    <s v="marlova.martins@hotmail.com"/>
    <n v="5551999500000"/>
  </r>
  <r>
    <x v="2"/>
    <n v="1000"/>
    <x v="0"/>
    <n v="6"/>
    <x v="83"/>
    <n v="3"/>
    <s v="Josilene Martins"/>
    <s v="josilene.martins@yahoo.com.br"/>
    <n v="5581981100000"/>
  </r>
  <r>
    <x v="0"/>
    <n v="2000"/>
    <x v="0"/>
    <n v="1"/>
    <x v="83"/>
    <n v="3"/>
    <s v="Cristiane Martins"/>
    <s v="cristiane.martins@gmail.com"/>
    <n v="5548984000000"/>
  </r>
  <r>
    <x v="1"/>
    <n v="500"/>
    <x v="0"/>
    <n v="12"/>
    <x v="84"/>
    <n v="3"/>
    <s v="Jucielma Martins"/>
    <s v="jucielma.martins@gmail.com"/>
    <n v="5511979600000"/>
  </r>
  <r>
    <x v="1"/>
    <n v="500"/>
    <x v="0"/>
    <n v="4"/>
    <x v="84"/>
    <n v="3"/>
    <s v="Mariene Martins"/>
    <s v="mariene.martins@yahoo.com.br"/>
    <n v="5521997400000"/>
  </r>
  <r>
    <x v="1"/>
    <n v="500"/>
    <x v="0"/>
    <n v="12"/>
    <x v="84"/>
    <n v="3"/>
    <s v="Naiara Martins"/>
    <s v="naiara.martins@yahoo.com.br"/>
    <n v="5571986300000"/>
  </r>
  <r>
    <x v="2"/>
    <n v="1000"/>
    <x v="0"/>
    <n v="6"/>
    <x v="84"/>
    <n v="3"/>
    <s v="Laercio Martins"/>
    <s v="laercio.martins@hotmail.com"/>
    <n v="5511980900000"/>
  </r>
  <r>
    <x v="0"/>
    <n v="2000"/>
    <x v="0"/>
    <n v="3"/>
    <x v="84"/>
    <n v="3"/>
    <s v="Marlon Martins"/>
    <s v="marlon.martins@hotmail.com"/>
    <n v="5551982600000"/>
  </r>
  <r>
    <x v="0"/>
    <n v="2000"/>
    <x v="0"/>
    <n v="3"/>
    <x v="84"/>
    <n v="3"/>
    <s v="Gleidson Martins"/>
    <s v="gleidson.martins@yahoo.com.br"/>
    <n v="5511998800000"/>
  </r>
  <r>
    <x v="2"/>
    <n v="1000"/>
    <x v="1"/>
    <n v="1"/>
    <x v="84"/>
    <n v="3"/>
    <s v="Nelio Martins"/>
    <s v="nelio.martins@hotmail.com"/>
    <n v="5531998500000"/>
  </r>
  <r>
    <x v="0"/>
    <n v="2000"/>
    <x v="1"/>
    <n v="1"/>
    <x v="85"/>
    <n v="3"/>
    <s v="Kevin Martins"/>
    <s v="kevin.martins@gmail.com"/>
    <n v="5511953300000"/>
  </r>
  <r>
    <x v="0"/>
    <n v="2000"/>
    <x v="0"/>
    <n v="12"/>
    <x v="85"/>
    <n v="3"/>
    <s v="Dielem Martins"/>
    <s v="dielem.martins@yahoo.com.br"/>
    <n v="5592993200000"/>
  </r>
  <r>
    <x v="1"/>
    <n v="500"/>
    <x v="0"/>
    <n v="10"/>
    <x v="85"/>
    <n v="3"/>
    <s v="Driele Martins"/>
    <s v="driele.martins@yahoo.com.br"/>
    <n v="5511964900000"/>
  </r>
  <r>
    <x v="2"/>
    <n v="1000"/>
    <x v="0"/>
    <n v="12"/>
    <x v="85"/>
    <n v="3"/>
    <s v="Neiva Martins"/>
    <s v="neiva.martins@gmail.com"/>
    <n v="5554996400000"/>
  </r>
  <r>
    <x v="1"/>
    <n v="500"/>
    <x v="0"/>
    <n v="2"/>
    <x v="85"/>
    <n v="3"/>
    <s v="Isabela Martins"/>
    <s v="isabela.martins@gmail.com"/>
    <n v="5543999800000"/>
  </r>
  <r>
    <x v="1"/>
    <n v="500"/>
    <x v="1"/>
    <n v="1"/>
    <x v="85"/>
    <n v="3"/>
    <s v="Melissa Martins"/>
    <s v="melissa.martins@gmail.com"/>
    <n v="5511985900000"/>
  </r>
  <r>
    <x v="1"/>
    <n v="500"/>
    <x v="0"/>
    <n v="4"/>
    <x v="85"/>
    <n v="3"/>
    <s v="Meire Martins"/>
    <s v="meire.martins@yahoo.com.br"/>
    <n v="5521991400000"/>
  </r>
  <r>
    <x v="1"/>
    <n v="500"/>
    <x v="0"/>
    <n v="12"/>
    <x v="86"/>
    <n v="3"/>
    <s v="Anilton Martins"/>
    <s v="anilton.martins@gmail.com"/>
    <n v="5519981700000"/>
  </r>
  <r>
    <x v="1"/>
    <n v="500"/>
    <x v="0"/>
    <n v="1"/>
    <x v="87"/>
    <n v="3"/>
    <s v="Uli Martins"/>
    <s v="uli.martins@gmail.com"/>
    <n v="5521998000000"/>
  </r>
  <r>
    <x v="0"/>
    <n v="2000"/>
    <x v="1"/>
    <n v="1"/>
    <x v="87"/>
    <n v="3"/>
    <s v="Tiffany Martins"/>
    <s v="tiffany.martins@hotmail.com"/>
    <n v="5541991000000"/>
  </r>
  <r>
    <x v="1"/>
    <n v="500"/>
    <x v="1"/>
    <n v="1"/>
    <x v="88"/>
    <n v="3"/>
    <s v="Alex Martins"/>
    <s v="alex.martins@gmail.com"/>
    <n v="5584988000000"/>
  </r>
  <r>
    <x v="2"/>
    <n v="1000"/>
    <x v="0"/>
    <n v="1"/>
    <x v="88"/>
    <n v="3"/>
    <s v="Francis Martins"/>
    <s v="francis.martins@yahoo.com.br"/>
    <n v="5531988200000"/>
  </r>
  <r>
    <x v="1"/>
    <n v="500"/>
    <x v="0"/>
    <n v="10"/>
    <x v="88"/>
    <n v="3"/>
    <s v="Natanael Martins"/>
    <s v="natanael.martins@yahoo.com.br"/>
    <n v="5521969300000"/>
  </r>
  <r>
    <x v="1"/>
    <n v="500"/>
    <x v="0"/>
    <n v="12"/>
    <x v="88"/>
    <n v="3"/>
    <s v="Jady Martins"/>
    <s v="jady.martins@yahoo.com.br"/>
    <n v="5511984400000"/>
  </r>
  <r>
    <x v="1"/>
    <n v="500"/>
    <x v="0"/>
    <n v="4"/>
    <x v="88"/>
    <n v="3"/>
    <s v="Juan Martins"/>
    <s v="juan.martins@gmail.com"/>
    <n v="5545999400000"/>
  </r>
  <r>
    <x v="1"/>
    <n v="500"/>
    <x v="0"/>
    <n v="12"/>
    <x v="88"/>
    <n v="3"/>
    <s v="Yago Martins"/>
    <s v="yago.martins@hotmail.com"/>
    <n v="5517991800000"/>
  </r>
  <r>
    <x v="1"/>
    <n v="500"/>
    <x v="0"/>
    <n v="4"/>
    <x v="89"/>
    <n v="3"/>
    <s v="Adelia Martins"/>
    <s v="adelia.martins@gmail.com"/>
    <n v="5511971500000"/>
  </r>
  <r>
    <x v="2"/>
    <n v="1000"/>
    <x v="0"/>
    <n v="12"/>
    <x v="89"/>
    <n v="3"/>
    <s v="Sirlei Martins"/>
    <s v="sirlei.martins@yahoo.com.br"/>
    <n v="5531988200000"/>
  </r>
  <r>
    <x v="2"/>
    <n v="1000"/>
    <x v="1"/>
    <n v="1"/>
    <x v="89"/>
    <n v="3"/>
    <s v="Franciellen Martins"/>
    <s v="franciellen.martins@gmail.com"/>
    <n v="5561984300000"/>
  </r>
  <r>
    <x v="1"/>
    <n v="500"/>
    <x v="0"/>
    <n v="1"/>
    <x v="89"/>
    <n v="3"/>
    <s v="Henrique Martins"/>
    <s v="henrique.martins@gmail.com"/>
    <n v="5549999200000"/>
  </r>
  <r>
    <x v="1"/>
    <n v="500"/>
    <x v="1"/>
    <n v="1"/>
    <x v="89"/>
    <n v="3"/>
    <s v="Leila Martins"/>
    <s v="leila.martins@gmail.com"/>
    <n v="5541987200000"/>
  </r>
  <r>
    <x v="1"/>
    <n v="500"/>
    <x v="1"/>
    <n v="1"/>
    <x v="89"/>
    <n v="3"/>
    <s v="Ulisses Martins"/>
    <s v="ulisses.martins@yahoo.com.br"/>
    <n v="5531999900000"/>
  </r>
  <r>
    <x v="1"/>
    <n v="500"/>
    <x v="1"/>
    <n v="1"/>
    <x v="89"/>
    <n v="3"/>
    <s v="Jenifer Martins"/>
    <s v="jenifer.martins@gmail.com"/>
    <n v="5547988200000"/>
  </r>
  <r>
    <x v="2"/>
    <n v="1000"/>
    <x v="0"/>
    <n v="4"/>
    <x v="90"/>
    <n v="4"/>
    <s v="Ailton Martins"/>
    <s v="ailton.martins@gmail.com"/>
    <n v="5511979500000"/>
  </r>
  <r>
    <x v="1"/>
    <n v="500"/>
    <x v="0"/>
    <n v="10"/>
    <x v="90"/>
    <n v="4"/>
    <s v="Volni Martins"/>
    <s v="volni.martins@hotmail.com"/>
    <n v="5549991600000"/>
  </r>
  <r>
    <x v="1"/>
    <n v="500"/>
    <x v="0"/>
    <n v="1"/>
    <x v="90"/>
    <n v="4"/>
    <s v="Said Martins"/>
    <s v="said.martins@yahoo.com.br"/>
    <n v="5527981500000"/>
  </r>
  <r>
    <x v="2"/>
    <n v="1000"/>
    <x v="0"/>
    <n v="1"/>
    <x v="90"/>
    <n v="4"/>
    <s v="Stefani Martins"/>
    <s v="stefani.martins@gmail.com"/>
    <n v="5511984000000"/>
  </r>
  <r>
    <x v="1"/>
    <n v="500"/>
    <x v="0"/>
    <n v="12"/>
    <x v="91"/>
    <n v="4"/>
    <s v="Ernando Martins"/>
    <s v="ernando.martins@yahoo.com.br"/>
    <n v="5531996900000"/>
  </r>
  <r>
    <x v="0"/>
    <n v="2000"/>
    <x v="0"/>
    <n v="1"/>
    <x v="91"/>
    <n v="4"/>
    <s v="Robson Martins"/>
    <s v="robson.martins@yahoo.com.br"/>
    <n v="5511957900000"/>
  </r>
  <r>
    <x v="2"/>
    <n v="1000"/>
    <x v="0"/>
    <n v="1"/>
    <x v="91"/>
    <n v="4"/>
    <s v="Giandomenico Martins"/>
    <s v="giandomenico.martins@gmail.com"/>
    <n v="5521992000000"/>
  </r>
  <r>
    <x v="1"/>
    <n v="500"/>
    <x v="0"/>
    <n v="12"/>
    <x v="91"/>
    <n v="4"/>
    <s v="Marlene Martins"/>
    <s v="marlene.martins@yahoo.com.br"/>
    <n v="5511995700000"/>
  </r>
  <r>
    <x v="1"/>
    <n v="500"/>
    <x v="0"/>
    <n v="12"/>
    <x v="91"/>
    <n v="4"/>
    <s v="Adrielly Martins"/>
    <s v="adrielly.martins@hotmail.com"/>
    <n v="5511942200000"/>
  </r>
  <r>
    <x v="1"/>
    <n v="500"/>
    <x v="0"/>
    <n v="5"/>
    <x v="92"/>
    <n v="4"/>
    <s v="Josue Martins"/>
    <s v="josue.martins@hotmail.com"/>
    <n v="5512988000000"/>
  </r>
  <r>
    <x v="1"/>
    <n v="500"/>
    <x v="0"/>
    <n v="6"/>
    <x v="92"/>
    <n v="4"/>
    <s v="Dieison Martins"/>
    <s v="dieison.martins@yahoo.com.br"/>
    <n v="5511949200000"/>
  </r>
  <r>
    <x v="2"/>
    <n v="1000"/>
    <x v="1"/>
    <n v="1"/>
    <x v="92"/>
    <n v="4"/>
    <s v="Julius Martins"/>
    <s v="julius.martins@hotmail.com"/>
    <n v="5547992200000"/>
  </r>
  <r>
    <x v="1"/>
    <n v="500"/>
    <x v="0"/>
    <n v="12"/>
    <x v="92"/>
    <n v="4"/>
    <s v="Lucineide Martins"/>
    <s v="lucineide.martins@gmail.com"/>
    <n v="5561999600000"/>
  </r>
  <r>
    <x v="2"/>
    <n v="1000"/>
    <x v="1"/>
    <n v="1"/>
    <x v="92"/>
    <n v="4"/>
    <s v="Fabiano Martins"/>
    <s v="fabiano.martins@yahoo.com.br"/>
    <n v="5521988300000"/>
  </r>
  <r>
    <x v="0"/>
    <n v="2000"/>
    <x v="0"/>
    <n v="2"/>
    <x v="92"/>
    <n v="4"/>
    <s v="Tárcila Martins"/>
    <s v="tárcila.martins@hotmail.com"/>
    <n v="5584981500000"/>
  </r>
  <r>
    <x v="1"/>
    <n v="500"/>
    <x v="0"/>
    <n v="12"/>
    <x v="92"/>
    <n v="4"/>
    <s v="Marlisa Martins"/>
    <s v="marlisa.martins@gmail.com"/>
    <n v="5551999200000"/>
  </r>
  <r>
    <x v="1"/>
    <n v="500"/>
    <x v="0"/>
    <n v="12"/>
    <x v="92"/>
    <n v="4"/>
    <s v="Querley Martins"/>
    <s v="querley.martins@gmail.com"/>
    <n v="5527999600000"/>
  </r>
  <r>
    <x v="0"/>
    <n v="2000"/>
    <x v="0"/>
    <n v="12"/>
    <x v="92"/>
    <n v="4"/>
    <s v="Marylucy Martins"/>
    <s v="marylucy.martins@yahoo.com.br"/>
    <n v="5524988400000"/>
  </r>
  <r>
    <x v="1"/>
    <n v="500"/>
    <x v="0"/>
    <n v="12"/>
    <x v="93"/>
    <n v="4"/>
    <s v="Josemar Martins"/>
    <s v="josemar.martins@hotmail.com"/>
    <n v="5524988400000"/>
  </r>
  <r>
    <x v="1"/>
    <n v="500"/>
    <x v="0"/>
    <n v="12"/>
    <x v="93"/>
    <n v="4"/>
    <s v="Helaine Martins"/>
    <s v="helaine.martins@hotmail.com"/>
    <n v="5511997500000"/>
  </r>
  <r>
    <x v="1"/>
    <n v="500"/>
    <x v="0"/>
    <n v="12"/>
    <x v="93"/>
    <n v="4"/>
    <s v="Edla Martins"/>
    <s v="edla.martins@gmail.com"/>
    <n v="5562985100000"/>
  </r>
  <r>
    <x v="1"/>
    <n v="500"/>
    <x v="0"/>
    <n v="12"/>
    <x v="93"/>
    <n v="4"/>
    <s v="Presley Martins"/>
    <s v="presley.martins@hotmail.com"/>
    <n v="5528999500000"/>
  </r>
  <r>
    <x v="1"/>
    <n v="500"/>
    <x v="0"/>
    <n v="12"/>
    <x v="93"/>
    <n v="4"/>
    <s v="Brena Martins"/>
    <s v="brena.martins@gmail.com"/>
    <n v="5522988300000"/>
  </r>
  <r>
    <x v="2"/>
    <n v="1000"/>
    <x v="0"/>
    <n v="12"/>
    <x v="94"/>
    <n v="4"/>
    <s v="Wildiene Martins"/>
    <s v="wildiene.martins@gmail.com"/>
    <n v="5531991600000"/>
  </r>
  <r>
    <x v="0"/>
    <n v="2000"/>
    <x v="0"/>
    <n v="12"/>
    <x v="94"/>
    <n v="4"/>
    <s v="Otoniel Martins"/>
    <s v="otoniel.martins@hotmail.com"/>
    <n v="5519998100000"/>
  </r>
  <r>
    <x v="1"/>
    <n v="500"/>
    <x v="1"/>
    <n v="1"/>
    <x v="94"/>
    <n v="4"/>
    <s v="Richelly Martins"/>
    <s v="richelly.martins@gmail.com"/>
    <n v="5569993000000"/>
  </r>
  <r>
    <x v="2"/>
    <n v="1000"/>
    <x v="0"/>
    <n v="12"/>
    <x v="94"/>
    <n v="4"/>
    <s v="Ivy Martins"/>
    <s v="ivy.martins@yahoo.com.br"/>
    <n v="5521985400000"/>
  </r>
  <r>
    <x v="2"/>
    <n v="1000"/>
    <x v="0"/>
    <n v="10"/>
    <x v="94"/>
    <n v="4"/>
    <s v="Mayara Martins"/>
    <s v="mayara.martins@hotmail.com"/>
    <n v="5514997500000"/>
  </r>
  <r>
    <x v="1"/>
    <n v="500"/>
    <x v="1"/>
    <n v="1"/>
    <x v="95"/>
    <n v="4"/>
    <s v="Izabelle Martins"/>
    <s v="izabelle.martins@hotmail.com"/>
    <n v="5591992400000"/>
  </r>
  <r>
    <x v="1"/>
    <n v="500"/>
    <x v="0"/>
    <n v="12"/>
    <x v="95"/>
    <n v="4"/>
    <s v="Michella Martins"/>
    <s v="michella.martins@hotmail.com"/>
    <n v="5521965700000"/>
  </r>
  <r>
    <x v="0"/>
    <n v="2000"/>
    <x v="0"/>
    <n v="12"/>
    <x v="95"/>
    <n v="4"/>
    <s v="Pedro Martins"/>
    <s v="pedro.martins@hotmail.com"/>
    <n v="5531996000000"/>
  </r>
  <r>
    <x v="1"/>
    <n v="500"/>
    <x v="1"/>
    <n v="12"/>
    <x v="95"/>
    <n v="4"/>
    <s v="Francielle Martins"/>
    <s v="francielle.martins@hotmail.com"/>
    <n v="5531984500000"/>
  </r>
  <r>
    <x v="0"/>
    <n v="2000"/>
    <x v="0"/>
    <n v="12"/>
    <x v="95"/>
    <n v="4"/>
    <s v="Wilker Martins"/>
    <s v="wilker.martins@hotmail.com"/>
    <n v="5561991000000"/>
  </r>
  <r>
    <x v="1"/>
    <n v="500"/>
    <x v="0"/>
    <n v="12"/>
    <x v="95"/>
    <n v="4"/>
    <s v="Yasmin Martins"/>
    <s v="yasmin.martins@gmail.com"/>
    <n v="5511983300000"/>
  </r>
  <r>
    <x v="0"/>
    <n v="2000"/>
    <x v="0"/>
    <n v="4"/>
    <x v="96"/>
    <n v="4"/>
    <s v="Thaoane Martins"/>
    <s v="thaoane.martins@hotmail.com"/>
    <n v="5511960600000"/>
  </r>
  <r>
    <x v="0"/>
    <n v="2000"/>
    <x v="1"/>
    <n v="1"/>
    <x v="96"/>
    <n v="4"/>
    <s v="Estevan Martins"/>
    <s v="estevan.martins@yahoo.com.br"/>
    <n v="5511998100000"/>
  </r>
  <r>
    <x v="2"/>
    <n v="1000"/>
    <x v="0"/>
    <n v="12"/>
    <x v="96"/>
    <n v="4"/>
    <s v="Barbara Martins"/>
    <s v="barbara.martins@yahoo.com.br"/>
    <n v="5538991800000"/>
  </r>
  <r>
    <x v="1"/>
    <n v="500"/>
    <x v="0"/>
    <n v="12"/>
    <x v="96"/>
    <n v="4"/>
    <s v="Audieres Martins"/>
    <s v="audieres.martins@gmail.com"/>
    <n v="5532999400000"/>
  </r>
  <r>
    <x v="1"/>
    <n v="500"/>
    <x v="0"/>
    <n v="10"/>
    <x v="96"/>
    <n v="4"/>
    <s v="Michela Martins"/>
    <s v="michela.martins@yahoo.com.br"/>
    <n v="5521969700000"/>
  </r>
  <r>
    <x v="2"/>
    <n v="1000"/>
    <x v="0"/>
    <n v="1"/>
    <x v="96"/>
    <n v="4"/>
    <s v="Victoria Martins"/>
    <s v="victoria.martins@yahoo.com.br"/>
    <n v="5519996200000"/>
  </r>
  <r>
    <x v="2"/>
    <n v="1000"/>
    <x v="0"/>
    <n v="8"/>
    <x v="96"/>
    <n v="4"/>
    <s v="Adauto Martins"/>
    <s v="adauto.martins@yahoo.com.br"/>
    <n v="5511993900000"/>
  </r>
  <r>
    <x v="1"/>
    <n v="500"/>
    <x v="0"/>
    <n v="4"/>
    <x v="97"/>
    <n v="4"/>
    <s v="Klycia Martins"/>
    <s v="klycia.martins@gmail.com"/>
    <n v="5561996300000"/>
  </r>
  <r>
    <x v="2"/>
    <n v="1000"/>
    <x v="0"/>
    <n v="12"/>
    <x v="97"/>
    <n v="4"/>
    <s v="Joanielma Martins"/>
    <s v="joanielma.martins@gmail.com"/>
    <n v="5516988700000"/>
  </r>
  <r>
    <x v="2"/>
    <n v="1000"/>
    <x v="0"/>
    <n v="5"/>
    <x v="97"/>
    <n v="4"/>
    <s v="Claudete Martins"/>
    <s v="claudete.martins@yahoo.com.br"/>
    <n v="5511991500000"/>
  </r>
  <r>
    <x v="1"/>
    <n v="500"/>
    <x v="0"/>
    <n v="6"/>
    <x v="98"/>
    <n v="4"/>
    <s v="Douglas Martins"/>
    <s v="douglas.martins@yahoo.com.br"/>
    <n v="5521992700000"/>
  </r>
  <r>
    <x v="1"/>
    <n v="500"/>
    <x v="0"/>
    <n v="12"/>
    <x v="98"/>
    <n v="4"/>
    <s v="Fausto Martins"/>
    <s v="fausto.martins@gmail.com"/>
    <n v="5531997800000"/>
  </r>
  <r>
    <x v="2"/>
    <n v="1000"/>
    <x v="0"/>
    <n v="1"/>
    <x v="98"/>
    <n v="4"/>
    <s v="Arno Martins"/>
    <s v="arno.martins@yahoo.com.br"/>
    <n v="5511987200000"/>
  </r>
  <r>
    <x v="2"/>
    <n v="1000"/>
    <x v="0"/>
    <n v="1"/>
    <x v="98"/>
    <n v="4"/>
    <s v="Virgílio Martins"/>
    <s v="virgílio.martins@yahoo.com.br"/>
    <n v="5531994100000"/>
  </r>
  <r>
    <x v="2"/>
    <n v="1000"/>
    <x v="0"/>
    <n v="12"/>
    <x v="99"/>
    <n v="4"/>
    <s v="Cynthia Martins"/>
    <s v="cynthia.martins@yahoo.com.br"/>
    <n v="5581998400000"/>
  </r>
  <r>
    <x v="2"/>
    <n v="1000"/>
    <x v="0"/>
    <n v="12"/>
    <x v="99"/>
    <n v="4"/>
    <s v="Ralph Martins"/>
    <s v="ralph.martins@hotmail.com"/>
    <n v="5531999500000"/>
  </r>
  <r>
    <x v="2"/>
    <n v="1000"/>
    <x v="0"/>
    <n v="12"/>
    <x v="99"/>
    <n v="4"/>
    <s v="Harlan Martins"/>
    <s v="harlan.martins@hotmail.com"/>
    <n v="5583994000000"/>
  </r>
  <r>
    <x v="0"/>
    <n v="2000"/>
    <x v="0"/>
    <n v="12"/>
    <x v="99"/>
    <n v="4"/>
    <s v="Maryelle Martins"/>
    <s v="maryelle.martins@hotmail.com"/>
    <n v="5516992600000"/>
  </r>
  <r>
    <x v="2"/>
    <n v="1000"/>
    <x v="0"/>
    <n v="6"/>
    <x v="99"/>
    <n v="4"/>
    <s v="Edelson Martins"/>
    <s v="edelson.martins@gmail.com"/>
    <n v="5581991600000"/>
  </r>
  <r>
    <x v="1"/>
    <n v="500"/>
    <x v="0"/>
    <n v="12"/>
    <x v="99"/>
    <n v="4"/>
    <s v="Gean Martins"/>
    <s v="gean.martins@hotmail.com"/>
    <n v="5551995600000"/>
  </r>
  <r>
    <x v="1"/>
    <n v="500"/>
    <x v="0"/>
    <n v="12"/>
    <x v="99"/>
    <n v="4"/>
    <s v="Sulzana Martins"/>
    <s v="sulzana.martins@gmail.com"/>
    <n v="5512991400000"/>
  </r>
  <r>
    <x v="2"/>
    <n v="1000"/>
    <x v="0"/>
    <n v="12"/>
    <x v="99"/>
    <n v="4"/>
    <s v="Rildson Martins"/>
    <s v="rildson.martins@yahoo.com.br"/>
    <n v="5581986000000"/>
  </r>
  <r>
    <x v="0"/>
    <n v="2000"/>
    <x v="0"/>
    <n v="6"/>
    <x v="99"/>
    <n v="4"/>
    <s v="Wglanestonio Martins"/>
    <s v="wglanestonio.martins@yahoo.com.br"/>
    <n v="5512981200000"/>
  </r>
  <r>
    <x v="1"/>
    <n v="500"/>
    <x v="0"/>
    <n v="12"/>
    <x v="100"/>
    <n v="4"/>
    <s v="Idoil Martins"/>
    <s v="idoil.martins@hotmail.com"/>
    <n v="5511962900000"/>
  </r>
  <r>
    <x v="0"/>
    <n v="2000"/>
    <x v="0"/>
    <n v="10"/>
    <x v="100"/>
    <n v="4"/>
    <s v="Tiziane Martins"/>
    <s v="tiziane.martins@gmail.com"/>
    <n v="5531997900000"/>
  </r>
  <r>
    <x v="1"/>
    <n v="500"/>
    <x v="0"/>
    <n v="12"/>
    <x v="100"/>
    <n v="4"/>
    <s v="Juno Martins"/>
    <s v="juno.martins@yahoo.com.br"/>
    <n v="5566997200000"/>
  </r>
  <r>
    <x v="2"/>
    <n v="1000"/>
    <x v="0"/>
    <n v="12"/>
    <x v="100"/>
    <n v="4"/>
    <s v="Thaís Martins"/>
    <s v="thaís.martins@hotmail.com"/>
    <n v="5511952200000"/>
  </r>
  <r>
    <x v="2"/>
    <n v="1000"/>
    <x v="0"/>
    <n v="1"/>
    <x v="100"/>
    <n v="4"/>
    <s v="Euler Martins"/>
    <s v="euler.martins@hotmail.com"/>
    <n v="5516991100000"/>
  </r>
  <r>
    <x v="2"/>
    <n v="1000"/>
    <x v="0"/>
    <n v="10"/>
    <x v="100"/>
    <n v="4"/>
    <s v="Jonatan Martins"/>
    <s v="jonatan.martins@yahoo.com.br"/>
    <n v="5516991600000"/>
  </r>
  <r>
    <x v="0"/>
    <n v="2000"/>
    <x v="0"/>
    <n v="12"/>
    <x v="100"/>
    <n v="4"/>
    <s v="Laudiceia Martins"/>
    <s v="laudiceia.martins@yahoo.com.br"/>
    <n v="5531971500000"/>
  </r>
  <r>
    <x v="1"/>
    <n v="500"/>
    <x v="0"/>
    <n v="12"/>
    <x v="100"/>
    <n v="4"/>
    <s v="Flavia Martins"/>
    <s v="flavia.martins@hotmail.com"/>
    <n v="5524988200000"/>
  </r>
  <r>
    <x v="2"/>
    <n v="1000"/>
    <x v="0"/>
    <n v="12"/>
    <x v="100"/>
    <n v="4"/>
    <s v="Felippe Martins"/>
    <s v="felippe.martins@gmail.com"/>
    <n v="5527988700000"/>
  </r>
  <r>
    <x v="1"/>
    <n v="500"/>
    <x v="1"/>
    <n v="1"/>
    <x v="100"/>
    <n v="4"/>
    <s v="Iran Martins"/>
    <s v="iran.martins@yahoo.com.br"/>
    <n v="5591991000000"/>
  </r>
  <r>
    <x v="1"/>
    <n v="500"/>
    <x v="0"/>
    <n v="12"/>
    <x v="101"/>
    <n v="4"/>
    <s v="Raiane Martins"/>
    <s v="raiane.martins@hotmail.com"/>
    <n v="5535992200000"/>
  </r>
  <r>
    <x v="1"/>
    <n v="500"/>
    <x v="0"/>
    <n v="6"/>
    <x v="101"/>
    <n v="4"/>
    <s v="Eloir Martins"/>
    <s v="eloir.martins@hotmail.com"/>
    <n v="5566992300000"/>
  </r>
  <r>
    <x v="1"/>
    <n v="500"/>
    <x v="0"/>
    <n v="12"/>
    <x v="101"/>
    <n v="4"/>
    <s v="Ilmo Martins"/>
    <s v="ilmo.martins@hotmail.com"/>
    <n v="5554996100000"/>
  </r>
  <r>
    <x v="0"/>
    <n v="2000"/>
    <x v="0"/>
    <n v="12"/>
    <x v="101"/>
    <n v="4"/>
    <s v="Maicon Martins"/>
    <s v="maicon.martins@hotmail.com"/>
    <n v="5534984000000"/>
  </r>
  <r>
    <x v="0"/>
    <n v="2000"/>
    <x v="0"/>
    <n v="12"/>
    <x v="101"/>
    <n v="4"/>
    <s v="Tairine Martins"/>
    <s v="tairine.martins@yahoo.com.br"/>
    <n v="5531986000000"/>
  </r>
  <r>
    <x v="1"/>
    <n v="500"/>
    <x v="1"/>
    <n v="1"/>
    <x v="101"/>
    <n v="4"/>
    <s v="Ducimara Martins"/>
    <s v="ducimara.martins@yahoo.com.br"/>
    <n v="5527988100000"/>
  </r>
  <r>
    <x v="1"/>
    <n v="500"/>
    <x v="0"/>
    <n v="1"/>
    <x v="101"/>
    <n v="4"/>
    <s v="Lupercio Martins"/>
    <s v="lupercio.martins@hotmail.com"/>
    <n v="5517999700000"/>
  </r>
  <r>
    <x v="2"/>
    <n v="1000"/>
    <x v="0"/>
    <n v="12"/>
    <x v="101"/>
    <n v="4"/>
    <s v="Eleonora Martins"/>
    <s v="eleonora.martins@yahoo.com.br"/>
    <n v="5511977000000"/>
  </r>
  <r>
    <x v="0"/>
    <n v="2000"/>
    <x v="0"/>
    <n v="10"/>
    <x v="102"/>
    <n v="4"/>
    <s v="Noe Martins"/>
    <s v="noe.martins@hotmail.com"/>
    <n v="5565992100000"/>
  </r>
  <r>
    <x v="0"/>
    <n v="2000"/>
    <x v="1"/>
    <n v="1"/>
    <x v="102"/>
    <n v="4"/>
    <s v="Sales Martins"/>
    <s v="sales.martins@gmail.com"/>
    <n v="5595981000000"/>
  </r>
  <r>
    <x v="0"/>
    <n v="2000"/>
    <x v="0"/>
    <n v="12"/>
    <x v="102"/>
    <n v="4"/>
    <s v="Regina Martins"/>
    <s v="regina.martins@yahoo.com.br"/>
    <n v="5511966200000"/>
  </r>
  <r>
    <x v="0"/>
    <n v="2000"/>
    <x v="0"/>
    <n v="10"/>
    <x v="102"/>
    <n v="4"/>
    <s v="Edvan Martins"/>
    <s v="edvan.martins@gmail.com"/>
    <n v="5581997300000"/>
  </r>
  <r>
    <x v="0"/>
    <n v="2000"/>
    <x v="0"/>
    <n v="12"/>
    <x v="102"/>
    <n v="4"/>
    <s v="Joelso Martins"/>
    <s v="joelso.martins@hotmail.com"/>
    <n v="5519998800000"/>
  </r>
  <r>
    <x v="1"/>
    <n v="500"/>
    <x v="0"/>
    <n v="12"/>
    <x v="102"/>
    <n v="4"/>
    <s v="Rylanne Martins"/>
    <s v="rylanne.martins@hotmail.com"/>
    <n v="5511999500000"/>
  </r>
  <r>
    <x v="2"/>
    <n v="1000"/>
    <x v="0"/>
    <n v="1"/>
    <x v="102"/>
    <n v="4"/>
    <s v="Giullia Martins"/>
    <s v="giullia.martins@yahoo.com.br"/>
    <n v="5511994300000"/>
  </r>
  <r>
    <x v="1"/>
    <n v="500"/>
    <x v="0"/>
    <n v="12"/>
    <x v="102"/>
    <n v="4"/>
    <s v="Cleudilene Martins"/>
    <s v="cleudilene.martins@hotmail.com"/>
    <n v="5511980500000"/>
  </r>
  <r>
    <x v="0"/>
    <n v="2000"/>
    <x v="0"/>
    <n v="12"/>
    <x v="102"/>
    <n v="4"/>
    <s v="Jose Martins"/>
    <s v="jose.martins@yahoo.com.br"/>
    <n v="5511995200000"/>
  </r>
  <r>
    <x v="1"/>
    <n v="500"/>
    <x v="0"/>
    <n v="3"/>
    <x v="103"/>
    <n v="4"/>
    <s v="Klesio Martins"/>
    <s v="klesio.martins@hotmail.com"/>
    <n v="5511991500000"/>
  </r>
  <r>
    <x v="2"/>
    <n v="1000"/>
    <x v="0"/>
    <n v="12"/>
    <x v="103"/>
    <n v="4"/>
    <s v="Lucineia Martins"/>
    <s v="lucineia.martins@gmail.com"/>
    <n v="5592998400000"/>
  </r>
  <r>
    <x v="1"/>
    <n v="500"/>
    <x v="0"/>
    <n v="12"/>
    <x v="103"/>
    <n v="4"/>
    <s v="Iná Martins"/>
    <s v="iná.martins@hotmail.com"/>
    <n v="5549999300000"/>
  </r>
  <r>
    <x v="2"/>
    <n v="1000"/>
    <x v="0"/>
    <n v="1"/>
    <x v="103"/>
    <n v="4"/>
    <s v="Saimon Martins"/>
    <s v="saimon.martins@yahoo.com.br"/>
    <n v="5524999300000"/>
  </r>
  <r>
    <x v="0"/>
    <n v="2000"/>
    <x v="0"/>
    <n v="12"/>
    <x v="103"/>
    <n v="4"/>
    <s v="Marcela Martins"/>
    <s v="marcela.martins@hotmail.com"/>
    <n v="5511975800000"/>
  </r>
  <r>
    <x v="0"/>
    <n v="2000"/>
    <x v="0"/>
    <n v="7"/>
    <x v="103"/>
    <n v="4"/>
    <s v="Davidson Martins"/>
    <s v="davidson.martins@hotmail.com"/>
    <n v="5531999200000"/>
  </r>
  <r>
    <x v="1"/>
    <n v="500"/>
    <x v="0"/>
    <n v="12"/>
    <x v="104"/>
    <n v="4"/>
    <s v="Edmar Martins"/>
    <s v="edmar.martins@yahoo.com.br"/>
    <n v="5527981300000"/>
  </r>
  <r>
    <x v="2"/>
    <n v="1000"/>
    <x v="0"/>
    <n v="1"/>
    <x v="104"/>
    <n v="4"/>
    <s v="Ezio Martins"/>
    <s v="ezio.martins@gmail.com"/>
    <n v="5551982500000"/>
  </r>
  <r>
    <x v="2"/>
    <n v="1000"/>
    <x v="0"/>
    <n v="6"/>
    <x v="104"/>
    <n v="4"/>
    <s v="Jhones Martins"/>
    <s v="jhones.martins@gmail.com"/>
    <n v="5511987300000"/>
  </r>
  <r>
    <x v="0"/>
    <n v="2000"/>
    <x v="0"/>
    <n v="1"/>
    <x v="104"/>
    <n v="4"/>
    <s v="Thaiz Martins"/>
    <s v="thaiz.martins@hotmail.com"/>
    <n v="5521979100000"/>
  </r>
  <r>
    <x v="2"/>
    <n v="1000"/>
    <x v="0"/>
    <n v="12"/>
    <x v="104"/>
    <n v="4"/>
    <s v="Dhislayne Martins"/>
    <s v="dhislayne.martins@hotmail.com"/>
    <n v="5518997500000"/>
  </r>
  <r>
    <x v="0"/>
    <n v="2000"/>
    <x v="0"/>
    <n v="12"/>
    <x v="104"/>
    <n v="4"/>
    <s v="Sameres Martins"/>
    <s v="sameres.martins@gmail.com"/>
    <n v="5511987600000"/>
  </r>
  <r>
    <x v="0"/>
    <n v="2000"/>
    <x v="0"/>
    <n v="9"/>
    <x v="104"/>
    <n v="4"/>
    <s v="Lucimar Martins"/>
    <s v="lucimar.martins@hotmail.com"/>
    <n v="5533999400000"/>
  </r>
  <r>
    <x v="2"/>
    <n v="1000"/>
    <x v="0"/>
    <n v="1"/>
    <x v="105"/>
    <n v="4"/>
    <s v="Renan Martins"/>
    <s v="renan.martins@gmail.com"/>
    <n v="5511973500000"/>
  </r>
  <r>
    <x v="0"/>
    <n v="2000"/>
    <x v="0"/>
    <n v="12"/>
    <x v="105"/>
    <n v="4"/>
    <s v="Wesley Martins"/>
    <s v="wesley.martins@hotmail.com"/>
    <n v="5511957700000"/>
  </r>
  <r>
    <x v="0"/>
    <n v="2000"/>
    <x v="0"/>
    <n v="12"/>
    <x v="105"/>
    <n v="4"/>
    <s v="Yudi Martins"/>
    <s v="yudi.martins@hotmail.com"/>
    <n v="5511964300000"/>
  </r>
  <r>
    <x v="1"/>
    <n v="500"/>
    <x v="0"/>
    <n v="8"/>
    <x v="105"/>
    <n v="4"/>
    <s v="Elisia Martins"/>
    <s v="elisia.martins@hotmail.com"/>
    <n v="5571996000000"/>
  </r>
  <r>
    <x v="2"/>
    <n v="1000"/>
    <x v="0"/>
    <n v="8"/>
    <x v="105"/>
    <n v="4"/>
    <s v="Caio Martins"/>
    <s v="caio.martins@hotmail.com"/>
    <n v="5514982000000"/>
  </r>
  <r>
    <x v="2"/>
    <n v="1000"/>
    <x v="0"/>
    <n v="12"/>
    <x v="105"/>
    <n v="4"/>
    <s v="Tálio Martins"/>
    <s v="tálio.martins@gmail.com"/>
    <n v="5583996500000"/>
  </r>
  <r>
    <x v="0"/>
    <n v="2000"/>
    <x v="0"/>
    <n v="1"/>
    <x v="106"/>
    <n v="4"/>
    <s v="Helder Martins"/>
    <s v="helder.martins@yahoo.com.br"/>
    <n v="5573991800000"/>
  </r>
  <r>
    <x v="2"/>
    <n v="1000"/>
    <x v="0"/>
    <n v="6"/>
    <x v="106"/>
    <n v="4"/>
    <s v="Enio Martins"/>
    <s v="enio.martins@hotmail.com"/>
    <n v="5516992300000"/>
  </r>
  <r>
    <x v="1"/>
    <n v="500"/>
    <x v="0"/>
    <n v="12"/>
    <x v="106"/>
    <n v="4"/>
    <s v="Pytàwà Martins"/>
    <s v="pytàwà.martins@gmail.com"/>
    <n v="5591980800000"/>
  </r>
  <r>
    <x v="2"/>
    <n v="1000"/>
    <x v="0"/>
    <n v="12"/>
    <x v="106"/>
    <n v="4"/>
    <s v="Silvio Martins"/>
    <s v="silvio.martins@hotmail.com"/>
    <n v="5521984700000"/>
  </r>
  <r>
    <x v="1"/>
    <n v="500"/>
    <x v="1"/>
    <n v="1"/>
    <x v="106"/>
    <n v="4"/>
    <s v="Francy Martins"/>
    <s v="francy.martins@gmail.com"/>
    <n v="5591988100000"/>
  </r>
  <r>
    <x v="2"/>
    <n v="1000"/>
    <x v="0"/>
    <n v="12"/>
    <x v="106"/>
    <n v="4"/>
    <s v="Lucia Martins"/>
    <s v="lucia.martins@gmail.com"/>
    <n v="5548999000000"/>
  </r>
  <r>
    <x v="1"/>
    <n v="500"/>
    <x v="0"/>
    <n v="12"/>
    <x v="107"/>
    <n v="4"/>
    <s v="Maick Martins"/>
    <s v="maick.martins@yahoo.com.br"/>
    <n v="5531988000000"/>
  </r>
  <r>
    <x v="2"/>
    <n v="1000"/>
    <x v="0"/>
    <n v="2"/>
    <x v="107"/>
    <n v="4"/>
    <s v="Auro Martins"/>
    <s v="auro.martins@yahoo.com.br"/>
    <n v="5519998700000"/>
  </r>
  <r>
    <x v="2"/>
    <n v="1000"/>
    <x v="0"/>
    <n v="6"/>
    <x v="107"/>
    <n v="4"/>
    <s v="Mardoqueu Martins"/>
    <s v="mardoqueu.martins@gmail.com"/>
    <n v="5582998200000"/>
  </r>
  <r>
    <x v="2"/>
    <n v="1000"/>
    <x v="1"/>
    <n v="1"/>
    <x v="107"/>
    <n v="4"/>
    <s v="Raíssa Martins"/>
    <s v="raíssa.martins@yahoo.com.br"/>
    <n v="5511999500000"/>
  </r>
  <r>
    <x v="2"/>
    <n v="1000"/>
    <x v="0"/>
    <n v="4"/>
    <x v="107"/>
    <n v="4"/>
    <s v="Jerissi Martins"/>
    <s v="jerissi.martins@hotmail.com"/>
    <n v="5519989200000"/>
  </r>
  <r>
    <x v="1"/>
    <n v="500"/>
    <x v="0"/>
    <n v="5"/>
    <x v="108"/>
    <n v="4"/>
    <s v="Silvano Martins"/>
    <s v="silvano.martins@yahoo.com.br"/>
    <n v="5512981400000"/>
  </r>
  <r>
    <x v="1"/>
    <n v="500"/>
    <x v="0"/>
    <n v="12"/>
    <x v="108"/>
    <n v="4"/>
    <s v="Wesly Martins"/>
    <s v="wesly.martins@yahoo.com.br"/>
    <n v="5581988300000"/>
  </r>
  <r>
    <x v="2"/>
    <n v="1000"/>
    <x v="0"/>
    <n v="11"/>
    <x v="108"/>
    <n v="4"/>
    <s v="Sandro Martins"/>
    <s v="sandro.martins@hotmail.com"/>
    <n v="5581988400000"/>
  </r>
  <r>
    <x v="2"/>
    <n v="1000"/>
    <x v="0"/>
    <n v="12"/>
    <x v="108"/>
    <n v="4"/>
    <s v="Sergio Martins"/>
    <s v="sergio.martins@gmail.com"/>
    <n v="5521973100000"/>
  </r>
  <r>
    <x v="0"/>
    <n v="2000"/>
    <x v="0"/>
    <n v="1"/>
    <x v="108"/>
    <n v="4"/>
    <s v="Alfred Martins"/>
    <s v="alfred.martins@hotmail.com"/>
    <n v="5511979500000"/>
  </r>
  <r>
    <x v="0"/>
    <n v="2000"/>
    <x v="0"/>
    <n v="6"/>
    <x v="108"/>
    <n v="4"/>
    <s v="Clarice Martins"/>
    <s v="clarice.martins@gmail.com"/>
    <n v="5527996600000"/>
  </r>
  <r>
    <x v="1"/>
    <n v="500"/>
    <x v="0"/>
    <n v="4"/>
    <x v="108"/>
    <n v="4"/>
    <s v="Cristina Martins"/>
    <s v="cristina.martins@gmail.com"/>
    <n v="5519996200000"/>
  </r>
  <r>
    <x v="1"/>
    <n v="500"/>
    <x v="1"/>
    <n v="1"/>
    <x v="108"/>
    <n v="4"/>
    <s v="Sarah Martins"/>
    <s v="sarah.martins@gmail.com"/>
    <n v="5573999300000"/>
  </r>
  <r>
    <x v="2"/>
    <n v="1000"/>
    <x v="0"/>
    <n v="12"/>
    <x v="108"/>
    <n v="4"/>
    <s v="Oseas Martins"/>
    <s v="oseas.martins@hotmail.com"/>
    <n v="5521998100000"/>
  </r>
  <r>
    <x v="2"/>
    <n v="1000"/>
    <x v="0"/>
    <n v="12"/>
    <x v="108"/>
    <n v="4"/>
    <s v="Yara Martins"/>
    <s v="yara.martins@hotmail.com"/>
    <n v="5512991000000"/>
  </r>
  <r>
    <x v="1"/>
    <n v="500"/>
    <x v="0"/>
    <n v="12"/>
    <x v="108"/>
    <n v="4"/>
    <s v="Leonidas Martins"/>
    <s v="leonidas.martins@gmail.com"/>
    <n v="5537991200000"/>
  </r>
  <r>
    <x v="1"/>
    <n v="500"/>
    <x v="0"/>
    <n v="8"/>
    <x v="109"/>
    <n v="4"/>
    <s v="Firenze Martins"/>
    <s v="firenze.martins@yahoo.com.br"/>
    <n v="5511975700000"/>
  </r>
  <r>
    <x v="2"/>
    <n v="1000"/>
    <x v="0"/>
    <n v="1"/>
    <x v="109"/>
    <n v="4"/>
    <s v="Endreo Martins"/>
    <s v="endreo.martins@gmail.com"/>
    <n v="5541996900000"/>
  </r>
  <r>
    <x v="2"/>
    <n v="1000"/>
    <x v="0"/>
    <n v="12"/>
    <x v="109"/>
    <n v="4"/>
    <s v="Taciane Martins"/>
    <s v="taciane.martins@gmail.com"/>
    <n v="5581996100000"/>
  </r>
  <r>
    <x v="2"/>
    <n v="1000"/>
    <x v="1"/>
    <n v="1"/>
    <x v="109"/>
    <n v="4"/>
    <s v="Spacecomm Martins"/>
    <s v="spacecomm.martins@gmail.com"/>
    <n v="5541995300000"/>
  </r>
  <r>
    <x v="2"/>
    <n v="1000"/>
    <x v="0"/>
    <n v="10"/>
    <x v="110"/>
    <n v="4"/>
    <s v="Elias Martins"/>
    <s v="elias.martins@gmail.com"/>
    <n v="5527997300000"/>
  </r>
  <r>
    <x v="1"/>
    <n v="500"/>
    <x v="0"/>
    <n v="12"/>
    <x v="110"/>
    <n v="4"/>
    <s v="Rinaldo Martins"/>
    <s v="rinaldo.martins@hotmail.com"/>
    <n v="5511992000000"/>
  </r>
  <r>
    <x v="2"/>
    <n v="1000"/>
    <x v="0"/>
    <n v="12"/>
    <x v="110"/>
    <n v="4"/>
    <s v="Valdenir Martins"/>
    <s v="valdenir.martins@gmail.com"/>
    <n v="5594991600000"/>
  </r>
  <r>
    <x v="1"/>
    <n v="500"/>
    <x v="1"/>
    <n v="1"/>
    <x v="110"/>
    <n v="4"/>
    <s v="Wagner Martins"/>
    <s v="wagner.martins@yahoo.com.br"/>
    <n v="5535991300000"/>
  </r>
  <r>
    <x v="0"/>
    <n v="2000"/>
    <x v="0"/>
    <n v="12"/>
    <x v="110"/>
    <n v="4"/>
    <s v="Macgregor Martins"/>
    <s v="macgregor.martins@gmail.com"/>
    <n v="5551991600000"/>
  </r>
  <r>
    <x v="2"/>
    <n v="1000"/>
    <x v="0"/>
    <n v="1"/>
    <x v="111"/>
    <n v="4"/>
    <s v="Rian Martins"/>
    <s v="rian.martins@gmail.com"/>
    <n v="5592988200000"/>
  </r>
  <r>
    <x v="0"/>
    <n v="2000"/>
    <x v="1"/>
    <n v="1"/>
    <x v="111"/>
    <n v="4"/>
    <s v="Kaue Martins"/>
    <s v="kaue.martins@yahoo.com.br"/>
    <n v="5511981800000"/>
  </r>
  <r>
    <x v="0"/>
    <n v="2000"/>
    <x v="0"/>
    <n v="12"/>
    <x v="111"/>
    <n v="4"/>
    <s v="Tarcisio Martins"/>
    <s v="tarcisio.martins@gmail.com"/>
    <n v="5511947700000"/>
  </r>
  <r>
    <x v="1"/>
    <n v="500"/>
    <x v="0"/>
    <n v="12"/>
    <x v="111"/>
    <n v="4"/>
    <s v="Djheymes Martins"/>
    <s v="djheymes.martins@gmail.com"/>
    <n v="5541995000000"/>
  </r>
  <r>
    <x v="1"/>
    <n v="500"/>
    <x v="0"/>
    <n v="12"/>
    <x v="111"/>
    <n v="4"/>
    <s v="Lhirton Martins"/>
    <s v="lhirton.martins@yahoo.com.br"/>
    <n v="5511974200000"/>
  </r>
  <r>
    <x v="1"/>
    <n v="500"/>
    <x v="0"/>
    <n v="12"/>
    <x v="111"/>
    <n v="4"/>
    <s v="Jefferson Martins"/>
    <s v="jefferson.martins@yahoo.com.br"/>
    <n v="5518981000000"/>
  </r>
  <r>
    <x v="1"/>
    <n v="500"/>
    <x v="0"/>
    <n v="5"/>
    <x v="112"/>
    <n v="4"/>
    <s v="Caroline Martins"/>
    <s v="caroline.martins@yahoo.com.br"/>
    <n v="5511968300000"/>
  </r>
  <r>
    <x v="2"/>
    <n v="1000"/>
    <x v="0"/>
    <n v="12"/>
    <x v="113"/>
    <n v="4"/>
    <s v="Stephani Martins"/>
    <s v="stephani.martins@yahoo.com.br"/>
    <n v="5521996600000"/>
  </r>
  <r>
    <x v="0"/>
    <n v="2000"/>
    <x v="1"/>
    <n v="1"/>
    <x v="113"/>
    <n v="4"/>
    <s v="Rony Martins"/>
    <s v="rony.martins@yahoo.com.br"/>
    <n v="5593992400000"/>
  </r>
  <r>
    <x v="2"/>
    <n v="1000"/>
    <x v="0"/>
    <n v="10"/>
    <x v="113"/>
    <n v="4"/>
    <s v="Weslei Martins"/>
    <s v="weslei.martins@hotmail.com"/>
    <n v="5511948100000"/>
  </r>
  <r>
    <x v="2"/>
    <n v="1000"/>
    <x v="0"/>
    <n v="12"/>
    <x v="113"/>
    <n v="4"/>
    <s v="Joyce Martins"/>
    <s v="joyce.martins@hotmail.com"/>
    <n v="5585985100000"/>
  </r>
  <r>
    <x v="2"/>
    <n v="1000"/>
    <x v="0"/>
    <n v="12"/>
    <x v="113"/>
    <n v="4"/>
    <s v="Reinaldo Martins"/>
    <s v="reinaldo.martins@yahoo.com.br"/>
    <n v="5511964800000"/>
  </r>
  <r>
    <x v="0"/>
    <n v="2000"/>
    <x v="0"/>
    <n v="10"/>
    <x v="113"/>
    <n v="4"/>
    <s v="Giulia Martins"/>
    <s v="giulia.martins@gmail.com"/>
    <n v="5511975000000"/>
  </r>
  <r>
    <x v="0"/>
    <n v="2000"/>
    <x v="0"/>
    <n v="12"/>
    <x v="113"/>
    <n v="4"/>
    <s v="Moises Martins"/>
    <s v="moises.martins@hotmail.com"/>
    <n v="5527988700000"/>
  </r>
  <r>
    <x v="1"/>
    <n v="500"/>
    <x v="0"/>
    <n v="6"/>
    <x v="113"/>
    <n v="4"/>
    <s v="Accacio Martins"/>
    <s v="accacio.martins@hotmail.com"/>
    <n v="5521964300000"/>
  </r>
  <r>
    <x v="1"/>
    <n v="500"/>
    <x v="1"/>
    <n v="1"/>
    <x v="114"/>
    <n v="4"/>
    <s v="Jhulyanny Martins"/>
    <s v="jhulyanny.martins@hotmail.com"/>
    <n v="5562991800000"/>
  </r>
  <r>
    <x v="2"/>
    <n v="1000"/>
    <x v="0"/>
    <n v="12"/>
    <x v="114"/>
    <n v="4"/>
    <s v="Emanuela Martins"/>
    <s v="emanuela.martins@yahoo.com.br"/>
    <n v="5521990000000"/>
  </r>
  <r>
    <x v="1"/>
    <n v="500"/>
    <x v="0"/>
    <n v="5"/>
    <x v="114"/>
    <n v="4"/>
    <s v="Gleicia Martins"/>
    <s v="gleicia.martins@yahoo.com.br"/>
    <n v="5511964400000"/>
  </r>
  <r>
    <x v="0"/>
    <n v="2000"/>
    <x v="0"/>
    <n v="1"/>
    <x v="114"/>
    <n v="4"/>
    <s v="Geyza Martins"/>
    <s v="geyza.martins@hotmail.com"/>
    <n v="5511952100000"/>
  </r>
  <r>
    <x v="0"/>
    <n v="2000"/>
    <x v="1"/>
    <n v="1"/>
    <x v="114"/>
    <n v="4"/>
    <s v="Moises Martins"/>
    <s v="moises.martins@gmail.com"/>
    <n v="5531991800000"/>
  </r>
  <r>
    <x v="0"/>
    <n v="2000"/>
    <x v="0"/>
    <n v="5"/>
    <x v="114"/>
    <n v="4"/>
    <s v="erick Martins"/>
    <s v="erick.martins@yahoo.com.br"/>
    <n v="5527995000000"/>
  </r>
  <r>
    <x v="1"/>
    <n v="500"/>
    <x v="0"/>
    <n v="5"/>
    <x v="114"/>
    <n v="4"/>
    <s v="Railson Martins"/>
    <s v="railson.martins@yahoo.com.br"/>
    <n v="5511941200000"/>
  </r>
  <r>
    <x v="2"/>
    <n v="1000"/>
    <x v="0"/>
    <n v="12"/>
    <x v="114"/>
    <n v="4"/>
    <s v="Milton Martins"/>
    <s v="milton.martins@hotmail.com"/>
    <n v="5562999200000"/>
  </r>
  <r>
    <x v="2"/>
    <n v="1000"/>
    <x v="0"/>
    <n v="3"/>
    <x v="114"/>
    <n v="4"/>
    <s v="Isllen Martins"/>
    <s v="isllen.martins@gmail.com"/>
    <n v="5521996000000"/>
  </r>
  <r>
    <x v="2"/>
    <n v="1000"/>
    <x v="0"/>
    <n v="12"/>
    <x v="115"/>
    <n v="4"/>
    <s v="Ygor Martins"/>
    <s v="ygor.martins@hotmail.com"/>
    <n v="5511953900000"/>
  </r>
  <r>
    <x v="1"/>
    <n v="500"/>
    <x v="0"/>
    <n v="12"/>
    <x v="115"/>
    <n v="4"/>
    <s v="Williams Martins"/>
    <s v="williams.martins@yahoo.com.br"/>
    <n v="5581985500000"/>
  </r>
  <r>
    <x v="1"/>
    <n v="500"/>
    <x v="0"/>
    <n v="2"/>
    <x v="115"/>
    <n v="4"/>
    <s v="Estainy Martins"/>
    <s v="estainy.martins@gmail.com"/>
    <n v="5511982900000"/>
  </r>
  <r>
    <x v="0"/>
    <n v="2000"/>
    <x v="1"/>
    <n v="1"/>
    <x v="116"/>
    <n v="4"/>
    <s v="Geander Martins"/>
    <s v="geander.martins@gmail.com"/>
    <n v="5531992300000"/>
  </r>
  <r>
    <x v="0"/>
    <n v="2000"/>
    <x v="0"/>
    <n v="7"/>
    <x v="116"/>
    <n v="4"/>
    <s v="Ronize Martins"/>
    <s v="ronize.martins@gmail.com"/>
    <n v="5527997400000"/>
  </r>
  <r>
    <x v="0"/>
    <n v="2000"/>
    <x v="0"/>
    <n v="1"/>
    <x v="116"/>
    <n v="4"/>
    <s v="Graciela Martins"/>
    <s v="graciela.martins@gmail.com"/>
    <n v="5519981600000"/>
  </r>
  <r>
    <x v="2"/>
    <n v="1000"/>
    <x v="0"/>
    <n v="5"/>
    <x v="116"/>
    <n v="4"/>
    <s v="Vitor Martins"/>
    <s v="vitor.martins@hotmail.com"/>
    <n v="5521982400000"/>
  </r>
  <r>
    <x v="2"/>
    <n v="1000"/>
    <x v="0"/>
    <n v="12"/>
    <x v="116"/>
    <n v="4"/>
    <s v="Marcelly Martins"/>
    <s v="marcelly.martins@hotmail.com"/>
    <n v="5561991100000"/>
  </r>
  <r>
    <x v="1"/>
    <n v="500"/>
    <x v="0"/>
    <n v="12"/>
    <x v="117"/>
    <n v="4"/>
    <s v="Igor Martins"/>
    <s v="igor.martins@yahoo.com.br"/>
    <n v="5591993900000"/>
  </r>
  <r>
    <x v="2"/>
    <n v="1000"/>
    <x v="0"/>
    <n v="10"/>
    <x v="117"/>
    <n v="4"/>
    <s v="Patrick Martins"/>
    <s v="patrick.martins@gmail.com"/>
    <n v="5521982000000"/>
  </r>
  <r>
    <x v="1"/>
    <n v="500"/>
    <x v="1"/>
    <n v="1"/>
    <x v="117"/>
    <n v="4"/>
    <s v="Geilson Martins"/>
    <s v="geilson.martins@hotmail.com"/>
    <n v="5563992000000"/>
  </r>
  <r>
    <x v="0"/>
    <n v="2000"/>
    <x v="1"/>
    <n v="3"/>
    <x v="117"/>
    <n v="4"/>
    <s v="Valeria Martins"/>
    <s v="valeria.martins@yahoo.com.br"/>
    <n v="5521995500000"/>
  </r>
  <r>
    <x v="0"/>
    <n v="2000"/>
    <x v="0"/>
    <n v="12"/>
    <x v="117"/>
    <n v="4"/>
    <s v="Israel Martins"/>
    <s v="israel.martins@hotmail.com"/>
    <n v="5561991400000"/>
  </r>
  <r>
    <x v="2"/>
    <n v="1000"/>
    <x v="0"/>
    <n v="12"/>
    <x v="117"/>
    <n v="4"/>
    <s v="Iramaia Martins"/>
    <s v="iramaia.martins@yahoo.com.br"/>
    <n v="5579999500000"/>
  </r>
  <r>
    <x v="1"/>
    <n v="500"/>
    <x v="0"/>
    <n v="12"/>
    <x v="117"/>
    <n v="4"/>
    <s v="Edinamar Martins"/>
    <s v="edinamar.martins@gmail.com"/>
    <n v="5516999600000"/>
  </r>
  <r>
    <x v="1"/>
    <n v="500"/>
    <x v="0"/>
    <n v="2"/>
    <x v="118"/>
    <n v="4"/>
    <s v="Joao Martins"/>
    <s v="joao.martins@hotmail.com"/>
    <n v="5511955500000"/>
  </r>
  <r>
    <x v="1"/>
    <n v="500"/>
    <x v="0"/>
    <n v="1"/>
    <x v="118"/>
    <n v="4"/>
    <s v="Sueli Martins"/>
    <s v="sueli.martins@yahoo.com.br"/>
    <n v="5521993700000"/>
  </r>
  <r>
    <x v="0"/>
    <n v="2000"/>
    <x v="0"/>
    <n v="12"/>
    <x v="118"/>
    <n v="4"/>
    <s v="Jardel Martins"/>
    <s v="jardel.martins@yahoo.com.br"/>
    <n v="5531998100000"/>
  </r>
  <r>
    <x v="0"/>
    <n v="2000"/>
    <x v="0"/>
    <n v="12"/>
    <x v="118"/>
    <n v="4"/>
    <s v="Sidely Martins"/>
    <s v="sidely.martins@yahoo.com.br"/>
    <n v="5551985700000"/>
  </r>
  <r>
    <x v="1"/>
    <n v="500"/>
    <x v="0"/>
    <n v="4"/>
    <x v="118"/>
    <n v="4"/>
    <s v="Tharcisio Martins"/>
    <s v="tharcisio.martins@hotmail.com"/>
    <n v="5594981400000"/>
  </r>
  <r>
    <x v="0"/>
    <n v="2000"/>
    <x v="1"/>
    <n v="1"/>
    <x v="118"/>
    <n v="4"/>
    <s v="Eder Martins"/>
    <s v="eder.martins@gmail.com"/>
    <n v="5511983600000"/>
  </r>
  <r>
    <x v="1"/>
    <n v="500"/>
    <x v="1"/>
    <n v="1"/>
    <x v="118"/>
    <n v="4"/>
    <s v="Mackson Martins"/>
    <s v="mackson.martins@yahoo.com.br"/>
    <n v="5598984300000"/>
  </r>
  <r>
    <x v="1"/>
    <n v="500"/>
    <x v="1"/>
    <n v="1"/>
    <x v="118"/>
    <n v="4"/>
    <s v="Rúbia Martins"/>
    <s v="rúbia.martins@gmail.com"/>
    <n v="5514997200000"/>
  </r>
  <r>
    <x v="2"/>
    <n v="1000"/>
    <x v="0"/>
    <n v="12"/>
    <x v="119"/>
    <n v="4"/>
    <s v="Augusto Martins"/>
    <s v="augusto.martins@gmail.com"/>
    <n v="5581999300000"/>
  </r>
  <r>
    <x v="1"/>
    <n v="500"/>
    <x v="0"/>
    <n v="1"/>
    <x v="119"/>
    <n v="4"/>
    <s v="Oarlis Martins"/>
    <s v="oarlis.martins@yahoo.com.br"/>
    <n v="5527998800000"/>
  </r>
  <r>
    <x v="2"/>
    <n v="1000"/>
    <x v="1"/>
    <n v="1"/>
    <x v="119"/>
    <n v="4"/>
    <s v="Olivier Martins"/>
    <s v="olivier.martins@yahoo.com.br"/>
    <n v="5522997200000"/>
  </r>
  <r>
    <x v="0"/>
    <n v="2000"/>
    <x v="0"/>
    <n v="12"/>
    <x v="120"/>
    <n v="5"/>
    <s v="Richard Martins"/>
    <s v="richard.martins@hotmail.com"/>
    <n v="5519996800000"/>
  </r>
  <r>
    <x v="1"/>
    <n v="500"/>
    <x v="0"/>
    <n v="12"/>
    <x v="120"/>
    <n v="5"/>
    <s v="Jadailson Martins"/>
    <s v="jadailson.martins@gmail.com"/>
    <n v="5524974000000"/>
  </r>
  <r>
    <x v="2"/>
    <n v="1000"/>
    <x v="0"/>
    <n v="12"/>
    <x v="120"/>
    <n v="5"/>
    <s v="Michelle Martins"/>
    <s v="michelle.martins@gmail.com"/>
    <n v="5521990800000"/>
  </r>
  <r>
    <x v="1"/>
    <n v="500"/>
    <x v="0"/>
    <n v="2"/>
    <x v="121"/>
    <n v="5"/>
    <s v="Anny Martins"/>
    <s v="anny.martins@yahoo.com.br"/>
    <n v="5511972400000"/>
  </r>
  <r>
    <x v="2"/>
    <n v="1000"/>
    <x v="0"/>
    <n v="12"/>
    <x v="121"/>
    <n v="5"/>
    <s v="Leda Martins"/>
    <s v="leda.martins@hotmail.com"/>
    <n v="5551984300000"/>
  </r>
  <r>
    <x v="0"/>
    <n v="2000"/>
    <x v="0"/>
    <n v="1"/>
    <x v="121"/>
    <n v="5"/>
    <s v="Juscelino Martins"/>
    <s v="juscelino.martins@yahoo.com.br"/>
    <n v="5598992400000"/>
  </r>
  <r>
    <x v="0"/>
    <n v="2000"/>
    <x v="0"/>
    <n v="12"/>
    <x v="121"/>
    <n v="5"/>
    <s v="Monaly Martins"/>
    <s v="monaly.martins@yahoo.com.br"/>
    <n v="5516999600000"/>
  </r>
  <r>
    <x v="0"/>
    <n v="2000"/>
    <x v="0"/>
    <n v="10"/>
    <x v="121"/>
    <n v="5"/>
    <s v="Jhanssen Martins"/>
    <s v="jhanssen.martins@yahoo.com.br"/>
    <n v="5512988900000"/>
  </r>
  <r>
    <x v="0"/>
    <n v="2000"/>
    <x v="0"/>
    <n v="10"/>
    <x v="122"/>
    <n v="5"/>
    <s v="Crislane Martins"/>
    <s v="crislane.martins@yahoo.com.br"/>
    <n v="5582988800000"/>
  </r>
  <r>
    <x v="1"/>
    <n v="500"/>
    <x v="1"/>
    <n v="1"/>
    <x v="122"/>
    <n v="5"/>
    <s v="Vânia Martins"/>
    <s v="vânia.martins@yahoo.com.br"/>
    <n v="5584999100000"/>
  </r>
  <r>
    <x v="2"/>
    <n v="1000"/>
    <x v="1"/>
    <n v="1"/>
    <x v="122"/>
    <n v="5"/>
    <s v="Cochise Martins"/>
    <s v="cochise.martins@yahoo.com.br"/>
    <n v="5521993800000"/>
  </r>
  <r>
    <x v="1"/>
    <n v="500"/>
    <x v="0"/>
    <n v="6"/>
    <x v="122"/>
    <n v="5"/>
    <s v="Iago Martins"/>
    <s v="iago.martins@yahoo.com.br"/>
    <n v="5583998400000"/>
  </r>
  <r>
    <x v="0"/>
    <n v="2000"/>
    <x v="0"/>
    <n v="12"/>
    <x v="123"/>
    <n v="5"/>
    <s v="Ismael Martins"/>
    <s v="ismael.martins@hotmail.com"/>
    <n v="5561998200000"/>
  </r>
  <r>
    <x v="2"/>
    <n v="1000"/>
    <x v="0"/>
    <n v="12"/>
    <x v="123"/>
    <n v="5"/>
    <s v="Aluizio Martins"/>
    <s v="aluizio.martins@hotmail.com"/>
    <n v="5591981200000"/>
  </r>
  <r>
    <x v="2"/>
    <n v="1000"/>
    <x v="0"/>
    <n v="10"/>
    <x v="123"/>
    <n v="5"/>
    <s v="Darlete Martins"/>
    <s v="darlete.martins@yahoo.com.br"/>
    <n v="5511972600000"/>
  </r>
  <r>
    <x v="1"/>
    <n v="500"/>
    <x v="1"/>
    <n v="1"/>
    <x v="123"/>
    <n v="5"/>
    <s v="Maira Martins"/>
    <s v="maira.martins@gmail.com"/>
    <n v="5544999900000"/>
  </r>
  <r>
    <x v="2"/>
    <n v="1000"/>
    <x v="0"/>
    <n v="12"/>
    <x v="123"/>
    <n v="5"/>
    <s v="Edimar Martins"/>
    <s v="edimar.martins@yahoo.com.br"/>
    <n v="5599981300000"/>
  </r>
  <r>
    <x v="2"/>
    <n v="1000"/>
    <x v="1"/>
    <n v="1"/>
    <x v="124"/>
    <n v="5"/>
    <s v="Andreya Martins"/>
    <s v="andreya.martins@yahoo.com.br"/>
    <n v="5599982000000"/>
  </r>
  <r>
    <x v="1"/>
    <n v="500"/>
    <x v="1"/>
    <n v="1"/>
    <x v="124"/>
    <n v="5"/>
    <s v="Kelen Martins"/>
    <s v="kelen.martins@yahoo.com.br"/>
    <n v="5551999500000"/>
  </r>
  <r>
    <x v="1"/>
    <n v="500"/>
    <x v="0"/>
    <n v="10"/>
    <x v="124"/>
    <n v="5"/>
    <s v="Ilton Martins"/>
    <s v="ilton.martins@gmail.com"/>
    <n v="5547984200000"/>
  </r>
  <r>
    <x v="0"/>
    <n v="2000"/>
    <x v="0"/>
    <n v="12"/>
    <x v="124"/>
    <n v="5"/>
    <s v="Rogerio Martins"/>
    <s v="rogerio.martins@yahoo.com.br"/>
    <n v="5516981000000"/>
  </r>
  <r>
    <x v="1"/>
    <n v="500"/>
    <x v="1"/>
    <n v="1"/>
    <x v="124"/>
    <n v="5"/>
    <s v="Hamilton Martins"/>
    <s v="hamilton.martins@gmail.com"/>
    <n v="5516992900000"/>
  </r>
  <r>
    <x v="2"/>
    <n v="1000"/>
    <x v="0"/>
    <n v="1"/>
    <x v="124"/>
    <n v="5"/>
    <s v="Rebecca Martins"/>
    <s v="rebecca.martins@gmail.com"/>
    <n v="5521987600000"/>
  </r>
  <r>
    <x v="2"/>
    <n v="1000"/>
    <x v="0"/>
    <n v="12"/>
    <x v="124"/>
    <n v="5"/>
    <s v="Jaiane Martins"/>
    <s v="jaiane.martins@gmail.com"/>
    <n v="5547992000000"/>
  </r>
  <r>
    <x v="1"/>
    <n v="500"/>
    <x v="1"/>
    <n v="1"/>
    <x v="124"/>
    <n v="5"/>
    <s v="Americo Martins"/>
    <s v="americo.martins@gmail.com"/>
    <n v="5511953800000"/>
  </r>
  <r>
    <x v="0"/>
    <n v="2000"/>
    <x v="0"/>
    <n v="12"/>
    <x v="124"/>
    <n v="5"/>
    <s v="Jakeline Martins"/>
    <s v="jakeline.martins@yahoo.com.br"/>
    <n v="5511965900000"/>
  </r>
  <r>
    <x v="1"/>
    <n v="500"/>
    <x v="0"/>
    <n v="1"/>
    <x v="124"/>
    <n v="5"/>
    <s v="Anne Martins"/>
    <s v="anne.martins@hotmail.com"/>
    <n v="5547984500000"/>
  </r>
  <r>
    <x v="2"/>
    <n v="1000"/>
    <x v="1"/>
    <n v="1"/>
    <x v="125"/>
    <n v="5"/>
    <s v="Antonia Martins"/>
    <s v="antonia.martins@gmail.com"/>
    <n v="5519981300000"/>
  </r>
  <r>
    <x v="1"/>
    <n v="500"/>
    <x v="0"/>
    <n v="10"/>
    <x v="125"/>
    <n v="5"/>
    <s v="Lucas Martins"/>
    <s v="lucas.martins@hotmail.com"/>
    <n v="5521988900000"/>
  </r>
  <r>
    <x v="1"/>
    <n v="500"/>
    <x v="0"/>
    <n v="6"/>
    <x v="125"/>
    <n v="5"/>
    <s v="Kawany Martins"/>
    <s v="kawany.martins@gmail.com"/>
    <n v="5511940300000"/>
  </r>
  <r>
    <x v="1"/>
    <n v="500"/>
    <x v="1"/>
    <n v="1"/>
    <x v="125"/>
    <n v="5"/>
    <s v="Robison Martins"/>
    <s v="robison.martins@hotmail.com"/>
    <n v="5515997500000"/>
  </r>
  <r>
    <x v="0"/>
    <n v="2000"/>
    <x v="0"/>
    <n v="12"/>
    <x v="125"/>
    <n v="5"/>
    <s v="Otho Martins"/>
    <s v="otho.martins@hotmail.com"/>
    <n v="5511993500000"/>
  </r>
  <r>
    <x v="2"/>
    <n v="1000"/>
    <x v="0"/>
    <n v="7"/>
    <x v="125"/>
    <n v="5"/>
    <s v="Felipe Martins"/>
    <s v="felipe.martins@hotmail.com"/>
    <n v="5521968200000"/>
  </r>
  <r>
    <x v="2"/>
    <n v="1000"/>
    <x v="0"/>
    <n v="12"/>
    <x v="125"/>
    <n v="5"/>
    <s v="Lylian Martins"/>
    <s v="lylian.martins@hotmail.com"/>
    <n v="5561992900000"/>
  </r>
  <r>
    <x v="1"/>
    <n v="500"/>
    <x v="0"/>
    <n v="6"/>
    <x v="125"/>
    <n v="5"/>
    <s v="Leandro Martins"/>
    <s v="leandro.martins@yahoo.com.br"/>
    <n v="5511990100000"/>
  </r>
  <r>
    <x v="1"/>
    <n v="500"/>
    <x v="0"/>
    <n v="12"/>
    <x v="125"/>
    <n v="5"/>
    <s v="Elisvaldo Martins"/>
    <s v="elisvaldo.martins@hotmail.com"/>
    <n v="5591993900000"/>
  </r>
  <r>
    <x v="1"/>
    <n v="500"/>
    <x v="0"/>
    <n v="3"/>
    <x v="125"/>
    <n v="5"/>
    <s v="Weverton Martins"/>
    <s v="weverton.martins@hotmail.com"/>
    <n v="5511960400000"/>
  </r>
  <r>
    <x v="1"/>
    <n v="500"/>
    <x v="0"/>
    <n v="1"/>
    <x v="126"/>
    <n v="5"/>
    <s v="Alcion Martins"/>
    <s v="alcion.martins@yahoo.com.br"/>
    <n v="5542999100000"/>
  </r>
  <r>
    <x v="1"/>
    <n v="500"/>
    <x v="0"/>
    <n v="6"/>
    <x v="126"/>
    <n v="5"/>
    <s v="Alice Martins"/>
    <s v="alice.martins@gmail.com"/>
    <n v="5521983000000"/>
  </r>
  <r>
    <x v="0"/>
    <n v="2000"/>
    <x v="0"/>
    <n v="12"/>
    <x v="126"/>
    <n v="5"/>
    <s v="Stefanie Martins"/>
    <s v="stefanie.martins@yahoo.com.br"/>
    <n v="5515988100000"/>
  </r>
  <r>
    <x v="1"/>
    <n v="500"/>
    <x v="0"/>
    <n v="1"/>
    <x v="126"/>
    <n v="5"/>
    <s v="Graziella Martins"/>
    <s v="graziella.martins@hotmail.com"/>
    <n v="5531991300000"/>
  </r>
  <r>
    <x v="1"/>
    <n v="500"/>
    <x v="0"/>
    <n v="5"/>
    <x v="126"/>
    <n v="5"/>
    <s v="Aluisio Martins"/>
    <s v="aluisio.martins@hotmail.com"/>
    <n v="5511982600000"/>
  </r>
  <r>
    <x v="0"/>
    <n v="2000"/>
    <x v="0"/>
    <n v="12"/>
    <x v="126"/>
    <n v="5"/>
    <s v="Luciana Martins"/>
    <s v="luciana.martins@yahoo.com.br"/>
    <n v="5518991200000"/>
  </r>
  <r>
    <x v="2"/>
    <n v="1000"/>
    <x v="0"/>
    <n v="7"/>
    <x v="127"/>
    <n v="5"/>
    <s v="Ivonilda Martins"/>
    <s v="ivonilda.martins@hotmail.com"/>
    <n v="5524998400000"/>
  </r>
  <r>
    <x v="1"/>
    <n v="500"/>
    <x v="0"/>
    <n v="2"/>
    <x v="127"/>
    <n v="5"/>
    <s v="Hellen Martins"/>
    <s v="hellen.martins@hotmail.com"/>
    <n v="5573988000000"/>
  </r>
  <r>
    <x v="2"/>
    <n v="1000"/>
    <x v="0"/>
    <n v="12"/>
    <x v="127"/>
    <n v="5"/>
    <s v="Sherlem Martins"/>
    <s v="sherlem.martins@gmail.com"/>
    <n v="5521975600000"/>
  </r>
  <r>
    <x v="1"/>
    <n v="500"/>
    <x v="1"/>
    <n v="1"/>
    <x v="127"/>
    <n v="5"/>
    <s v="Joao Martins"/>
    <s v="joao.martins@gmail.com"/>
    <n v="5521995400000"/>
  </r>
  <r>
    <x v="2"/>
    <n v="1000"/>
    <x v="0"/>
    <n v="12"/>
    <x v="127"/>
    <n v="5"/>
    <s v="Neiva Martins"/>
    <s v="neiva.martins@hotmail.com"/>
    <n v="5519996100000"/>
  </r>
  <r>
    <x v="2"/>
    <n v="1000"/>
    <x v="0"/>
    <n v="1"/>
    <x v="127"/>
    <n v="5"/>
    <s v="Edjunior Martins"/>
    <s v="edjunior.martins@gmail.com"/>
    <n v="5565981100000"/>
  </r>
  <r>
    <x v="0"/>
    <n v="2000"/>
    <x v="0"/>
    <n v="6"/>
    <x v="128"/>
    <n v="5"/>
    <s v="Samara Martins"/>
    <s v="samara.martins@hotmail.com"/>
    <n v="5548999500000"/>
  </r>
  <r>
    <x v="2"/>
    <n v="1000"/>
    <x v="0"/>
    <n v="12"/>
    <x v="128"/>
    <n v="5"/>
    <s v="Mariah Martins"/>
    <s v="mariah.martins@hotmail.com"/>
    <n v="5535991300000"/>
  </r>
  <r>
    <x v="1"/>
    <n v="500"/>
    <x v="0"/>
    <n v="1"/>
    <x v="128"/>
    <n v="5"/>
    <s v="Diogo Martins"/>
    <s v="diogo.martins@yahoo.com.br"/>
    <n v="5511996300000"/>
  </r>
  <r>
    <x v="0"/>
    <n v="2000"/>
    <x v="0"/>
    <n v="7"/>
    <x v="128"/>
    <n v="5"/>
    <s v="Orlando Martins"/>
    <s v="orlando.martins@yahoo.com.br"/>
    <n v="5511981000000"/>
  </r>
  <r>
    <x v="1"/>
    <n v="500"/>
    <x v="0"/>
    <n v="6"/>
    <x v="128"/>
    <n v="5"/>
    <s v="Mailton Martins"/>
    <s v="mailton.martins@hotmail.com"/>
    <n v="5581992900000"/>
  </r>
  <r>
    <x v="1"/>
    <n v="500"/>
    <x v="0"/>
    <n v="12"/>
    <x v="128"/>
    <n v="5"/>
    <s v="Mitalle Martins"/>
    <s v="mitalle.martins@yahoo.com.br"/>
    <n v="5519983500000"/>
  </r>
  <r>
    <x v="0"/>
    <n v="2000"/>
    <x v="0"/>
    <n v="1"/>
    <x v="128"/>
    <n v="5"/>
    <s v="Paulo Martins"/>
    <s v="paulo.martins@hotmail.com"/>
    <n v="5521979500000"/>
  </r>
  <r>
    <x v="2"/>
    <n v="1000"/>
    <x v="0"/>
    <n v="2"/>
    <x v="128"/>
    <n v="5"/>
    <s v="Juscelino Martins"/>
    <s v="juscelino.martins@yahoo.com.br"/>
    <n v="5598992400000"/>
  </r>
  <r>
    <x v="2"/>
    <n v="1000"/>
    <x v="1"/>
    <n v="1"/>
    <x v="129"/>
    <n v="5"/>
    <s v="Alisson Martins"/>
    <s v="alisson.martins@yahoo.com.br"/>
    <n v="5535998000000"/>
  </r>
  <r>
    <x v="1"/>
    <n v="500"/>
    <x v="0"/>
    <n v="12"/>
    <x v="129"/>
    <n v="5"/>
    <s v="Ryckson Martins"/>
    <s v="ryckson.martins@yahoo.com.br"/>
    <n v="5563999500000"/>
  </r>
  <r>
    <x v="2"/>
    <n v="1000"/>
    <x v="0"/>
    <n v="12"/>
    <x v="129"/>
    <n v="5"/>
    <s v="Christopher Martins"/>
    <s v="christopher.martins@gmail.com"/>
    <n v="5511997100000"/>
  </r>
  <r>
    <x v="1"/>
    <n v="500"/>
    <x v="0"/>
    <n v="12"/>
    <x v="129"/>
    <n v="5"/>
    <s v="Rosilan Martins"/>
    <s v="rosilan.martins@gmail.com"/>
    <n v="5591992600000"/>
  </r>
  <r>
    <x v="1"/>
    <n v="500"/>
    <x v="1"/>
    <n v="12"/>
    <x v="129"/>
    <n v="5"/>
    <s v="Bráulio Martins"/>
    <s v="bráulio.martins@hotmail.com"/>
    <n v="5567984700000"/>
  </r>
  <r>
    <x v="1"/>
    <n v="500"/>
    <x v="0"/>
    <n v="10"/>
    <x v="130"/>
    <n v="5"/>
    <s v="Idacy Martins"/>
    <s v="idacy.martins@gmail.com"/>
    <n v="5592993500000"/>
  </r>
  <r>
    <x v="1"/>
    <n v="500"/>
    <x v="1"/>
    <n v="1"/>
    <x v="130"/>
    <n v="5"/>
    <s v="Rayan Martins"/>
    <s v="rayan.martins@gmail.com"/>
    <n v="5527996100000"/>
  </r>
  <r>
    <x v="0"/>
    <n v="2000"/>
    <x v="0"/>
    <n v="12"/>
    <x v="130"/>
    <n v="5"/>
    <s v="Bethania Martins"/>
    <s v="bethania.martins@yahoo.com.br"/>
    <n v="5521970100000"/>
  </r>
  <r>
    <x v="1"/>
    <n v="500"/>
    <x v="1"/>
    <n v="1"/>
    <x v="130"/>
    <n v="5"/>
    <s v="Rayana Martins"/>
    <s v="rayana.martins@yahoo.com.br"/>
    <n v="5519996800000"/>
  </r>
  <r>
    <x v="1"/>
    <n v="500"/>
    <x v="0"/>
    <n v="12"/>
    <x v="130"/>
    <n v="5"/>
    <s v="Gissele Martins"/>
    <s v="gissele.martins@gmail.com"/>
    <n v="5521964100000"/>
  </r>
  <r>
    <x v="1"/>
    <n v="500"/>
    <x v="0"/>
    <n v="5"/>
    <x v="130"/>
    <n v="5"/>
    <s v="Carlolos Martins"/>
    <s v="carlolos.martins@gmail.com"/>
    <n v="5521968000000"/>
  </r>
  <r>
    <x v="1"/>
    <n v="500"/>
    <x v="0"/>
    <n v="10"/>
    <x v="130"/>
    <n v="5"/>
    <s v="Yuri Martins"/>
    <s v="yuri.martins@yahoo.com.br"/>
    <n v="5511987800000"/>
  </r>
  <r>
    <x v="2"/>
    <n v="1000"/>
    <x v="0"/>
    <n v="12"/>
    <x v="131"/>
    <n v="5"/>
    <s v="Thynamon Martins"/>
    <s v="thynamon.martins@yahoo.com.br"/>
    <n v="5519984400000"/>
  </r>
  <r>
    <x v="0"/>
    <n v="2000"/>
    <x v="0"/>
    <n v="6"/>
    <x v="131"/>
    <n v="5"/>
    <s v="Gisela Martins"/>
    <s v="gisela.martins@yahoo.com.br"/>
    <n v="5511968700000"/>
  </r>
  <r>
    <x v="1"/>
    <n v="500"/>
    <x v="0"/>
    <n v="2"/>
    <x v="132"/>
    <n v="5"/>
    <s v="Glenda Martins"/>
    <s v="glenda.martins@gmail.com"/>
    <n v="5511976800000"/>
  </r>
  <r>
    <x v="2"/>
    <n v="1000"/>
    <x v="0"/>
    <n v="12"/>
    <x v="132"/>
    <n v="5"/>
    <s v="Ramiro Martins"/>
    <s v="ramiro.martins@hotmail.com"/>
    <n v="5511986400000"/>
  </r>
  <r>
    <x v="1"/>
    <n v="500"/>
    <x v="1"/>
    <n v="1"/>
    <x v="132"/>
    <n v="5"/>
    <s v="Jefferson Martins"/>
    <s v="jefferson.martins@gmail.com"/>
    <n v="5531985900000"/>
  </r>
  <r>
    <x v="2"/>
    <n v="1000"/>
    <x v="0"/>
    <n v="6"/>
    <x v="132"/>
    <n v="5"/>
    <s v="Vilson Martins"/>
    <s v="vilson.martins@gmail.com"/>
    <n v="5551991800000"/>
  </r>
  <r>
    <x v="1"/>
    <n v="500"/>
    <x v="0"/>
    <n v="8"/>
    <x v="132"/>
    <n v="5"/>
    <s v="Bernard Martins"/>
    <s v="bernard.martins@hotmail.com"/>
    <n v="5585996100000"/>
  </r>
  <r>
    <x v="1"/>
    <n v="500"/>
    <x v="0"/>
    <n v="6"/>
    <x v="132"/>
    <n v="5"/>
    <s v="Ednei Martins"/>
    <s v="ednei.martins@gmail.com"/>
    <n v="5511962200000"/>
  </r>
  <r>
    <x v="0"/>
    <n v="2000"/>
    <x v="0"/>
    <n v="10"/>
    <x v="132"/>
    <n v="5"/>
    <s v="Andrezza Martins"/>
    <s v="andrezza.martins@gmail.com"/>
    <n v="5517996700000"/>
  </r>
  <r>
    <x v="2"/>
    <n v="1000"/>
    <x v="0"/>
    <n v="12"/>
    <x v="132"/>
    <n v="5"/>
    <s v="Talisson Martins"/>
    <s v="talisson.martins@yahoo.com.br"/>
    <n v="5584999800000"/>
  </r>
  <r>
    <x v="0"/>
    <n v="2000"/>
    <x v="0"/>
    <n v="1"/>
    <x v="132"/>
    <n v="5"/>
    <s v="Ubiratan Martins"/>
    <s v="ubiratan.martins@gmail.com"/>
    <n v="5584996500000"/>
  </r>
  <r>
    <x v="2"/>
    <n v="1000"/>
    <x v="0"/>
    <n v="12"/>
    <x v="132"/>
    <n v="5"/>
    <s v="Túlio Martins"/>
    <s v="túlio.martins@yahoo.com.br"/>
    <n v="5516996000000"/>
  </r>
  <r>
    <x v="0"/>
    <n v="2000"/>
    <x v="0"/>
    <n v="2"/>
    <x v="132"/>
    <n v="5"/>
    <s v="Kaio Martins"/>
    <s v="kaio.martins@hotmail.com"/>
    <n v="5543999100000"/>
  </r>
  <r>
    <x v="0"/>
    <n v="2000"/>
    <x v="0"/>
    <n v="4"/>
    <x v="132"/>
    <n v="5"/>
    <s v="Taiane Martins"/>
    <s v="taiane.martins@yahoo.com.br"/>
    <n v="5531994900000"/>
  </r>
  <r>
    <x v="2"/>
    <n v="1000"/>
    <x v="0"/>
    <n v="12"/>
    <x v="133"/>
    <n v="5"/>
    <s v="Jordasti Martins"/>
    <s v="jordasti.martins@gmail.com"/>
    <n v="5512982600000"/>
  </r>
  <r>
    <x v="1"/>
    <n v="500"/>
    <x v="0"/>
    <n v="3"/>
    <x v="133"/>
    <n v="5"/>
    <s v="Valdira Martins"/>
    <s v="valdira.martins@gmail.com"/>
    <n v="5531988600000"/>
  </r>
  <r>
    <x v="2"/>
    <n v="1000"/>
    <x v="0"/>
    <n v="12"/>
    <x v="133"/>
    <n v="5"/>
    <s v="Stephany Martins"/>
    <s v="stephany.martins@hotmail.com"/>
    <n v="5531993200000"/>
  </r>
  <r>
    <x v="0"/>
    <n v="2000"/>
    <x v="0"/>
    <n v="1"/>
    <x v="133"/>
    <n v="5"/>
    <s v="Andrei Martins"/>
    <s v="andrei.martins@hotmail.com"/>
    <n v="5511968100000"/>
  </r>
  <r>
    <x v="1"/>
    <n v="500"/>
    <x v="0"/>
    <n v="4"/>
    <x v="133"/>
    <n v="5"/>
    <s v="Jubiracy Martins"/>
    <s v="jubiracy.martins@gmail.com"/>
    <n v="5575988600000"/>
  </r>
  <r>
    <x v="1"/>
    <n v="500"/>
    <x v="0"/>
    <n v="12"/>
    <x v="133"/>
    <n v="5"/>
    <s v="Ruiz Martins"/>
    <s v="ruiz.martins@gmail.com"/>
    <n v="5516982200000"/>
  </r>
  <r>
    <x v="1"/>
    <n v="500"/>
    <x v="0"/>
    <n v="1"/>
    <x v="134"/>
    <n v="5"/>
    <s v="Judá Martins"/>
    <s v="judá.martins@hotmail.com"/>
    <n v="5562996500000"/>
  </r>
  <r>
    <x v="2"/>
    <n v="1000"/>
    <x v="1"/>
    <n v="1"/>
    <x v="134"/>
    <n v="5"/>
    <s v="Alisson Martins"/>
    <s v="alisson.martins@gmail.com"/>
    <n v="5581996000000"/>
  </r>
  <r>
    <x v="2"/>
    <n v="1000"/>
    <x v="0"/>
    <n v="10"/>
    <x v="134"/>
    <n v="5"/>
    <s v="Monyke Martins"/>
    <s v="monyke.martins@yahoo.com.br"/>
    <n v="5521993200000"/>
  </r>
  <r>
    <x v="0"/>
    <n v="2000"/>
    <x v="0"/>
    <n v="1"/>
    <x v="134"/>
    <n v="5"/>
    <s v="Alberes Martins"/>
    <s v="alberes.martins@yahoo.com.br"/>
    <n v="5581996600000"/>
  </r>
  <r>
    <x v="2"/>
    <n v="1000"/>
    <x v="0"/>
    <n v="10"/>
    <x v="134"/>
    <n v="5"/>
    <s v="Deiviane Martins"/>
    <s v="deiviane.martins@yahoo.com.br"/>
    <n v="5533991300000"/>
  </r>
  <r>
    <x v="2"/>
    <n v="1000"/>
    <x v="0"/>
    <n v="6"/>
    <x v="134"/>
    <n v="5"/>
    <s v="Mileidy Martins"/>
    <s v="mileidy.martins@gmail.com"/>
    <n v="5568992300000"/>
  </r>
  <r>
    <x v="2"/>
    <n v="1000"/>
    <x v="0"/>
    <n v="3"/>
    <x v="134"/>
    <n v="5"/>
    <s v="Tommaso Martins"/>
    <s v="tommaso.martins@gmail.com"/>
    <n v="5519983700000"/>
  </r>
  <r>
    <x v="1"/>
    <n v="500"/>
    <x v="1"/>
    <n v="1"/>
    <x v="135"/>
    <n v="5"/>
    <s v="Priscila Martins"/>
    <s v="priscila.martins@gmail.com"/>
    <n v="5511975000000"/>
  </r>
  <r>
    <x v="1"/>
    <n v="500"/>
    <x v="0"/>
    <n v="10"/>
    <x v="135"/>
    <n v="5"/>
    <s v="Kananda Martins"/>
    <s v="kananda.martins@hotmail.com"/>
    <n v="5519988600000"/>
  </r>
  <r>
    <x v="0"/>
    <n v="2000"/>
    <x v="0"/>
    <n v="12"/>
    <x v="135"/>
    <n v="5"/>
    <s v="Izabel Martins"/>
    <s v="izabel.martins@gmail.com"/>
    <n v="5511953400000"/>
  </r>
  <r>
    <x v="2"/>
    <n v="1000"/>
    <x v="0"/>
    <n v="12"/>
    <x v="135"/>
    <n v="5"/>
    <s v="Felyppe Martins"/>
    <s v="felyppe.martins@hotmail.com"/>
    <n v="5521996200000"/>
  </r>
  <r>
    <x v="1"/>
    <n v="500"/>
    <x v="0"/>
    <n v="1"/>
    <x v="135"/>
    <n v="5"/>
    <s v="Natani Martins"/>
    <s v="natani.martins@hotmail.com"/>
    <n v="5521994300000"/>
  </r>
  <r>
    <x v="0"/>
    <n v="2000"/>
    <x v="0"/>
    <n v="2"/>
    <x v="135"/>
    <n v="5"/>
    <s v="Victória Martins"/>
    <s v="victória.martins@gmail.com"/>
    <n v="5522998900000"/>
  </r>
  <r>
    <x v="2"/>
    <n v="1000"/>
    <x v="0"/>
    <n v="12"/>
    <x v="135"/>
    <n v="5"/>
    <s v="Daisy Martins"/>
    <s v="daisy.martins@yahoo.com.br"/>
    <n v="5511997900000"/>
  </r>
  <r>
    <x v="1"/>
    <n v="500"/>
    <x v="0"/>
    <n v="1"/>
    <x v="136"/>
    <n v="5"/>
    <s v="Ulisses Martins"/>
    <s v="ulisses.martins@gmail.com"/>
    <n v="5511998000000"/>
  </r>
  <r>
    <x v="1"/>
    <n v="500"/>
    <x v="0"/>
    <n v="1"/>
    <x v="136"/>
    <n v="5"/>
    <s v="Natan Martins"/>
    <s v="natan.martins@yahoo.com.br"/>
    <n v="5527995100000"/>
  </r>
  <r>
    <x v="1"/>
    <n v="500"/>
    <x v="1"/>
    <n v="1"/>
    <x v="136"/>
    <n v="5"/>
    <s v="Marcel Martins"/>
    <s v="marcel.martins@yahoo.com.br"/>
    <n v="5511964200000"/>
  </r>
  <r>
    <x v="1"/>
    <n v="500"/>
    <x v="0"/>
    <n v="2"/>
    <x v="136"/>
    <n v="5"/>
    <s v="Thaisy Martins"/>
    <s v="thaisy.martins@hotmail.com"/>
    <n v="5527998900000"/>
  </r>
  <r>
    <x v="0"/>
    <n v="2000"/>
    <x v="0"/>
    <n v="12"/>
    <x v="136"/>
    <n v="5"/>
    <s v="Marilice Martins"/>
    <s v="marilice.martins@hotmail.com"/>
    <n v="5541988000000"/>
  </r>
  <r>
    <x v="1"/>
    <n v="500"/>
    <x v="0"/>
    <n v="12"/>
    <x v="136"/>
    <n v="5"/>
    <s v="Alexandre Martins"/>
    <s v="alexandre.martins@hotmail.com"/>
    <n v="5581991600000"/>
  </r>
  <r>
    <x v="0"/>
    <n v="2000"/>
    <x v="0"/>
    <n v="1"/>
    <x v="136"/>
    <n v="5"/>
    <s v="Wesclley Martins"/>
    <s v="wesclley.martins@yahoo.com.br"/>
    <n v="5585986600000"/>
  </r>
  <r>
    <x v="2"/>
    <n v="1000"/>
    <x v="0"/>
    <n v="1"/>
    <x v="137"/>
    <n v="5"/>
    <s v="Marina Martins"/>
    <s v="marina.martins@gmail.com"/>
    <n v="5521991900000"/>
  </r>
  <r>
    <x v="1"/>
    <n v="500"/>
    <x v="0"/>
    <n v="4"/>
    <x v="137"/>
    <n v="5"/>
    <s v="Jaciel Martins"/>
    <s v="jaciel.martins@hotmail.com"/>
    <n v="5537998600000"/>
  </r>
  <r>
    <x v="2"/>
    <n v="1000"/>
    <x v="1"/>
    <n v="1"/>
    <x v="137"/>
    <n v="5"/>
    <s v="Ranielli Martins"/>
    <s v="ranielli.martins@yahoo.com.br"/>
    <n v="5511995800000"/>
  </r>
  <r>
    <x v="2"/>
    <n v="1000"/>
    <x v="0"/>
    <n v="4"/>
    <x v="137"/>
    <n v="5"/>
    <s v="Ivaldo Martins"/>
    <s v="ivaldo.martins@hotmail.com"/>
    <n v="5591988400000"/>
  </r>
  <r>
    <x v="2"/>
    <n v="1000"/>
    <x v="0"/>
    <n v="1"/>
    <x v="137"/>
    <n v="5"/>
    <s v="Elemar Martins"/>
    <s v="elemar.martins@yahoo.com.br"/>
    <n v="5551981100000"/>
  </r>
  <r>
    <x v="2"/>
    <n v="1000"/>
    <x v="0"/>
    <n v="12"/>
    <x v="138"/>
    <n v="5"/>
    <s v="Regiane Martins"/>
    <s v="regiane.martins@hotmail.com"/>
    <n v="5511953300000"/>
  </r>
  <r>
    <x v="1"/>
    <n v="500"/>
    <x v="0"/>
    <n v="12"/>
    <x v="138"/>
    <n v="5"/>
    <s v="Gabrela Martins"/>
    <s v="gabrela.martins@yahoo.com.br"/>
    <n v="5571987200000"/>
  </r>
  <r>
    <x v="2"/>
    <n v="1000"/>
    <x v="0"/>
    <n v="12"/>
    <x v="139"/>
    <n v="5"/>
    <s v="Jessika Martins"/>
    <s v="jessika.martins@yahoo.com.br"/>
    <n v="5537998300000"/>
  </r>
  <r>
    <x v="1"/>
    <n v="500"/>
    <x v="0"/>
    <n v="5"/>
    <x v="139"/>
    <n v="5"/>
    <s v="Rildo Martins"/>
    <s v="rildo.martins@gmail.com"/>
    <n v="5579981000000"/>
  </r>
  <r>
    <x v="1"/>
    <n v="500"/>
    <x v="1"/>
    <n v="1"/>
    <x v="139"/>
    <n v="5"/>
    <s v="Jaqueline Martins"/>
    <s v="jaqueline.martins@gmail.com"/>
    <n v="5521969000000"/>
  </r>
  <r>
    <x v="2"/>
    <n v="1000"/>
    <x v="0"/>
    <n v="1"/>
    <x v="139"/>
    <n v="5"/>
    <s v="Carina Martins"/>
    <s v="carina.martins@yahoo.com.br"/>
    <n v="5511947600000"/>
  </r>
  <r>
    <x v="1"/>
    <n v="500"/>
    <x v="0"/>
    <n v="1"/>
    <x v="139"/>
    <n v="5"/>
    <s v="Kamile Martins"/>
    <s v="kamile.martins@hotmail.com"/>
    <n v="5531982200000"/>
  </r>
  <r>
    <x v="1"/>
    <n v="500"/>
    <x v="1"/>
    <n v="1"/>
    <x v="139"/>
    <n v="5"/>
    <s v="Flaviano Martins"/>
    <s v="flaviano.martins@gmail.com"/>
    <n v="5515998400000"/>
  </r>
  <r>
    <x v="1"/>
    <n v="500"/>
    <x v="1"/>
    <n v="1"/>
    <x v="140"/>
    <n v="5"/>
    <s v="Eliana Martins"/>
    <s v="eliana.martins@hotmail.com"/>
    <n v="5541998600000"/>
  </r>
  <r>
    <x v="0"/>
    <n v="2000"/>
    <x v="0"/>
    <n v="1"/>
    <x v="140"/>
    <n v="5"/>
    <s v="Cassiene Martins"/>
    <s v="cassiene.martins@gmail.com"/>
    <n v="5521967500000"/>
  </r>
  <r>
    <x v="1"/>
    <n v="500"/>
    <x v="0"/>
    <n v="10"/>
    <x v="140"/>
    <n v="5"/>
    <s v="Laila Martins"/>
    <s v="laila.martins@gmail.com"/>
    <n v="5516997200000"/>
  </r>
  <r>
    <x v="2"/>
    <n v="1000"/>
    <x v="0"/>
    <n v="6"/>
    <x v="140"/>
    <n v="5"/>
    <s v="Nebel Martins"/>
    <s v="nebel.martins@gmail.com"/>
    <n v="5548991300000"/>
  </r>
  <r>
    <x v="2"/>
    <n v="1000"/>
    <x v="0"/>
    <n v="8"/>
    <x v="140"/>
    <n v="5"/>
    <s v="Elenilton Martins"/>
    <s v="elenilton.martins@yahoo.com.br"/>
    <n v="5573991700000"/>
  </r>
  <r>
    <x v="1"/>
    <n v="500"/>
    <x v="0"/>
    <n v="8"/>
    <x v="140"/>
    <n v="5"/>
    <s v="Sandro Martins"/>
    <s v="sandro.martins@hotmail.com"/>
    <n v="5592981100000"/>
  </r>
  <r>
    <x v="0"/>
    <n v="2000"/>
    <x v="0"/>
    <n v="1"/>
    <x v="140"/>
    <n v="5"/>
    <s v="Carlyle Martins"/>
    <s v="carlyle.martins@gmail.com"/>
    <n v="5531999200000"/>
  </r>
  <r>
    <x v="1"/>
    <n v="500"/>
    <x v="0"/>
    <n v="12"/>
    <x v="140"/>
    <n v="5"/>
    <s v="Admar Martins"/>
    <s v="admar.martins@yahoo.com.br"/>
    <n v="5522999800000"/>
  </r>
  <r>
    <x v="1"/>
    <n v="500"/>
    <x v="0"/>
    <n v="12"/>
    <x v="140"/>
    <n v="5"/>
    <s v="Jesse Martins"/>
    <s v="jesse.martins@yahoo.com.br"/>
    <n v="5591992200000"/>
  </r>
  <r>
    <x v="1"/>
    <n v="500"/>
    <x v="0"/>
    <n v="12"/>
    <x v="140"/>
    <n v="5"/>
    <s v="Aristides Martins"/>
    <s v="aristides.martins@gmail.com"/>
    <n v="5515988300000"/>
  </r>
  <r>
    <x v="1"/>
    <n v="500"/>
    <x v="0"/>
    <n v="1"/>
    <x v="141"/>
    <n v="5"/>
    <s v="Tabata Martins"/>
    <s v="tabata.martins@gmail.com"/>
    <n v="5531995300000"/>
  </r>
  <r>
    <x v="1"/>
    <n v="500"/>
    <x v="0"/>
    <n v="12"/>
    <x v="141"/>
    <n v="5"/>
    <s v="Sâmara Martins"/>
    <s v="sâmara.martins@hotmail.com"/>
    <n v="5531998300000"/>
  </r>
  <r>
    <x v="2"/>
    <n v="1000"/>
    <x v="0"/>
    <n v="3"/>
    <x v="141"/>
    <n v="5"/>
    <s v="Anelise Martins"/>
    <s v="anelise.martins@yahoo.com.br"/>
    <n v="5543999200000"/>
  </r>
  <r>
    <x v="2"/>
    <n v="1000"/>
    <x v="1"/>
    <n v="1"/>
    <x v="141"/>
    <n v="5"/>
    <s v="Jonas Martins"/>
    <s v="jonas.martins@hotmail.com"/>
    <n v="5581996300000"/>
  </r>
  <r>
    <x v="1"/>
    <n v="500"/>
    <x v="0"/>
    <n v="12"/>
    <x v="141"/>
    <n v="5"/>
    <s v="Edgar Martins"/>
    <s v="edgar.martins@gmail.com"/>
    <n v="5511997800000"/>
  </r>
  <r>
    <x v="2"/>
    <n v="1000"/>
    <x v="0"/>
    <n v="4"/>
    <x v="141"/>
    <n v="5"/>
    <s v="Eloi Martins"/>
    <s v="eloi.martins@yahoo.com.br"/>
    <n v="5591985500000"/>
  </r>
  <r>
    <x v="1"/>
    <n v="500"/>
    <x v="0"/>
    <n v="12"/>
    <x v="141"/>
    <n v="5"/>
    <s v="Giovanna Martins"/>
    <s v="giovanna.martins@gmail.com"/>
    <n v="5511954300000"/>
  </r>
  <r>
    <x v="1"/>
    <n v="500"/>
    <x v="0"/>
    <n v="5"/>
    <x v="141"/>
    <n v="5"/>
    <s v="Laís Martins"/>
    <s v="laís.martins@hotmail.com"/>
    <n v="5522999700000"/>
  </r>
  <r>
    <x v="2"/>
    <n v="1000"/>
    <x v="0"/>
    <n v="1"/>
    <x v="141"/>
    <n v="5"/>
    <s v="Ezequias Martins"/>
    <s v="ezequias.martins@yahoo.com.br"/>
    <n v="5511989100000"/>
  </r>
  <r>
    <x v="1"/>
    <n v="500"/>
    <x v="0"/>
    <n v="12"/>
    <x v="141"/>
    <n v="5"/>
    <s v="Thalita Martins"/>
    <s v="thalita.martins@gmail.com"/>
    <n v="5511987700000"/>
  </r>
  <r>
    <x v="1"/>
    <n v="500"/>
    <x v="0"/>
    <n v="12"/>
    <x v="142"/>
    <n v="5"/>
    <s v="Breenda Martins"/>
    <s v="breenda.martins@gmail.com"/>
    <n v="5527996900000"/>
  </r>
  <r>
    <x v="1"/>
    <n v="500"/>
    <x v="0"/>
    <n v="12"/>
    <x v="142"/>
    <n v="5"/>
    <s v="Elias Martins"/>
    <s v="elias.martins@hotmail.com"/>
    <n v="5521964900000"/>
  </r>
  <r>
    <x v="0"/>
    <n v="2000"/>
    <x v="0"/>
    <n v="12"/>
    <x v="142"/>
    <n v="5"/>
    <s v="Elton Martins"/>
    <s v="elton.martins@gmail.com"/>
    <n v="5555984400000"/>
  </r>
  <r>
    <x v="1"/>
    <n v="500"/>
    <x v="0"/>
    <n v="12"/>
    <x v="142"/>
    <n v="5"/>
    <s v="Deliane Martins"/>
    <s v="deliane.martins@gmail.com"/>
    <n v="5561984700000"/>
  </r>
  <r>
    <x v="1"/>
    <n v="500"/>
    <x v="0"/>
    <n v="12"/>
    <x v="142"/>
    <n v="5"/>
    <s v="Vitória Martins"/>
    <s v="vitória.martins@hotmail.com"/>
    <n v="5511980500000"/>
  </r>
  <r>
    <x v="2"/>
    <n v="1000"/>
    <x v="0"/>
    <n v="1"/>
    <x v="142"/>
    <n v="5"/>
    <s v="Mariane Martins"/>
    <s v="mariane.martins@hotmail.com"/>
    <n v="5518996500000"/>
  </r>
  <r>
    <x v="2"/>
    <n v="1000"/>
    <x v="1"/>
    <n v="1"/>
    <x v="142"/>
    <n v="5"/>
    <s v="Beatriz Martins"/>
    <s v="beatriz.martins@gmail.com"/>
    <n v="5521997400000"/>
  </r>
  <r>
    <x v="1"/>
    <n v="500"/>
    <x v="0"/>
    <n v="5"/>
    <x v="142"/>
    <n v="5"/>
    <s v="Helbert Martins"/>
    <s v="helbert.martins@gmail.com"/>
    <n v="5531988600000"/>
  </r>
  <r>
    <x v="1"/>
    <n v="500"/>
    <x v="0"/>
    <n v="2"/>
    <x v="143"/>
    <n v="5"/>
    <s v="Danubia Martins"/>
    <s v="danubia.martins@hotmail.com"/>
    <n v="5531989700000"/>
  </r>
  <r>
    <x v="1"/>
    <n v="500"/>
    <x v="1"/>
    <n v="1"/>
    <x v="143"/>
    <n v="5"/>
    <s v="Belailtom Martins"/>
    <s v="belailtom.martins@yahoo.com.br"/>
    <n v="5519992900000"/>
  </r>
  <r>
    <x v="0"/>
    <n v="2000"/>
    <x v="0"/>
    <n v="12"/>
    <x v="143"/>
    <n v="5"/>
    <s v="Carlos Martins"/>
    <s v="carlos.martins@gmail.com"/>
    <n v="5516988500000"/>
  </r>
  <r>
    <x v="2"/>
    <n v="1000"/>
    <x v="1"/>
    <n v="12"/>
    <x v="143"/>
    <n v="5"/>
    <s v="Carolaine Martins"/>
    <s v="carolaine.martins@hotmail.com"/>
    <n v="5561986000000"/>
  </r>
  <r>
    <x v="0"/>
    <n v="2000"/>
    <x v="0"/>
    <n v="12"/>
    <x v="143"/>
    <n v="5"/>
    <s v="Elisângela Martins"/>
    <s v="elisângela.martins@hotmail.com"/>
    <n v="5561985200000"/>
  </r>
  <r>
    <x v="1"/>
    <n v="500"/>
    <x v="0"/>
    <n v="12"/>
    <x v="143"/>
    <n v="5"/>
    <s v="Venâncio Martins"/>
    <s v="venâncio.martins@hotmail.com"/>
    <n v="5517992100000"/>
  </r>
  <r>
    <x v="2"/>
    <n v="1000"/>
    <x v="1"/>
    <n v="1"/>
    <x v="144"/>
    <n v="5"/>
    <s v="Silvanio Martins"/>
    <s v="silvanio.martins@gmail.com"/>
    <n v="5582999800000"/>
  </r>
  <r>
    <x v="0"/>
    <n v="2000"/>
    <x v="1"/>
    <n v="1"/>
    <x v="144"/>
    <n v="5"/>
    <s v="Allysson Martins"/>
    <s v="allysson.martins@yahoo.com.br"/>
    <n v="5518991000000"/>
  </r>
  <r>
    <x v="1"/>
    <n v="500"/>
    <x v="0"/>
    <n v="12"/>
    <x v="144"/>
    <n v="5"/>
    <s v="Claudiana Martins"/>
    <s v="claudiana.martins@gmail.com"/>
    <n v="5531998000000"/>
  </r>
  <r>
    <x v="2"/>
    <n v="1000"/>
    <x v="0"/>
    <n v="12"/>
    <x v="144"/>
    <n v="5"/>
    <s v="Hericles Martins"/>
    <s v="hericles.martins@yahoo.com.br"/>
    <n v="5538998600000"/>
  </r>
  <r>
    <x v="2"/>
    <n v="1000"/>
    <x v="0"/>
    <n v="1"/>
    <x v="144"/>
    <n v="5"/>
    <s v="Analina Martins"/>
    <s v="analina.martins@hotmail.com"/>
    <n v="5553984200000"/>
  </r>
  <r>
    <x v="2"/>
    <n v="1000"/>
    <x v="0"/>
    <n v="12"/>
    <x v="144"/>
    <n v="5"/>
    <s v="Andreia Martins"/>
    <s v="andreia.martins@hotmail.com"/>
    <n v="5511983400000"/>
  </r>
  <r>
    <x v="0"/>
    <n v="2000"/>
    <x v="0"/>
    <n v="10"/>
    <x v="144"/>
    <n v="5"/>
    <s v="Daysla Martins"/>
    <s v="daysla.martins@gmail.com"/>
    <n v="5531999300000"/>
  </r>
  <r>
    <x v="2"/>
    <n v="1000"/>
    <x v="1"/>
    <n v="1"/>
    <x v="145"/>
    <n v="5"/>
    <s v="Ataenderson Martins"/>
    <s v="ataenderson.martins@yahoo.com.br"/>
    <n v="5592991200000"/>
  </r>
  <r>
    <x v="0"/>
    <n v="2000"/>
    <x v="0"/>
    <n v="3"/>
    <x v="145"/>
    <n v="5"/>
    <s v="Allan Martins"/>
    <s v="allan.martins@gmail.com"/>
    <n v="5511954800000"/>
  </r>
  <r>
    <x v="1"/>
    <n v="500"/>
    <x v="0"/>
    <n v="3"/>
    <x v="145"/>
    <n v="5"/>
    <s v="Keila Martins"/>
    <s v="keila.martins@gmail.com"/>
    <n v="5533999600000"/>
  </r>
  <r>
    <x v="2"/>
    <n v="1000"/>
    <x v="0"/>
    <n v="10"/>
    <x v="145"/>
    <n v="5"/>
    <s v="Monique Martins"/>
    <s v="monique.martins@hotmail.com"/>
    <n v="5577991700000"/>
  </r>
  <r>
    <x v="1"/>
    <n v="500"/>
    <x v="0"/>
    <n v="12"/>
    <x v="145"/>
    <n v="5"/>
    <s v="Jorge Martins"/>
    <s v="jorge.martins@hotmail.com"/>
    <n v="5571988400000"/>
  </r>
  <r>
    <x v="1"/>
    <n v="500"/>
    <x v="0"/>
    <n v="4"/>
    <x v="145"/>
    <n v="5"/>
    <s v="Anatoly Martins"/>
    <s v="anatoly.martins@hotmail.com"/>
    <n v="5511986100000"/>
  </r>
  <r>
    <x v="0"/>
    <n v="2000"/>
    <x v="0"/>
    <n v="12"/>
    <x v="145"/>
    <n v="5"/>
    <s v="Lucelaine Martins"/>
    <s v="lucelaine.martins@yahoo.com.br"/>
    <n v="5554996400000"/>
  </r>
  <r>
    <x v="1"/>
    <n v="500"/>
    <x v="1"/>
    <n v="1"/>
    <x v="145"/>
    <n v="5"/>
    <s v="Ary Martins"/>
    <s v="ary.martins@gmail.com"/>
    <n v="5521999600000"/>
  </r>
  <r>
    <x v="1"/>
    <n v="500"/>
    <x v="0"/>
    <n v="12"/>
    <x v="146"/>
    <n v="5"/>
    <s v="Ricardo Martins"/>
    <s v="ricardo.martins@hotmail.com"/>
    <n v="5511983600000"/>
  </r>
  <r>
    <x v="2"/>
    <n v="1000"/>
    <x v="0"/>
    <n v="6"/>
    <x v="146"/>
    <n v="5"/>
    <s v="Giullia Martins"/>
    <s v="giullia.martins@yahoo.com.br"/>
    <n v="5531992200000"/>
  </r>
  <r>
    <x v="2"/>
    <n v="1000"/>
    <x v="0"/>
    <n v="12"/>
    <x v="146"/>
    <n v="5"/>
    <s v="Camilly Martins"/>
    <s v="camilly.martins@hotmail.com"/>
    <n v="5561984300000"/>
  </r>
  <r>
    <x v="2"/>
    <n v="1000"/>
    <x v="1"/>
    <n v="12"/>
    <x v="146"/>
    <n v="5"/>
    <s v="Margareth Martins"/>
    <s v="margareth.martins@yahoo.com.br"/>
    <n v="5521994700000"/>
  </r>
  <r>
    <x v="1"/>
    <n v="500"/>
    <x v="0"/>
    <n v="12"/>
    <x v="147"/>
    <n v="5"/>
    <s v="Jonathan Martins"/>
    <s v="jonathan.martins@hotmail.com"/>
    <n v="5571999300000"/>
  </r>
  <r>
    <x v="1"/>
    <n v="500"/>
    <x v="0"/>
    <n v="4"/>
    <x v="147"/>
    <n v="5"/>
    <s v="Karlysson Martins"/>
    <s v="karlysson.martins@gmail.com"/>
    <n v="5582999900000"/>
  </r>
  <r>
    <x v="1"/>
    <n v="500"/>
    <x v="0"/>
    <n v="12"/>
    <x v="147"/>
    <n v="5"/>
    <s v="Abner Martins"/>
    <s v="abner.martins@gmail.com"/>
    <n v="5563981200000"/>
  </r>
  <r>
    <x v="2"/>
    <n v="1000"/>
    <x v="0"/>
    <n v="12"/>
    <x v="148"/>
    <n v="5"/>
    <s v="Luciana Martins"/>
    <s v="luciana.martins@hotmail.com"/>
    <n v="5571999800000"/>
  </r>
  <r>
    <x v="2"/>
    <n v="1000"/>
    <x v="0"/>
    <n v="2"/>
    <x v="148"/>
    <n v="5"/>
    <s v="Clenio Martins"/>
    <s v="clenio.martins@gmail.com"/>
    <n v="5585992700000"/>
  </r>
  <r>
    <x v="2"/>
    <n v="1000"/>
    <x v="1"/>
    <n v="1"/>
    <x v="148"/>
    <n v="5"/>
    <s v="Nayanna Martins"/>
    <s v="nayanna.martins@yahoo.com.br"/>
    <n v="5585998100000"/>
  </r>
  <r>
    <x v="1"/>
    <n v="500"/>
    <x v="0"/>
    <n v="12"/>
    <x v="148"/>
    <n v="5"/>
    <s v="Edinaldo Martins"/>
    <s v="edinaldo.martins@yahoo.com.br"/>
    <n v="5511986600000"/>
  </r>
  <r>
    <x v="2"/>
    <n v="1000"/>
    <x v="0"/>
    <n v="5"/>
    <x v="148"/>
    <n v="5"/>
    <s v="Yohan Martins"/>
    <s v="yohan.martins@yahoo.com.br"/>
    <n v="5565992100000"/>
  </r>
  <r>
    <x v="2"/>
    <n v="1000"/>
    <x v="0"/>
    <n v="8"/>
    <x v="148"/>
    <n v="5"/>
    <s v="Maeli Martins"/>
    <s v="maeli.martins@gmail.com"/>
    <n v="5511958600000"/>
  </r>
  <r>
    <x v="1"/>
    <n v="500"/>
    <x v="0"/>
    <n v="7"/>
    <x v="148"/>
    <n v="5"/>
    <s v="Hericles Martins"/>
    <s v="hericles.martins@yahoo.com.br"/>
    <n v="5518981700000"/>
  </r>
  <r>
    <x v="1"/>
    <n v="500"/>
    <x v="0"/>
    <n v="6"/>
    <x v="148"/>
    <n v="5"/>
    <s v="Abraao Martins"/>
    <s v="abraao.martins@yahoo.com.br"/>
    <n v="5575992600000"/>
  </r>
  <r>
    <x v="2"/>
    <n v="1000"/>
    <x v="0"/>
    <n v="4"/>
    <x v="148"/>
    <n v="5"/>
    <s v="Mônica Martins"/>
    <s v="mônica.martins@yahoo.com.br"/>
    <n v="5511941500000"/>
  </r>
  <r>
    <x v="1"/>
    <n v="500"/>
    <x v="0"/>
    <n v="12"/>
    <x v="149"/>
    <n v="5"/>
    <s v="Phelipe Martins"/>
    <s v="phelipe.martins@hotmail.com"/>
    <n v="5581987100000"/>
  </r>
  <r>
    <x v="2"/>
    <n v="1000"/>
    <x v="0"/>
    <n v="3"/>
    <x v="149"/>
    <n v="5"/>
    <s v="Sylvio Martins"/>
    <s v="sylvio.martins@hotmail.com"/>
    <n v="5511991000000"/>
  </r>
  <r>
    <x v="2"/>
    <n v="1000"/>
    <x v="0"/>
    <n v="12"/>
    <x v="149"/>
    <n v="5"/>
    <s v="Gilvânia Martins"/>
    <s v="gilvânia.martins@hotmail.com"/>
    <n v="5564999400000"/>
  </r>
  <r>
    <x v="0"/>
    <n v="2000"/>
    <x v="0"/>
    <n v="1"/>
    <x v="149"/>
    <n v="5"/>
    <s v="Edileia Martins"/>
    <s v="edileia.martins@gmail.com"/>
    <n v="5511985000000"/>
  </r>
  <r>
    <x v="2"/>
    <n v="1000"/>
    <x v="0"/>
    <n v="7"/>
    <x v="149"/>
    <n v="5"/>
    <s v="Valdemir Martins"/>
    <s v="valdemir.martins@hotmail.com"/>
    <n v="5513988700000"/>
  </r>
  <r>
    <x v="0"/>
    <n v="2000"/>
    <x v="0"/>
    <n v="1"/>
    <x v="149"/>
    <n v="5"/>
    <s v="Valeska Martins"/>
    <s v="valeska.martins@hotmail.com"/>
    <n v="5521967700000"/>
  </r>
  <r>
    <x v="2"/>
    <n v="1000"/>
    <x v="1"/>
    <n v="1"/>
    <x v="149"/>
    <n v="5"/>
    <s v="Carla Martins"/>
    <s v="carla.martins@hotmail.com"/>
    <n v="5521992000000"/>
  </r>
  <r>
    <x v="2"/>
    <n v="1000"/>
    <x v="0"/>
    <n v="12"/>
    <x v="150"/>
    <n v="5"/>
    <s v="Edward Martins"/>
    <s v="edward.martins@hotmail.com"/>
    <n v="5531995100000"/>
  </r>
  <r>
    <x v="2"/>
    <n v="1000"/>
    <x v="0"/>
    <n v="12"/>
    <x v="150"/>
    <n v="5"/>
    <s v="Stephany Martins"/>
    <s v="stephany.martins@hotmail.com"/>
    <n v="5511950700000"/>
  </r>
  <r>
    <x v="1"/>
    <n v="500"/>
    <x v="0"/>
    <n v="12"/>
    <x v="150"/>
    <n v="5"/>
    <s v="Rodolfo Martins"/>
    <s v="rodolfo.martins@gmail.com"/>
    <n v="5537991700000"/>
  </r>
  <r>
    <x v="1"/>
    <n v="500"/>
    <x v="1"/>
    <n v="1"/>
    <x v="150"/>
    <n v="5"/>
    <s v="Elizeu Martins"/>
    <s v="elizeu.martins@hotmail.com"/>
    <n v="5584996100000"/>
  </r>
  <r>
    <x v="1"/>
    <n v="500"/>
    <x v="1"/>
    <n v="1"/>
    <x v="150"/>
    <n v="5"/>
    <s v="Cooper Martins"/>
    <s v="cooper.martins@yahoo.com.br"/>
    <n v="5544991400000"/>
  </r>
  <r>
    <x v="2"/>
    <n v="1000"/>
    <x v="1"/>
    <n v="1"/>
    <x v="150"/>
    <n v="5"/>
    <s v="Adauto Martins"/>
    <s v="adauto.martins@yahoo.com.br"/>
    <n v="5519991900000"/>
  </r>
  <r>
    <x v="1"/>
    <n v="500"/>
    <x v="0"/>
    <n v="1"/>
    <x v="150"/>
    <n v="5"/>
    <s v="Lucimara Martins"/>
    <s v="lucimara.martins@yahoo.com.br"/>
    <n v="5519988300000"/>
  </r>
  <r>
    <x v="2"/>
    <n v="1000"/>
    <x v="0"/>
    <n v="1"/>
    <x v="151"/>
    <n v="6"/>
    <s v="Gilma Martins"/>
    <s v="gilma.martins@gmail.com"/>
    <n v="5511994700000"/>
  </r>
  <r>
    <x v="1"/>
    <n v="500"/>
    <x v="0"/>
    <n v="12"/>
    <x v="151"/>
    <n v="6"/>
    <s v="Yukari Martins"/>
    <s v="yukari.martins@hotmail.com"/>
    <n v="5571991900000"/>
  </r>
  <r>
    <x v="0"/>
    <n v="2000"/>
    <x v="0"/>
    <n v="4"/>
    <x v="151"/>
    <n v="6"/>
    <s v="Jamile Martins"/>
    <s v="jamile.martins@yahoo.com.br"/>
    <n v="5571991400000"/>
  </r>
  <r>
    <x v="2"/>
    <n v="1000"/>
    <x v="1"/>
    <n v="1"/>
    <x v="151"/>
    <n v="6"/>
    <s v="Beatriz Martins"/>
    <s v="beatriz.martins@gmail.com"/>
    <n v="5521991800000"/>
  </r>
  <r>
    <x v="1"/>
    <n v="500"/>
    <x v="0"/>
    <n v="12"/>
    <x v="151"/>
    <n v="6"/>
    <s v="Cinthia Martins"/>
    <s v="cinthia.martins@yahoo.com.br"/>
    <n v="5584996200000"/>
  </r>
  <r>
    <x v="2"/>
    <n v="1000"/>
    <x v="0"/>
    <n v="4"/>
    <x v="151"/>
    <n v="6"/>
    <s v="Lincoln Martins"/>
    <s v="lincoln.martins@yahoo.com.br"/>
    <n v="5531988700000"/>
  </r>
  <r>
    <x v="1"/>
    <n v="500"/>
    <x v="0"/>
    <n v="4"/>
    <x v="151"/>
    <n v="6"/>
    <s v="Adrielle Martins"/>
    <s v="adrielle.martins@gmail.com"/>
    <n v="5521964300000"/>
  </r>
  <r>
    <x v="1"/>
    <n v="500"/>
    <x v="0"/>
    <n v="12"/>
    <x v="151"/>
    <n v="6"/>
    <s v="Anna Martins"/>
    <s v="anna.martins@hotmail.com"/>
    <n v="5581995600000"/>
  </r>
  <r>
    <x v="1"/>
    <n v="500"/>
    <x v="0"/>
    <n v="1"/>
    <x v="151"/>
    <n v="6"/>
    <s v="Alonso Martins"/>
    <s v="alonso.martins@yahoo.com.br"/>
    <n v="5527996400000"/>
  </r>
  <r>
    <x v="1"/>
    <n v="500"/>
    <x v="0"/>
    <n v="4"/>
    <x v="152"/>
    <n v="6"/>
    <s v="Bruno Martins"/>
    <s v="bruno.martins@yahoo.com.br"/>
    <n v="5511958400000"/>
  </r>
  <r>
    <x v="1"/>
    <n v="500"/>
    <x v="1"/>
    <n v="1"/>
    <x v="152"/>
    <n v="6"/>
    <s v="Fabiely Martins"/>
    <s v="fabiely.martins@gmail.com"/>
    <n v="5565999200000"/>
  </r>
  <r>
    <x v="2"/>
    <n v="1000"/>
    <x v="0"/>
    <n v="12"/>
    <x v="152"/>
    <n v="6"/>
    <s v="Roali Martins"/>
    <s v="roali.martins@yahoo.com.br"/>
    <n v="5548988000000"/>
  </r>
  <r>
    <x v="1"/>
    <n v="500"/>
    <x v="1"/>
    <n v="1"/>
    <x v="152"/>
    <n v="6"/>
    <s v="Adjeci Martins"/>
    <s v="adjeci.martins@gmail.com"/>
    <n v="5581985900000"/>
  </r>
  <r>
    <x v="1"/>
    <n v="500"/>
    <x v="0"/>
    <n v="12"/>
    <x v="153"/>
    <n v="6"/>
    <s v="Celio Martins"/>
    <s v="celio.martins@yahoo.com.br"/>
    <n v="5521966100000"/>
  </r>
  <r>
    <x v="1"/>
    <n v="500"/>
    <x v="0"/>
    <n v="12"/>
    <x v="153"/>
    <n v="6"/>
    <s v="Jaline Martins"/>
    <s v="jaline.martins@yahoo.com.br"/>
    <n v="5551991500000"/>
  </r>
  <r>
    <x v="1"/>
    <n v="500"/>
    <x v="0"/>
    <n v="12"/>
    <x v="153"/>
    <n v="6"/>
    <s v="Alvaro Martins"/>
    <s v="alvaro.martins@gmail.com"/>
    <n v="5534999200000"/>
  </r>
  <r>
    <x v="1"/>
    <n v="500"/>
    <x v="0"/>
    <n v="12"/>
    <x v="153"/>
    <n v="6"/>
    <s v="Sulamitha Martins"/>
    <s v="sulamitha.martins@gmail.com"/>
    <n v="5521964000000"/>
  </r>
  <r>
    <x v="1"/>
    <n v="500"/>
    <x v="0"/>
    <n v="12"/>
    <x v="154"/>
    <n v="6"/>
    <s v="Diego Martins"/>
    <s v="diego.martins@hotmail.com"/>
    <n v="5522999600000"/>
  </r>
  <r>
    <x v="1"/>
    <n v="500"/>
    <x v="1"/>
    <n v="1"/>
    <x v="154"/>
    <n v="6"/>
    <s v="Dema Martins"/>
    <s v="dema.martins@yahoo.com.br"/>
    <n v="5522988000000"/>
  </r>
  <r>
    <x v="2"/>
    <n v="1000"/>
    <x v="0"/>
    <n v="1"/>
    <x v="154"/>
    <n v="6"/>
    <s v="Cirlan Martins"/>
    <s v="cirlan.martins@hotmail.com"/>
    <n v="5511961500000"/>
  </r>
  <r>
    <x v="1"/>
    <n v="500"/>
    <x v="0"/>
    <n v="12"/>
    <x v="155"/>
    <n v="6"/>
    <s v="Itamar Martins"/>
    <s v="itamar.martins@gmail.com"/>
    <n v="5588994400000"/>
  </r>
  <r>
    <x v="2"/>
    <n v="1000"/>
    <x v="0"/>
    <n v="5"/>
    <x v="155"/>
    <n v="6"/>
    <s v="Guilherme Martins"/>
    <s v="guilherme.martins@yahoo.com.br"/>
    <n v="5521971900000"/>
  </r>
  <r>
    <x v="1"/>
    <n v="500"/>
    <x v="0"/>
    <n v="6"/>
    <x v="155"/>
    <n v="6"/>
    <s v="Rozeni Martins"/>
    <s v="rozeni.martins@yahoo.com.br"/>
    <n v="5537999800000"/>
  </r>
  <r>
    <x v="2"/>
    <n v="1000"/>
    <x v="0"/>
    <n v="1"/>
    <x v="155"/>
    <n v="6"/>
    <s v="Ademir Martins"/>
    <s v="ademir.martins@yahoo.com.br"/>
    <n v="5554999900000"/>
  </r>
  <r>
    <x v="2"/>
    <n v="1000"/>
    <x v="0"/>
    <n v="2"/>
    <x v="155"/>
    <n v="6"/>
    <s v="Greyciane Martins"/>
    <s v="greyciane.martins@yahoo.com.br"/>
    <n v="5592991400000"/>
  </r>
  <r>
    <x v="2"/>
    <n v="1000"/>
    <x v="0"/>
    <n v="12"/>
    <x v="155"/>
    <n v="6"/>
    <s v="Murillo Martins"/>
    <s v="murillo.martins@yahoo.com.br"/>
    <n v="5511940200000"/>
  </r>
  <r>
    <x v="2"/>
    <n v="1000"/>
    <x v="0"/>
    <n v="12"/>
    <x v="155"/>
    <n v="6"/>
    <s v="Lyender Martins"/>
    <s v="lyender.martins@yahoo.com.br"/>
    <n v="5591982200000"/>
  </r>
  <r>
    <x v="2"/>
    <n v="1000"/>
    <x v="0"/>
    <n v="7"/>
    <x v="155"/>
    <n v="6"/>
    <s v="Karyna Martins"/>
    <s v="karyna.martins@gmail.com"/>
    <n v="5511996800000"/>
  </r>
  <r>
    <x v="1"/>
    <n v="500"/>
    <x v="0"/>
    <n v="1"/>
    <x v="155"/>
    <n v="6"/>
    <s v="Vicente Martins"/>
    <s v="vicente.martins@hotmail.com"/>
    <n v="5512996300000"/>
  </r>
  <r>
    <x v="1"/>
    <n v="500"/>
    <x v="0"/>
    <n v="12"/>
    <x v="155"/>
    <n v="6"/>
    <s v="Jhonatan Martins"/>
    <s v="jhonatan.martins@gmail.com"/>
    <n v="5548991600000"/>
  </r>
  <r>
    <x v="0"/>
    <n v="2000"/>
    <x v="0"/>
    <n v="10"/>
    <x v="156"/>
    <n v="6"/>
    <s v="Josineide Martins"/>
    <s v="josineide.martins@yahoo.com.br"/>
    <n v="5587981000000"/>
  </r>
  <r>
    <x v="1"/>
    <n v="500"/>
    <x v="0"/>
    <n v="6"/>
    <x v="156"/>
    <n v="6"/>
    <s v="Luciane Martins"/>
    <s v="luciane.martins@hotmail.com"/>
    <n v="5521979900000"/>
  </r>
  <r>
    <x v="1"/>
    <n v="500"/>
    <x v="0"/>
    <n v="12"/>
    <x v="156"/>
    <n v="6"/>
    <s v="Naiton Martins"/>
    <s v="naiton.martins@gmail.com"/>
    <n v="5516988000000"/>
  </r>
  <r>
    <x v="1"/>
    <n v="500"/>
    <x v="0"/>
    <n v="12"/>
    <x v="156"/>
    <n v="6"/>
    <s v="Veruska Martins"/>
    <s v="veruska.martins@yahoo.com.br"/>
    <n v="5511971700000"/>
  </r>
  <r>
    <x v="0"/>
    <n v="2000"/>
    <x v="0"/>
    <n v="2"/>
    <x v="156"/>
    <n v="6"/>
    <s v="Naibhy Martins"/>
    <s v="naibhy.martins@hotmail.com"/>
    <n v="5584994500000"/>
  </r>
  <r>
    <x v="0"/>
    <n v="2000"/>
    <x v="0"/>
    <n v="12"/>
    <x v="157"/>
    <n v="6"/>
    <s v="Elisandra Martins"/>
    <s v="elisandra.martins@yahoo.com.br"/>
    <n v="5551985600000"/>
  </r>
  <r>
    <x v="2"/>
    <n v="1000"/>
    <x v="0"/>
    <n v="12"/>
    <x v="157"/>
    <n v="6"/>
    <s v="Luis Martins"/>
    <s v="luis.martins@gmail.com"/>
    <n v="5551984800000"/>
  </r>
  <r>
    <x v="2"/>
    <n v="1000"/>
    <x v="0"/>
    <n v="10"/>
    <x v="157"/>
    <n v="6"/>
    <s v="Ângela Martins"/>
    <s v="ângela.martins@gmail.com"/>
    <n v="5592992600000"/>
  </r>
  <r>
    <x v="0"/>
    <n v="2000"/>
    <x v="0"/>
    <n v="12"/>
    <x v="157"/>
    <n v="6"/>
    <s v="Osmana Martins"/>
    <s v="osmana.martins@yahoo.com.br"/>
    <n v="5512981600000"/>
  </r>
  <r>
    <x v="2"/>
    <n v="1000"/>
    <x v="0"/>
    <n v="3"/>
    <x v="157"/>
    <n v="6"/>
    <s v="Jonilson Martins"/>
    <s v="jonilson.martins@hotmail.com"/>
    <n v="5565992300000"/>
  </r>
  <r>
    <x v="2"/>
    <n v="1000"/>
    <x v="0"/>
    <n v="12"/>
    <x v="157"/>
    <n v="6"/>
    <s v="Araisa Martins"/>
    <s v="araisa.martins@yahoo.com.br"/>
    <n v="5511951700000"/>
  </r>
  <r>
    <x v="0"/>
    <n v="2000"/>
    <x v="0"/>
    <n v="12"/>
    <x v="157"/>
    <n v="6"/>
    <s v="Aleandro Martins"/>
    <s v="aleandro.martins@hotmail.com"/>
    <n v="5517996300000"/>
  </r>
  <r>
    <x v="1"/>
    <n v="500"/>
    <x v="0"/>
    <n v="12"/>
    <x v="157"/>
    <n v="6"/>
    <s v="Thuane Martins"/>
    <s v="thuane.martins@gmail.com"/>
    <n v="5511982500000"/>
  </r>
  <r>
    <x v="1"/>
    <n v="500"/>
    <x v="0"/>
    <n v="10"/>
    <x v="157"/>
    <n v="6"/>
    <s v="Lucyana Martins"/>
    <s v="lucyana.martins@gmail.com"/>
    <n v="5516981400000"/>
  </r>
  <r>
    <x v="2"/>
    <n v="1000"/>
    <x v="0"/>
    <n v="12"/>
    <x v="158"/>
    <n v="6"/>
    <s v="Junio Martins"/>
    <s v="junio.martins@yahoo.com.br"/>
    <n v="5517996300000"/>
  </r>
  <r>
    <x v="1"/>
    <n v="500"/>
    <x v="0"/>
    <n v="1"/>
    <x v="158"/>
    <n v="6"/>
    <s v="Taciano Martins"/>
    <s v="taciano.martins@yahoo.com.br"/>
    <n v="5581993100000"/>
  </r>
  <r>
    <x v="2"/>
    <n v="1000"/>
    <x v="0"/>
    <n v="12"/>
    <x v="159"/>
    <n v="6"/>
    <s v="Tonny Martins"/>
    <s v="tonny.martins@hotmail.com"/>
    <n v="5581984200000"/>
  </r>
  <r>
    <x v="1"/>
    <n v="500"/>
    <x v="0"/>
    <n v="12"/>
    <x v="159"/>
    <n v="6"/>
    <s v="Gladis Martins"/>
    <s v="gladis.martins@yahoo.com.br"/>
    <n v="5551991900000"/>
  </r>
  <r>
    <x v="0"/>
    <n v="2000"/>
    <x v="0"/>
    <n v="4"/>
    <x v="159"/>
    <n v="6"/>
    <s v="Maurício Martins"/>
    <s v="maurício.martins@gmail.com"/>
    <n v="5561981000000"/>
  </r>
  <r>
    <x v="0"/>
    <n v="2000"/>
    <x v="0"/>
    <n v="3"/>
    <x v="159"/>
    <n v="6"/>
    <s v="Carmen Martins"/>
    <s v="carmen.martins@hotmail.com"/>
    <n v="5511991000000"/>
  </r>
  <r>
    <x v="2"/>
    <n v="1000"/>
    <x v="0"/>
    <n v="1"/>
    <x v="159"/>
    <n v="6"/>
    <s v="Rhuaan Martins"/>
    <s v="rhuaan.martins@hotmail.com"/>
    <n v="5581996500000"/>
  </r>
  <r>
    <x v="2"/>
    <n v="1000"/>
    <x v="0"/>
    <n v="1"/>
    <x v="160"/>
    <n v="6"/>
    <s v="Giancarlo Martins"/>
    <s v="giancarlo.martins@yahoo.com.br"/>
    <n v="5585999400000"/>
  </r>
  <r>
    <x v="2"/>
    <n v="1000"/>
    <x v="1"/>
    <n v="1"/>
    <x v="160"/>
    <n v="6"/>
    <s v="Edian Martins"/>
    <s v="edian.martins@gmail.com"/>
    <n v="5534984000000"/>
  </r>
  <r>
    <x v="1"/>
    <n v="500"/>
    <x v="0"/>
    <n v="12"/>
    <x v="161"/>
    <n v="6"/>
    <s v="Adeilson Martins"/>
    <s v="adeilson.martins@gmail.com"/>
    <n v="5561983400000"/>
  </r>
  <r>
    <x v="2"/>
    <n v="1000"/>
    <x v="0"/>
    <n v="12"/>
    <x v="161"/>
    <n v="6"/>
    <s v="Tassia Martins"/>
    <s v="tassia.martins@hotmail.com"/>
    <n v="5545999400000"/>
  </r>
  <r>
    <x v="2"/>
    <n v="1000"/>
    <x v="0"/>
    <n v="1"/>
    <x v="161"/>
    <n v="6"/>
    <s v="Girlane Martins"/>
    <s v="girlane.martins@yahoo.com.br"/>
    <n v="5551996100000"/>
  </r>
  <r>
    <x v="1"/>
    <n v="500"/>
    <x v="0"/>
    <n v="1"/>
    <x v="161"/>
    <n v="6"/>
    <s v="Nicodemos Martins"/>
    <s v="nicodemos.martins@gmail.com"/>
    <n v="5542998700000"/>
  </r>
  <r>
    <x v="2"/>
    <n v="1000"/>
    <x v="0"/>
    <n v="1"/>
    <x v="161"/>
    <n v="6"/>
    <s v="Entec Martins"/>
    <s v="entec.martins@yahoo.com.br"/>
    <n v="5541992200000"/>
  </r>
  <r>
    <x v="1"/>
    <n v="500"/>
    <x v="0"/>
    <n v="5"/>
    <x v="162"/>
    <n v="6"/>
    <s v="Elam Martins"/>
    <s v="elam.martins@hotmail.com"/>
    <n v="5517996300000"/>
  </r>
  <r>
    <x v="1"/>
    <n v="500"/>
    <x v="1"/>
    <n v="1"/>
    <x v="162"/>
    <n v="6"/>
    <s v="Elisa Martins"/>
    <s v="elisa.martins@hotmail.com"/>
    <n v="5511963400000"/>
  </r>
  <r>
    <x v="2"/>
    <n v="1000"/>
    <x v="0"/>
    <n v="1"/>
    <x v="162"/>
    <n v="6"/>
    <s v="Rosemeri Martins"/>
    <s v="rosemeri.martins@yahoo.com.br"/>
    <n v="5541999900000"/>
  </r>
  <r>
    <x v="0"/>
    <n v="2000"/>
    <x v="0"/>
    <n v="1"/>
    <x v="162"/>
    <n v="6"/>
    <s v="Yara Martins"/>
    <s v="yara.martins@hotmail.com"/>
    <n v="5515997000000"/>
  </r>
  <r>
    <x v="2"/>
    <n v="1000"/>
    <x v="0"/>
    <n v="3"/>
    <x v="162"/>
    <n v="6"/>
    <s v="Leydilaura Martins"/>
    <s v="leydilaura.martins@yahoo.com.br"/>
    <n v="5516988200000"/>
  </r>
  <r>
    <x v="1"/>
    <n v="500"/>
    <x v="0"/>
    <n v="12"/>
    <x v="162"/>
    <n v="6"/>
    <s v="Delma Martins"/>
    <s v="delma.martins@gmail.com"/>
    <n v="5511993200000"/>
  </r>
  <r>
    <x v="1"/>
    <n v="500"/>
    <x v="0"/>
    <n v="10"/>
    <x v="162"/>
    <n v="6"/>
    <s v="Jerry Martins"/>
    <s v="jerry.martins@hotmail.com"/>
    <n v="5544999300000"/>
  </r>
  <r>
    <x v="0"/>
    <n v="2000"/>
    <x v="0"/>
    <n v="12"/>
    <x v="162"/>
    <n v="6"/>
    <s v="Francinildo Martins"/>
    <s v="francinildo.martins@hotmail.com"/>
    <n v="5521993600000"/>
  </r>
  <r>
    <x v="1"/>
    <n v="500"/>
    <x v="0"/>
    <n v="12"/>
    <x v="163"/>
    <n v="6"/>
    <s v="Yany Martins"/>
    <s v="yany.martins@hotmail.com"/>
    <n v="5511932100000"/>
  </r>
  <r>
    <x v="2"/>
    <n v="1000"/>
    <x v="0"/>
    <n v="1"/>
    <x v="163"/>
    <n v="6"/>
    <s v="Darlene Martins"/>
    <s v="darlene.martins@yahoo.com.br"/>
    <n v="5512981300000"/>
  </r>
  <r>
    <x v="2"/>
    <n v="1000"/>
    <x v="0"/>
    <n v="1"/>
    <x v="163"/>
    <n v="6"/>
    <s v="Dayanne Martins"/>
    <s v="dayanne.martins@yahoo.com.br"/>
    <n v="5554996000000"/>
  </r>
  <r>
    <x v="1"/>
    <n v="500"/>
    <x v="1"/>
    <n v="1"/>
    <x v="163"/>
    <n v="6"/>
    <s v="Thomaz Martins"/>
    <s v="thomaz.martins@yahoo.com.br"/>
    <n v="5581987900000"/>
  </r>
  <r>
    <x v="2"/>
    <n v="1000"/>
    <x v="0"/>
    <n v="12"/>
    <x v="163"/>
    <n v="6"/>
    <s v="Hozana Martins"/>
    <s v="hozana.martins@hotmail.com"/>
    <n v="5521969800000"/>
  </r>
  <r>
    <x v="2"/>
    <n v="1000"/>
    <x v="0"/>
    <n v="10"/>
    <x v="163"/>
    <n v="6"/>
    <s v="Karlucio Martins"/>
    <s v="karlucio.martins@yahoo.com.br"/>
    <n v="5534996700000"/>
  </r>
  <r>
    <x v="2"/>
    <n v="1000"/>
    <x v="0"/>
    <n v="12"/>
    <x v="164"/>
    <n v="6"/>
    <s v="Gervasio Martins"/>
    <s v="gervasio.martins@yahoo.com.br"/>
    <n v="5565992500000"/>
  </r>
  <r>
    <x v="1"/>
    <n v="500"/>
    <x v="0"/>
    <n v="1"/>
    <x v="164"/>
    <n v="6"/>
    <s v="Joseane Martins"/>
    <s v="joseane.martins@yahoo.com.br"/>
    <n v="5532991400000"/>
  </r>
  <r>
    <x v="2"/>
    <n v="1000"/>
    <x v="0"/>
    <n v="1"/>
    <x v="164"/>
    <n v="6"/>
    <s v="Ofilaid Martins"/>
    <s v="ofilaid.martins@hotmail.com"/>
    <n v="5532984200000"/>
  </r>
  <r>
    <x v="0"/>
    <n v="2000"/>
    <x v="0"/>
    <n v="6"/>
    <x v="164"/>
    <n v="6"/>
    <s v="Claudir Martins"/>
    <s v="claudir.martins@gmail.com"/>
    <n v="5532999000000"/>
  </r>
  <r>
    <x v="1"/>
    <n v="500"/>
    <x v="1"/>
    <n v="1"/>
    <x v="164"/>
    <n v="6"/>
    <s v="Zaion Martins"/>
    <s v="zaion.martins@yahoo.com.br"/>
    <n v="5512997400000"/>
  </r>
  <r>
    <x v="0"/>
    <n v="2000"/>
    <x v="0"/>
    <n v="5"/>
    <x v="164"/>
    <n v="6"/>
    <s v="Dieu Martins"/>
    <s v="dieu.martins@hotmail.com"/>
    <n v="5511954600000"/>
  </r>
  <r>
    <x v="1"/>
    <n v="500"/>
    <x v="0"/>
    <n v="12"/>
    <x v="164"/>
    <n v="6"/>
    <s v="Horacio Martins"/>
    <s v="horacio.martins@hotmail.com"/>
    <n v="5524992100000"/>
  </r>
  <r>
    <x v="1"/>
    <n v="500"/>
    <x v="0"/>
    <n v="12"/>
    <x v="164"/>
    <n v="6"/>
    <s v="Leila Martins"/>
    <s v="leila.martins@gmail.com"/>
    <n v="5521965400000"/>
  </r>
  <r>
    <x v="1"/>
    <n v="500"/>
    <x v="1"/>
    <n v="1"/>
    <x v="165"/>
    <n v="6"/>
    <s v="Josimar Martins"/>
    <s v="josimar.martins@hotmail.com"/>
    <n v="5592982800000"/>
  </r>
  <r>
    <x v="2"/>
    <n v="1000"/>
    <x v="0"/>
    <n v="1"/>
    <x v="165"/>
    <n v="6"/>
    <s v="Melissa Martins"/>
    <s v="melissa.martins@yahoo.com.br"/>
    <n v="5515974000000"/>
  </r>
  <r>
    <x v="1"/>
    <n v="500"/>
    <x v="0"/>
    <n v="12"/>
    <x v="165"/>
    <n v="6"/>
    <s v="Dalila Martins"/>
    <s v="dalila.martins@yahoo.com.br"/>
    <n v="5521987100000"/>
  </r>
  <r>
    <x v="1"/>
    <n v="500"/>
    <x v="0"/>
    <n v="12"/>
    <x v="165"/>
    <n v="6"/>
    <s v="Grazielle Martins"/>
    <s v="grazielle.martins@yahoo.com.br"/>
    <n v="5527996100000"/>
  </r>
  <r>
    <x v="1"/>
    <n v="500"/>
    <x v="0"/>
    <n v="10"/>
    <x v="165"/>
    <n v="6"/>
    <s v="Indiamara Martins"/>
    <s v="indiamara.martins@hotmail.com"/>
    <n v="5541995800000"/>
  </r>
  <r>
    <x v="1"/>
    <n v="500"/>
    <x v="1"/>
    <n v="1"/>
    <x v="165"/>
    <n v="6"/>
    <s v="Ruy Martins"/>
    <s v="ruy.martins@yahoo.com.br"/>
    <n v="5511996600000"/>
  </r>
  <r>
    <x v="0"/>
    <n v="2000"/>
    <x v="0"/>
    <n v="12"/>
    <x v="166"/>
    <n v="6"/>
    <s v="Arthur Martins"/>
    <s v="arthur.martins@yahoo.com.br"/>
    <n v="5537998500000"/>
  </r>
  <r>
    <x v="2"/>
    <n v="1000"/>
    <x v="0"/>
    <n v="1"/>
    <x v="166"/>
    <n v="6"/>
    <s v="Silvia Martins"/>
    <s v="silvia.martins@gmail.com"/>
    <n v="5514998900000"/>
  </r>
  <r>
    <x v="2"/>
    <n v="1000"/>
    <x v="0"/>
    <n v="5"/>
    <x v="166"/>
    <n v="6"/>
    <s v="Rejman Martins"/>
    <s v="rejman.martins@yahoo.com.br"/>
    <n v="5527997000000"/>
  </r>
  <r>
    <x v="1"/>
    <n v="500"/>
    <x v="0"/>
    <n v="10"/>
    <x v="167"/>
    <n v="6"/>
    <s v="Pablo Martins"/>
    <s v="pablo.martins@gmail.com"/>
    <n v="5551993700000"/>
  </r>
  <r>
    <x v="2"/>
    <n v="1000"/>
    <x v="0"/>
    <n v="2"/>
    <x v="167"/>
    <n v="6"/>
    <s v="Ezequiel Martins"/>
    <s v="ezequiel.martins@gmail.com"/>
    <n v="5551999800000"/>
  </r>
  <r>
    <x v="1"/>
    <n v="500"/>
    <x v="0"/>
    <n v="2"/>
    <x v="167"/>
    <n v="6"/>
    <s v="Taymara Martins"/>
    <s v="taymara.martins@yahoo.com.br"/>
    <n v="5519902300000"/>
  </r>
  <r>
    <x v="1"/>
    <n v="500"/>
    <x v="0"/>
    <n v="12"/>
    <x v="167"/>
    <n v="6"/>
    <s v="Valdeir Martins"/>
    <s v="valdeir.martins@yahoo.com.br"/>
    <n v="5582991100000"/>
  </r>
  <r>
    <x v="1"/>
    <n v="500"/>
    <x v="0"/>
    <n v="12"/>
    <x v="167"/>
    <n v="6"/>
    <s v="Sheirlan Martins"/>
    <s v="sheirlan.martins@yahoo.com.br"/>
    <n v="5531996300000"/>
  </r>
  <r>
    <x v="0"/>
    <n v="2000"/>
    <x v="0"/>
    <n v="2"/>
    <x v="167"/>
    <n v="6"/>
    <s v="Nathacha Martins"/>
    <s v="nathacha.martins@yahoo.com.br"/>
    <n v="5582996200000"/>
  </r>
  <r>
    <x v="2"/>
    <n v="1000"/>
    <x v="0"/>
    <n v="1"/>
    <x v="168"/>
    <n v="6"/>
    <s v="Donato Martins"/>
    <s v="donato.martins@yahoo.com.br"/>
    <n v="5521988500000"/>
  </r>
  <r>
    <x v="0"/>
    <n v="2000"/>
    <x v="0"/>
    <n v="12"/>
    <x v="168"/>
    <n v="6"/>
    <s v="Vanio Martins"/>
    <s v="vanio.martins@yahoo.com.br"/>
    <n v="5565999500000"/>
  </r>
  <r>
    <x v="0"/>
    <n v="2000"/>
    <x v="0"/>
    <n v="10"/>
    <x v="168"/>
    <n v="6"/>
    <s v="Jefferson Martins"/>
    <s v="jefferson.martins@gmail.com"/>
    <n v="5538988000000"/>
  </r>
  <r>
    <x v="1"/>
    <n v="500"/>
    <x v="0"/>
    <n v="1"/>
    <x v="168"/>
    <n v="6"/>
    <s v="Andrey Martins"/>
    <s v="andrey.martins@hotmail.com"/>
    <n v="5535988300000"/>
  </r>
  <r>
    <x v="2"/>
    <n v="1000"/>
    <x v="0"/>
    <n v="6"/>
    <x v="168"/>
    <n v="6"/>
    <s v="Elam Martins"/>
    <s v="elam.martins@yahoo.com.br"/>
    <n v="5517996300000"/>
  </r>
  <r>
    <x v="1"/>
    <n v="500"/>
    <x v="1"/>
    <n v="1"/>
    <x v="168"/>
    <n v="6"/>
    <s v="Jaimy Martins"/>
    <s v="jaimy.martins@hotmail.com"/>
    <n v="5599981100000"/>
  </r>
  <r>
    <x v="2"/>
    <n v="1000"/>
    <x v="0"/>
    <n v="12"/>
    <x v="168"/>
    <n v="6"/>
    <s v="Gloria Martins"/>
    <s v="gloria.martins@gmail.com"/>
    <n v="5567999400000"/>
  </r>
  <r>
    <x v="1"/>
    <n v="500"/>
    <x v="0"/>
    <n v="12"/>
    <x v="168"/>
    <n v="6"/>
    <s v="Mirian Martins"/>
    <s v="mirian.martins@hotmail.com"/>
    <n v="5521964900000"/>
  </r>
  <r>
    <x v="2"/>
    <n v="1000"/>
    <x v="0"/>
    <n v="10"/>
    <x v="168"/>
    <n v="6"/>
    <s v="Diane Martins"/>
    <s v="diane.martins@yahoo.com.br"/>
    <n v="5513988000000"/>
  </r>
  <r>
    <x v="1"/>
    <n v="500"/>
    <x v="1"/>
    <n v="1"/>
    <x v="168"/>
    <n v="6"/>
    <s v="Vanderlea Martins"/>
    <s v="vanderlea.martins@gmail.com"/>
    <n v="5551995900000"/>
  </r>
  <r>
    <x v="2"/>
    <n v="1000"/>
    <x v="0"/>
    <n v="3"/>
    <x v="168"/>
    <n v="6"/>
    <s v="Vivian Martins"/>
    <s v="vivian.martins@hotmail.com"/>
    <n v="5561995500000"/>
  </r>
  <r>
    <x v="2"/>
    <n v="1000"/>
    <x v="0"/>
    <n v="6"/>
    <x v="169"/>
    <n v="6"/>
    <s v="Elisia Martins"/>
    <s v="elisia.martins@yahoo.com.br"/>
    <n v="5571996000000"/>
  </r>
  <r>
    <x v="0"/>
    <n v="2000"/>
    <x v="0"/>
    <n v="1"/>
    <x v="169"/>
    <n v="6"/>
    <s v="Valmirim Martins"/>
    <s v="valmirim.martins@yahoo.com.br"/>
    <n v="5561982200000"/>
  </r>
  <r>
    <x v="2"/>
    <n v="1000"/>
    <x v="0"/>
    <n v="6"/>
    <x v="169"/>
    <n v="6"/>
    <s v="Rennan Martins"/>
    <s v="rennan.martins@hotmail.com"/>
    <n v="5521972800000"/>
  </r>
  <r>
    <x v="1"/>
    <n v="500"/>
    <x v="0"/>
    <n v="2"/>
    <x v="169"/>
    <n v="6"/>
    <s v="Samille Martins"/>
    <s v="samille.martins@yahoo.com.br"/>
    <n v="5571986700000"/>
  </r>
  <r>
    <x v="1"/>
    <n v="500"/>
    <x v="1"/>
    <n v="1"/>
    <x v="169"/>
    <n v="6"/>
    <s v="Catieli Martins"/>
    <s v="catieli.martins@yahoo.com.br"/>
    <n v="5551996200000"/>
  </r>
  <r>
    <x v="0"/>
    <n v="2000"/>
    <x v="1"/>
    <n v="1"/>
    <x v="169"/>
    <n v="6"/>
    <s v="Kathiussia Martins"/>
    <s v="kathiussia.martins@gmail.com"/>
    <n v="5549984000000"/>
  </r>
  <r>
    <x v="2"/>
    <n v="1000"/>
    <x v="0"/>
    <n v="12"/>
    <x v="169"/>
    <n v="6"/>
    <s v="Tânia Martins"/>
    <s v="tânia.martins@yahoo.com.br"/>
    <n v="5511971700000"/>
  </r>
  <r>
    <x v="0"/>
    <n v="2000"/>
    <x v="0"/>
    <n v="12"/>
    <x v="169"/>
    <n v="6"/>
    <s v="Nilton Martins"/>
    <s v="nilton.martins@hotmail.com"/>
    <n v="5531998000000"/>
  </r>
  <r>
    <x v="2"/>
    <n v="1000"/>
    <x v="1"/>
    <n v="1"/>
    <x v="169"/>
    <n v="6"/>
    <s v="Joana Martins"/>
    <s v="joana.martins@gmail.com"/>
    <n v="5521997800000"/>
  </r>
  <r>
    <x v="0"/>
    <n v="2000"/>
    <x v="0"/>
    <n v="10"/>
    <x v="170"/>
    <n v="6"/>
    <s v="Mariza Martins"/>
    <s v="mariza.martins@gmail.com"/>
    <n v="5511945900000"/>
  </r>
  <r>
    <x v="2"/>
    <n v="1000"/>
    <x v="1"/>
    <n v="1"/>
    <x v="170"/>
    <n v="6"/>
    <s v="Raí Martins"/>
    <s v="raí.martins@gmail.com"/>
    <n v="5511941200000"/>
  </r>
  <r>
    <x v="2"/>
    <n v="1000"/>
    <x v="0"/>
    <n v="1"/>
    <x v="170"/>
    <n v="6"/>
    <s v="Danielly Martins"/>
    <s v="danielly.martins@gmail.com"/>
    <n v="5571992300000"/>
  </r>
  <r>
    <x v="1"/>
    <n v="500"/>
    <x v="0"/>
    <n v="12"/>
    <x v="170"/>
    <n v="6"/>
    <s v="Fernando Martins"/>
    <s v="fernando.martins@gmail.com"/>
    <n v="5516981900000"/>
  </r>
  <r>
    <x v="0"/>
    <n v="2000"/>
    <x v="1"/>
    <n v="1"/>
    <x v="170"/>
    <n v="6"/>
    <s v="Karen Martins"/>
    <s v="karen.martins@gmail.com"/>
    <n v="5563992600000"/>
  </r>
  <r>
    <x v="2"/>
    <n v="1000"/>
    <x v="1"/>
    <n v="1"/>
    <x v="170"/>
    <n v="6"/>
    <s v="Joselma Martins"/>
    <s v="joselma.martins@hotmail.com"/>
    <n v="5513981100000"/>
  </r>
  <r>
    <x v="0"/>
    <n v="2000"/>
    <x v="0"/>
    <n v="6"/>
    <x v="170"/>
    <n v="6"/>
    <s v="Desiree Martins"/>
    <s v="desiree.martins@hotmail.com"/>
    <n v="5571971500000"/>
  </r>
  <r>
    <x v="1"/>
    <n v="500"/>
    <x v="0"/>
    <n v="10"/>
    <x v="171"/>
    <n v="6"/>
    <s v="Isadora Martins"/>
    <s v="isadora.martins@gmail.com"/>
    <n v="5541992600000"/>
  </r>
  <r>
    <x v="1"/>
    <n v="500"/>
    <x v="0"/>
    <n v="12"/>
    <x v="171"/>
    <n v="6"/>
    <s v="Claudir Martins"/>
    <s v="claudir.martins@gmail.com"/>
    <n v="5514996600000"/>
  </r>
  <r>
    <x v="1"/>
    <n v="500"/>
    <x v="0"/>
    <n v="1"/>
    <x v="171"/>
    <n v="6"/>
    <s v="Tainara Martins"/>
    <s v="tainara.martins@yahoo.com.br"/>
    <n v="5551995900000"/>
  </r>
  <r>
    <x v="1"/>
    <n v="500"/>
    <x v="0"/>
    <n v="1"/>
    <x v="171"/>
    <n v="6"/>
    <s v="Sabrina Martins"/>
    <s v="sabrina.martins@yahoo.com.br"/>
    <n v="5511970200000"/>
  </r>
  <r>
    <x v="2"/>
    <n v="1000"/>
    <x v="1"/>
    <n v="1"/>
    <x v="171"/>
    <n v="6"/>
    <s v="Davi Martins"/>
    <s v="davi.martins@gmail.com"/>
    <n v="5534991000000"/>
  </r>
  <r>
    <x v="1"/>
    <n v="500"/>
    <x v="0"/>
    <n v="1"/>
    <x v="171"/>
    <n v="6"/>
    <s v="Decio Martins"/>
    <s v="decio.martins@hotmail.com"/>
    <n v="5594991200000"/>
  </r>
  <r>
    <x v="0"/>
    <n v="2000"/>
    <x v="0"/>
    <n v="5"/>
    <x v="171"/>
    <n v="6"/>
    <s v="Gregory Martins"/>
    <s v="gregory.martins@yahoo.com.br"/>
    <n v="5516981900000"/>
  </r>
  <r>
    <x v="2"/>
    <n v="1000"/>
    <x v="0"/>
    <n v="1"/>
    <x v="171"/>
    <n v="6"/>
    <s v="Gleidson Martins"/>
    <s v="gleidson.martins@hotmail.com"/>
    <n v="5514998400000"/>
  </r>
  <r>
    <x v="2"/>
    <n v="1000"/>
    <x v="0"/>
    <n v="12"/>
    <x v="171"/>
    <n v="6"/>
    <s v="Natalicia Martins"/>
    <s v="natalicia.martins@gmail.com"/>
    <n v="5582987100000"/>
  </r>
  <r>
    <x v="2"/>
    <n v="1000"/>
    <x v="0"/>
    <n v="12"/>
    <x v="172"/>
    <n v="6"/>
    <s v="Carlito Martins"/>
    <s v="carlito.martins@gmail.com"/>
    <n v="5541987600000"/>
  </r>
  <r>
    <x v="1"/>
    <n v="500"/>
    <x v="1"/>
    <n v="1"/>
    <x v="172"/>
    <n v="6"/>
    <s v="Alfio Martins"/>
    <s v="alfio.martins@hotmail.com"/>
    <n v="5513997100000"/>
  </r>
  <r>
    <x v="0"/>
    <n v="2000"/>
    <x v="0"/>
    <n v="12"/>
    <x v="172"/>
    <n v="6"/>
    <s v="Valdineia Martins"/>
    <s v="valdineia.martins@gmail.com"/>
    <n v="5516988300000"/>
  </r>
  <r>
    <x v="2"/>
    <n v="1000"/>
    <x v="0"/>
    <n v="1"/>
    <x v="172"/>
    <n v="6"/>
    <s v="Selma Martins"/>
    <s v="selma.martins@gmail.com"/>
    <n v="5531999400000"/>
  </r>
  <r>
    <x v="0"/>
    <n v="2000"/>
    <x v="0"/>
    <n v="12"/>
    <x v="172"/>
    <n v="6"/>
    <s v="Vivianne Martins"/>
    <s v="vivianne.martins@yahoo.com.br"/>
    <n v="5577988400000"/>
  </r>
  <r>
    <x v="0"/>
    <n v="2000"/>
    <x v="0"/>
    <n v="12"/>
    <x v="173"/>
    <n v="6"/>
    <s v="Alquimir Martins"/>
    <s v="alquimir.martins@gmail.com"/>
    <n v="5532999400000"/>
  </r>
  <r>
    <x v="1"/>
    <n v="500"/>
    <x v="0"/>
    <n v="12"/>
    <x v="173"/>
    <n v="6"/>
    <s v="Karoline Martins"/>
    <s v="karoline.martins@gmail.com"/>
    <n v="5521993500000"/>
  </r>
  <r>
    <x v="1"/>
    <n v="500"/>
    <x v="0"/>
    <n v="3"/>
    <x v="173"/>
    <n v="6"/>
    <s v="Uillian Martins"/>
    <s v="uillian.martins@yahoo.com.br"/>
    <n v="5511970100000"/>
  </r>
  <r>
    <x v="0"/>
    <n v="2000"/>
    <x v="0"/>
    <n v="1"/>
    <x v="173"/>
    <n v="6"/>
    <s v="Ludmila Martins"/>
    <s v="ludmila.martins@yahoo.com.br"/>
    <n v="5561992100000"/>
  </r>
  <r>
    <x v="0"/>
    <n v="2000"/>
    <x v="0"/>
    <n v="10"/>
    <x v="174"/>
    <n v="6"/>
    <s v="Denes Martins"/>
    <s v="denes.martins@gmail.com"/>
    <n v="5531987000000"/>
  </r>
  <r>
    <x v="1"/>
    <n v="500"/>
    <x v="0"/>
    <n v="12"/>
    <x v="174"/>
    <n v="6"/>
    <s v="Ismael Martins"/>
    <s v="ismael.martins@gmail.com"/>
    <n v="5541988500000"/>
  </r>
  <r>
    <x v="1"/>
    <n v="500"/>
    <x v="0"/>
    <n v="1"/>
    <x v="174"/>
    <n v="6"/>
    <s v="Thabata Martins"/>
    <s v="thabata.martins@gmail.com"/>
    <n v="5511984700000"/>
  </r>
  <r>
    <x v="1"/>
    <n v="500"/>
    <x v="0"/>
    <n v="12"/>
    <x v="174"/>
    <n v="6"/>
    <s v="Thaise Martins"/>
    <s v="thaise.martins@gmail.com"/>
    <n v="5511973800000"/>
  </r>
  <r>
    <x v="2"/>
    <n v="1000"/>
    <x v="0"/>
    <n v="12"/>
    <x v="174"/>
    <n v="6"/>
    <s v="Giuliano Martins"/>
    <s v="giuliano.martins@yahoo.com.br"/>
    <n v="5541998400000"/>
  </r>
  <r>
    <x v="0"/>
    <n v="2000"/>
    <x v="0"/>
    <n v="4"/>
    <x v="174"/>
    <n v="6"/>
    <s v="Debora Martins"/>
    <s v="debora.martins@yahoo.com.br"/>
    <n v="5511959400000"/>
  </r>
  <r>
    <x v="2"/>
    <n v="1000"/>
    <x v="0"/>
    <n v="12"/>
    <x v="174"/>
    <n v="6"/>
    <s v="Jonathas Martins"/>
    <s v="jonathas.martins@gmail.com"/>
    <n v="5575991600000"/>
  </r>
  <r>
    <x v="1"/>
    <n v="500"/>
    <x v="0"/>
    <n v="12"/>
    <x v="174"/>
    <n v="6"/>
    <s v="Boáz Martins"/>
    <s v="boáz.martins@yahoo.com.br"/>
    <n v="5511989800000"/>
  </r>
  <r>
    <x v="0"/>
    <n v="2000"/>
    <x v="1"/>
    <n v="1"/>
    <x v="174"/>
    <n v="6"/>
    <s v="Vando Martins"/>
    <s v="vando.martins@hotmail.com"/>
    <n v="5598988000000"/>
  </r>
  <r>
    <x v="1"/>
    <n v="500"/>
    <x v="0"/>
    <n v="3"/>
    <x v="174"/>
    <n v="6"/>
    <s v="Odirlei Martins"/>
    <s v="odirlei.martins@hotmail.com"/>
    <n v="5543999100000"/>
  </r>
  <r>
    <x v="1"/>
    <n v="500"/>
    <x v="1"/>
    <n v="1"/>
    <x v="174"/>
    <n v="6"/>
    <s v="Alyson Martins"/>
    <s v="alyson.martins@yahoo.com.br"/>
    <n v="5541997600000"/>
  </r>
  <r>
    <x v="1"/>
    <n v="500"/>
    <x v="0"/>
    <n v="4"/>
    <x v="174"/>
    <n v="6"/>
    <s v="Barbarelli Martins"/>
    <s v="barbarelli.martins@yahoo.com.br"/>
    <n v="5532991300000"/>
  </r>
  <r>
    <x v="0"/>
    <n v="2000"/>
    <x v="0"/>
    <n v="12"/>
    <x v="175"/>
    <n v="6"/>
    <s v="Rosemary Martins"/>
    <s v="rosemary.martins@hotmail.com"/>
    <n v="5521997300000"/>
  </r>
  <r>
    <x v="1"/>
    <n v="500"/>
    <x v="0"/>
    <n v="1"/>
    <x v="175"/>
    <n v="6"/>
    <s v="Bruna Martins"/>
    <s v="bruna.martins@yahoo.com.br"/>
    <n v="5551986100000"/>
  </r>
  <r>
    <x v="0"/>
    <n v="2000"/>
    <x v="0"/>
    <n v="12"/>
    <x v="175"/>
    <n v="6"/>
    <s v="Iata Martins"/>
    <s v="iata.martins@gmail.com"/>
    <n v="5588999100000"/>
  </r>
  <r>
    <x v="1"/>
    <n v="500"/>
    <x v="0"/>
    <n v="1"/>
    <x v="175"/>
    <n v="6"/>
    <s v="Braulio Martins"/>
    <s v="braulio.martins@yahoo.com.br"/>
    <n v="5548988200000"/>
  </r>
  <r>
    <x v="1"/>
    <n v="500"/>
    <x v="1"/>
    <n v="3"/>
    <x v="175"/>
    <n v="6"/>
    <s v="Jamila Martins"/>
    <s v="jamila.martins@hotmail.com"/>
    <n v="5522997400000"/>
  </r>
  <r>
    <x v="1"/>
    <n v="500"/>
    <x v="0"/>
    <n v="3"/>
    <x v="176"/>
    <n v="6"/>
    <s v="Cledson Martins"/>
    <s v="cledson.martins@yahoo.com.br"/>
    <n v="5511941200000"/>
  </r>
  <r>
    <x v="1"/>
    <n v="500"/>
    <x v="1"/>
    <n v="1"/>
    <x v="176"/>
    <n v="6"/>
    <s v="Glayson Martins"/>
    <s v="glayson.martins@yahoo.com.br"/>
    <n v="5531988300000"/>
  </r>
  <r>
    <x v="1"/>
    <n v="500"/>
    <x v="0"/>
    <n v="12"/>
    <x v="176"/>
    <n v="6"/>
    <s v="Felipe Martins"/>
    <s v="felipe.martins@hotmail.com"/>
    <n v="5562982700000"/>
  </r>
  <r>
    <x v="1"/>
    <n v="500"/>
    <x v="1"/>
    <n v="1"/>
    <x v="176"/>
    <n v="6"/>
    <s v="Mozart Martins"/>
    <s v="mozart.martins@gmail.com"/>
    <n v="5547992800000"/>
  </r>
  <r>
    <x v="1"/>
    <n v="500"/>
    <x v="0"/>
    <n v="12"/>
    <x v="176"/>
    <n v="6"/>
    <s v="Luan Martins"/>
    <s v="luan.martins@hotmail.com"/>
    <n v="5571997300000"/>
  </r>
  <r>
    <x v="0"/>
    <n v="2000"/>
    <x v="0"/>
    <n v="1"/>
    <x v="176"/>
    <n v="6"/>
    <s v="Eviany Martins"/>
    <s v="eviany.martins@gmail.com"/>
    <n v="5555996900000"/>
  </r>
  <r>
    <x v="0"/>
    <n v="2000"/>
    <x v="0"/>
    <n v="6"/>
    <x v="176"/>
    <n v="6"/>
    <s v="Rosivaldo Martins"/>
    <s v="rosivaldo.martins@gmail.com"/>
    <n v="5598988200000"/>
  </r>
  <r>
    <x v="0"/>
    <n v="2000"/>
    <x v="0"/>
    <n v="12"/>
    <x v="176"/>
    <n v="6"/>
    <s v="Raphaella Martins"/>
    <s v="raphaella.martins@gmail.com"/>
    <n v="5519981000000"/>
  </r>
  <r>
    <x v="2"/>
    <n v="1000"/>
    <x v="1"/>
    <n v="1"/>
    <x v="177"/>
    <n v="6"/>
    <s v="Josenilma Martins"/>
    <s v="josenilma.martins@gmail.com"/>
    <n v="5574991400000"/>
  </r>
  <r>
    <x v="2"/>
    <n v="1000"/>
    <x v="0"/>
    <n v="12"/>
    <x v="177"/>
    <n v="6"/>
    <s v="Tayná Martins"/>
    <s v="tayná.martins@gmail.com"/>
    <n v="5521982200000"/>
  </r>
  <r>
    <x v="0"/>
    <n v="2000"/>
    <x v="0"/>
    <n v="12"/>
    <x v="177"/>
    <n v="6"/>
    <s v="Ageu Martins"/>
    <s v="ageu.martins@yahoo.com.br"/>
    <n v="5534999100000"/>
  </r>
  <r>
    <x v="1"/>
    <n v="500"/>
    <x v="0"/>
    <n v="6"/>
    <x v="177"/>
    <n v="6"/>
    <s v="Sandoval Martins"/>
    <s v="sandoval.martins@gmail.com"/>
    <n v="5561992100000"/>
  </r>
  <r>
    <x v="2"/>
    <n v="1000"/>
    <x v="0"/>
    <n v="6"/>
    <x v="177"/>
    <n v="6"/>
    <s v="Gracy Martins"/>
    <s v="gracy.martins@yahoo.com.br"/>
    <n v="5531984300000"/>
  </r>
  <r>
    <x v="2"/>
    <n v="1000"/>
    <x v="0"/>
    <n v="12"/>
    <x v="177"/>
    <n v="6"/>
    <s v="Paulinson Martins"/>
    <s v="paulinson.martins@yahoo.com.br"/>
    <n v="5521983500000"/>
  </r>
  <r>
    <x v="1"/>
    <n v="500"/>
    <x v="1"/>
    <n v="1"/>
    <x v="177"/>
    <n v="6"/>
    <s v="Felyppe Martins"/>
    <s v="felyppe.martins@yahoo.com.br"/>
    <n v="5521996200000"/>
  </r>
  <r>
    <x v="2"/>
    <n v="1000"/>
    <x v="0"/>
    <n v="1"/>
    <x v="178"/>
    <n v="6"/>
    <s v="Manoela Martins"/>
    <s v="manoela.martins@yahoo.com.br"/>
    <n v="5511967600000"/>
  </r>
  <r>
    <x v="2"/>
    <n v="1000"/>
    <x v="0"/>
    <n v="12"/>
    <x v="178"/>
    <n v="6"/>
    <s v="Leovergidio Martins"/>
    <s v="leovergidio.martins@yahoo.com.br"/>
    <n v="5531975000000"/>
  </r>
  <r>
    <x v="1"/>
    <n v="500"/>
    <x v="0"/>
    <n v="12"/>
    <x v="178"/>
    <n v="6"/>
    <s v="Denerson Martins"/>
    <s v="denerson.martins@hotmail.com"/>
    <n v="5562981300000"/>
  </r>
  <r>
    <x v="1"/>
    <n v="500"/>
    <x v="0"/>
    <n v="1"/>
    <x v="178"/>
    <n v="6"/>
    <s v="Joycimara Martins"/>
    <s v="joycimara.martins@gmail.com"/>
    <n v="5534991600000"/>
  </r>
  <r>
    <x v="0"/>
    <n v="2000"/>
    <x v="1"/>
    <n v="1"/>
    <x v="178"/>
    <n v="6"/>
    <s v="Euza Martins"/>
    <s v="euza.martins@gmail.com"/>
    <n v="5512991500000"/>
  </r>
  <r>
    <x v="1"/>
    <n v="500"/>
    <x v="0"/>
    <n v="12"/>
    <x v="178"/>
    <n v="6"/>
    <s v="Rayanne Martins"/>
    <s v="rayanne.martins@yahoo.com.br"/>
    <n v="5515991100000"/>
  </r>
  <r>
    <x v="1"/>
    <n v="500"/>
    <x v="0"/>
    <n v="9"/>
    <x v="178"/>
    <n v="6"/>
    <s v="Jomar Martins"/>
    <s v="jomar.martins@gmail.com"/>
    <n v="5551982600000"/>
  </r>
  <r>
    <x v="1"/>
    <n v="500"/>
    <x v="0"/>
    <n v="5"/>
    <x v="178"/>
    <n v="6"/>
    <s v="Ericarlene Martins"/>
    <s v="ericarlene.martins@hotmail.com"/>
    <n v="5519991100000"/>
  </r>
  <r>
    <x v="2"/>
    <n v="1000"/>
    <x v="0"/>
    <n v="7"/>
    <x v="179"/>
    <n v="6"/>
    <s v="Romulo Martins"/>
    <s v="romulo.martins@hotmail.com"/>
    <n v="5531999900000"/>
  </r>
  <r>
    <x v="0"/>
    <n v="2000"/>
    <x v="0"/>
    <n v="1"/>
    <x v="179"/>
    <n v="6"/>
    <s v="Nathália Martins"/>
    <s v="nathália.martins@yahoo.com.br"/>
    <n v="5511982800000"/>
  </r>
  <r>
    <x v="2"/>
    <n v="1000"/>
    <x v="0"/>
    <n v="1"/>
    <x v="179"/>
    <n v="6"/>
    <s v="Edelina Martins"/>
    <s v="edelina.martins@hotmail.com"/>
    <n v="5591992900000"/>
  </r>
  <r>
    <x v="2"/>
    <n v="1000"/>
    <x v="0"/>
    <n v="12"/>
    <x v="179"/>
    <n v="6"/>
    <s v="Alfredo Martins"/>
    <s v="alfredo.martins@gmail.com"/>
    <n v="5562993600000"/>
  </r>
  <r>
    <x v="2"/>
    <n v="1000"/>
    <x v="0"/>
    <n v="12"/>
    <x v="179"/>
    <n v="6"/>
    <s v="Etelvino Martins"/>
    <s v="etelvino.martins@hotmail.com"/>
    <n v="5565981200000"/>
  </r>
  <r>
    <x v="1"/>
    <n v="500"/>
    <x v="0"/>
    <n v="1"/>
    <x v="179"/>
    <n v="6"/>
    <s v="Saime Martins"/>
    <s v="saime.martins@hotmail.com"/>
    <n v="5531993300000"/>
  </r>
  <r>
    <x v="1"/>
    <n v="500"/>
    <x v="1"/>
    <n v="1"/>
    <x v="179"/>
    <n v="6"/>
    <s v="Edumundo Martins"/>
    <s v="edumundo.martins@hotmail.com"/>
    <n v="5575999900000"/>
  </r>
  <r>
    <x v="1"/>
    <n v="500"/>
    <x v="0"/>
    <n v="3"/>
    <x v="180"/>
    <n v="6"/>
    <s v="Olival Martins"/>
    <s v="olival.martins@yahoo.com.br"/>
    <n v="5511987200000"/>
  </r>
  <r>
    <x v="0"/>
    <n v="2000"/>
    <x v="1"/>
    <n v="1"/>
    <x v="180"/>
    <n v="6"/>
    <s v="Paula Martins"/>
    <s v="paula.martins@yahoo.com.br"/>
    <n v="5522988000000"/>
  </r>
  <r>
    <x v="2"/>
    <n v="1000"/>
    <x v="0"/>
    <n v="3"/>
    <x v="180"/>
    <n v="6"/>
    <s v="Karen Martins"/>
    <s v="karen.martins@hotmail.com"/>
    <n v="5511953300000"/>
  </r>
  <r>
    <x v="2"/>
    <n v="1000"/>
    <x v="0"/>
    <n v="12"/>
    <x v="180"/>
    <n v="6"/>
    <s v="Gleyson Martins"/>
    <s v="gleyson.martins@gmail.com"/>
    <n v="5521998400000"/>
  </r>
  <r>
    <x v="2"/>
    <n v="1000"/>
    <x v="0"/>
    <n v="12"/>
    <x v="181"/>
    <n v="7"/>
    <s v="Juno Martins"/>
    <s v="juno.martins@gmail.com"/>
    <n v="5566997200000"/>
  </r>
  <r>
    <x v="2"/>
    <n v="1000"/>
    <x v="0"/>
    <n v="2"/>
    <x v="181"/>
    <n v="7"/>
    <s v="Cesar Martins"/>
    <s v="cesar.martins@yahoo.com.br"/>
    <n v="5516991400000"/>
  </r>
  <r>
    <x v="1"/>
    <n v="500"/>
    <x v="0"/>
    <n v="12"/>
    <x v="181"/>
    <n v="7"/>
    <s v="Rivadavia Martins"/>
    <s v="rivadavia.martins@hotmail.com"/>
    <n v="5521985600000"/>
  </r>
  <r>
    <x v="2"/>
    <n v="1000"/>
    <x v="1"/>
    <n v="1"/>
    <x v="181"/>
    <n v="7"/>
    <s v="Maurílio Martins"/>
    <s v="maurílio.martins@yahoo.com.br"/>
    <n v="5561981100000"/>
  </r>
  <r>
    <x v="1"/>
    <n v="500"/>
    <x v="0"/>
    <n v="1"/>
    <x v="181"/>
    <n v="7"/>
    <s v="Úrsula Martins"/>
    <s v="úrsula.martins@gmail.com"/>
    <n v="5521974200000"/>
  </r>
  <r>
    <x v="2"/>
    <n v="1000"/>
    <x v="0"/>
    <n v="2"/>
    <x v="181"/>
    <n v="7"/>
    <s v="Tatiane Martins"/>
    <s v="tatiane.martins@gmail.com"/>
    <n v="5521996800000"/>
  </r>
  <r>
    <x v="1"/>
    <n v="500"/>
    <x v="0"/>
    <n v="12"/>
    <x v="182"/>
    <n v="7"/>
    <s v="Anselmo Martins"/>
    <s v="anselmo.martins@hotmail.com"/>
    <n v="5511996600000"/>
  </r>
  <r>
    <x v="1"/>
    <n v="500"/>
    <x v="0"/>
    <n v="5"/>
    <x v="182"/>
    <n v="7"/>
    <s v="Elizandra Martins"/>
    <s v="elizandra.martins@hotmail.com"/>
    <n v="5519983500000"/>
  </r>
  <r>
    <x v="2"/>
    <n v="1000"/>
    <x v="0"/>
    <n v="12"/>
    <x v="182"/>
    <n v="7"/>
    <s v="Emilson Martins"/>
    <s v="emilson.martins@gmail.com"/>
    <n v="5585999200000"/>
  </r>
  <r>
    <x v="2"/>
    <n v="1000"/>
    <x v="1"/>
    <n v="1"/>
    <x v="182"/>
    <n v="7"/>
    <s v="Lucimeire Martins"/>
    <s v="lucimeire.martins@hotmail.com"/>
    <n v="5561983000000"/>
  </r>
  <r>
    <x v="1"/>
    <n v="500"/>
    <x v="0"/>
    <n v="12"/>
    <x v="182"/>
    <n v="7"/>
    <s v="Jorlane Martins"/>
    <s v="jorlane.martins@gmail.com"/>
    <n v="5591985000000"/>
  </r>
  <r>
    <x v="1"/>
    <n v="500"/>
    <x v="1"/>
    <n v="1"/>
    <x v="182"/>
    <n v="7"/>
    <s v="Natyele Martins"/>
    <s v="natyele.martins@hotmail.com"/>
    <n v="5521996600000"/>
  </r>
  <r>
    <x v="0"/>
    <n v="2000"/>
    <x v="0"/>
    <n v="12"/>
    <x v="182"/>
    <n v="7"/>
    <s v="Johny Martins"/>
    <s v="johny.martins@hotmail.com"/>
    <n v="5538998500000"/>
  </r>
  <r>
    <x v="1"/>
    <n v="500"/>
    <x v="0"/>
    <n v="1"/>
    <x v="182"/>
    <n v="7"/>
    <s v="Úrsula Martins"/>
    <s v="úrsula.martins@hotmail.com"/>
    <n v="5521994000000"/>
  </r>
  <r>
    <x v="2"/>
    <n v="1000"/>
    <x v="0"/>
    <n v="2"/>
    <x v="182"/>
    <n v="7"/>
    <s v="Haylana Martins"/>
    <s v="haylana.martins@yahoo.com.br"/>
    <n v="5562981100000"/>
  </r>
  <r>
    <x v="2"/>
    <n v="1000"/>
    <x v="0"/>
    <n v="10"/>
    <x v="183"/>
    <n v="7"/>
    <s v="Jadailson Martins"/>
    <s v="jadailson.martins@gmail.com"/>
    <n v="5524974000000"/>
  </r>
  <r>
    <x v="2"/>
    <n v="1000"/>
    <x v="0"/>
    <n v="12"/>
    <x v="183"/>
    <n v="7"/>
    <s v="Andressa Martins"/>
    <s v="andressa.martins@yahoo.com.br"/>
    <n v="5511974400000"/>
  </r>
  <r>
    <x v="2"/>
    <n v="1000"/>
    <x v="0"/>
    <n v="3"/>
    <x v="183"/>
    <n v="7"/>
    <s v="Ibrahin Martins"/>
    <s v="ibrahin.martins@yahoo.com.br"/>
    <n v="5521982400000"/>
  </r>
  <r>
    <x v="1"/>
    <n v="500"/>
    <x v="1"/>
    <n v="1"/>
    <x v="183"/>
    <n v="7"/>
    <s v="Vani Martins"/>
    <s v="vani.martins@hotmail.com"/>
    <n v="5541995300000"/>
  </r>
  <r>
    <x v="2"/>
    <n v="1000"/>
    <x v="0"/>
    <n v="12"/>
    <x v="183"/>
    <n v="7"/>
    <s v="Iranildo Martins"/>
    <s v="iranildo.martins@yahoo.com.br"/>
    <n v="5571981300000"/>
  </r>
  <r>
    <x v="0"/>
    <n v="2000"/>
    <x v="0"/>
    <n v="12"/>
    <x v="184"/>
    <n v="7"/>
    <s v="Jeniffer Martins"/>
    <s v="jeniffer.martins@yahoo.com.br"/>
    <n v="5543984500000"/>
  </r>
  <r>
    <x v="2"/>
    <n v="1000"/>
    <x v="1"/>
    <n v="1"/>
    <x v="184"/>
    <n v="7"/>
    <s v="James Martins"/>
    <s v="james.martins@yahoo.com.br"/>
    <n v="5588994400000"/>
  </r>
  <r>
    <x v="1"/>
    <n v="500"/>
    <x v="0"/>
    <n v="10"/>
    <x v="184"/>
    <n v="7"/>
    <s v="Dênis Martins"/>
    <s v="dênis.martins@hotmail.com"/>
    <n v="5596999100000"/>
  </r>
  <r>
    <x v="1"/>
    <n v="500"/>
    <x v="0"/>
    <n v="12"/>
    <x v="184"/>
    <n v="7"/>
    <s v="Ítalo Martins"/>
    <s v="ítalo.martins@yahoo.com.br"/>
    <n v="5569993200000"/>
  </r>
  <r>
    <x v="1"/>
    <n v="500"/>
    <x v="0"/>
    <n v="12"/>
    <x v="184"/>
    <n v="7"/>
    <s v="Rodol Martins"/>
    <s v="rodol.martins@hotmail.com"/>
    <n v="5594999300000"/>
  </r>
  <r>
    <x v="1"/>
    <n v="500"/>
    <x v="0"/>
    <n v="12"/>
    <x v="184"/>
    <n v="7"/>
    <s v="Erilaine Martins"/>
    <s v="erilaine.martins@gmail.com"/>
    <n v="5512991300000"/>
  </r>
  <r>
    <x v="2"/>
    <n v="1000"/>
    <x v="0"/>
    <n v="3"/>
    <x v="184"/>
    <n v="7"/>
    <s v="Saulo Martins"/>
    <s v="saulo.martins@gmail.com"/>
    <n v="5531998600000"/>
  </r>
  <r>
    <x v="0"/>
    <n v="2000"/>
    <x v="0"/>
    <n v="1"/>
    <x v="185"/>
    <n v="7"/>
    <s v="Isabela Martins"/>
    <s v="isabela.martins@yahoo.com.br"/>
    <n v="5531975200000"/>
  </r>
  <r>
    <x v="0"/>
    <n v="2000"/>
    <x v="0"/>
    <n v="12"/>
    <x v="185"/>
    <n v="7"/>
    <s v="Redilene Martins"/>
    <s v="redilene.martins@yahoo.com.br"/>
    <n v="5594991000000"/>
  </r>
  <r>
    <x v="2"/>
    <n v="1000"/>
    <x v="0"/>
    <n v="10"/>
    <x v="185"/>
    <n v="7"/>
    <s v="Abimael Martins"/>
    <s v="abimael.martins@gmail.com"/>
    <n v="5573999900000"/>
  </r>
  <r>
    <x v="1"/>
    <n v="500"/>
    <x v="0"/>
    <n v="4"/>
    <x v="185"/>
    <n v="7"/>
    <s v="Higor Martins"/>
    <s v="higor.martins@gmail.com"/>
    <n v="5562996600000"/>
  </r>
  <r>
    <x v="0"/>
    <n v="2000"/>
    <x v="0"/>
    <n v="12"/>
    <x v="185"/>
    <n v="7"/>
    <s v="Eliazibe Martins"/>
    <s v="eliazibe.martins@hotmail.com"/>
    <n v="5541992200000"/>
  </r>
  <r>
    <x v="1"/>
    <n v="500"/>
    <x v="1"/>
    <n v="1"/>
    <x v="185"/>
    <n v="7"/>
    <s v="Amanda Martins"/>
    <s v="amanda.martins@hotmail.com"/>
    <n v="5521980100000"/>
  </r>
  <r>
    <x v="0"/>
    <n v="2000"/>
    <x v="0"/>
    <n v="12"/>
    <x v="185"/>
    <n v="7"/>
    <s v="Pamella Martins"/>
    <s v="pamella.martins@hotmail.com"/>
    <n v="5521982900000"/>
  </r>
  <r>
    <x v="1"/>
    <n v="500"/>
    <x v="0"/>
    <n v="12"/>
    <x v="186"/>
    <n v="7"/>
    <s v="Karita Martins"/>
    <s v="karita.martins@gmail.com"/>
    <n v="5521996500000"/>
  </r>
  <r>
    <x v="2"/>
    <n v="1000"/>
    <x v="0"/>
    <n v="1"/>
    <x v="186"/>
    <n v="7"/>
    <s v="Excel Martins"/>
    <s v="excel.martins@hotmail.com"/>
    <n v="5524992900000"/>
  </r>
  <r>
    <x v="1"/>
    <n v="500"/>
    <x v="0"/>
    <n v="4"/>
    <x v="186"/>
    <n v="7"/>
    <s v="Genildo Martins"/>
    <s v="genildo.martins@yahoo.com.br"/>
    <n v="5583982100000"/>
  </r>
  <r>
    <x v="2"/>
    <n v="1000"/>
    <x v="0"/>
    <n v="12"/>
    <x v="187"/>
    <n v="7"/>
    <s v="Marciane Martins"/>
    <s v="marciane.martins@yahoo.com.br"/>
    <n v="5541996700000"/>
  </r>
  <r>
    <x v="2"/>
    <n v="1000"/>
    <x v="0"/>
    <n v="12"/>
    <x v="187"/>
    <n v="7"/>
    <s v="Julien Martins"/>
    <s v="julien.martins@gmail.com"/>
    <n v="5511985900000"/>
  </r>
  <r>
    <x v="2"/>
    <n v="1000"/>
    <x v="0"/>
    <n v="12"/>
    <x v="187"/>
    <n v="7"/>
    <s v="Juracy Martins"/>
    <s v="juracy.martins@yahoo.com.br"/>
    <n v="5591984100000"/>
  </r>
  <r>
    <x v="2"/>
    <n v="1000"/>
    <x v="0"/>
    <n v="2"/>
    <x v="187"/>
    <n v="7"/>
    <s v="Janice Martins"/>
    <s v="janice.martins@yahoo.com.br"/>
    <n v="5541996800000"/>
  </r>
  <r>
    <x v="1"/>
    <n v="500"/>
    <x v="1"/>
    <n v="1"/>
    <x v="187"/>
    <n v="7"/>
    <s v="Bruno Martins"/>
    <s v="bruno.martins@yahoo.com.br"/>
    <n v="5521998800000"/>
  </r>
  <r>
    <x v="1"/>
    <n v="500"/>
    <x v="0"/>
    <n v="6"/>
    <x v="187"/>
    <n v="7"/>
    <s v="Alexmar Martins"/>
    <s v="alexmar.martins@hotmail.com"/>
    <n v="5534993200000"/>
  </r>
  <r>
    <x v="2"/>
    <n v="1000"/>
    <x v="0"/>
    <n v="10"/>
    <x v="187"/>
    <n v="7"/>
    <s v="Tayná Martins"/>
    <s v="tayná.martins@gmail.com"/>
    <n v="5511948400000"/>
  </r>
  <r>
    <x v="0"/>
    <n v="2000"/>
    <x v="0"/>
    <n v="5"/>
    <x v="187"/>
    <n v="7"/>
    <s v="Railson Martins"/>
    <s v="railson.martins@yahoo.com.br"/>
    <n v="5511941200000"/>
  </r>
  <r>
    <x v="1"/>
    <n v="500"/>
    <x v="0"/>
    <n v="12"/>
    <x v="187"/>
    <n v="7"/>
    <s v="Aryanne Martins"/>
    <s v="aryanne.martins@gmail.com"/>
    <n v="5532991600000"/>
  </r>
  <r>
    <x v="2"/>
    <n v="1000"/>
    <x v="0"/>
    <n v="1"/>
    <x v="188"/>
    <n v="7"/>
    <s v="Vlademir Martins"/>
    <s v="vlademir.martins@hotmail.com"/>
    <n v="5544988400000"/>
  </r>
  <r>
    <x v="1"/>
    <n v="500"/>
    <x v="0"/>
    <n v="1"/>
    <x v="188"/>
    <n v="7"/>
    <s v="Alesandra Martins"/>
    <s v="alesandra.martins@gmail.com"/>
    <n v="5511963600000"/>
  </r>
  <r>
    <x v="1"/>
    <n v="500"/>
    <x v="0"/>
    <n v="10"/>
    <x v="188"/>
    <n v="7"/>
    <s v="Martiniano Martins"/>
    <s v="martiniano.martins@hotmail.com"/>
    <n v="5594991800000"/>
  </r>
  <r>
    <x v="2"/>
    <n v="1000"/>
    <x v="0"/>
    <n v="12"/>
    <x v="188"/>
    <n v="7"/>
    <s v="Nilton Martins"/>
    <s v="nilton.martins@yahoo.com.br"/>
    <n v="5541996700000"/>
  </r>
  <r>
    <x v="0"/>
    <n v="2000"/>
    <x v="0"/>
    <n v="9"/>
    <x v="188"/>
    <n v="7"/>
    <s v="Cyro Martins"/>
    <s v="cyro.martins@gmail.com"/>
    <n v="5555996100000"/>
  </r>
  <r>
    <x v="2"/>
    <n v="1000"/>
    <x v="0"/>
    <n v="6"/>
    <x v="189"/>
    <n v="7"/>
    <s v="Francia Martins"/>
    <s v="francia.martins@yahoo.com.br"/>
    <n v="5532998300000"/>
  </r>
  <r>
    <x v="2"/>
    <n v="1000"/>
    <x v="0"/>
    <n v="12"/>
    <x v="189"/>
    <n v="7"/>
    <s v="Vandes Martins"/>
    <s v="vandes.martins@gmail.com"/>
    <n v="5549991400000"/>
  </r>
  <r>
    <x v="0"/>
    <n v="2000"/>
    <x v="1"/>
    <n v="12"/>
    <x v="189"/>
    <n v="7"/>
    <s v="Lígia Martins"/>
    <s v="lígia.martins@hotmail.com"/>
    <n v="5515981200000"/>
  </r>
  <r>
    <x v="2"/>
    <n v="1000"/>
    <x v="0"/>
    <n v="12"/>
    <x v="189"/>
    <n v="7"/>
    <s v="Fabricio Martins"/>
    <s v="fabricio.martins@hotmail.com"/>
    <n v="5521964300000"/>
  </r>
  <r>
    <x v="0"/>
    <n v="2000"/>
    <x v="0"/>
    <n v="10"/>
    <x v="189"/>
    <n v="7"/>
    <s v="Ludyo Martins"/>
    <s v="ludyo.martins@yahoo.com.br"/>
    <n v="5534988400000"/>
  </r>
  <r>
    <x v="2"/>
    <n v="1000"/>
    <x v="0"/>
    <n v="4"/>
    <x v="190"/>
    <n v="7"/>
    <s v="Thalys Martins"/>
    <s v="thalys.martins@gmail.com"/>
    <n v="5522999100000"/>
  </r>
  <r>
    <x v="1"/>
    <n v="500"/>
    <x v="1"/>
    <n v="1"/>
    <x v="190"/>
    <n v="7"/>
    <s v="Guedson Martins"/>
    <s v="guedson.martins@gmail.com"/>
    <n v="5568999500000"/>
  </r>
  <r>
    <x v="2"/>
    <n v="1000"/>
    <x v="0"/>
    <n v="12"/>
    <x v="190"/>
    <n v="7"/>
    <s v="Yngra Martins"/>
    <s v="yngra.martins@yahoo.com.br"/>
    <n v="5592994600000"/>
  </r>
  <r>
    <x v="1"/>
    <n v="500"/>
    <x v="0"/>
    <n v="12"/>
    <x v="190"/>
    <n v="7"/>
    <s v="Ernani Martins"/>
    <s v="ernani.martins@hotmail.com"/>
    <n v="5565998100000"/>
  </r>
  <r>
    <x v="1"/>
    <n v="500"/>
    <x v="1"/>
    <n v="1"/>
    <x v="190"/>
    <n v="7"/>
    <s v="Ylana Martins"/>
    <s v="ylana.martins@hotmail.com"/>
    <n v="5521972100000"/>
  </r>
  <r>
    <x v="1"/>
    <n v="500"/>
    <x v="0"/>
    <n v="12"/>
    <x v="190"/>
    <n v="7"/>
    <s v="Moacir Martins"/>
    <s v="moacir.martins@yahoo.com.br"/>
    <n v="5514998100000"/>
  </r>
  <r>
    <x v="1"/>
    <n v="500"/>
    <x v="0"/>
    <n v="2"/>
    <x v="190"/>
    <n v="7"/>
    <s v="Fábio Martins"/>
    <s v="fábio.martins@hotmail.com"/>
    <n v="5511981500000"/>
  </r>
  <r>
    <x v="0"/>
    <n v="2000"/>
    <x v="1"/>
    <n v="1"/>
    <x v="191"/>
    <n v="7"/>
    <s v="Angelita Martins"/>
    <s v="angelita.martins@yahoo.com.br"/>
    <n v="5531998600000"/>
  </r>
  <r>
    <x v="2"/>
    <n v="1000"/>
    <x v="1"/>
    <n v="1"/>
    <x v="191"/>
    <n v="7"/>
    <s v="Adna Martins"/>
    <s v="adna.martins@gmail.com"/>
    <n v="5571982700000"/>
  </r>
  <r>
    <x v="1"/>
    <n v="500"/>
    <x v="0"/>
    <n v="12"/>
    <x v="191"/>
    <n v="7"/>
    <s v="Jerônimo Martins"/>
    <s v="jerônimo.martins@yahoo.com.br"/>
    <n v="5548998200000"/>
  </r>
  <r>
    <x v="1"/>
    <n v="500"/>
    <x v="0"/>
    <n v="12"/>
    <x v="191"/>
    <n v="7"/>
    <s v="Adamilton Martins"/>
    <s v="adamilton.martins@gmail.com"/>
    <n v="5521969600000"/>
  </r>
  <r>
    <x v="0"/>
    <n v="2000"/>
    <x v="0"/>
    <n v="12"/>
    <x v="191"/>
    <n v="7"/>
    <s v="Leon Martins"/>
    <s v="leon.martins@yahoo.com.br"/>
    <n v="5532999800000"/>
  </r>
  <r>
    <x v="1"/>
    <n v="500"/>
    <x v="0"/>
    <n v="1"/>
    <x v="191"/>
    <n v="7"/>
    <s v="Nairim Martins"/>
    <s v="nairim.martins@gmail.com"/>
    <n v="5521967800000"/>
  </r>
  <r>
    <x v="1"/>
    <n v="500"/>
    <x v="0"/>
    <n v="6"/>
    <x v="191"/>
    <n v="7"/>
    <s v="Roosevelt Martins"/>
    <s v="roosevelt.martins@hotmail.com"/>
    <n v="5511963000000"/>
  </r>
  <r>
    <x v="0"/>
    <n v="2000"/>
    <x v="0"/>
    <n v="1"/>
    <x v="191"/>
    <n v="7"/>
    <s v="Jamile Martins"/>
    <s v="jamile.martins@yahoo.com.br"/>
    <n v="5511949500000"/>
  </r>
  <r>
    <x v="1"/>
    <n v="500"/>
    <x v="0"/>
    <n v="12"/>
    <x v="192"/>
    <n v="7"/>
    <s v="Peterson Martins"/>
    <s v="peterson.martins@hotmail.com"/>
    <n v="5553999300000"/>
  </r>
  <r>
    <x v="1"/>
    <n v="500"/>
    <x v="0"/>
    <n v="9"/>
    <x v="192"/>
    <n v="7"/>
    <s v="Giovano Martins"/>
    <s v="giovano.martins@gmail.com"/>
    <n v="5521994800000"/>
  </r>
  <r>
    <x v="1"/>
    <n v="500"/>
    <x v="0"/>
    <n v="6"/>
    <x v="193"/>
    <n v="7"/>
    <s v="Iolanda Martins"/>
    <s v="iolanda.martins@hotmail.com"/>
    <n v="5543984200000"/>
  </r>
  <r>
    <x v="2"/>
    <n v="1000"/>
    <x v="1"/>
    <n v="3"/>
    <x v="193"/>
    <n v="7"/>
    <s v="Nicolas Martins"/>
    <s v="nicolas.martins@hotmail.com"/>
    <n v="5511983200000"/>
  </r>
  <r>
    <x v="1"/>
    <n v="500"/>
    <x v="0"/>
    <n v="1"/>
    <x v="193"/>
    <n v="7"/>
    <s v="Alexandro Martins"/>
    <s v="alexandro.martins@yahoo.com.br"/>
    <n v="5521991400000"/>
  </r>
  <r>
    <x v="2"/>
    <n v="1000"/>
    <x v="0"/>
    <n v="1"/>
    <x v="193"/>
    <n v="7"/>
    <s v="Ruanito Martins"/>
    <s v="ruanito.martins@yahoo.com.br"/>
    <n v="5535988500000"/>
  </r>
  <r>
    <x v="1"/>
    <n v="500"/>
    <x v="0"/>
    <n v="12"/>
    <x v="193"/>
    <n v="7"/>
    <s v="Hadassa Martins"/>
    <s v="hadassa.martins@yahoo.com.br"/>
    <n v="5516988100000"/>
  </r>
  <r>
    <x v="1"/>
    <n v="500"/>
    <x v="0"/>
    <n v="12"/>
    <x v="193"/>
    <n v="7"/>
    <s v="Sarah Martins"/>
    <s v="sarah.martins@yahoo.com.br"/>
    <n v="5575991400000"/>
  </r>
  <r>
    <x v="2"/>
    <n v="1000"/>
    <x v="0"/>
    <n v="4"/>
    <x v="194"/>
    <n v="7"/>
    <s v="Rony Martins"/>
    <s v="rony.martins@gmail.com"/>
    <n v="5561995700000"/>
  </r>
  <r>
    <x v="0"/>
    <n v="2000"/>
    <x v="0"/>
    <n v="12"/>
    <x v="194"/>
    <n v="7"/>
    <s v="Rubens Martins"/>
    <s v="rubens.martins@yahoo.com.br"/>
    <n v="5522999700000"/>
  </r>
  <r>
    <x v="1"/>
    <n v="500"/>
    <x v="0"/>
    <n v="12"/>
    <x v="194"/>
    <n v="7"/>
    <s v="Catarina Martins"/>
    <s v="catarina.martins@hotmail.com"/>
    <n v="5511954700000"/>
  </r>
  <r>
    <x v="2"/>
    <n v="1000"/>
    <x v="0"/>
    <n v="1"/>
    <x v="194"/>
    <n v="7"/>
    <s v="Ariel Martins"/>
    <s v="ariel.martins@hotmail.com"/>
    <n v="5521995900000"/>
  </r>
  <r>
    <x v="0"/>
    <n v="2000"/>
    <x v="0"/>
    <n v="1"/>
    <x v="194"/>
    <n v="7"/>
    <s v="Theodora Martins"/>
    <s v="theodora.martins@gmail.com"/>
    <n v="5511994000000"/>
  </r>
  <r>
    <x v="2"/>
    <n v="1000"/>
    <x v="1"/>
    <n v="1"/>
    <x v="194"/>
    <n v="7"/>
    <s v="Karel Martins"/>
    <s v="karel.martins@hotmail.com"/>
    <n v="5565999100000"/>
  </r>
  <r>
    <x v="2"/>
    <n v="1000"/>
    <x v="0"/>
    <n v="1"/>
    <x v="194"/>
    <n v="7"/>
    <s v="Mayara Martins"/>
    <s v="mayara.martins@hotmail.com"/>
    <n v="5548991400000"/>
  </r>
  <r>
    <x v="2"/>
    <n v="1000"/>
    <x v="1"/>
    <n v="1"/>
    <x v="195"/>
    <n v="7"/>
    <s v="Alberto Martins"/>
    <s v="alberto.martins@yahoo.com.br"/>
    <n v="5531999400000"/>
  </r>
  <r>
    <x v="2"/>
    <n v="1000"/>
    <x v="1"/>
    <n v="1"/>
    <x v="195"/>
    <n v="7"/>
    <s v="Jader Martins"/>
    <s v="jader.martins@gmail.com"/>
    <n v="5522988100000"/>
  </r>
  <r>
    <x v="1"/>
    <n v="500"/>
    <x v="0"/>
    <n v="1"/>
    <x v="195"/>
    <n v="7"/>
    <s v="Raquel Martins"/>
    <s v="raquel.martins@gmail.com"/>
    <n v="5514991000000"/>
  </r>
  <r>
    <x v="2"/>
    <n v="1000"/>
    <x v="0"/>
    <n v="12"/>
    <x v="195"/>
    <n v="7"/>
    <s v="Edson Martins"/>
    <s v="edson.martins@gmail.com"/>
    <n v="5512991400000"/>
  </r>
  <r>
    <x v="0"/>
    <n v="2000"/>
    <x v="0"/>
    <n v="12"/>
    <x v="195"/>
    <n v="7"/>
    <s v="Jhone Martins"/>
    <s v="jhone.martins@hotmail.com"/>
    <n v="5531986100000"/>
  </r>
  <r>
    <x v="2"/>
    <n v="1000"/>
    <x v="0"/>
    <n v="10"/>
    <x v="196"/>
    <n v="7"/>
    <s v="Yasmim Martins"/>
    <s v="yasmim.martins@hotmail.com"/>
    <n v="5521999400000"/>
  </r>
  <r>
    <x v="2"/>
    <n v="1000"/>
    <x v="0"/>
    <n v="1"/>
    <x v="196"/>
    <n v="7"/>
    <s v="Nikolas Martins"/>
    <s v="nikolas.martins@yahoo.com.br"/>
    <n v="5511993400000"/>
  </r>
  <r>
    <x v="2"/>
    <n v="1000"/>
    <x v="0"/>
    <n v="10"/>
    <x v="196"/>
    <n v="7"/>
    <s v="Cristiana Martins"/>
    <s v="cristiana.martins@yahoo.com.br"/>
    <n v="5511973000000"/>
  </r>
  <r>
    <x v="2"/>
    <n v="1000"/>
    <x v="0"/>
    <n v="12"/>
    <x v="196"/>
    <n v="7"/>
    <s v="Yghor Martins"/>
    <s v="yghor.martins@yahoo.com.br"/>
    <n v="5519992300000"/>
  </r>
  <r>
    <x v="2"/>
    <n v="1000"/>
    <x v="0"/>
    <n v="12"/>
    <x v="196"/>
    <n v="7"/>
    <s v="Bibiano Martins"/>
    <s v="bibiano.martins@hotmail.com"/>
    <n v="5554981400000"/>
  </r>
  <r>
    <x v="1"/>
    <n v="500"/>
    <x v="0"/>
    <n v="12"/>
    <x v="196"/>
    <n v="7"/>
    <s v="Calino Martins"/>
    <s v="calino.martins@hotmail.com"/>
    <n v="5584994500000"/>
  </r>
  <r>
    <x v="0"/>
    <n v="2000"/>
    <x v="0"/>
    <n v="6"/>
    <x v="196"/>
    <n v="7"/>
    <s v="Karolayne Martins"/>
    <s v="karolayne.martins@hotmail.com"/>
    <n v="5521995800000"/>
  </r>
  <r>
    <x v="1"/>
    <n v="500"/>
    <x v="0"/>
    <n v="12"/>
    <x v="196"/>
    <n v="7"/>
    <s v="Joelmir Martins"/>
    <s v="joelmir.martins@yahoo.com.br"/>
    <n v="5554999800000"/>
  </r>
  <r>
    <x v="1"/>
    <n v="500"/>
    <x v="0"/>
    <n v="10"/>
    <x v="196"/>
    <n v="7"/>
    <s v="Wallacy Martins"/>
    <s v="wallacy.martins@gmail.com"/>
    <n v="5592991900000"/>
  </r>
  <r>
    <x v="2"/>
    <n v="1000"/>
    <x v="0"/>
    <n v="1"/>
    <x v="197"/>
    <n v="7"/>
    <s v="Paula Martins"/>
    <s v="paula.martins@hotmail.com"/>
    <n v="5521999400000"/>
  </r>
  <r>
    <x v="1"/>
    <n v="500"/>
    <x v="1"/>
    <n v="1"/>
    <x v="197"/>
    <n v="7"/>
    <s v="Narcisa Martins"/>
    <s v="narcisa.martins@yahoo.com.br"/>
    <n v="5585999200000"/>
  </r>
  <r>
    <x v="2"/>
    <n v="1000"/>
    <x v="0"/>
    <n v="1"/>
    <x v="197"/>
    <n v="7"/>
    <s v="Danrley Martins"/>
    <s v="danrley.martins@yahoo.com.br"/>
    <n v="5521983800000"/>
  </r>
  <r>
    <x v="0"/>
    <n v="2000"/>
    <x v="0"/>
    <n v="12"/>
    <x v="197"/>
    <n v="7"/>
    <s v="Giovanna Martins"/>
    <s v="giovanna.martins@yahoo.com.br"/>
    <n v="5519998900000"/>
  </r>
  <r>
    <x v="2"/>
    <n v="1000"/>
    <x v="0"/>
    <n v="1"/>
    <x v="197"/>
    <n v="7"/>
    <s v="Augusto Martins"/>
    <s v="augusto.martins@yahoo.com.br"/>
    <n v="5561996600000"/>
  </r>
  <r>
    <x v="1"/>
    <n v="500"/>
    <x v="1"/>
    <n v="1"/>
    <x v="197"/>
    <n v="7"/>
    <s v="Tiarles Martins"/>
    <s v="tiarles.martins@gmail.com"/>
    <n v="5598991300000"/>
  </r>
  <r>
    <x v="2"/>
    <n v="1000"/>
    <x v="0"/>
    <n v="12"/>
    <x v="198"/>
    <n v="7"/>
    <s v="Fabio Martins"/>
    <s v="fabio.martins@gmail.com"/>
    <n v="5521995500000"/>
  </r>
  <r>
    <x v="2"/>
    <n v="1000"/>
    <x v="0"/>
    <n v="12"/>
    <x v="198"/>
    <n v="7"/>
    <s v="Tito Martins"/>
    <s v="tito.martins@hotmail.com"/>
    <n v="5521979800000"/>
  </r>
  <r>
    <x v="2"/>
    <n v="1000"/>
    <x v="0"/>
    <n v="3"/>
    <x v="198"/>
    <n v="7"/>
    <s v="Manoel Martins"/>
    <s v="manoel.martins@hotmail.com"/>
    <n v="5516993000000"/>
  </r>
  <r>
    <x v="1"/>
    <n v="500"/>
    <x v="0"/>
    <n v="4"/>
    <x v="199"/>
    <n v="7"/>
    <s v="Ezi Martins"/>
    <s v="ezi.martins@gmail.com"/>
    <n v="5562982400000"/>
  </r>
  <r>
    <x v="1"/>
    <n v="500"/>
    <x v="0"/>
    <n v="1"/>
    <x v="199"/>
    <n v="7"/>
    <s v="Kelvin Martins"/>
    <s v="kelvin.martins@yahoo.com.br"/>
    <n v="5547999900000"/>
  </r>
  <r>
    <x v="1"/>
    <n v="500"/>
    <x v="0"/>
    <n v="12"/>
    <x v="199"/>
    <n v="7"/>
    <s v="Rosana Martins"/>
    <s v="rosana.martins@yahoo.com.br"/>
    <n v="5531989700000"/>
  </r>
  <r>
    <x v="1"/>
    <n v="500"/>
    <x v="0"/>
    <n v="7"/>
    <x v="199"/>
    <n v="7"/>
    <s v="Francieli Martins"/>
    <s v="francieli.martins@yahoo.com.br"/>
    <n v="5511988700000"/>
  </r>
  <r>
    <x v="1"/>
    <n v="500"/>
    <x v="0"/>
    <n v="4"/>
    <x v="199"/>
    <n v="7"/>
    <s v="Naianny Martins"/>
    <s v="naianny.martins@hotmail.com"/>
    <n v="5594996600000"/>
  </r>
  <r>
    <x v="2"/>
    <n v="1000"/>
    <x v="0"/>
    <n v="4"/>
    <x v="199"/>
    <n v="7"/>
    <s v="Nathan Martins"/>
    <s v="nathan.martins@yahoo.com.br"/>
    <n v="5511995300000"/>
  </r>
  <r>
    <x v="0"/>
    <n v="2000"/>
    <x v="0"/>
    <n v="5"/>
    <x v="199"/>
    <n v="7"/>
    <s v="Yolanda Martins"/>
    <s v="yolanda.martins@yahoo.com.br"/>
    <n v="5511944600000"/>
  </r>
  <r>
    <x v="1"/>
    <n v="500"/>
    <x v="0"/>
    <n v="6"/>
    <x v="199"/>
    <n v="7"/>
    <s v="Ionara Martins"/>
    <s v="ionara.martins@gmail.com"/>
    <n v="5534991500000"/>
  </r>
  <r>
    <x v="1"/>
    <n v="500"/>
    <x v="0"/>
    <n v="12"/>
    <x v="199"/>
    <n v="7"/>
    <s v="Otavio Martins"/>
    <s v="otavio.martins@gmail.com"/>
    <n v="5511916200000"/>
  </r>
  <r>
    <x v="2"/>
    <n v="1000"/>
    <x v="1"/>
    <n v="1"/>
    <x v="200"/>
    <n v="7"/>
    <s v="Raphaela Martins"/>
    <s v="raphaela.martins@gmail.com"/>
    <n v="5521993600000"/>
  </r>
  <r>
    <x v="2"/>
    <n v="1000"/>
    <x v="0"/>
    <n v="1"/>
    <x v="200"/>
    <n v="7"/>
    <s v="Stefan Martins"/>
    <s v="stefan.martins@hotmail.com"/>
    <n v="5511971700000"/>
  </r>
  <r>
    <x v="1"/>
    <n v="500"/>
    <x v="0"/>
    <n v="12"/>
    <x v="200"/>
    <n v="7"/>
    <s v="Cintia Martins"/>
    <s v="cintia.martins@yahoo.com.br"/>
    <n v="5521988600000"/>
  </r>
  <r>
    <x v="0"/>
    <n v="2000"/>
    <x v="0"/>
    <n v="1"/>
    <x v="200"/>
    <n v="7"/>
    <s v="Junior Martins"/>
    <s v="junior.martins@yahoo.com.br"/>
    <n v="5551980600000"/>
  </r>
  <r>
    <x v="1"/>
    <n v="500"/>
    <x v="1"/>
    <n v="1"/>
    <x v="200"/>
    <n v="7"/>
    <s v="Warlson Martins"/>
    <s v="warlson.martins@yahoo.com.br"/>
    <n v="5598982300000"/>
  </r>
  <r>
    <x v="1"/>
    <n v="500"/>
    <x v="0"/>
    <n v="1"/>
    <x v="200"/>
    <n v="7"/>
    <s v="Hyago Martins"/>
    <s v="hyago.martins@hotmail.com"/>
    <n v="5582999900000"/>
  </r>
  <r>
    <x v="1"/>
    <n v="500"/>
    <x v="0"/>
    <n v="5"/>
    <x v="200"/>
    <n v="7"/>
    <s v="Emanoele Martins"/>
    <s v="emanoele.martins@gmail.com"/>
    <n v="5519998800000"/>
  </r>
  <r>
    <x v="2"/>
    <n v="1000"/>
    <x v="0"/>
    <n v="5"/>
    <x v="200"/>
    <n v="7"/>
    <s v="Kaliany Martins"/>
    <s v="kaliany.martins@hotmail.com"/>
    <n v="5519988400000"/>
  </r>
  <r>
    <x v="1"/>
    <n v="500"/>
    <x v="0"/>
    <n v="12"/>
    <x v="200"/>
    <n v="7"/>
    <s v="Rafaelle Martins"/>
    <s v="rafaelle.martins@gmail.com"/>
    <n v="5531987400000"/>
  </r>
  <r>
    <x v="0"/>
    <n v="2000"/>
    <x v="0"/>
    <n v="12"/>
    <x v="200"/>
    <n v="7"/>
    <s v="Ignês Martins"/>
    <s v="ignês.martins@hotmail.com"/>
    <n v="5581991400000"/>
  </r>
  <r>
    <x v="2"/>
    <n v="1000"/>
    <x v="0"/>
    <n v="12"/>
    <x v="201"/>
    <n v="7"/>
    <s v="Veridiane Martins"/>
    <s v="veridiane.martins@yahoo.com.br"/>
    <n v="5549991600000"/>
  </r>
  <r>
    <x v="1"/>
    <n v="500"/>
    <x v="0"/>
    <n v="12"/>
    <x v="201"/>
    <n v="7"/>
    <s v="Celio Martins"/>
    <s v="celio.martins@hotmail.com"/>
    <n v="5511972600000"/>
  </r>
  <r>
    <x v="1"/>
    <n v="500"/>
    <x v="0"/>
    <n v="1"/>
    <x v="201"/>
    <n v="7"/>
    <s v="Jade Martins"/>
    <s v="jade.martins@gmail.com"/>
    <n v="5521984400000"/>
  </r>
  <r>
    <x v="1"/>
    <n v="500"/>
    <x v="1"/>
    <n v="1"/>
    <x v="201"/>
    <n v="7"/>
    <s v="Cicero Martins"/>
    <s v="cicero.martins@yahoo.com.br"/>
    <n v="5511980500000"/>
  </r>
  <r>
    <x v="2"/>
    <n v="1000"/>
    <x v="0"/>
    <n v="12"/>
    <x v="201"/>
    <n v="7"/>
    <s v="Shirly Martins"/>
    <s v="shirly.martins@yahoo.com.br"/>
    <n v="5521987400000"/>
  </r>
  <r>
    <x v="2"/>
    <n v="1000"/>
    <x v="0"/>
    <n v="1"/>
    <x v="201"/>
    <n v="7"/>
    <s v="Diemerson Martins"/>
    <s v="diemerson.martins@hotmail.com"/>
    <n v="5534992100000"/>
  </r>
  <r>
    <x v="1"/>
    <n v="500"/>
    <x v="0"/>
    <n v="5"/>
    <x v="202"/>
    <n v="7"/>
    <s v="Vantuir Martins"/>
    <s v="vantuir.martins@yahoo.com.br"/>
    <n v="5581996600000"/>
  </r>
  <r>
    <x v="0"/>
    <n v="2000"/>
    <x v="0"/>
    <n v="12"/>
    <x v="202"/>
    <n v="7"/>
    <s v="Alencar Martins"/>
    <s v="alencar.martins@gmail.com"/>
    <n v="5531996800000"/>
  </r>
  <r>
    <x v="1"/>
    <n v="500"/>
    <x v="0"/>
    <n v="12"/>
    <x v="202"/>
    <n v="7"/>
    <s v="Jakson Martins"/>
    <s v="jakson.martins@gmail.com"/>
    <n v="5544984000000"/>
  </r>
  <r>
    <x v="0"/>
    <n v="2000"/>
    <x v="0"/>
    <n v="12"/>
    <x v="202"/>
    <n v="7"/>
    <s v="Jovana Martins"/>
    <s v="jovana.martins@hotmail.com"/>
    <n v="5531996300000"/>
  </r>
  <r>
    <x v="1"/>
    <n v="500"/>
    <x v="0"/>
    <n v="9"/>
    <x v="202"/>
    <n v="7"/>
    <s v="Santiago Martins"/>
    <s v="santiago.martins@yahoo.com.br"/>
    <n v="5567998600000"/>
  </r>
  <r>
    <x v="1"/>
    <n v="500"/>
    <x v="0"/>
    <n v="2"/>
    <x v="203"/>
    <n v="7"/>
    <s v="Amin Martins"/>
    <s v="amin.martins@gmail.com"/>
    <n v="5581988500000"/>
  </r>
  <r>
    <x v="1"/>
    <n v="500"/>
    <x v="1"/>
    <n v="1"/>
    <x v="203"/>
    <n v="7"/>
    <s v="Odete Martins"/>
    <s v="odete.martins@gmail.com"/>
    <n v="5511995000000"/>
  </r>
  <r>
    <x v="1"/>
    <n v="500"/>
    <x v="0"/>
    <n v="3"/>
    <x v="203"/>
    <n v="7"/>
    <s v="Cleber Martins"/>
    <s v="cleber.martins@hotmail.com"/>
    <n v="5561984000000"/>
  </r>
  <r>
    <x v="2"/>
    <n v="1000"/>
    <x v="0"/>
    <n v="1"/>
    <x v="203"/>
    <n v="7"/>
    <s v="Pabllo Martins"/>
    <s v="pabllo.martins@gmail.com"/>
    <n v="5562981900000"/>
  </r>
  <r>
    <x v="1"/>
    <n v="500"/>
    <x v="0"/>
    <n v="4"/>
    <x v="203"/>
    <n v="7"/>
    <s v="Dalberto Martins"/>
    <s v="dalberto.martins@gmail.com"/>
    <n v="5511947100000"/>
  </r>
  <r>
    <x v="0"/>
    <n v="2000"/>
    <x v="0"/>
    <n v="1"/>
    <x v="203"/>
    <n v="7"/>
    <s v="Wandersson Martins"/>
    <s v="wandersson.martins@gmail.com"/>
    <n v="5549999100000"/>
  </r>
  <r>
    <x v="0"/>
    <n v="2000"/>
    <x v="0"/>
    <n v="12"/>
    <x v="203"/>
    <n v="7"/>
    <s v="Lucilene Martins"/>
    <s v="lucilene.martins@yahoo.com.br"/>
    <n v="5511991500000"/>
  </r>
  <r>
    <x v="1"/>
    <n v="500"/>
    <x v="0"/>
    <n v="1"/>
    <x v="203"/>
    <n v="7"/>
    <s v="Ronaldo Martins"/>
    <s v="ronaldo.martins@hotmail.com"/>
    <n v="5521973300000"/>
  </r>
  <r>
    <x v="1"/>
    <n v="500"/>
    <x v="1"/>
    <n v="1"/>
    <x v="203"/>
    <n v="7"/>
    <s v="Jhonathan Martins"/>
    <s v="jhonathan.martins@gmail.com"/>
    <n v="5544997100000"/>
  </r>
  <r>
    <x v="1"/>
    <n v="500"/>
    <x v="0"/>
    <n v="12"/>
    <x v="204"/>
    <n v="7"/>
    <s v="Karoline Martins"/>
    <s v="karoline.martins@hotmail.com"/>
    <n v="5561991600000"/>
  </r>
  <r>
    <x v="1"/>
    <n v="500"/>
    <x v="0"/>
    <n v="4"/>
    <x v="204"/>
    <n v="7"/>
    <s v="Cleandro Martins"/>
    <s v="cleandro.martins@gmail.com"/>
    <n v="5551993400000"/>
  </r>
  <r>
    <x v="1"/>
    <n v="500"/>
    <x v="0"/>
    <n v="12"/>
    <x v="204"/>
    <n v="7"/>
    <s v="Neide Martins"/>
    <s v="neide.martins@gmail.com"/>
    <n v="5511994000000"/>
  </r>
  <r>
    <x v="2"/>
    <n v="1000"/>
    <x v="0"/>
    <n v="10"/>
    <x v="204"/>
    <n v="7"/>
    <s v="Gesiel Martins"/>
    <s v="gesiel.martins@hotmail.com"/>
    <n v="5561992100000"/>
  </r>
  <r>
    <x v="2"/>
    <n v="1000"/>
    <x v="0"/>
    <n v="4"/>
    <x v="204"/>
    <n v="7"/>
    <s v="Ryan Martins"/>
    <s v="ryan.martins@hotmail.com"/>
    <n v="5511982500000"/>
  </r>
  <r>
    <x v="2"/>
    <n v="1000"/>
    <x v="0"/>
    <n v="12"/>
    <x v="205"/>
    <n v="7"/>
    <s v="Alynne Martins"/>
    <s v="alynne.martins@hotmail.com"/>
    <n v="5511979500000"/>
  </r>
  <r>
    <x v="0"/>
    <n v="2000"/>
    <x v="1"/>
    <n v="1"/>
    <x v="205"/>
    <n v="7"/>
    <s v="Adrielle Martins"/>
    <s v="adrielle.martins@gmail.com"/>
    <n v="5531994300000"/>
  </r>
  <r>
    <x v="0"/>
    <n v="2000"/>
    <x v="0"/>
    <n v="12"/>
    <x v="205"/>
    <n v="7"/>
    <s v="Leonardo Martins"/>
    <s v="leonardo.martins@gmail.com"/>
    <n v="5581997900000"/>
  </r>
  <r>
    <x v="2"/>
    <n v="1000"/>
    <x v="0"/>
    <n v="6"/>
    <x v="205"/>
    <n v="7"/>
    <s v="Paula Martins"/>
    <s v="paula.martins@gmail.com"/>
    <n v="5511996300000"/>
  </r>
  <r>
    <x v="0"/>
    <n v="2000"/>
    <x v="0"/>
    <n v="4"/>
    <x v="205"/>
    <n v="7"/>
    <s v="Greisson Martins"/>
    <s v="greisson.martins@hotmail.com"/>
    <n v="5511960700000"/>
  </r>
  <r>
    <x v="1"/>
    <n v="500"/>
    <x v="0"/>
    <n v="12"/>
    <x v="205"/>
    <n v="7"/>
    <s v="Edson Martins"/>
    <s v="edson.martins@hotmail.com"/>
    <n v="5561998400000"/>
  </r>
  <r>
    <x v="0"/>
    <n v="2000"/>
    <x v="0"/>
    <n v="12"/>
    <x v="205"/>
    <n v="7"/>
    <s v="Sulivan Martins"/>
    <s v="sulivan.martins@yahoo.com.br"/>
    <n v="5511968400000"/>
  </r>
  <r>
    <x v="1"/>
    <n v="500"/>
    <x v="0"/>
    <n v="12"/>
    <x v="206"/>
    <n v="7"/>
    <s v="Jardel Martins"/>
    <s v="jardel.martins@hotmail.com"/>
    <n v="5533988100000"/>
  </r>
  <r>
    <x v="0"/>
    <n v="2000"/>
    <x v="0"/>
    <n v="7"/>
    <x v="206"/>
    <n v="7"/>
    <s v="Markos Martins"/>
    <s v="markos.martins@gmail.com"/>
    <n v="5585985100000"/>
  </r>
  <r>
    <x v="2"/>
    <n v="1000"/>
    <x v="1"/>
    <n v="1"/>
    <x v="206"/>
    <n v="7"/>
    <s v="Marília Martins"/>
    <s v="marília.martins@gmail.com"/>
    <n v="5551999900000"/>
  </r>
  <r>
    <x v="1"/>
    <n v="500"/>
    <x v="0"/>
    <n v="1"/>
    <x v="206"/>
    <n v="7"/>
    <s v="Gledson Martins"/>
    <s v="gledson.martins@yahoo.com.br"/>
    <n v="5581996900000"/>
  </r>
  <r>
    <x v="1"/>
    <n v="500"/>
    <x v="0"/>
    <n v="12"/>
    <x v="206"/>
    <n v="7"/>
    <s v="Silvio Martins"/>
    <s v="silvio.martins@yahoo.com.br"/>
    <n v="5542999800000"/>
  </r>
  <r>
    <x v="2"/>
    <n v="1000"/>
    <x v="0"/>
    <n v="12"/>
    <x v="207"/>
    <n v="7"/>
    <s v="Yan Martins"/>
    <s v="yan.martins@yahoo.com.br"/>
    <n v="5521981600000"/>
  </r>
  <r>
    <x v="1"/>
    <n v="500"/>
    <x v="0"/>
    <n v="2"/>
    <x v="207"/>
    <n v="7"/>
    <s v="Alex Martins"/>
    <s v="alex.martins@hotmail.com"/>
    <n v="5551999500000"/>
  </r>
  <r>
    <x v="1"/>
    <n v="500"/>
    <x v="1"/>
    <n v="1"/>
    <x v="207"/>
    <n v="7"/>
    <s v="Tayline Martins"/>
    <s v="tayline.martins@hotmail.com"/>
    <n v="5521966900000"/>
  </r>
  <r>
    <x v="2"/>
    <n v="1000"/>
    <x v="1"/>
    <n v="1"/>
    <x v="207"/>
    <n v="7"/>
    <s v="Janara Martins"/>
    <s v="janara.martins@hotmail.com"/>
    <n v="5561992900000"/>
  </r>
  <r>
    <x v="2"/>
    <n v="1000"/>
    <x v="0"/>
    <n v="12"/>
    <x v="208"/>
    <n v="7"/>
    <s v="Maira Martins"/>
    <s v="maira.martins@yahoo.com.br"/>
    <n v="5551996800000"/>
  </r>
  <r>
    <x v="0"/>
    <n v="2000"/>
    <x v="1"/>
    <n v="12"/>
    <x v="208"/>
    <n v="7"/>
    <s v="Mara Martins"/>
    <s v="mara.martins@yahoo.com.br"/>
    <n v="5551981500000"/>
  </r>
  <r>
    <x v="1"/>
    <n v="500"/>
    <x v="0"/>
    <n v="1"/>
    <x v="208"/>
    <n v="7"/>
    <s v="Jovair Martins"/>
    <s v="jovair.martins@gmail.com"/>
    <n v="5562982400000"/>
  </r>
  <r>
    <x v="1"/>
    <n v="500"/>
    <x v="1"/>
    <n v="1"/>
    <x v="208"/>
    <n v="7"/>
    <s v="Giovanne Martins"/>
    <s v="giovanne.martins@yahoo.com.br"/>
    <n v="5513981800000"/>
  </r>
  <r>
    <x v="2"/>
    <n v="1000"/>
    <x v="0"/>
    <n v="3"/>
    <x v="208"/>
    <n v="7"/>
    <s v="Pereirsa Martins"/>
    <s v="pereirsa.martins@hotmail.com"/>
    <n v="5583986700000"/>
  </r>
  <r>
    <x v="1"/>
    <n v="500"/>
    <x v="0"/>
    <n v="12"/>
    <x v="208"/>
    <n v="7"/>
    <s v="Nayara Martins"/>
    <s v="nayara.martins@hotmail.com"/>
    <n v="5531987700000"/>
  </r>
  <r>
    <x v="2"/>
    <n v="1000"/>
    <x v="0"/>
    <n v="6"/>
    <x v="208"/>
    <n v="7"/>
    <s v="Denize Martins"/>
    <s v="denize.martins@hotmail.com"/>
    <n v="5511967300000"/>
  </r>
  <r>
    <x v="0"/>
    <n v="2000"/>
    <x v="0"/>
    <n v="12"/>
    <x v="208"/>
    <n v="7"/>
    <s v="Jhonne Martins"/>
    <s v="jhonne.martins@gmail.com"/>
    <n v="5527999800000"/>
  </r>
  <r>
    <x v="2"/>
    <n v="1000"/>
    <x v="0"/>
    <n v="1"/>
    <x v="208"/>
    <n v="7"/>
    <s v="Brenna Martins"/>
    <s v="brenna.martins@gmail.com"/>
    <n v="5575992400000"/>
  </r>
  <r>
    <x v="0"/>
    <n v="2000"/>
    <x v="0"/>
    <n v="1"/>
    <x v="209"/>
    <n v="7"/>
    <s v="Cassio Martins"/>
    <s v="cassio.martins@hotmail.com"/>
    <n v="5521994200000"/>
  </r>
  <r>
    <x v="0"/>
    <n v="2000"/>
    <x v="0"/>
    <n v="12"/>
    <x v="209"/>
    <n v="7"/>
    <s v="Christophe Martins"/>
    <s v="christophe.martins@hotmail.com"/>
    <n v="5551998700000"/>
  </r>
  <r>
    <x v="2"/>
    <n v="1000"/>
    <x v="0"/>
    <n v="1"/>
    <x v="209"/>
    <n v="7"/>
    <s v="Benício Martins"/>
    <s v="benício.martins@yahoo.com.br"/>
    <n v="5547997100000"/>
  </r>
  <r>
    <x v="1"/>
    <n v="500"/>
    <x v="0"/>
    <n v="12"/>
    <x v="209"/>
    <n v="7"/>
    <s v="Helcio Martins"/>
    <s v="helcio.martins@yahoo.com.br"/>
    <n v="5531988800000"/>
  </r>
  <r>
    <x v="2"/>
    <n v="1000"/>
    <x v="0"/>
    <n v="1"/>
    <x v="209"/>
    <n v="7"/>
    <s v="Lauren Martins"/>
    <s v="lauren.martins@hotmail.com"/>
    <n v="5519982100000"/>
  </r>
  <r>
    <x v="1"/>
    <n v="500"/>
    <x v="1"/>
    <n v="1"/>
    <x v="209"/>
    <n v="7"/>
    <s v="Karenn Martins"/>
    <s v="karenn.martins@hotmail.com"/>
    <n v="5521987100000"/>
  </r>
  <r>
    <x v="1"/>
    <n v="500"/>
    <x v="0"/>
    <n v="10"/>
    <x v="209"/>
    <n v="7"/>
    <s v="Ewerton Martins"/>
    <s v="ewerton.martins@hotmail.com"/>
    <n v="5581986300000"/>
  </r>
  <r>
    <x v="1"/>
    <n v="500"/>
    <x v="1"/>
    <n v="1"/>
    <x v="209"/>
    <n v="7"/>
    <s v="Esrom Martins"/>
    <s v="esrom.martins@gmail.com"/>
    <n v="5521991500000"/>
  </r>
  <r>
    <x v="1"/>
    <n v="500"/>
    <x v="1"/>
    <n v="1"/>
    <x v="210"/>
    <n v="7"/>
    <s v="Magali Martins"/>
    <s v="magali.martins@yahoo.com.br"/>
    <n v="5511987400000"/>
  </r>
  <r>
    <x v="1"/>
    <n v="500"/>
    <x v="0"/>
    <n v="12"/>
    <x v="210"/>
    <n v="7"/>
    <s v="Willian Martins"/>
    <s v="willian.martins@hotmail.com"/>
    <n v="5511974900000"/>
  </r>
  <r>
    <x v="2"/>
    <n v="1000"/>
    <x v="0"/>
    <n v="12"/>
    <x v="210"/>
    <n v="7"/>
    <s v="Franciele Martins"/>
    <s v="franciele.martins@yahoo.com.br"/>
    <n v="5521979600000"/>
  </r>
  <r>
    <x v="0"/>
    <n v="2000"/>
    <x v="0"/>
    <n v="4"/>
    <x v="210"/>
    <n v="7"/>
    <s v="Leilanne Martins"/>
    <s v="leilanne.martins@gmail.com"/>
    <n v="5511977900000"/>
  </r>
  <r>
    <x v="0"/>
    <n v="2000"/>
    <x v="0"/>
    <n v="12"/>
    <x v="210"/>
    <n v="7"/>
    <s v="Vitória Martins"/>
    <s v="vitória.martins@hotmail.com"/>
    <n v="5548996500000"/>
  </r>
  <r>
    <x v="2"/>
    <n v="1000"/>
    <x v="1"/>
    <n v="1"/>
    <x v="210"/>
    <n v="7"/>
    <s v="Vanêssa Martins"/>
    <s v="vanêssa.martins@gmail.com"/>
    <n v="5586988000000"/>
  </r>
  <r>
    <x v="0"/>
    <n v="2000"/>
    <x v="0"/>
    <n v="12"/>
    <x v="211"/>
    <n v="7"/>
    <s v="Regis Martins"/>
    <s v="regis.martins@gmail.com"/>
    <n v="5541999800000"/>
  </r>
  <r>
    <x v="1"/>
    <n v="500"/>
    <x v="0"/>
    <n v="12"/>
    <x v="211"/>
    <n v="7"/>
    <s v="Jude Martins"/>
    <s v="jude.martins@gmail.com"/>
    <n v="5584981100000"/>
  </r>
  <r>
    <x v="1"/>
    <n v="500"/>
    <x v="0"/>
    <n v="3"/>
    <x v="211"/>
    <n v="7"/>
    <s v="Liz Martins"/>
    <s v="liz.martins@gmail.com"/>
    <n v="5571991000000"/>
  </r>
  <r>
    <x v="0"/>
    <n v="2000"/>
    <x v="0"/>
    <n v="12"/>
    <x v="211"/>
    <n v="7"/>
    <s v="Giovanna Martins"/>
    <s v="giovanna.martins@hotmail.com"/>
    <n v="5511954300000"/>
  </r>
  <r>
    <x v="1"/>
    <n v="500"/>
    <x v="0"/>
    <n v="12"/>
    <x v="211"/>
    <n v="7"/>
    <s v="Shâmya Martins"/>
    <s v="shâmya.martins@yahoo.com.br"/>
    <n v="5599991900000"/>
  </r>
  <r>
    <x v="1"/>
    <n v="500"/>
    <x v="0"/>
    <n v="4"/>
    <x v="211"/>
    <n v="7"/>
    <s v="Júnior Martins"/>
    <s v="júnior.martins@hotmail.com"/>
    <n v="5531996700000"/>
  </r>
  <r>
    <x v="1"/>
    <n v="500"/>
    <x v="1"/>
    <n v="1"/>
    <x v="212"/>
    <n v="8"/>
    <s v="Everson Martins"/>
    <s v="everson.martins@gmail.com"/>
    <n v="5569984700000"/>
  </r>
  <r>
    <x v="2"/>
    <n v="1000"/>
    <x v="0"/>
    <n v="3"/>
    <x v="212"/>
    <n v="8"/>
    <s v="Evelyne Martins"/>
    <s v="evelyne.martins@gmail.com"/>
    <n v="5521981500000"/>
  </r>
  <r>
    <x v="2"/>
    <n v="1000"/>
    <x v="0"/>
    <n v="6"/>
    <x v="212"/>
    <n v="8"/>
    <s v="Jennifer Martins"/>
    <s v="jennifer.martins@gmail.com"/>
    <n v="5511961000000"/>
  </r>
  <r>
    <x v="0"/>
    <n v="2000"/>
    <x v="1"/>
    <n v="1"/>
    <x v="212"/>
    <n v="8"/>
    <s v="Maruan Martins"/>
    <s v="maruan.martins@gmail.com"/>
    <n v="5521998300000"/>
  </r>
  <r>
    <x v="2"/>
    <n v="1000"/>
    <x v="0"/>
    <n v="12"/>
    <x v="212"/>
    <n v="8"/>
    <s v="Marcus Martins"/>
    <s v="marcus.martins@gmail.com"/>
    <n v="5531984800000"/>
  </r>
  <r>
    <x v="1"/>
    <n v="500"/>
    <x v="0"/>
    <n v="12"/>
    <x v="213"/>
    <n v="8"/>
    <s v="Rubens Martins"/>
    <s v="rubens.martins@yahoo.com.br"/>
    <n v="5511941700000"/>
  </r>
  <r>
    <x v="0"/>
    <n v="2000"/>
    <x v="0"/>
    <n v="12"/>
    <x v="213"/>
    <n v="8"/>
    <s v="Patrick Martins"/>
    <s v="patrick.martins@gmail.com"/>
    <n v="5519981900000"/>
  </r>
  <r>
    <x v="2"/>
    <n v="1000"/>
    <x v="1"/>
    <n v="1"/>
    <x v="213"/>
    <n v="8"/>
    <s v="Edilia Martins"/>
    <s v="edilia.martins@hotmail.com"/>
    <n v="5594988000000"/>
  </r>
  <r>
    <x v="0"/>
    <n v="2000"/>
    <x v="0"/>
    <n v="1"/>
    <x v="214"/>
    <n v="8"/>
    <s v="Bernardo Martins"/>
    <s v="bernardo.martins@gmail.com"/>
    <n v="5521995800000"/>
  </r>
  <r>
    <x v="2"/>
    <n v="1000"/>
    <x v="1"/>
    <n v="1"/>
    <x v="214"/>
    <n v="8"/>
    <s v="Yaggo Martins"/>
    <s v="yaggo.martins@gmail.com"/>
    <n v="5581999900000"/>
  </r>
  <r>
    <x v="0"/>
    <n v="2000"/>
    <x v="0"/>
    <n v="4"/>
    <x v="214"/>
    <n v="8"/>
    <s v="Ederson Martins"/>
    <s v="ederson.martins@gmail.com"/>
    <n v="5548991100000"/>
  </r>
  <r>
    <x v="1"/>
    <n v="500"/>
    <x v="0"/>
    <n v="1"/>
    <x v="214"/>
    <n v="8"/>
    <s v="Abhner Martins"/>
    <s v="abhner.martins@hotmail.com"/>
    <n v="5589996700000"/>
  </r>
  <r>
    <x v="1"/>
    <n v="500"/>
    <x v="0"/>
    <n v="12"/>
    <x v="214"/>
    <n v="8"/>
    <s v="Eluan Martins"/>
    <s v="eluan.martins@hotmail.com"/>
    <n v="5543996300000"/>
  </r>
  <r>
    <x v="1"/>
    <n v="500"/>
    <x v="0"/>
    <n v="10"/>
    <x v="214"/>
    <n v="8"/>
    <s v="Cláudia Martins"/>
    <s v="cláudia.martins@yahoo.com.br"/>
    <n v="5511999100000"/>
  </r>
  <r>
    <x v="2"/>
    <n v="1000"/>
    <x v="0"/>
    <n v="1"/>
    <x v="214"/>
    <n v="8"/>
    <s v="Claudia Martins"/>
    <s v="claudia.martins@hotmail.com"/>
    <n v="5511996200000"/>
  </r>
  <r>
    <x v="1"/>
    <n v="500"/>
    <x v="0"/>
    <n v="12"/>
    <x v="214"/>
    <n v="8"/>
    <s v="Raniery Martins"/>
    <s v="raniery.martins@yahoo.com.br"/>
    <n v="5516996000000"/>
  </r>
  <r>
    <x v="0"/>
    <n v="2000"/>
    <x v="0"/>
    <n v="12"/>
    <x v="215"/>
    <n v="8"/>
    <s v="Marionei Martins"/>
    <s v="marionei.martins@yahoo.com.br"/>
    <n v="5547999900000"/>
  </r>
  <r>
    <x v="1"/>
    <n v="500"/>
    <x v="0"/>
    <n v="1"/>
    <x v="215"/>
    <n v="8"/>
    <s v="Mariane Martins"/>
    <s v="mariane.martins@gmail.com"/>
    <n v="5519996200000"/>
  </r>
  <r>
    <x v="1"/>
    <n v="500"/>
    <x v="0"/>
    <n v="3"/>
    <x v="215"/>
    <n v="8"/>
    <s v="Eloisa Martins"/>
    <s v="eloisa.martins@gmail.com"/>
    <n v="5547999900000"/>
  </r>
  <r>
    <x v="2"/>
    <n v="1000"/>
    <x v="0"/>
    <n v="1"/>
    <x v="215"/>
    <n v="8"/>
    <s v="Narciso Martins"/>
    <s v="narciso.martins@gmail.com"/>
    <n v="5592981900000"/>
  </r>
  <r>
    <x v="0"/>
    <n v="2000"/>
    <x v="0"/>
    <n v="1"/>
    <x v="216"/>
    <n v="8"/>
    <s v="Silas Martins"/>
    <s v="silas.martins@yahoo.com.br"/>
    <n v="5571993300000"/>
  </r>
  <r>
    <x v="1"/>
    <n v="500"/>
    <x v="1"/>
    <n v="1"/>
    <x v="216"/>
    <n v="8"/>
    <s v="Ezio Martins"/>
    <s v="ezio.martins@yahoo.com.br"/>
    <n v="5551982500000"/>
  </r>
  <r>
    <x v="1"/>
    <n v="500"/>
    <x v="0"/>
    <n v="12"/>
    <x v="216"/>
    <n v="8"/>
    <s v="Andley Martins"/>
    <s v="andley.martins@yahoo.com.br"/>
    <n v="5571996000000"/>
  </r>
  <r>
    <x v="0"/>
    <n v="2000"/>
    <x v="0"/>
    <n v="12"/>
    <x v="216"/>
    <n v="8"/>
    <s v="Adyson Martins"/>
    <s v="adyson.martins@hotmail.com"/>
    <n v="5583999900000"/>
  </r>
  <r>
    <x v="2"/>
    <n v="1000"/>
    <x v="1"/>
    <n v="1"/>
    <x v="216"/>
    <n v="8"/>
    <s v="Julyana Martins"/>
    <s v="julyana.martins@yahoo.com.br"/>
    <n v="5519997300000"/>
  </r>
  <r>
    <x v="0"/>
    <n v="2000"/>
    <x v="0"/>
    <n v="12"/>
    <x v="217"/>
    <n v="8"/>
    <s v="Selma Martins"/>
    <s v="selma.martins@gmail.com"/>
    <n v="5519994900000"/>
  </r>
  <r>
    <x v="2"/>
    <n v="1000"/>
    <x v="0"/>
    <n v="12"/>
    <x v="217"/>
    <n v="8"/>
    <s v="Brendda Martins"/>
    <s v="brendda.martins@gmail.com"/>
    <n v="5511973500000"/>
  </r>
  <r>
    <x v="2"/>
    <n v="1000"/>
    <x v="0"/>
    <n v="1"/>
    <x v="217"/>
    <n v="8"/>
    <s v="Cristiano Martins"/>
    <s v="cristiano.martins@hotmail.com"/>
    <n v="5531991000000"/>
  </r>
  <r>
    <x v="2"/>
    <n v="1000"/>
    <x v="0"/>
    <n v="1"/>
    <x v="217"/>
    <n v="8"/>
    <s v="Mirya Martins"/>
    <s v="mirya.martins@hotmail.com"/>
    <n v="5514996800000"/>
  </r>
  <r>
    <x v="2"/>
    <n v="1000"/>
    <x v="0"/>
    <n v="12"/>
    <x v="217"/>
    <n v="8"/>
    <s v="Glauco Martins"/>
    <s v="glauco.martins@gmail.com"/>
    <n v="5511997700000"/>
  </r>
  <r>
    <x v="1"/>
    <n v="500"/>
    <x v="0"/>
    <n v="12"/>
    <x v="217"/>
    <n v="8"/>
    <s v="Judson Martins"/>
    <s v="judson.martins@hotmail.com"/>
    <n v="5521972000000"/>
  </r>
  <r>
    <x v="2"/>
    <n v="1000"/>
    <x v="0"/>
    <n v="1"/>
    <x v="217"/>
    <n v="8"/>
    <s v="Angela Martins"/>
    <s v="angela.martins@yahoo.com.br"/>
    <n v="5511997400000"/>
  </r>
  <r>
    <x v="2"/>
    <n v="1000"/>
    <x v="0"/>
    <n v="4"/>
    <x v="218"/>
    <n v="8"/>
    <s v="Aloma Martins"/>
    <s v="aloma.martins@gmail.com"/>
    <n v="5562933000000"/>
  </r>
  <r>
    <x v="1"/>
    <n v="500"/>
    <x v="0"/>
    <n v="12"/>
    <x v="218"/>
    <n v="8"/>
    <s v="Sulamita Martins"/>
    <s v="sulamita.martins@gmail.com"/>
    <n v="5521964800000"/>
  </r>
  <r>
    <x v="2"/>
    <n v="1000"/>
    <x v="0"/>
    <n v="1"/>
    <x v="218"/>
    <n v="8"/>
    <s v="Thobias Martins"/>
    <s v="thobias.martins@hotmail.com"/>
    <n v="5598984700000"/>
  </r>
  <r>
    <x v="2"/>
    <n v="1000"/>
    <x v="0"/>
    <n v="12"/>
    <x v="218"/>
    <n v="8"/>
    <s v="Lanne Martins"/>
    <s v="lanne.martins@hotmail.com"/>
    <n v="5562984100000"/>
  </r>
  <r>
    <x v="1"/>
    <n v="500"/>
    <x v="0"/>
    <n v="12"/>
    <x v="218"/>
    <n v="8"/>
    <s v="Deyvison Martins"/>
    <s v="deyvison.martins@gmail.com"/>
    <n v="5511980100000"/>
  </r>
  <r>
    <x v="1"/>
    <n v="500"/>
    <x v="0"/>
    <n v="12"/>
    <x v="218"/>
    <n v="8"/>
    <s v="Elas Martins"/>
    <s v="elas.martins@hotmail.com"/>
    <n v="5521998500000"/>
  </r>
  <r>
    <x v="1"/>
    <n v="500"/>
    <x v="0"/>
    <n v="1"/>
    <x v="219"/>
    <n v="8"/>
    <s v="Helida Martins"/>
    <s v="helida.martins@hotmail.com"/>
    <n v="5511983900000"/>
  </r>
  <r>
    <x v="1"/>
    <n v="500"/>
    <x v="1"/>
    <n v="1"/>
    <x v="219"/>
    <n v="8"/>
    <s v="Erika Martins"/>
    <s v="erika.martins@yahoo.com.br"/>
    <n v="5531997100000"/>
  </r>
  <r>
    <x v="2"/>
    <n v="1000"/>
    <x v="1"/>
    <n v="1"/>
    <x v="219"/>
    <n v="8"/>
    <s v="Tomáz Martins"/>
    <s v="tomáz.martins@gmail.com"/>
    <n v="5588994300000"/>
  </r>
  <r>
    <x v="2"/>
    <n v="1000"/>
    <x v="0"/>
    <n v="1"/>
    <x v="219"/>
    <n v="8"/>
    <s v="Janio Martins"/>
    <s v="janio.martins@yahoo.com.br"/>
    <n v="5585999500000"/>
  </r>
  <r>
    <x v="1"/>
    <n v="500"/>
    <x v="0"/>
    <n v="1"/>
    <x v="219"/>
    <n v="8"/>
    <s v="Danillo Martins"/>
    <s v="danillo.martins@yahoo.com.br"/>
    <n v="5571992700000"/>
  </r>
  <r>
    <x v="2"/>
    <n v="1000"/>
    <x v="0"/>
    <n v="10"/>
    <x v="219"/>
    <n v="8"/>
    <s v="Clevamir Martins"/>
    <s v="clevamir.martins@hotmail.com"/>
    <n v="5549991100000"/>
  </r>
  <r>
    <x v="0"/>
    <n v="2000"/>
    <x v="1"/>
    <n v="1"/>
    <x v="219"/>
    <n v="8"/>
    <s v="Vladimir Martins"/>
    <s v="vladimir.martins@yahoo.com.br"/>
    <n v="5541991600000"/>
  </r>
  <r>
    <x v="1"/>
    <n v="500"/>
    <x v="0"/>
    <n v="1"/>
    <x v="219"/>
    <n v="8"/>
    <s v="Eduarda Martins"/>
    <s v="eduarda.martins@hotmail.com"/>
    <n v="5551993700000"/>
  </r>
  <r>
    <x v="2"/>
    <n v="1000"/>
    <x v="0"/>
    <n v="5"/>
    <x v="220"/>
    <n v="8"/>
    <s v="Deyze Martins"/>
    <s v="deyze.martins@yahoo.com.br"/>
    <n v="5581997900000"/>
  </r>
  <r>
    <x v="2"/>
    <n v="1000"/>
    <x v="0"/>
    <n v="10"/>
    <x v="220"/>
    <n v="8"/>
    <s v="Conrado Martins"/>
    <s v="conrado.martins@hotmail.com"/>
    <n v="5527999900000"/>
  </r>
  <r>
    <x v="1"/>
    <n v="500"/>
    <x v="0"/>
    <n v="12"/>
    <x v="220"/>
    <n v="8"/>
    <s v="Alessandro Martins"/>
    <s v="alessandro.martins@gmail.com"/>
    <n v="5592994600000"/>
  </r>
  <r>
    <x v="2"/>
    <n v="1000"/>
    <x v="0"/>
    <n v="1"/>
    <x v="220"/>
    <n v="8"/>
    <s v="Flavio Martins"/>
    <s v="flavio.martins@yahoo.com.br"/>
    <n v="5592994100000"/>
  </r>
  <r>
    <x v="1"/>
    <n v="500"/>
    <x v="0"/>
    <n v="12"/>
    <x v="220"/>
    <n v="8"/>
    <s v="Shiguenori Martins"/>
    <s v="shiguenori.martins@hotmail.com"/>
    <n v="5511983700000"/>
  </r>
  <r>
    <x v="2"/>
    <n v="1000"/>
    <x v="1"/>
    <n v="1"/>
    <x v="220"/>
    <n v="8"/>
    <s v="Ardiles Martins"/>
    <s v="ardiles.martins@hotmail.com"/>
    <n v="5531985300000"/>
  </r>
  <r>
    <x v="1"/>
    <n v="500"/>
    <x v="1"/>
    <n v="1"/>
    <x v="220"/>
    <n v="8"/>
    <s v="Marcus Martins"/>
    <s v="marcus.martins@hotmail.com"/>
    <n v="5521974800000"/>
  </r>
  <r>
    <x v="1"/>
    <n v="500"/>
    <x v="0"/>
    <n v="1"/>
    <x v="220"/>
    <n v="8"/>
    <s v="Thiciano Martins"/>
    <s v="thiciano.martins@gmail.com"/>
    <n v="5555981400000"/>
  </r>
  <r>
    <x v="0"/>
    <n v="2000"/>
    <x v="1"/>
    <n v="1"/>
    <x v="221"/>
    <n v="8"/>
    <s v="Victor Martins"/>
    <s v="victor.martins@hotmail.com"/>
    <n v="5511999200000"/>
  </r>
  <r>
    <x v="2"/>
    <n v="1000"/>
    <x v="0"/>
    <n v="12"/>
    <x v="221"/>
    <n v="8"/>
    <s v="John Martins"/>
    <s v="john.martins@yahoo.com.br"/>
    <n v="5531992700000"/>
  </r>
  <r>
    <x v="1"/>
    <n v="500"/>
    <x v="1"/>
    <n v="1"/>
    <x v="221"/>
    <n v="8"/>
    <s v="Washington Martins"/>
    <s v="washington.martins@hotmail.com"/>
    <n v="5586988900000"/>
  </r>
  <r>
    <x v="0"/>
    <n v="2000"/>
    <x v="0"/>
    <n v="10"/>
    <x v="221"/>
    <n v="8"/>
    <s v="Josenaldo Martins"/>
    <s v="josenaldo.martins@hotmail.com"/>
    <n v="5582996600000"/>
  </r>
  <r>
    <x v="0"/>
    <n v="2000"/>
    <x v="1"/>
    <n v="1"/>
    <x v="221"/>
    <n v="8"/>
    <s v="Gean Martins"/>
    <s v="gean.martins@gmail.com"/>
    <n v="5551995600000"/>
  </r>
  <r>
    <x v="2"/>
    <n v="1000"/>
    <x v="0"/>
    <n v="12"/>
    <x v="221"/>
    <n v="8"/>
    <s v="Kleberson Martins"/>
    <s v="kleberson.martins@yahoo.com.br"/>
    <n v="5581986300000"/>
  </r>
  <r>
    <x v="1"/>
    <n v="500"/>
    <x v="1"/>
    <n v="1"/>
    <x v="221"/>
    <n v="8"/>
    <s v="Kleber Martins"/>
    <s v="kleber.martins@hotmail.com"/>
    <n v="5511963100000"/>
  </r>
  <r>
    <x v="2"/>
    <n v="1000"/>
    <x v="1"/>
    <n v="12"/>
    <x v="221"/>
    <n v="8"/>
    <s v="Fabíola Martins"/>
    <s v="fabíola.martins@yahoo.com.br"/>
    <n v="5511997700000"/>
  </r>
  <r>
    <x v="2"/>
    <n v="1000"/>
    <x v="0"/>
    <n v="1"/>
    <x v="221"/>
    <n v="8"/>
    <s v="Fernanda Martins"/>
    <s v="fernanda.martins@yahoo.com.br"/>
    <n v="5531999900000"/>
  </r>
  <r>
    <x v="2"/>
    <n v="1000"/>
    <x v="0"/>
    <n v="12"/>
    <x v="221"/>
    <n v="8"/>
    <s v="Cláudio Martins"/>
    <s v="cláudio.martins@hotmail.com"/>
    <n v="5551980500000"/>
  </r>
  <r>
    <x v="2"/>
    <n v="1000"/>
    <x v="1"/>
    <n v="1"/>
    <x v="221"/>
    <n v="8"/>
    <s v="Yasmim Martins"/>
    <s v="yasmim.martins@yahoo.com.br"/>
    <n v="5562992800000"/>
  </r>
  <r>
    <x v="1"/>
    <n v="500"/>
    <x v="0"/>
    <n v="12"/>
    <x v="221"/>
    <n v="8"/>
    <s v="Davi Martins"/>
    <s v="davi.martins@hotmail.com"/>
    <n v="5591981700000"/>
  </r>
  <r>
    <x v="1"/>
    <n v="500"/>
    <x v="1"/>
    <n v="1"/>
    <x v="221"/>
    <n v="8"/>
    <s v="Erivanilson Martins"/>
    <s v="erivanilson.martins@yahoo.com.br"/>
    <n v="5511985700000"/>
  </r>
  <r>
    <x v="2"/>
    <n v="1000"/>
    <x v="1"/>
    <n v="1"/>
    <x v="222"/>
    <n v="8"/>
    <s v="Harlani Martins"/>
    <s v="harlani.martins@gmail.com"/>
    <n v="5521974100000"/>
  </r>
  <r>
    <x v="1"/>
    <n v="500"/>
    <x v="0"/>
    <n v="12"/>
    <x v="222"/>
    <n v="8"/>
    <s v="Giselle Martins"/>
    <s v="giselle.martins@gmail.com"/>
    <n v="5515991100000"/>
  </r>
  <r>
    <x v="1"/>
    <n v="500"/>
    <x v="0"/>
    <n v="12"/>
    <x v="222"/>
    <n v="8"/>
    <s v="Rosielma Martins"/>
    <s v="rosielma.martins@hotmail.com"/>
    <n v="5591993200000"/>
  </r>
  <r>
    <x v="1"/>
    <n v="500"/>
    <x v="0"/>
    <n v="12"/>
    <x v="222"/>
    <n v="8"/>
    <s v="Jheniffer Martins"/>
    <s v="jheniffer.martins@gmail.com"/>
    <n v="5524993000000"/>
  </r>
  <r>
    <x v="0"/>
    <n v="2000"/>
    <x v="0"/>
    <n v="5"/>
    <x v="222"/>
    <n v="8"/>
    <s v="Roseli Martins"/>
    <s v="roseli.martins@gmail.com"/>
    <n v="5511984000000"/>
  </r>
  <r>
    <x v="0"/>
    <n v="2000"/>
    <x v="0"/>
    <n v="8"/>
    <x v="222"/>
    <n v="8"/>
    <s v="Livia Martins"/>
    <s v="livia.martins@gmail.com"/>
    <n v="5521980900000"/>
  </r>
  <r>
    <x v="0"/>
    <n v="2000"/>
    <x v="0"/>
    <n v="10"/>
    <x v="223"/>
    <n v="8"/>
    <s v="Giovana Martins"/>
    <s v="giovana.martins@gmail.com"/>
    <n v="5519993300000"/>
  </r>
  <r>
    <x v="0"/>
    <n v="2000"/>
    <x v="0"/>
    <n v="12"/>
    <x v="223"/>
    <n v="8"/>
    <s v="Soraia Martins"/>
    <s v="soraia.martins@gmail.com"/>
    <n v="5521988800000"/>
  </r>
  <r>
    <x v="2"/>
    <n v="1000"/>
    <x v="1"/>
    <n v="12"/>
    <x v="223"/>
    <n v="8"/>
    <s v="Heitor Martins"/>
    <s v="heitor.martins@gmail.com"/>
    <n v="5519987600000"/>
  </r>
  <r>
    <x v="2"/>
    <n v="1000"/>
    <x v="0"/>
    <n v="7"/>
    <x v="223"/>
    <n v="8"/>
    <s v="Clemice Martins"/>
    <s v="clemice.martins@hotmail.com"/>
    <n v="5599984600000"/>
  </r>
  <r>
    <x v="2"/>
    <n v="1000"/>
    <x v="0"/>
    <n v="4"/>
    <x v="223"/>
    <n v="8"/>
    <s v="Jeferson Martins"/>
    <s v="jeferson.martins@hotmail.com"/>
    <n v="5565996900000"/>
  </r>
  <r>
    <x v="1"/>
    <n v="500"/>
    <x v="0"/>
    <n v="4"/>
    <x v="224"/>
    <n v="8"/>
    <s v="Elielson Martins"/>
    <s v="elielson.martins@hotmail.com"/>
    <n v="5575998500000"/>
  </r>
  <r>
    <x v="0"/>
    <n v="2000"/>
    <x v="0"/>
    <n v="12"/>
    <x v="224"/>
    <n v="8"/>
    <s v="Rian Martins"/>
    <s v="rian.martins@yahoo.com.br"/>
    <n v="5511968200000"/>
  </r>
  <r>
    <x v="1"/>
    <n v="500"/>
    <x v="0"/>
    <n v="12"/>
    <x v="224"/>
    <n v="8"/>
    <s v="Lucenildo Martins"/>
    <s v="lucenildo.martins@hotmail.com"/>
    <n v="5581986300000"/>
  </r>
  <r>
    <x v="2"/>
    <n v="1000"/>
    <x v="1"/>
    <n v="1"/>
    <x v="224"/>
    <n v="8"/>
    <s v="Denny Martins"/>
    <s v="denny.martins@hotmail.com"/>
    <n v="5511987000000"/>
  </r>
  <r>
    <x v="1"/>
    <n v="500"/>
    <x v="0"/>
    <n v="12"/>
    <x v="224"/>
    <n v="8"/>
    <s v="Marcelo Martins"/>
    <s v="marcelo.martins@gmail.com"/>
    <n v="5521971900000"/>
  </r>
  <r>
    <x v="1"/>
    <n v="500"/>
    <x v="0"/>
    <n v="12"/>
    <x v="224"/>
    <n v="8"/>
    <s v="Lucineia Martins"/>
    <s v="lucineia.martins@yahoo.com.br"/>
    <n v="5531987400000"/>
  </r>
  <r>
    <x v="1"/>
    <n v="500"/>
    <x v="1"/>
    <n v="1"/>
    <x v="225"/>
    <n v="8"/>
    <s v="Adeline Martins"/>
    <s v="adeline.martins@gmail.com"/>
    <n v="5541998200000"/>
  </r>
  <r>
    <x v="1"/>
    <n v="500"/>
    <x v="0"/>
    <n v="12"/>
    <x v="225"/>
    <n v="8"/>
    <s v="Jefeson Martins"/>
    <s v="jefeson.martins@gmail.com"/>
    <n v="5594991500000"/>
  </r>
  <r>
    <x v="0"/>
    <n v="2000"/>
    <x v="0"/>
    <n v="3"/>
    <x v="225"/>
    <n v="8"/>
    <s v="Dayanna Martins"/>
    <s v="dayanna.martins@hotmail.com"/>
    <n v="5521991100000"/>
  </r>
  <r>
    <x v="2"/>
    <n v="1000"/>
    <x v="0"/>
    <n v="1"/>
    <x v="225"/>
    <n v="8"/>
    <s v="Rhayanna Martins"/>
    <s v="rhayanna.martins@yahoo.com.br"/>
    <n v="5544999300000"/>
  </r>
  <r>
    <x v="2"/>
    <n v="1000"/>
    <x v="0"/>
    <n v="1"/>
    <x v="225"/>
    <n v="8"/>
    <s v="Bryan Martins"/>
    <s v="bryan.martins@hotmail.com"/>
    <n v="5521965200000"/>
  </r>
  <r>
    <x v="1"/>
    <n v="500"/>
    <x v="0"/>
    <n v="1"/>
    <x v="225"/>
    <n v="8"/>
    <s v="Iury Martins"/>
    <s v="iury.martins@yahoo.com.br"/>
    <n v="5521968200000"/>
  </r>
  <r>
    <x v="2"/>
    <n v="1000"/>
    <x v="0"/>
    <n v="12"/>
    <x v="225"/>
    <n v="8"/>
    <s v="Sandrele Martins"/>
    <s v="sandrele.martins@yahoo.com.br"/>
    <n v="5513988100000"/>
  </r>
  <r>
    <x v="2"/>
    <n v="1000"/>
    <x v="0"/>
    <n v="12"/>
    <x v="225"/>
    <n v="8"/>
    <s v="Eliene Martins"/>
    <s v="eliene.martins@gmail.com"/>
    <n v="5592991700000"/>
  </r>
  <r>
    <x v="1"/>
    <n v="500"/>
    <x v="0"/>
    <n v="12"/>
    <x v="226"/>
    <n v="8"/>
    <s v="Jocimar Martins"/>
    <s v="jocimar.martins@hotmail.com"/>
    <n v="5517996000000"/>
  </r>
  <r>
    <x v="1"/>
    <n v="500"/>
    <x v="0"/>
    <n v="10"/>
    <x v="226"/>
    <n v="8"/>
    <s v="Witanacy Martins"/>
    <s v="witanacy.martins@gmail.com"/>
    <n v="5581996600000"/>
  </r>
  <r>
    <x v="1"/>
    <n v="500"/>
    <x v="0"/>
    <n v="1"/>
    <x v="226"/>
    <n v="8"/>
    <s v="Vanilda Martins"/>
    <s v="vanilda.martins@yahoo.com.br"/>
    <n v="5531988900000"/>
  </r>
  <r>
    <x v="2"/>
    <n v="1000"/>
    <x v="0"/>
    <n v="1"/>
    <x v="226"/>
    <n v="8"/>
    <s v="Deborah Martins"/>
    <s v="deborah.martins@gmail.com"/>
    <n v="5511994400000"/>
  </r>
  <r>
    <x v="1"/>
    <n v="500"/>
    <x v="1"/>
    <n v="1"/>
    <x v="226"/>
    <n v="8"/>
    <s v="Álvaro Martins"/>
    <s v="álvaro.martins@yahoo.com.br"/>
    <n v="5551993100000"/>
  </r>
  <r>
    <x v="2"/>
    <n v="1000"/>
    <x v="0"/>
    <n v="12"/>
    <x v="226"/>
    <n v="8"/>
    <s v="Ellen Martins"/>
    <s v="ellen.martins@yahoo.com.br"/>
    <n v="5531999400000"/>
  </r>
  <r>
    <x v="2"/>
    <n v="1000"/>
    <x v="0"/>
    <n v="1"/>
    <x v="226"/>
    <n v="8"/>
    <s v="Márcia Martins"/>
    <s v="márcia.martins@yahoo.com.br"/>
    <n v="5514997400000"/>
  </r>
  <r>
    <x v="1"/>
    <n v="500"/>
    <x v="0"/>
    <n v="5"/>
    <x v="226"/>
    <n v="8"/>
    <s v="Leonan Martins"/>
    <s v="leonan.martins@gmail.com"/>
    <n v="5518981900000"/>
  </r>
  <r>
    <x v="1"/>
    <n v="500"/>
    <x v="0"/>
    <n v="9"/>
    <x v="226"/>
    <n v="8"/>
    <s v="Leurice Martins"/>
    <s v="leurice.martins@yahoo.com.br"/>
    <n v="5591985600000"/>
  </r>
  <r>
    <x v="1"/>
    <n v="500"/>
    <x v="0"/>
    <n v="1"/>
    <x v="226"/>
    <n v="8"/>
    <s v="Liliane Martins"/>
    <s v="liliane.martins@hotmail.com"/>
    <n v="5571992500000"/>
  </r>
  <r>
    <x v="2"/>
    <n v="1000"/>
    <x v="0"/>
    <n v="12"/>
    <x v="226"/>
    <n v="8"/>
    <s v="Abilio Martins"/>
    <s v="abilio.martins@yahoo.com.br"/>
    <n v="5513997300000"/>
  </r>
  <r>
    <x v="1"/>
    <n v="500"/>
    <x v="0"/>
    <n v="10"/>
    <x v="227"/>
    <n v="8"/>
    <s v="Deivson Martins"/>
    <s v="deivson.martins@yahoo.com.br"/>
    <n v="5571997200000"/>
  </r>
  <r>
    <x v="1"/>
    <n v="500"/>
    <x v="1"/>
    <n v="1"/>
    <x v="227"/>
    <n v="8"/>
    <s v="Marllom Martins"/>
    <s v="marllom.martins@hotmail.com"/>
    <n v="5522999400000"/>
  </r>
  <r>
    <x v="2"/>
    <n v="1000"/>
    <x v="0"/>
    <n v="1"/>
    <x v="227"/>
    <n v="8"/>
    <s v="Rayssa Martins"/>
    <s v="rayssa.martins@hotmail.com"/>
    <n v="5551992500000"/>
  </r>
  <r>
    <x v="1"/>
    <n v="500"/>
    <x v="1"/>
    <n v="1"/>
    <x v="227"/>
    <n v="8"/>
    <s v="Sorriso Martins"/>
    <s v="sorriso.martins@hotmail.com"/>
    <n v="5588992000000"/>
  </r>
  <r>
    <x v="1"/>
    <n v="500"/>
    <x v="0"/>
    <n v="12"/>
    <x v="227"/>
    <n v="8"/>
    <s v="Gabriely Martins"/>
    <s v="gabriely.martins@gmail.com"/>
    <n v="5511971200000"/>
  </r>
  <r>
    <x v="0"/>
    <n v="2000"/>
    <x v="0"/>
    <n v="12"/>
    <x v="227"/>
    <n v="8"/>
    <s v="Tayane Martins"/>
    <s v="tayane.martins@gmail.com"/>
    <n v="5511987800000"/>
  </r>
  <r>
    <x v="1"/>
    <n v="500"/>
    <x v="0"/>
    <n v="12"/>
    <x v="227"/>
    <n v="8"/>
    <s v="Zaqueu Martins"/>
    <s v="zaqueu.martins@yahoo.com.br"/>
    <n v="5511973800000"/>
  </r>
  <r>
    <x v="2"/>
    <n v="1000"/>
    <x v="0"/>
    <n v="1"/>
    <x v="227"/>
    <n v="8"/>
    <s v="Luciene Martins"/>
    <s v="luciene.martins@yahoo.com.br"/>
    <n v="5579999300000"/>
  </r>
  <r>
    <x v="1"/>
    <n v="500"/>
    <x v="0"/>
    <n v="10"/>
    <x v="228"/>
    <n v="8"/>
    <s v="Guderiam Martins"/>
    <s v="guderiam.martins@hotmail.com"/>
    <n v="5561992300000"/>
  </r>
  <r>
    <x v="2"/>
    <n v="1000"/>
    <x v="0"/>
    <n v="6"/>
    <x v="228"/>
    <n v="8"/>
    <s v="Leonardo Martins"/>
    <s v="leonardo.martins@yahoo.com.br"/>
    <n v="5561992200000"/>
  </r>
  <r>
    <x v="2"/>
    <n v="1000"/>
    <x v="0"/>
    <n v="12"/>
    <x v="228"/>
    <n v="8"/>
    <s v="Bruno Martins"/>
    <s v="bruno.martins@hotmail.com"/>
    <n v="5511941500000"/>
  </r>
  <r>
    <x v="2"/>
    <n v="1000"/>
    <x v="0"/>
    <n v="7"/>
    <x v="228"/>
    <n v="8"/>
    <s v="Lineu Martins"/>
    <s v="lineu.martins@hotmail.com"/>
    <n v="5511991600000"/>
  </r>
  <r>
    <x v="2"/>
    <n v="1000"/>
    <x v="0"/>
    <n v="12"/>
    <x v="228"/>
    <n v="8"/>
    <s v="Gilmar Martins"/>
    <s v="gilmar.martins@hotmail.com"/>
    <n v="5511971200000"/>
  </r>
  <r>
    <x v="2"/>
    <n v="1000"/>
    <x v="0"/>
    <n v="10"/>
    <x v="228"/>
    <n v="8"/>
    <s v="Susilene Martins"/>
    <s v="susilene.martins@hotmail.com"/>
    <n v="5527996500000"/>
  </r>
  <r>
    <x v="2"/>
    <n v="1000"/>
    <x v="0"/>
    <n v="6"/>
    <x v="228"/>
    <n v="8"/>
    <s v="Graulio Martins"/>
    <s v="graulio.martins@gmail.com"/>
    <n v="5531989400000"/>
  </r>
  <r>
    <x v="2"/>
    <n v="1000"/>
    <x v="0"/>
    <n v="3"/>
    <x v="228"/>
    <n v="8"/>
    <s v="Nicolas Martins"/>
    <s v="nicolas.martins@hotmail.com"/>
    <n v="5511983200000"/>
  </r>
  <r>
    <x v="2"/>
    <n v="1000"/>
    <x v="0"/>
    <n v="12"/>
    <x v="229"/>
    <n v="8"/>
    <s v="Márcia Martins"/>
    <s v="márcia.martins@gmail.com"/>
    <n v="5531997800000"/>
  </r>
  <r>
    <x v="0"/>
    <n v="2000"/>
    <x v="0"/>
    <n v="12"/>
    <x v="229"/>
    <n v="8"/>
    <s v="Desirre Martins"/>
    <s v="desirre.martins@hotmail.com"/>
    <n v="5511954800000"/>
  </r>
  <r>
    <x v="2"/>
    <n v="1000"/>
    <x v="0"/>
    <n v="3"/>
    <x v="229"/>
    <n v="8"/>
    <s v="Tayla Martins"/>
    <s v="tayla.martins@hotmail.com"/>
    <n v="5521999600000"/>
  </r>
  <r>
    <x v="1"/>
    <n v="500"/>
    <x v="0"/>
    <n v="12"/>
    <x v="229"/>
    <n v="8"/>
    <s v="Marcela Martins"/>
    <s v="marcela.martins@gmail.com"/>
    <n v="5521983100000"/>
  </r>
  <r>
    <x v="1"/>
    <n v="500"/>
    <x v="0"/>
    <n v="12"/>
    <x v="229"/>
    <n v="8"/>
    <s v="Plácido Martins"/>
    <s v="plácido.martins@gmail.com"/>
    <n v="5571999800000"/>
  </r>
  <r>
    <x v="1"/>
    <n v="500"/>
    <x v="0"/>
    <n v="12"/>
    <x v="229"/>
    <n v="8"/>
    <s v="Vanderlei Martins"/>
    <s v="vanderlei.martins@gmail.com"/>
    <n v="5571992900000"/>
  </r>
  <r>
    <x v="1"/>
    <n v="500"/>
    <x v="0"/>
    <n v="6"/>
    <x v="229"/>
    <n v="8"/>
    <s v="Donizete Martins"/>
    <s v="donizete.martins@gmail.com"/>
    <n v="5531996200000"/>
  </r>
  <r>
    <x v="1"/>
    <n v="500"/>
    <x v="0"/>
    <n v="5"/>
    <x v="229"/>
    <n v="8"/>
    <s v="Gleicia Martins"/>
    <s v="gleicia.martins@yahoo.com.br"/>
    <n v="5511964400000"/>
  </r>
  <r>
    <x v="0"/>
    <n v="2000"/>
    <x v="0"/>
    <n v="1"/>
    <x v="230"/>
    <n v="8"/>
    <s v="Winicius Martins"/>
    <s v="winicius.martins@gmail.com"/>
    <n v="5545999300000"/>
  </r>
  <r>
    <x v="1"/>
    <n v="500"/>
    <x v="0"/>
    <n v="12"/>
    <x v="230"/>
    <n v="8"/>
    <s v="Luany Martins"/>
    <s v="luany.martins@yahoo.com.br"/>
    <n v="5521976900000"/>
  </r>
  <r>
    <x v="2"/>
    <n v="1000"/>
    <x v="0"/>
    <n v="12"/>
    <x v="230"/>
    <n v="8"/>
    <s v="Girlei Martins"/>
    <s v="girlei.martins@hotmail.com"/>
    <n v="5531997700000"/>
  </r>
  <r>
    <x v="2"/>
    <n v="1000"/>
    <x v="0"/>
    <n v="3"/>
    <x v="230"/>
    <n v="8"/>
    <s v="Danniel Martins"/>
    <s v="danniel.martins@hotmail.com"/>
    <n v="5563992700000"/>
  </r>
  <r>
    <x v="1"/>
    <n v="500"/>
    <x v="0"/>
    <n v="12"/>
    <x v="230"/>
    <n v="8"/>
    <s v="Jairo Martins"/>
    <s v="jairo.martins@yahoo.com.br"/>
    <n v="5516981400000"/>
  </r>
  <r>
    <x v="1"/>
    <n v="500"/>
    <x v="0"/>
    <n v="10"/>
    <x v="231"/>
    <n v="8"/>
    <s v="Geremias Martins"/>
    <s v="geremias.martins@yahoo.com.br"/>
    <n v="5594992800000"/>
  </r>
  <r>
    <x v="1"/>
    <n v="500"/>
    <x v="0"/>
    <n v="1"/>
    <x v="231"/>
    <n v="8"/>
    <s v="Valdir Martins"/>
    <s v="valdir.martins@yahoo.com.br"/>
    <n v="5511975500000"/>
  </r>
  <r>
    <x v="1"/>
    <n v="500"/>
    <x v="1"/>
    <n v="1"/>
    <x v="231"/>
    <n v="8"/>
    <s v="Stener Martins"/>
    <s v="stener.martins@gmail.com"/>
    <n v="5511996600000"/>
  </r>
  <r>
    <x v="1"/>
    <n v="500"/>
    <x v="0"/>
    <n v="6"/>
    <x v="231"/>
    <n v="8"/>
    <s v="Mylena Martins"/>
    <s v="mylena.martins@yahoo.com.br"/>
    <n v="5524981600000"/>
  </r>
  <r>
    <x v="2"/>
    <n v="1000"/>
    <x v="0"/>
    <n v="12"/>
    <x v="231"/>
    <n v="8"/>
    <s v="Darcy Martins"/>
    <s v="darcy.martins@hotmail.com"/>
    <n v="5561981300000"/>
  </r>
  <r>
    <x v="2"/>
    <n v="1000"/>
    <x v="0"/>
    <n v="12"/>
    <x v="231"/>
    <n v="8"/>
    <s v="Julio Martins"/>
    <s v="julio.martins@hotmail.com"/>
    <n v="5541996200000"/>
  </r>
  <r>
    <x v="2"/>
    <n v="1000"/>
    <x v="0"/>
    <n v="3"/>
    <x v="231"/>
    <n v="8"/>
    <s v="Atalicio Martins"/>
    <s v="atalicio.martins@gmail.com"/>
    <n v="5592991200000"/>
  </r>
  <r>
    <x v="2"/>
    <n v="1000"/>
    <x v="0"/>
    <n v="1"/>
    <x v="231"/>
    <n v="8"/>
    <s v="Vandenuza Martins"/>
    <s v="vandenuza.martins@hotmail.com"/>
    <n v="5511975600000"/>
  </r>
  <r>
    <x v="2"/>
    <n v="1000"/>
    <x v="0"/>
    <n v="10"/>
    <x v="232"/>
    <n v="8"/>
    <s v="Luandy Martins"/>
    <s v="luandy.martins@yahoo.com.br"/>
    <n v="5581987700000"/>
  </r>
  <r>
    <x v="2"/>
    <n v="1000"/>
    <x v="0"/>
    <n v="12"/>
    <x v="232"/>
    <n v="8"/>
    <s v="Sofia Martins"/>
    <s v="sofia.martins@gmail.com"/>
    <n v="5511995700000"/>
  </r>
  <r>
    <x v="1"/>
    <n v="500"/>
    <x v="1"/>
    <n v="1"/>
    <x v="232"/>
    <n v="8"/>
    <s v="Mozart Martins"/>
    <s v="mozart.martins@yahoo.com.br"/>
    <n v="5547992800000"/>
  </r>
  <r>
    <x v="1"/>
    <n v="500"/>
    <x v="0"/>
    <n v="12"/>
    <x v="232"/>
    <n v="8"/>
    <s v="Clecia Martins"/>
    <s v="clecia.martins@yahoo.com.br"/>
    <n v="5561985900000"/>
  </r>
  <r>
    <x v="0"/>
    <n v="2000"/>
    <x v="0"/>
    <n v="12"/>
    <x v="232"/>
    <n v="8"/>
    <s v="Núbia Martins"/>
    <s v="núbia.martins@yahoo.com.br"/>
    <n v="5511992000000"/>
  </r>
  <r>
    <x v="1"/>
    <n v="500"/>
    <x v="0"/>
    <n v="12"/>
    <x v="233"/>
    <n v="8"/>
    <s v="Luiza Martins"/>
    <s v="luiza.martins@yahoo.com.br"/>
    <n v="5521976800000"/>
  </r>
  <r>
    <x v="1"/>
    <n v="500"/>
    <x v="1"/>
    <n v="1"/>
    <x v="233"/>
    <n v="8"/>
    <s v="Tcharles Martins"/>
    <s v="tcharles.martins@gmail.com"/>
    <n v="5547988300000"/>
  </r>
  <r>
    <x v="0"/>
    <n v="2000"/>
    <x v="0"/>
    <n v="3"/>
    <x v="233"/>
    <n v="8"/>
    <s v="Jakciane Martins"/>
    <s v="jakciane.martins@yahoo.com.br"/>
    <n v="5527998800000"/>
  </r>
  <r>
    <x v="2"/>
    <n v="1000"/>
    <x v="0"/>
    <n v="1"/>
    <x v="233"/>
    <n v="8"/>
    <s v="Danielle Martins"/>
    <s v="danielle.martins@yahoo.com.br"/>
    <n v="5511998200000"/>
  </r>
  <r>
    <x v="1"/>
    <n v="500"/>
    <x v="0"/>
    <n v="12"/>
    <x v="233"/>
    <n v="8"/>
    <s v="Izabele Martins"/>
    <s v="izabele.martins@hotmail.com"/>
    <n v="5514997600000"/>
  </r>
  <r>
    <x v="1"/>
    <n v="500"/>
    <x v="0"/>
    <n v="12"/>
    <x v="233"/>
    <n v="8"/>
    <s v="Evenancio Martins"/>
    <s v="evenancio.martins@yahoo.com.br"/>
    <n v="5515981500000"/>
  </r>
  <r>
    <x v="1"/>
    <n v="500"/>
    <x v="0"/>
    <n v="3"/>
    <x v="233"/>
    <n v="8"/>
    <s v="Marina Martins"/>
    <s v="marina.martins@yahoo.com.br"/>
    <n v="5512982200000"/>
  </r>
  <r>
    <x v="1"/>
    <n v="500"/>
    <x v="0"/>
    <n v="12"/>
    <x v="233"/>
    <n v="8"/>
    <s v="Luanda Martins"/>
    <s v="luanda.martins@hotmail.com"/>
    <n v="5511969400000"/>
  </r>
  <r>
    <x v="1"/>
    <n v="500"/>
    <x v="0"/>
    <n v="12"/>
    <x v="233"/>
    <n v="8"/>
    <s v="Esteferson Martins"/>
    <s v="esteferson.martins@yahoo.com.br"/>
    <n v="5594999600000"/>
  </r>
  <r>
    <x v="2"/>
    <n v="1000"/>
    <x v="0"/>
    <n v="1"/>
    <x v="233"/>
    <n v="8"/>
    <s v="Marcelle Martins"/>
    <s v="marcelle.martins@yahoo.com.br"/>
    <n v="5521973500000"/>
  </r>
  <r>
    <x v="1"/>
    <n v="500"/>
    <x v="0"/>
    <n v="5"/>
    <x v="233"/>
    <n v="8"/>
    <s v="Manoel Martins"/>
    <s v="manoel.martins@gmail.com"/>
    <n v="5511996000000"/>
  </r>
  <r>
    <x v="2"/>
    <n v="1000"/>
    <x v="0"/>
    <n v="12"/>
    <x v="234"/>
    <n v="8"/>
    <s v="Rinalva Martins"/>
    <s v="rinalva.martins@hotmail.com"/>
    <n v="5535991900000"/>
  </r>
  <r>
    <x v="2"/>
    <n v="1000"/>
    <x v="0"/>
    <n v="12"/>
    <x v="234"/>
    <n v="8"/>
    <s v="Valmirian Martins"/>
    <s v="valmirian.martins@gmail.com"/>
    <n v="5519982200000"/>
  </r>
  <r>
    <x v="1"/>
    <n v="500"/>
    <x v="0"/>
    <n v="1"/>
    <x v="235"/>
    <n v="8"/>
    <s v="Sammya Martins"/>
    <s v="sammya.martins@hotmail.com"/>
    <n v="5598981500000"/>
  </r>
  <r>
    <x v="0"/>
    <n v="2000"/>
    <x v="0"/>
    <n v="1"/>
    <x v="235"/>
    <n v="8"/>
    <s v="Isamara Martins"/>
    <s v="isamara.martins@hotmail.com"/>
    <n v="5563992700000"/>
  </r>
  <r>
    <x v="1"/>
    <n v="500"/>
    <x v="0"/>
    <n v="4"/>
    <x v="235"/>
    <n v="8"/>
    <s v="Nathalia Martins"/>
    <s v="nathalia.martins@hotmail.com"/>
    <n v="5519999500000"/>
  </r>
  <r>
    <x v="2"/>
    <n v="1000"/>
    <x v="0"/>
    <n v="6"/>
    <x v="236"/>
    <n v="8"/>
    <s v="Wilian Martins"/>
    <s v="wilian.martins@yahoo.com.br"/>
    <n v="5551985100000"/>
  </r>
  <r>
    <x v="2"/>
    <n v="1000"/>
    <x v="0"/>
    <n v="1"/>
    <x v="236"/>
    <n v="8"/>
    <s v="Ludimila Martins"/>
    <s v="ludimila.martins@hotmail.com"/>
    <n v="5534998300000"/>
  </r>
  <r>
    <x v="0"/>
    <n v="2000"/>
    <x v="0"/>
    <n v="12"/>
    <x v="236"/>
    <n v="8"/>
    <s v="Gislene Martins"/>
    <s v="gislene.martins@gmail.com"/>
    <n v="5511947300000"/>
  </r>
  <r>
    <x v="1"/>
    <n v="500"/>
    <x v="0"/>
    <n v="12"/>
    <x v="237"/>
    <n v="8"/>
    <s v="Sandy Martins"/>
    <s v="sandy.martins@yahoo.com.br"/>
    <n v="5585989300000"/>
  </r>
  <r>
    <x v="1"/>
    <n v="500"/>
    <x v="0"/>
    <n v="12"/>
    <x v="238"/>
    <n v="8"/>
    <s v="Rosana Martins"/>
    <s v="rosana.martins@yahoo.com.br"/>
    <n v="5511975800000"/>
  </r>
  <r>
    <x v="0"/>
    <n v="2000"/>
    <x v="0"/>
    <n v="6"/>
    <x v="238"/>
    <n v="8"/>
    <s v="Eveline Martins"/>
    <s v="eveline.martins@gmail.com"/>
    <n v="5567981600000"/>
  </r>
  <r>
    <x v="1"/>
    <n v="500"/>
    <x v="0"/>
    <n v="12"/>
    <x v="238"/>
    <n v="8"/>
    <s v="Larise Martins"/>
    <s v="larise.martins@yahoo.com.br"/>
    <n v="5519996400000"/>
  </r>
  <r>
    <x v="0"/>
    <n v="2000"/>
    <x v="1"/>
    <n v="1"/>
    <x v="238"/>
    <n v="8"/>
    <s v="Silvana Martins"/>
    <s v="silvana.martins@gmail.com"/>
    <n v="5511991200000"/>
  </r>
  <r>
    <x v="0"/>
    <n v="2000"/>
    <x v="0"/>
    <n v="1"/>
    <x v="238"/>
    <n v="8"/>
    <s v="Geusiene Martins"/>
    <s v="geusiene.martins@hotmail.com"/>
    <n v="5521986000000"/>
  </r>
  <r>
    <x v="1"/>
    <n v="500"/>
    <x v="0"/>
    <n v="12"/>
    <x v="238"/>
    <n v="8"/>
    <s v="Maris Martins"/>
    <s v="maris.martins@hotmail.com"/>
    <n v="5538988100000"/>
  </r>
  <r>
    <x v="2"/>
    <n v="1000"/>
    <x v="0"/>
    <n v="1"/>
    <x v="238"/>
    <n v="8"/>
    <s v="Miria Martins"/>
    <s v="miria.martins@yahoo.com.br"/>
    <n v="5581979000000"/>
  </r>
  <r>
    <x v="2"/>
    <n v="1000"/>
    <x v="1"/>
    <n v="1"/>
    <x v="238"/>
    <n v="8"/>
    <s v="Claudiomir Martins"/>
    <s v="claudiomir.martins@hotmail.com"/>
    <n v="5554999900000"/>
  </r>
  <r>
    <x v="2"/>
    <n v="1000"/>
    <x v="1"/>
    <n v="1"/>
    <x v="238"/>
    <n v="8"/>
    <s v="Elaine Martins"/>
    <s v="elaine.martins@gmail.com"/>
    <n v="5511975500000"/>
  </r>
  <r>
    <x v="0"/>
    <n v="2000"/>
    <x v="0"/>
    <n v="6"/>
    <x v="238"/>
    <n v="8"/>
    <s v="Wenilson Martins"/>
    <s v="wenilson.martins@hotmail.com"/>
    <n v="5511959100000"/>
  </r>
  <r>
    <x v="0"/>
    <n v="2000"/>
    <x v="0"/>
    <n v="12"/>
    <x v="238"/>
    <n v="8"/>
    <s v="Witness Martins"/>
    <s v="witness.martins@gmail.com"/>
    <n v="5571993800000"/>
  </r>
  <r>
    <x v="0"/>
    <n v="2000"/>
    <x v="0"/>
    <n v="12"/>
    <x v="239"/>
    <n v="8"/>
    <s v="Yazen Martins"/>
    <s v="yazen.martins@hotmail.com"/>
    <n v="5595981100000"/>
  </r>
  <r>
    <x v="2"/>
    <n v="1000"/>
    <x v="0"/>
    <n v="12"/>
    <x v="239"/>
    <n v="8"/>
    <s v="Fabiano Martins"/>
    <s v="fabiano.martins@hotmail.com"/>
    <n v="5561983100000"/>
  </r>
  <r>
    <x v="0"/>
    <n v="2000"/>
    <x v="1"/>
    <n v="1"/>
    <x v="239"/>
    <n v="8"/>
    <s v="Nataniele Martins"/>
    <s v="nataniele.martins@yahoo.com.br"/>
    <n v="5527996100000"/>
  </r>
  <r>
    <x v="0"/>
    <n v="2000"/>
    <x v="0"/>
    <n v="12"/>
    <x v="239"/>
    <n v="8"/>
    <s v="Izalmir Martins"/>
    <s v="izalmir.martins@hotmail.com"/>
    <n v="5519996300000"/>
  </r>
  <r>
    <x v="1"/>
    <n v="500"/>
    <x v="0"/>
    <n v="12"/>
    <x v="239"/>
    <n v="8"/>
    <s v="Ranielle Martins"/>
    <s v="ranielle.martins@yahoo.com.br"/>
    <n v="5511948800000"/>
  </r>
  <r>
    <x v="1"/>
    <n v="500"/>
    <x v="0"/>
    <n v="12"/>
    <x v="239"/>
    <n v="8"/>
    <s v="Nathan Martins"/>
    <s v="nathan.martins@yahoo.com.br"/>
    <n v="5511997400000"/>
  </r>
  <r>
    <x v="2"/>
    <n v="1000"/>
    <x v="1"/>
    <n v="1"/>
    <x v="239"/>
    <n v="8"/>
    <s v="Otavio Martins"/>
    <s v="otavio.martins@yahoo.com.br"/>
    <n v="5511985100000"/>
  </r>
  <r>
    <x v="1"/>
    <n v="500"/>
    <x v="0"/>
    <n v="1"/>
    <x v="239"/>
    <n v="8"/>
    <s v="Melvyn Martins"/>
    <s v="melvyn.martins@yahoo.com.br"/>
    <n v="5582996500000"/>
  </r>
  <r>
    <x v="1"/>
    <n v="500"/>
    <x v="0"/>
    <n v="1"/>
    <x v="240"/>
    <n v="8"/>
    <s v="Thayná Martins"/>
    <s v="thayná.martins@gmail.com"/>
    <n v="5521970800000"/>
  </r>
  <r>
    <x v="0"/>
    <n v="2000"/>
    <x v="0"/>
    <n v="3"/>
    <x v="240"/>
    <n v="8"/>
    <s v="Gisleia Martins"/>
    <s v="gisleia.martins@gmail.com"/>
    <n v="5531986500000"/>
  </r>
  <r>
    <x v="1"/>
    <n v="500"/>
    <x v="0"/>
    <n v="1"/>
    <x v="240"/>
    <n v="8"/>
    <s v="Everson Martins"/>
    <s v="everson.martins@yahoo.com.br"/>
    <n v="5548998000000"/>
  </r>
  <r>
    <x v="2"/>
    <n v="1000"/>
    <x v="1"/>
    <n v="1"/>
    <x v="240"/>
    <n v="8"/>
    <s v="Weverson Martins"/>
    <s v="weverson.martins@gmail.com"/>
    <n v="5511953600000"/>
  </r>
  <r>
    <x v="1"/>
    <n v="500"/>
    <x v="0"/>
    <n v="2"/>
    <x v="240"/>
    <n v="8"/>
    <s v="Tatyara Martins"/>
    <s v="tatyara.martins@yahoo.com.br"/>
    <n v="5541998900000"/>
  </r>
  <r>
    <x v="2"/>
    <n v="1000"/>
    <x v="0"/>
    <n v="8"/>
    <x v="240"/>
    <n v="8"/>
    <s v="Rodrigues Martins"/>
    <s v="rodrigues.martins@yahoo.com.br"/>
    <n v="5584981200000"/>
  </r>
  <r>
    <x v="1"/>
    <n v="500"/>
    <x v="0"/>
    <n v="6"/>
    <x v="240"/>
    <n v="8"/>
    <s v="Rosane Martins"/>
    <s v="rosane.martins@yahoo.com.br"/>
    <n v="5582993200000"/>
  </r>
  <r>
    <x v="1"/>
    <n v="500"/>
    <x v="0"/>
    <n v="2"/>
    <x v="240"/>
    <n v="8"/>
    <s v="Luciano Martins"/>
    <s v="luciano.martins@gmail.com"/>
    <n v="5527988300000"/>
  </r>
  <r>
    <x v="1"/>
    <n v="500"/>
    <x v="0"/>
    <n v="12"/>
    <x v="240"/>
    <n v="8"/>
    <s v="Magda Martins"/>
    <s v="magda.martins@gmail.com"/>
    <n v="5511970300000"/>
  </r>
  <r>
    <x v="2"/>
    <n v="1000"/>
    <x v="0"/>
    <n v="5"/>
    <x v="241"/>
    <n v="8"/>
    <s v="Marbeny Martins"/>
    <s v="marbeny.martins@yahoo.com.br"/>
    <n v="5531971200000"/>
  </r>
  <r>
    <x v="0"/>
    <n v="2000"/>
    <x v="0"/>
    <n v="6"/>
    <x v="241"/>
    <n v="8"/>
    <s v="Eleandro Martins"/>
    <s v="eleandro.martins@gmail.com"/>
    <n v="5567999100000"/>
  </r>
  <r>
    <x v="1"/>
    <n v="500"/>
    <x v="0"/>
    <n v="1"/>
    <x v="241"/>
    <n v="8"/>
    <s v="Ernani Martins"/>
    <s v="ernani.martins@hotmail.com"/>
    <n v="5511984100000"/>
  </r>
  <r>
    <x v="1"/>
    <n v="500"/>
    <x v="0"/>
    <n v="12"/>
    <x v="241"/>
    <n v="8"/>
    <s v="Deivson Martins"/>
    <s v="deivson.martins@yahoo.com.br"/>
    <n v="5521988800000"/>
  </r>
  <r>
    <x v="1"/>
    <n v="500"/>
    <x v="0"/>
    <n v="12"/>
    <x v="241"/>
    <n v="8"/>
    <s v="Douglair Martins"/>
    <s v="douglair.martins@yahoo.com.br"/>
    <n v="5547996300000"/>
  </r>
  <r>
    <x v="0"/>
    <n v="2000"/>
    <x v="1"/>
    <n v="1"/>
    <x v="242"/>
    <n v="8"/>
    <s v="Tony Martins"/>
    <s v="tony.martins@gmail.com"/>
    <n v="5511948300000"/>
  </r>
  <r>
    <x v="0"/>
    <n v="2000"/>
    <x v="0"/>
    <n v="12"/>
    <x v="242"/>
    <n v="8"/>
    <s v="Dayvisson Martins"/>
    <s v="dayvisson.martins@yahoo.com.br"/>
    <n v="5598992100000"/>
  </r>
  <r>
    <x v="1"/>
    <n v="500"/>
    <x v="0"/>
    <n v="1"/>
    <x v="242"/>
    <n v="8"/>
    <s v="Silvano Martins"/>
    <s v="silvano.martins@gmail.com"/>
    <n v="5591981000000"/>
  </r>
  <r>
    <x v="2"/>
    <n v="1000"/>
    <x v="1"/>
    <n v="1"/>
    <x v="242"/>
    <n v="8"/>
    <s v="Lion Martins"/>
    <s v="lion.martins@hotmail.com"/>
    <n v="5511995500000"/>
  </r>
  <r>
    <x v="2"/>
    <n v="1000"/>
    <x v="0"/>
    <n v="1"/>
    <x v="242"/>
    <n v="8"/>
    <s v="Alexandre Martins"/>
    <s v="alexandre.martins@hotmail.com"/>
    <n v="5527999300000"/>
  </r>
  <r>
    <x v="1"/>
    <n v="500"/>
    <x v="1"/>
    <n v="1"/>
    <x v="243"/>
    <n v="9"/>
    <s v="Agildo Martins"/>
    <s v="agildo.martins@yahoo.com.br"/>
    <n v="5579999200000"/>
  </r>
  <r>
    <x v="1"/>
    <n v="500"/>
    <x v="0"/>
    <n v="12"/>
    <x v="243"/>
    <n v="9"/>
    <s v="Mike Martins"/>
    <s v="mike.martins@hotmail.com"/>
    <n v="5547991500000"/>
  </r>
  <r>
    <x v="2"/>
    <n v="1000"/>
    <x v="0"/>
    <n v="12"/>
    <x v="243"/>
    <n v="9"/>
    <s v="Luci Martins"/>
    <s v="luci.martins@yahoo.com.br"/>
    <n v="5511994600000"/>
  </r>
  <r>
    <x v="0"/>
    <n v="2000"/>
    <x v="0"/>
    <n v="12"/>
    <x v="243"/>
    <n v="9"/>
    <s v="Myriam Martins"/>
    <s v="myriam.martins@gmail.com"/>
    <n v="5531996300000"/>
  </r>
  <r>
    <x v="1"/>
    <n v="500"/>
    <x v="0"/>
    <n v="12"/>
    <x v="243"/>
    <n v="9"/>
    <s v="Michael Martins"/>
    <s v="michael.martins@yahoo.com.br"/>
    <n v="5534991400000"/>
  </r>
  <r>
    <x v="1"/>
    <n v="500"/>
    <x v="0"/>
    <n v="10"/>
    <x v="243"/>
    <n v="9"/>
    <s v="Renee Martins"/>
    <s v="renee.martins@hotmail.com"/>
    <n v="5581997300000"/>
  </r>
  <r>
    <x v="0"/>
    <n v="2000"/>
    <x v="0"/>
    <n v="12"/>
    <x v="243"/>
    <n v="9"/>
    <s v="Edplo Martins"/>
    <s v="edplo.martins@gmail.com"/>
    <n v="5511965500000"/>
  </r>
  <r>
    <x v="1"/>
    <n v="500"/>
    <x v="0"/>
    <n v="12"/>
    <x v="243"/>
    <n v="9"/>
    <s v="Antonio Martins"/>
    <s v="antonio.martins@yahoo.com.br"/>
    <n v="5571996300000"/>
  </r>
  <r>
    <x v="2"/>
    <n v="1000"/>
    <x v="0"/>
    <n v="1"/>
    <x v="243"/>
    <n v="9"/>
    <s v="Jarabe Martins"/>
    <s v="jarabe.martins@yahoo.com.br"/>
    <n v="5598985200000"/>
  </r>
  <r>
    <x v="1"/>
    <n v="500"/>
    <x v="0"/>
    <n v="12"/>
    <x v="244"/>
    <n v="9"/>
    <s v="Graciano Martins"/>
    <s v="graciano.martins@hotmail.com"/>
    <n v="5511999000000"/>
  </r>
  <r>
    <x v="1"/>
    <n v="500"/>
    <x v="0"/>
    <n v="1"/>
    <x v="244"/>
    <n v="9"/>
    <s v="Nathália Martins"/>
    <s v="nathália.martins@yahoo.com.br"/>
    <n v="5511982800000"/>
  </r>
  <r>
    <x v="1"/>
    <n v="500"/>
    <x v="1"/>
    <n v="1"/>
    <x v="244"/>
    <n v="9"/>
    <s v="Redinaldo Martins"/>
    <s v="redinaldo.martins@gmail.com"/>
    <n v="5541999000000"/>
  </r>
  <r>
    <x v="1"/>
    <n v="500"/>
    <x v="1"/>
    <n v="1"/>
    <x v="244"/>
    <n v="9"/>
    <s v="Dalmo Martins"/>
    <s v="dalmo.martins@gmail.com"/>
    <n v="5511995000000"/>
  </r>
  <r>
    <x v="2"/>
    <n v="1000"/>
    <x v="0"/>
    <n v="12"/>
    <x v="244"/>
    <n v="9"/>
    <s v="Marielli Martins"/>
    <s v="marielli.martins@hotmail.com"/>
    <n v="5541999700000"/>
  </r>
  <r>
    <x v="1"/>
    <n v="500"/>
    <x v="0"/>
    <n v="6"/>
    <x v="244"/>
    <n v="9"/>
    <s v="Samanta Martins"/>
    <s v="samanta.martins@hotmail.com"/>
    <n v="5511976100000"/>
  </r>
  <r>
    <x v="0"/>
    <n v="2000"/>
    <x v="1"/>
    <n v="1"/>
    <x v="244"/>
    <n v="9"/>
    <s v="Alfredo Martins"/>
    <s v="alfredo.martins@yahoo.com.br"/>
    <n v="5522998300000"/>
  </r>
  <r>
    <x v="2"/>
    <n v="1000"/>
    <x v="0"/>
    <n v="1"/>
    <x v="244"/>
    <n v="9"/>
    <s v="Philipe Martins"/>
    <s v="philipe.martins@gmail.com"/>
    <n v="5531983300000"/>
  </r>
  <r>
    <x v="1"/>
    <n v="500"/>
    <x v="0"/>
    <n v="6"/>
    <x v="245"/>
    <n v="9"/>
    <s v="Gilzicaren Martins"/>
    <s v="gilzicaren.martins@yahoo.com.br"/>
    <n v="5535999000000"/>
  </r>
  <r>
    <x v="2"/>
    <n v="1000"/>
    <x v="0"/>
    <n v="6"/>
    <x v="245"/>
    <n v="9"/>
    <s v="Christiana Martins"/>
    <s v="christiana.martins@hotmail.com"/>
    <n v="5521981200000"/>
  </r>
  <r>
    <x v="0"/>
    <n v="2000"/>
    <x v="0"/>
    <n v="9"/>
    <x v="245"/>
    <n v="9"/>
    <s v="Emerson Martins"/>
    <s v="emerson.martins@hotmail.com"/>
    <n v="5511974700000"/>
  </r>
  <r>
    <x v="2"/>
    <n v="1000"/>
    <x v="0"/>
    <n v="12"/>
    <x v="245"/>
    <n v="9"/>
    <s v="Wanessa Martins"/>
    <s v="wanessa.martins@yahoo.com.br"/>
    <n v="5524998400000"/>
  </r>
  <r>
    <x v="1"/>
    <n v="500"/>
    <x v="0"/>
    <n v="12"/>
    <x v="245"/>
    <n v="9"/>
    <s v="Francisco Martins"/>
    <s v="francisco.martins@hotmail.com"/>
    <n v="5585991100000"/>
  </r>
  <r>
    <x v="1"/>
    <n v="500"/>
    <x v="0"/>
    <n v="1"/>
    <x v="245"/>
    <n v="9"/>
    <s v="Luiz Martins"/>
    <s v="luiz.martins@yahoo.com.br"/>
    <n v="5531987600000"/>
  </r>
  <r>
    <x v="1"/>
    <n v="500"/>
    <x v="0"/>
    <n v="12"/>
    <x v="245"/>
    <n v="9"/>
    <s v="Leila Martins"/>
    <s v="leila.martins@hotmail.com"/>
    <n v="5561996500000"/>
  </r>
  <r>
    <x v="1"/>
    <n v="500"/>
    <x v="0"/>
    <n v="3"/>
    <x v="246"/>
    <n v="9"/>
    <s v="Mauro Martins"/>
    <s v="mauro.martins@yahoo.com.br"/>
    <n v="5535998100000"/>
  </r>
  <r>
    <x v="0"/>
    <n v="2000"/>
    <x v="0"/>
    <n v="4"/>
    <x v="246"/>
    <n v="9"/>
    <s v="Sosttenes Martins"/>
    <s v="sosttenes.martins@gmail.com"/>
    <n v="5564992600000"/>
  </r>
  <r>
    <x v="0"/>
    <n v="2000"/>
    <x v="0"/>
    <n v="6"/>
    <x v="246"/>
    <n v="9"/>
    <s v="Luiz Martins"/>
    <s v="luiz.martins@hotmail.com"/>
    <n v="5511945700000"/>
  </r>
  <r>
    <x v="1"/>
    <n v="500"/>
    <x v="1"/>
    <n v="1"/>
    <x v="246"/>
    <n v="9"/>
    <s v="Djaelson Martins"/>
    <s v="djaelson.martins@hotmail.com"/>
    <n v="5575999200000"/>
  </r>
  <r>
    <x v="1"/>
    <n v="500"/>
    <x v="0"/>
    <n v="5"/>
    <x v="246"/>
    <n v="9"/>
    <s v="Ylana Martins"/>
    <s v="ylana.martins@yahoo.com.br"/>
    <n v="5521972100000"/>
  </r>
  <r>
    <x v="1"/>
    <n v="500"/>
    <x v="0"/>
    <n v="1"/>
    <x v="246"/>
    <n v="9"/>
    <s v="Denilvaldo Martins"/>
    <s v="denilvaldo.martins@gmail.com"/>
    <n v="5561992400000"/>
  </r>
  <r>
    <x v="2"/>
    <n v="1000"/>
    <x v="0"/>
    <n v="12"/>
    <x v="246"/>
    <n v="9"/>
    <s v="Giulliano Martins"/>
    <s v="giulliano.martins@yahoo.com.br"/>
    <n v="5561991600000"/>
  </r>
  <r>
    <x v="0"/>
    <n v="2000"/>
    <x v="0"/>
    <n v="12"/>
    <x v="246"/>
    <n v="9"/>
    <s v="Agostinho Martins"/>
    <s v="agostinho.martins@yahoo.com.br"/>
    <n v="5535984000000"/>
  </r>
  <r>
    <x v="2"/>
    <n v="1000"/>
    <x v="1"/>
    <n v="1"/>
    <x v="246"/>
    <n v="9"/>
    <s v="Madalena Martins"/>
    <s v="madalena.martins@gmail.com"/>
    <n v="5591981100000"/>
  </r>
  <r>
    <x v="1"/>
    <n v="500"/>
    <x v="0"/>
    <n v="8"/>
    <x v="247"/>
    <n v="9"/>
    <s v="Caroline Martins"/>
    <s v="caroline.martins@hotmail.com"/>
    <n v="5511940700000"/>
  </r>
  <r>
    <x v="1"/>
    <n v="500"/>
    <x v="0"/>
    <n v="1"/>
    <x v="247"/>
    <n v="9"/>
    <s v="Romulo Martins"/>
    <s v="romulo.martins@hotmail.com"/>
    <n v="5585987200000"/>
  </r>
  <r>
    <x v="0"/>
    <n v="2000"/>
    <x v="0"/>
    <n v="12"/>
    <x v="247"/>
    <n v="9"/>
    <s v="Taisa Martins"/>
    <s v="taisa.martins@hotmail.com"/>
    <n v="5512997000000"/>
  </r>
  <r>
    <x v="2"/>
    <n v="1000"/>
    <x v="0"/>
    <n v="1"/>
    <x v="247"/>
    <n v="9"/>
    <s v="Icaro Martins"/>
    <s v="icaro.martins@gmail.com"/>
    <n v="5527996000000"/>
  </r>
  <r>
    <x v="1"/>
    <n v="500"/>
    <x v="1"/>
    <n v="1"/>
    <x v="247"/>
    <n v="9"/>
    <s v="Adriel Martins"/>
    <s v="adriel.martins@yahoo.com.br"/>
    <n v="5581987000000"/>
  </r>
  <r>
    <x v="2"/>
    <n v="1000"/>
    <x v="0"/>
    <n v="12"/>
    <x v="247"/>
    <n v="9"/>
    <s v="Jeniffer Martins"/>
    <s v="jeniffer.martins@yahoo.com.br"/>
    <n v="5511943800000"/>
  </r>
  <r>
    <x v="2"/>
    <n v="1000"/>
    <x v="0"/>
    <n v="12"/>
    <x v="247"/>
    <n v="9"/>
    <s v="Alexandre Martins"/>
    <s v="alexandre.martins@gmail.com"/>
    <n v="5565999000000"/>
  </r>
  <r>
    <x v="0"/>
    <n v="2000"/>
    <x v="0"/>
    <n v="1"/>
    <x v="247"/>
    <n v="9"/>
    <s v="Silene Martins"/>
    <s v="silene.martins@gmail.com"/>
    <n v="5511999100000"/>
  </r>
  <r>
    <x v="2"/>
    <n v="1000"/>
    <x v="0"/>
    <n v="1"/>
    <x v="247"/>
    <n v="9"/>
    <s v="Jair Martins"/>
    <s v="jair.martins@gmail.com"/>
    <n v="5511981200000"/>
  </r>
  <r>
    <x v="0"/>
    <n v="2000"/>
    <x v="0"/>
    <n v="12"/>
    <x v="247"/>
    <n v="9"/>
    <s v="Alberto Martins"/>
    <s v="alberto.martins@yahoo.com.br"/>
    <n v="5583988600000"/>
  </r>
  <r>
    <x v="2"/>
    <n v="1000"/>
    <x v="0"/>
    <n v="2"/>
    <x v="247"/>
    <n v="9"/>
    <s v="Vinícius Martins"/>
    <s v="vinícius.martins@yahoo.com.br"/>
    <n v="5511952900000"/>
  </r>
  <r>
    <x v="1"/>
    <n v="500"/>
    <x v="0"/>
    <n v="3"/>
    <x v="247"/>
    <n v="9"/>
    <s v="Liniker Martins"/>
    <s v="liniker.martins@gmail.com"/>
    <n v="5561998700000"/>
  </r>
  <r>
    <x v="1"/>
    <n v="500"/>
    <x v="0"/>
    <n v="10"/>
    <x v="247"/>
    <n v="9"/>
    <s v="Shaine Martins"/>
    <s v="shaine.martins@hotmail.com"/>
    <n v="5512996100000"/>
  </r>
  <r>
    <x v="2"/>
    <n v="1000"/>
    <x v="0"/>
    <n v="12"/>
    <x v="247"/>
    <n v="9"/>
    <s v="Andrea Martins"/>
    <s v="andrea.martins@yahoo.com.br"/>
    <n v="5521972900000"/>
  </r>
  <r>
    <x v="0"/>
    <n v="2000"/>
    <x v="0"/>
    <n v="1"/>
    <x v="248"/>
    <n v="9"/>
    <s v="Alfredo Martins"/>
    <s v="alfredo.martins@gmail.com"/>
    <n v="5562993600000"/>
  </r>
  <r>
    <x v="1"/>
    <n v="500"/>
    <x v="0"/>
    <n v="12"/>
    <x v="248"/>
    <n v="9"/>
    <s v="Sabrina Martins"/>
    <s v="sabrina.martins@hotmail.com"/>
    <n v="5511963000000"/>
  </r>
  <r>
    <x v="1"/>
    <n v="500"/>
    <x v="0"/>
    <n v="12"/>
    <x v="248"/>
    <n v="9"/>
    <s v="Ciro Martins"/>
    <s v="ciro.martins@gmail.com"/>
    <n v="5518996700000"/>
  </r>
  <r>
    <x v="2"/>
    <n v="1000"/>
    <x v="0"/>
    <n v="12"/>
    <x v="249"/>
    <n v="9"/>
    <s v="Vicente Martins"/>
    <s v="vicente.martins@yahoo.com.br"/>
    <n v="5586999000000"/>
  </r>
  <r>
    <x v="1"/>
    <n v="500"/>
    <x v="0"/>
    <n v="12"/>
    <x v="249"/>
    <n v="9"/>
    <s v="Kenly Martins"/>
    <s v="kenly.martins@yahoo.com.br"/>
    <n v="5541992800000"/>
  </r>
  <r>
    <x v="2"/>
    <n v="1000"/>
    <x v="1"/>
    <n v="1"/>
    <x v="249"/>
    <n v="9"/>
    <s v="Izadora Martins"/>
    <s v="izadora.martins@yahoo.com.br"/>
    <n v="5521985200000"/>
  </r>
  <r>
    <x v="0"/>
    <n v="2000"/>
    <x v="0"/>
    <n v="12"/>
    <x v="249"/>
    <n v="9"/>
    <s v="Joilson Martins"/>
    <s v="joilson.martins@yahoo.com.br"/>
    <n v="5511985500000"/>
  </r>
  <r>
    <x v="0"/>
    <n v="2000"/>
    <x v="1"/>
    <n v="1"/>
    <x v="249"/>
    <n v="9"/>
    <s v="Jairo Martins"/>
    <s v="jairo.martins@gmail.com"/>
    <n v="5541984000000"/>
  </r>
  <r>
    <x v="2"/>
    <n v="1000"/>
    <x v="1"/>
    <n v="1"/>
    <x v="249"/>
    <n v="9"/>
    <s v="Dienifer Martins"/>
    <s v="dienifer.martins@hotmail.com"/>
    <n v="5551998500000"/>
  </r>
  <r>
    <x v="2"/>
    <n v="1000"/>
    <x v="0"/>
    <n v="1"/>
    <x v="249"/>
    <n v="9"/>
    <s v="Juliana Martins"/>
    <s v="juliana.martins@gmail.com"/>
    <n v="5519992700000"/>
  </r>
  <r>
    <x v="1"/>
    <n v="500"/>
    <x v="0"/>
    <n v="12"/>
    <x v="249"/>
    <n v="9"/>
    <s v="Anna Martins"/>
    <s v="anna.martins@hotmail.com"/>
    <n v="5521980600000"/>
  </r>
  <r>
    <x v="2"/>
    <n v="1000"/>
    <x v="0"/>
    <n v="4"/>
    <x v="250"/>
    <n v="9"/>
    <s v="Elieze Martins"/>
    <s v="elieze.martins@yahoo.com.br"/>
    <n v="5519983500000"/>
  </r>
  <r>
    <x v="1"/>
    <n v="500"/>
    <x v="1"/>
    <n v="1"/>
    <x v="250"/>
    <n v="9"/>
    <s v="Theo Martins"/>
    <s v="theo.martins@gmail.com"/>
    <n v="5551993600000"/>
  </r>
  <r>
    <x v="1"/>
    <n v="500"/>
    <x v="1"/>
    <n v="1"/>
    <x v="250"/>
    <n v="9"/>
    <s v="Gleiton Martins"/>
    <s v="gleiton.martins@gmail.com"/>
    <n v="5585981300000"/>
  </r>
  <r>
    <x v="2"/>
    <n v="1000"/>
    <x v="1"/>
    <n v="1"/>
    <x v="250"/>
    <n v="9"/>
    <s v="Marcela Martins"/>
    <s v="marcela.martins@yahoo.com.br"/>
    <n v="5547996500000"/>
  </r>
  <r>
    <x v="2"/>
    <n v="1000"/>
    <x v="0"/>
    <n v="4"/>
    <x v="250"/>
    <n v="9"/>
    <s v="Daiana Martins"/>
    <s v="daiana.martins@yahoo.com.br"/>
    <n v="5511992600000"/>
  </r>
  <r>
    <x v="0"/>
    <n v="2000"/>
    <x v="0"/>
    <n v="12"/>
    <x v="250"/>
    <n v="9"/>
    <s v="Michael Martins"/>
    <s v="michael.martins@hotmail.com"/>
    <n v="5511963600000"/>
  </r>
  <r>
    <x v="0"/>
    <n v="2000"/>
    <x v="0"/>
    <n v="12"/>
    <x v="251"/>
    <n v="9"/>
    <s v="Thyerre Martins"/>
    <s v="thyerre.martins@gmail.com"/>
    <n v="5516996200000"/>
  </r>
  <r>
    <x v="1"/>
    <n v="500"/>
    <x v="0"/>
    <n v="6"/>
    <x v="251"/>
    <n v="9"/>
    <s v="George Martins"/>
    <s v="george.martins@hotmail.com"/>
    <n v="5521970200000"/>
  </r>
  <r>
    <x v="2"/>
    <n v="1000"/>
    <x v="0"/>
    <n v="12"/>
    <x v="251"/>
    <n v="9"/>
    <s v="Adriana Martins"/>
    <s v="adriana.martins@yahoo.com.br"/>
    <n v="5511992700000"/>
  </r>
  <r>
    <x v="1"/>
    <n v="500"/>
    <x v="1"/>
    <n v="1"/>
    <x v="251"/>
    <n v="9"/>
    <s v="Maithe Martins"/>
    <s v="maithe.martins@gmail.com"/>
    <n v="5521970300000"/>
  </r>
  <r>
    <x v="0"/>
    <n v="2000"/>
    <x v="0"/>
    <n v="1"/>
    <x v="251"/>
    <n v="9"/>
    <s v="Betania Martins"/>
    <s v="betania.martins@hotmail.com"/>
    <n v="5562981100000"/>
  </r>
  <r>
    <x v="1"/>
    <n v="500"/>
    <x v="0"/>
    <n v="12"/>
    <x v="251"/>
    <n v="9"/>
    <s v="Herllon Martins"/>
    <s v="herllon.martins@hotmail.com"/>
    <n v="5561999900000"/>
  </r>
  <r>
    <x v="2"/>
    <n v="1000"/>
    <x v="1"/>
    <n v="1"/>
    <x v="251"/>
    <n v="9"/>
    <s v="Sales Martins"/>
    <s v="sales.martins@gmail.com"/>
    <n v="5595981000000"/>
  </r>
  <r>
    <x v="0"/>
    <n v="2000"/>
    <x v="0"/>
    <n v="1"/>
    <x v="251"/>
    <n v="9"/>
    <s v="Joyce Martins"/>
    <s v="joyce.martins@gmail.com"/>
    <n v="5511981000000"/>
  </r>
  <r>
    <x v="1"/>
    <n v="500"/>
    <x v="0"/>
    <n v="4"/>
    <x v="251"/>
    <n v="9"/>
    <s v="Thalya Martins"/>
    <s v="thalya.martins@hotmail.com"/>
    <n v="5585994200000"/>
  </r>
  <r>
    <x v="1"/>
    <n v="500"/>
    <x v="1"/>
    <n v="1"/>
    <x v="251"/>
    <n v="9"/>
    <s v="Natália Martins"/>
    <s v="natália.martins@yahoo.com.br"/>
    <n v="5522998500000"/>
  </r>
  <r>
    <x v="0"/>
    <n v="2000"/>
    <x v="0"/>
    <n v="12"/>
    <x v="252"/>
    <n v="9"/>
    <s v="Mayanna Martins"/>
    <s v="mayanna.martins@hotmail.com"/>
    <n v="5521981700000"/>
  </r>
  <r>
    <x v="1"/>
    <n v="500"/>
    <x v="0"/>
    <n v="1"/>
    <x v="252"/>
    <n v="9"/>
    <s v="Adjeci Martins"/>
    <s v="adjeci.martins@hotmail.com"/>
    <n v="5581985900000"/>
  </r>
  <r>
    <x v="2"/>
    <n v="1000"/>
    <x v="0"/>
    <n v="6"/>
    <x v="252"/>
    <n v="9"/>
    <s v="Arilson Martins"/>
    <s v="arilson.martins@yahoo.com.br"/>
    <n v="5592992500000"/>
  </r>
  <r>
    <x v="2"/>
    <n v="1000"/>
    <x v="0"/>
    <n v="1"/>
    <x v="252"/>
    <n v="9"/>
    <s v="Silvio Martins"/>
    <s v="silvio.martins@yahoo.com.br"/>
    <n v="5515991400000"/>
  </r>
  <r>
    <x v="1"/>
    <n v="500"/>
    <x v="0"/>
    <n v="12"/>
    <x v="252"/>
    <n v="9"/>
    <s v="Rosangela Martins"/>
    <s v="rosangela.martins@gmail.com"/>
    <n v="5551981300000"/>
  </r>
  <r>
    <x v="1"/>
    <n v="500"/>
    <x v="0"/>
    <n v="4"/>
    <x v="252"/>
    <n v="9"/>
    <s v="Nayele Martins"/>
    <s v="nayele.martins@hotmail.com"/>
    <n v="5547997800000"/>
  </r>
  <r>
    <x v="2"/>
    <n v="1000"/>
    <x v="0"/>
    <n v="12"/>
    <x v="253"/>
    <n v="9"/>
    <s v="Gil Martins"/>
    <s v="gil.martins@yahoo.com.br"/>
    <n v="5511979900000"/>
  </r>
  <r>
    <x v="1"/>
    <n v="500"/>
    <x v="0"/>
    <n v="5"/>
    <x v="253"/>
    <n v="9"/>
    <s v="Madson Martins"/>
    <s v="madson.martins@yahoo.com.br"/>
    <n v="5567991100000"/>
  </r>
  <r>
    <x v="1"/>
    <n v="500"/>
    <x v="0"/>
    <n v="2"/>
    <x v="253"/>
    <n v="9"/>
    <s v="Eloir Martins"/>
    <s v="eloir.martins@gmail.com"/>
    <n v="5521979000000"/>
  </r>
  <r>
    <x v="2"/>
    <n v="1000"/>
    <x v="1"/>
    <n v="1"/>
    <x v="253"/>
    <n v="9"/>
    <s v="Diogo Martins"/>
    <s v="diogo.martins@gmail.com"/>
    <n v="5521986300000"/>
  </r>
  <r>
    <x v="1"/>
    <n v="500"/>
    <x v="0"/>
    <n v="1"/>
    <x v="253"/>
    <n v="9"/>
    <s v="Ádria Martins"/>
    <s v="ádria.martins@hotmail.com"/>
    <n v="5571992900000"/>
  </r>
  <r>
    <x v="1"/>
    <n v="500"/>
    <x v="0"/>
    <n v="12"/>
    <x v="253"/>
    <n v="9"/>
    <s v="Mayra Martins"/>
    <s v="mayra.martins@gmail.com"/>
    <n v="5579991900000"/>
  </r>
  <r>
    <x v="1"/>
    <n v="500"/>
    <x v="0"/>
    <n v="7"/>
    <x v="253"/>
    <n v="9"/>
    <s v="Alyson Martins"/>
    <s v="alyson.martins@gmail.com"/>
    <n v="5511953600000"/>
  </r>
  <r>
    <x v="1"/>
    <n v="500"/>
    <x v="0"/>
    <n v="7"/>
    <x v="253"/>
    <n v="9"/>
    <s v="Katiússia Martins"/>
    <s v="katiússia.martins@gmail.com"/>
    <n v="5575992400000"/>
  </r>
  <r>
    <x v="2"/>
    <n v="1000"/>
    <x v="0"/>
    <n v="1"/>
    <x v="254"/>
    <n v="9"/>
    <s v="Jubiracy Martins"/>
    <s v="jubiracy.martins@yahoo.com.br"/>
    <n v="5575988600000"/>
  </r>
  <r>
    <x v="1"/>
    <n v="500"/>
    <x v="0"/>
    <n v="10"/>
    <x v="255"/>
    <n v="9"/>
    <s v="Dalane Martins"/>
    <s v="dalane.martins@yahoo.com.br"/>
    <n v="5511966900000"/>
  </r>
  <r>
    <x v="0"/>
    <n v="2000"/>
    <x v="0"/>
    <n v="4"/>
    <x v="255"/>
    <n v="9"/>
    <s v="Marciel Martins"/>
    <s v="marciel.martins@hotmail.com"/>
    <n v="5511959900000"/>
  </r>
  <r>
    <x v="1"/>
    <n v="500"/>
    <x v="0"/>
    <n v="1"/>
    <x v="255"/>
    <n v="9"/>
    <s v="Nickolas Martins"/>
    <s v="nickolas.martins@hotmail.com"/>
    <n v="5511963000000"/>
  </r>
  <r>
    <x v="0"/>
    <n v="2000"/>
    <x v="0"/>
    <n v="12"/>
    <x v="255"/>
    <n v="9"/>
    <s v="Mikael Martins"/>
    <s v="mikael.martins@hotmail.com"/>
    <n v="5518997600000"/>
  </r>
  <r>
    <x v="2"/>
    <n v="1000"/>
    <x v="0"/>
    <n v="10"/>
    <x v="255"/>
    <n v="9"/>
    <s v="Giovani Martins"/>
    <s v="giovani.martins@yahoo.com.br"/>
    <n v="5515996200000"/>
  </r>
  <r>
    <x v="2"/>
    <n v="1000"/>
    <x v="1"/>
    <n v="1"/>
    <x v="255"/>
    <n v="9"/>
    <s v="Leonora Martins"/>
    <s v="leonora.martins@gmail.com"/>
    <n v="5598981300000"/>
  </r>
  <r>
    <x v="1"/>
    <n v="500"/>
    <x v="0"/>
    <n v="4"/>
    <x v="256"/>
    <n v="9"/>
    <s v="Yngrid Martins"/>
    <s v="yngrid.martins@gmail.com"/>
    <n v="5512997500000"/>
  </r>
  <r>
    <x v="2"/>
    <n v="1000"/>
    <x v="0"/>
    <n v="10"/>
    <x v="256"/>
    <n v="9"/>
    <s v="Lucia Martins"/>
    <s v="lucia.martins@gmail.com"/>
    <n v="5519997300000"/>
  </r>
  <r>
    <x v="1"/>
    <n v="500"/>
    <x v="0"/>
    <n v="12"/>
    <x v="256"/>
    <n v="9"/>
    <s v="Vanessa Martins"/>
    <s v="vanessa.martins@hotmail.com"/>
    <n v="5532991400000"/>
  </r>
  <r>
    <x v="1"/>
    <n v="500"/>
    <x v="0"/>
    <n v="6"/>
    <x v="256"/>
    <n v="9"/>
    <s v="Marlos Martins"/>
    <s v="marlos.martins@hotmail.com"/>
    <n v="5521972700000"/>
  </r>
  <r>
    <x v="1"/>
    <n v="500"/>
    <x v="0"/>
    <n v="6"/>
    <x v="256"/>
    <n v="9"/>
    <s v="Miqueas Martins"/>
    <s v="miqueas.martins@gmail.com"/>
    <n v="5581987600000"/>
  </r>
  <r>
    <x v="0"/>
    <n v="2000"/>
    <x v="0"/>
    <n v="1"/>
    <x v="256"/>
    <n v="9"/>
    <s v="Vicente Martins"/>
    <s v="vicente.martins@yahoo.com.br"/>
    <n v="5512996300000"/>
  </r>
  <r>
    <x v="0"/>
    <n v="2000"/>
    <x v="0"/>
    <n v="12"/>
    <x v="256"/>
    <n v="9"/>
    <s v="Jesael Martins"/>
    <s v="jesael.martins@hotmail.com"/>
    <n v="5548996900000"/>
  </r>
  <r>
    <x v="2"/>
    <n v="1000"/>
    <x v="0"/>
    <n v="12"/>
    <x v="256"/>
    <n v="9"/>
    <s v="Wanessa Martins"/>
    <s v="wanessa.martins@hotmail.com"/>
    <n v="5591989600000"/>
  </r>
  <r>
    <x v="2"/>
    <n v="1000"/>
    <x v="0"/>
    <n v="12"/>
    <x v="257"/>
    <n v="9"/>
    <s v="Hevelin Martins"/>
    <s v="hevelin.martins@yahoo.com.br"/>
    <n v="5521990800000"/>
  </r>
  <r>
    <x v="1"/>
    <n v="500"/>
    <x v="0"/>
    <n v="12"/>
    <x v="257"/>
    <n v="9"/>
    <s v="Cleverson Martins"/>
    <s v="cleverson.martins@yahoo.com.br"/>
    <n v="5531998000000"/>
  </r>
  <r>
    <x v="1"/>
    <n v="500"/>
    <x v="1"/>
    <n v="1"/>
    <x v="257"/>
    <n v="9"/>
    <s v="Yasmin Martins"/>
    <s v="yasmin.martins@yahoo.com.br"/>
    <n v="5511942700000"/>
  </r>
  <r>
    <x v="1"/>
    <n v="500"/>
    <x v="0"/>
    <n v="12"/>
    <x v="257"/>
    <n v="9"/>
    <s v="Wilyan Martins"/>
    <s v="wilyan.martins@gmail.com"/>
    <n v="5522996000000"/>
  </r>
  <r>
    <x v="1"/>
    <n v="500"/>
    <x v="0"/>
    <n v="10"/>
    <x v="257"/>
    <n v="9"/>
    <s v="Wilma Martins"/>
    <s v="wilma.martins@gmail.com"/>
    <n v="5511982300000"/>
  </r>
  <r>
    <x v="2"/>
    <n v="1000"/>
    <x v="0"/>
    <n v="12"/>
    <x v="257"/>
    <n v="9"/>
    <s v="Giselia Martins"/>
    <s v="giselia.martins@yahoo.com.br"/>
    <n v="5511984400000"/>
  </r>
  <r>
    <x v="1"/>
    <n v="500"/>
    <x v="0"/>
    <n v="12"/>
    <x v="258"/>
    <n v="9"/>
    <s v="Sek Martins"/>
    <s v="sek.martins@yahoo.com.br"/>
    <n v="5571986000000"/>
  </r>
  <r>
    <x v="1"/>
    <n v="500"/>
    <x v="0"/>
    <n v="1"/>
    <x v="258"/>
    <n v="9"/>
    <s v="Giancarlo Martins"/>
    <s v="giancarlo.martins@hotmail.com"/>
    <n v="5585999400000"/>
  </r>
  <r>
    <x v="1"/>
    <n v="500"/>
    <x v="0"/>
    <n v="6"/>
    <x v="258"/>
    <n v="9"/>
    <s v="Edvaldo Martins"/>
    <s v="edvaldo.martins@hotmail.com"/>
    <n v="5511986100000"/>
  </r>
  <r>
    <x v="2"/>
    <n v="1000"/>
    <x v="0"/>
    <n v="1"/>
    <x v="259"/>
    <n v="9"/>
    <s v="Nielsen Martins"/>
    <s v="nielsen.martins@hotmail.com"/>
    <n v="5521996100000"/>
  </r>
  <r>
    <x v="2"/>
    <n v="1000"/>
    <x v="0"/>
    <n v="12"/>
    <x v="259"/>
    <n v="9"/>
    <s v="Gian Martins"/>
    <s v="gian.martins@gmail.com"/>
    <n v="5519994700000"/>
  </r>
  <r>
    <x v="2"/>
    <n v="1000"/>
    <x v="0"/>
    <n v="12"/>
    <x v="259"/>
    <n v="9"/>
    <s v="Vinícius Martins"/>
    <s v="vinícius.martins@yahoo.com.br"/>
    <n v="5531993900000"/>
  </r>
  <r>
    <x v="1"/>
    <n v="500"/>
    <x v="0"/>
    <n v="12"/>
    <x v="259"/>
    <n v="9"/>
    <s v="Edivaldo Martins"/>
    <s v="edivaldo.martins@gmail.com"/>
    <n v="5511995900000"/>
  </r>
  <r>
    <x v="2"/>
    <n v="1000"/>
    <x v="0"/>
    <n v="12"/>
    <x v="259"/>
    <n v="9"/>
    <s v="Jhone Martins"/>
    <s v="jhone.martins@hotmail.com"/>
    <n v="5531986100000"/>
  </r>
  <r>
    <x v="1"/>
    <n v="500"/>
    <x v="0"/>
    <n v="1"/>
    <x v="259"/>
    <n v="9"/>
    <s v="Karollayne Martins"/>
    <s v="karollayne.martins@yahoo.com.br"/>
    <n v="5521993700000"/>
  </r>
  <r>
    <x v="0"/>
    <n v="2000"/>
    <x v="0"/>
    <n v="12"/>
    <x v="260"/>
    <n v="9"/>
    <s v="Marco Martins"/>
    <s v="marco.martins@gmail.com"/>
    <n v="5511994600000"/>
  </r>
  <r>
    <x v="2"/>
    <n v="1000"/>
    <x v="1"/>
    <n v="1"/>
    <x v="260"/>
    <n v="9"/>
    <s v="Marcello Martins"/>
    <s v="marcello.martins@gmail.com"/>
    <n v="5521974000000"/>
  </r>
  <r>
    <x v="1"/>
    <n v="500"/>
    <x v="0"/>
    <n v="7"/>
    <x v="260"/>
    <n v="9"/>
    <s v="Neusamartins Martins"/>
    <s v="neusamartins.martins@hotmail.com"/>
    <n v="5534999700000"/>
  </r>
  <r>
    <x v="1"/>
    <n v="500"/>
    <x v="1"/>
    <n v="1"/>
    <x v="260"/>
    <n v="9"/>
    <s v="Rani Martins"/>
    <s v="rani.martins@gmail.com"/>
    <n v="5521994000000"/>
  </r>
  <r>
    <x v="0"/>
    <n v="2000"/>
    <x v="1"/>
    <n v="1"/>
    <x v="261"/>
    <n v="9"/>
    <s v="Ben Martins"/>
    <s v="ben.martins@yahoo.com.br"/>
    <n v="5541999400000"/>
  </r>
  <r>
    <x v="1"/>
    <n v="500"/>
    <x v="1"/>
    <n v="1"/>
    <x v="261"/>
    <n v="9"/>
    <s v="Quesia Martins"/>
    <s v="quesia.martins@gmail.com"/>
    <n v="5511993700000"/>
  </r>
  <r>
    <x v="1"/>
    <n v="500"/>
    <x v="0"/>
    <n v="12"/>
    <x v="261"/>
    <n v="9"/>
    <s v="Axel Martins"/>
    <s v="axel.martins@hotmail.com"/>
    <n v="5519983000000"/>
  </r>
  <r>
    <x v="2"/>
    <n v="1000"/>
    <x v="0"/>
    <n v="3"/>
    <x v="261"/>
    <n v="9"/>
    <s v="Anastacia Martins"/>
    <s v="anastacia.martins@hotmail.com"/>
    <n v="5541999200000"/>
  </r>
  <r>
    <x v="2"/>
    <n v="1000"/>
    <x v="0"/>
    <n v="1"/>
    <x v="261"/>
    <n v="9"/>
    <s v="Emídio Martins"/>
    <s v="emídio.martins@yahoo.com.br"/>
    <n v="5571999100000"/>
  </r>
  <r>
    <x v="1"/>
    <n v="500"/>
    <x v="0"/>
    <n v="3"/>
    <x v="261"/>
    <n v="9"/>
    <s v="Solange Martins"/>
    <s v="solange.martins@yahoo.com.br"/>
    <n v="5511989400000"/>
  </r>
  <r>
    <x v="2"/>
    <n v="1000"/>
    <x v="0"/>
    <n v="3"/>
    <x v="261"/>
    <n v="9"/>
    <s v="Dirce Martins"/>
    <s v="dirce.martins@hotmail.com"/>
    <n v="5511987300000"/>
  </r>
  <r>
    <x v="1"/>
    <n v="500"/>
    <x v="0"/>
    <n v="12"/>
    <x v="261"/>
    <n v="9"/>
    <s v="Erich Martins"/>
    <s v="erich.martins@yahoo.com.br"/>
    <n v="5511974000000"/>
  </r>
  <r>
    <x v="2"/>
    <n v="1000"/>
    <x v="0"/>
    <n v="12"/>
    <x v="261"/>
    <n v="9"/>
    <s v="Claudia Martins"/>
    <s v="claudia.martins@gmail.com"/>
    <n v="5581993700000"/>
  </r>
  <r>
    <x v="1"/>
    <n v="500"/>
    <x v="0"/>
    <n v="12"/>
    <x v="261"/>
    <n v="9"/>
    <s v="Elaine Martins"/>
    <s v="elaine.martins@gmail.com"/>
    <n v="5531993300000"/>
  </r>
  <r>
    <x v="1"/>
    <n v="500"/>
    <x v="0"/>
    <n v="1"/>
    <x v="261"/>
    <n v="9"/>
    <s v="Johnnycley Martins"/>
    <s v="johnnycley.martins@hotmail.com"/>
    <n v="5521982700000"/>
  </r>
  <r>
    <x v="2"/>
    <n v="1000"/>
    <x v="0"/>
    <n v="12"/>
    <x v="262"/>
    <n v="9"/>
    <s v="Alberdan Martins"/>
    <s v="alberdan.martins@hotmail.com"/>
    <n v="5531992400000"/>
  </r>
  <r>
    <x v="1"/>
    <n v="500"/>
    <x v="0"/>
    <n v="12"/>
    <x v="262"/>
    <n v="9"/>
    <s v="Antônio Martins"/>
    <s v="antônio.martins@yahoo.com.br"/>
    <n v="5522997200000"/>
  </r>
  <r>
    <x v="2"/>
    <n v="1000"/>
    <x v="0"/>
    <n v="6"/>
    <x v="262"/>
    <n v="9"/>
    <s v="Giuglia Martins"/>
    <s v="giuglia.martins@yahoo.com.br"/>
    <n v="5514997600000"/>
  </r>
  <r>
    <x v="1"/>
    <n v="500"/>
    <x v="1"/>
    <n v="1"/>
    <x v="262"/>
    <n v="9"/>
    <s v="Thairo Martins"/>
    <s v="thairo.martins@yahoo.com.br"/>
    <n v="5521992500000"/>
  </r>
  <r>
    <x v="1"/>
    <n v="500"/>
    <x v="0"/>
    <n v="12"/>
    <x v="262"/>
    <n v="9"/>
    <s v="Marllivia Martins"/>
    <s v="marllivia.martins@gmail.com"/>
    <n v="5531987800000"/>
  </r>
  <r>
    <x v="1"/>
    <n v="500"/>
    <x v="0"/>
    <n v="1"/>
    <x v="262"/>
    <n v="9"/>
    <s v="Maikel Martins"/>
    <s v="maikel.martins@yahoo.com.br"/>
    <n v="5555999300000"/>
  </r>
  <r>
    <x v="2"/>
    <n v="1000"/>
    <x v="0"/>
    <n v="12"/>
    <x v="263"/>
    <n v="9"/>
    <s v="Aniruda Martins"/>
    <s v="aniruda.martins@yahoo.com.br"/>
    <n v="5511945400000"/>
  </r>
  <r>
    <x v="1"/>
    <n v="500"/>
    <x v="0"/>
    <n v="12"/>
    <x v="263"/>
    <n v="9"/>
    <s v="Tuane Martins"/>
    <s v="tuane.martins@gmail.com"/>
    <n v="5527992200000"/>
  </r>
  <r>
    <x v="2"/>
    <n v="1000"/>
    <x v="0"/>
    <n v="12"/>
    <x v="263"/>
    <n v="9"/>
    <s v="Diogo Martins"/>
    <s v="diogo.martins@yahoo.com.br"/>
    <n v="5521986500000"/>
  </r>
  <r>
    <x v="1"/>
    <n v="500"/>
    <x v="0"/>
    <n v="1"/>
    <x v="263"/>
    <n v="9"/>
    <s v="Marcia Martins"/>
    <s v="marcia.martins@yahoo.com.br"/>
    <n v="5511996500000"/>
  </r>
  <r>
    <x v="0"/>
    <n v="2000"/>
    <x v="0"/>
    <n v="3"/>
    <x v="263"/>
    <n v="9"/>
    <s v="Kleandra Martins"/>
    <s v="kleandra.martins@hotmail.com"/>
    <n v="5561992000000"/>
  </r>
  <r>
    <x v="2"/>
    <n v="1000"/>
    <x v="0"/>
    <n v="3"/>
    <x v="263"/>
    <n v="9"/>
    <s v="Albino Martins"/>
    <s v="albino.martins@hotmail.com"/>
    <n v="5522999400000"/>
  </r>
  <r>
    <x v="0"/>
    <n v="2000"/>
    <x v="0"/>
    <n v="4"/>
    <x v="263"/>
    <n v="9"/>
    <s v="Maicon Martins"/>
    <s v="maicon.martins@hotmail.com"/>
    <n v="5521983400000"/>
  </r>
  <r>
    <x v="0"/>
    <n v="2000"/>
    <x v="1"/>
    <n v="1"/>
    <x v="264"/>
    <n v="9"/>
    <s v="Romeu Martins"/>
    <s v="romeu.martins@yahoo.com.br"/>
    <n v="5511998500000"/>
  </r>
  <r>
    <x v="0"/>
    <n v="2000"/>
    <x v="0"/>
    <n v="7"/>
    <x v="264"/>
    <n v="9"/>
    <s v="Christiano Martins"/>
    <s v="christiano.martins@gmail.com"/>
    <n v="5531999200000"/>
  </r>
  <r>
    <x v="2"/>
    <n v="1000"/>
    <x v="0"/>
    <n v="12"/>
    <x v="264"/>
    <n v="9"/>
    <s v="Shamora Martins"/>
    <s v="shamora.martins@yahoo.com.br"/>
    <n v="5519991600000"/>
  </r>
  <r>
    <x v="1"/>
    <n v="500"/>
    <x v="0"/>
    <n v="2"/>
    <x v="264"/>
    <n v="9"/>
    <s v="Genilson Martins"/>
    <s v="genilson.martins@hotmail.com"/>
    <n v="5561984000000"/>
  </r>
  <r>
    <x v="1"/>
    <n v="500"/>
    <x v="0"/>
    <n v="12"/>
    <x v="264"/>
    <n v="9"/>
    <s v="Marcelino Martins"/>
    <s v="marcelino.martins@hotmail.com"/>
    <n v="5543996500000"/>
  </r>
  <r>
    <x v="0"/>
    <n v="2000"/>
    <x v="0"/>
    <n v="12"/>
    <x v="264"/>
    <n v="9"/>
    <s v="Anselmo Martins"/>
    <s v="anselmo.martins@hotmail.com"/>
    <n v="5511987100000"/>
  </r>
  <r>
    <x v="0"/>
    <n v="2000"/>
    <x v="1"/>
    <n v="1"/>
    <x v="264"/>
    <n v="9"/>
    <s v="Antônio Martins"/>
    <s v="antônio.martins@gmail.com"/>
    <n v="5511991400000"/>
  </r>
  <r>
    <x v="0"/>
    <n v="2000"/>
    <x v="0"/>
    <n v="2"/>
    <x v="264"/>
    <n v="9"/>
    <s v="Kleber Martins"/>
    <s v="kleber.martins@hotmail.com"/>
    <n v="5531985300000"/>
  </r>
  <r>
    <x v="2"/>
    <n v="1000"/>
    <x v="0"/>
    <n v="1"/>
    <x v="264"/>
    <n v="9"/>
    <s v="Tom Martins"/>
    <s v="tom.martins@hotmail.com"/>
    <n v="5541991800000"/>
  </r>
  <r>
    <x v="0"/>
    <n v="2000"/>
    <x v="0"/>
    <n v="6"/>
    <x v="265"/>
    <n v="9"/>
    <s v="Jobson Martins"/>
    <s v="jobson.martins@hotmail.com"/>
    <n v="5511992500000"/>
  </r>
  <r>
    <x v="0"/>
    <n v="2000"/>
    <x v="0"/>
    <n v="12"/>
    <x v="265"/>
    <n v="9"/>
    <s v="Jeorgia Martins"/>
    <s v="jeorgia.martins@hotmail.com"/>
    <n v="5571999800000"/>
  </r>
  <r>
    <x v="1"/>
    <n v="500"/>
    <x v="0"/>
    <n v="12"/>
    <x v="265"/>
    <n v="9"/>
    <s v="Deborah Martins"/>
    <s v="deborah.martins@hotmail.com"/>
    <n v="5521964900000"/>
  </r>
  <r>
    <x v="1"/>
    <n v="500"/>
    <x v="0"/>
    <n v="10"/>
    <x v="265"/>
    <n v="9"/>
    <s v="Iroch Martins"/>
    <s v="iroch.martins@hotmail.com"/>
    <n v="5575991500000"/>
  </r>
  <r>
    <x v="1"/>
    <n v="500"/>
    <x v="0"/>
    <n v="12"/>
    <x v="265"/>
    <n v="9"/>
    <s v="Eder Martins"/>
    <s v="eder.martins@gmail.com"/>
    <n v="5511945300000"/>
  </r>
  <r>
    <x v="2"/>
    <n v="1000"/>
    <x v="0"/>
    <n v="5"/>
    <x v="266"/>
    <n v="9"/>
    <s v="Gilmor Martins"/>
    <s v="gilmor.martins@yahoo.com.br"/>
    <n v="5511954900000"/>
  </r>
  <r>
    <x v="0"/>
    <n v="2000"/>
    <x v="1"/>
    <n v="5"/>
    <x v="266"/>
    <n v="9"/>
    <s v="Jouse Martins"/>
    <s v="jouse.martins@yahoo.com.br"/>
    <n v="5531992000000"/>
  </r>
  <r>
    <x v="0"/>
    <n v="2000"/>
    <x v="0"/>
    <n v="12"/>
    <x v="266"/>
    <n v="9"/>
    <s v="Kelwyn Martins"/>
    <s v="kelwyn.martins@yahoo.com.br"/>
    <n v="5551997100000"/>
  </r>
  <r>
    <x v="1"/>
    <n v="500"/>
    <x v="1"/>
    <n v="1"/>
    <x v="266"/>
    <n v="9"/>
    <s v="Theotonio Martins"/>
    <s v="theotonio.martins@hotmail.com"/>
    <n v="5519981900000"/>
  </r>
  <r>
    <x v="0"/>
    <n v="2000"/>
    <x v="0"/>
    <n v="12"/>
    <x v="267"/>
    <n v="9"/>
    <s v="Robert Martins"/>
    <s v="robert.martins@gmail.com"/>
    <n v="5531995300000"/>
  </r>
  <r>
    <x v="1"/>
    <n v="500"/>
    <x v="0"/>
    <n v="12"/>
    <x v="267"/>
    <n v="9"/>
    <s v="Suelene Martins"/>
    <s v="suelene.martins@gmail.com"/>
    <n v="5573988400000"/>
  </r>
  <r>
    <x v="0"/>
    <n v="2000"/>
    <x v="0"/>
    <n v="6"/>
    <x v="267"/>
    <n v="9"/>
    <s v="Elisângela Martins"/>
    <s v="elisângela.martins@gmail.com"/>
    <n v="5584991400000"/>
  </r>
  <r>
    <x v="2"/>
    <n v="1000"/>
    <x v="0"/>
    <n v="4"/>
    <x v="267"/>
    <n v="9"/>
    <s v="Carine Martins"/>
    <s v="carine.martins@gmail.com"/>
    <n v="5583996000000"/>
  </r>
  <r>
    <x v="0"/>
    <n v="2000"/>
    <x v="0"/>
    <n v="12"/>
    <x v="267"/>
    <n v="9"/>
    <s v="Landro Martins"/>
    <s v="landro.martins@hotmail.com"/>
    <n v="5522998700000"/>
  </r>
  <r>
    <x v="1"/>
    <n v="500"/>
    <x v="0"/>
    <n v="5"/>
    <x v="267"/>
    <n v="9"/>
    <s v="Ruian Martins"/>
    <s v="ruian.martins@hotmail.com"/>
    <n v="5524999000000"/>
  </r>
  <r>
    <x v="2"/>
    <n v="1000"/>
    <x v="0"/>
    <n v="10"/>
    <x v="268"/>
    <n v="9"/>
    <s v="Lohan Martins"/>
    <s v="lohan.martins@hotmail.com"/>
    <n v="5521964300000"/>
  </r>
  <r>
    <x v="1"/>
    <n v="500"/>
    <x v="0"/>
    <n v="12"/>
    <x v="268"/>
    <n v="9"/>
    <s v="Irineu Martins"/>
    <s v="irineu.martins@hotmail.com"/>
    <n v="5519998400000"/>
  </r>
  <r>
    <x v="1"/>
    <n v="500"/>
    <x v="0"/>
    <n v="12"/>
    <x v="268"/>
    <n v="9"/>
    <s v="Kassia Martins"/>
    <s v="kassia.martins@yahoo.com.br"/>
    <n v="5512997200000"/>
  </r>
  <r>
    <x v="2"/>
    <n v="1000"/>
    <x v="0"/>
    <n v="1"/>
    <x v="268"/>
    <n v="9"/>
    <s v="Warlley Martins"/>
    <s v="warlley.martins@hotmail.com"/>
    <n v="5522992100000"/>
  </r>
  <r>
    <x v="1"/>
    <n v="500"/>
    <x v="0"/>
    <n v="12"/>
    <x v="269"/>
    <n v="9"/>
    <s v="Lindokeny Martins"/>
    <s v="lindokeny.martins@hotmail.com"/>
    <n v="5599981000000"/>
  </r>
  <r>
    <x v="2"/>
    <n v="1000"/>
    <x v="0"/>
    <n v="12"/>
    <x v="269"/>
    <n v="9"/>
    <s v="Joao Martins"/>
    <s v="joao.martins@gmail.com"/>
    <n v="5562981900000"/>
  </r>
  <r>
    <x v="0"/>
    <n v="2000"/>
    <x v="1"/>
    <n v="1"/>
    <x v="269"/>
    <n v="9"/>
    <s v="Sander Martins"/>
    <s v="sander.martins@gmail.com"/>
    <n v="5531993900000"/>
  </r>
  <r>
    <x v="2"/>
    <n v="1000"/>
    <x v="0"/>
    <n v="1"/>
    <x v="270"/>
    <n v="9"/>
    <s v="Carollini Martins"/>
    <s v="carollini.martins@hotmail.com"/>
    <n v="5511974500000"/>
  </r>
  <r>
    <x v="1"/>
    <n v="500"/>
    <x v="1"/>
    <n v="1"/>
    <x v="270"/>
    <n v="9"/>
    <s v="Gisely Martins"/>
    <s v="gisely.martins@gmail.com"/>
    <n v="5567999900000"/>
  </r>
  <r>
    <x v="0"/>
    <n v="2000"/>
    <x v="0"/>
    <n v="12"/>
    <x v="271"/>
    <n v="9"/>
    <s v="Eliezio Martins"/>
    <s v="eliezio.martins@yahoo.com.br"/>
    <n v="5593988000000"/>
  </r>
  <r>
    <x v="1"/>
    <n v="500"/>
    <x v="0"/>
    <n v="3"/>
    <x v="271"/>
    <n v="9"/>
    <s v="Glauco Martins"/>
    <s v="glauco.martins@hotmail.com"/>
    <n v="5519982500000"/>
  </r>
  <r>
    <x v="1"/>
    <n v="500"/>
    <x v="0"/>
    <n v="1"/>
    <x v="271"/>
    <n v="9"/>
    <s v="Vandercina Martins"/>
    <s v="vandercina.martins@gmail.com"/>
    <n v="5511998300000"/>
  </r>
  <r>
    <x v="2"/>
    <n v="1000"/>
    <x v="0"/>
    <n v="12"/>
    <x v="272"/>
    <n v="9"/>
    <s v="Jordeane Martins"/>
    <s v="jordeane.martins@hotmail.com"/>
    <n v="5592993300000"/>
  </r>
  <r>
    <x v="2"/>
    <n v="1000"/>
    <x v="0"/>
    <n v="6"/>
    <x v="272"/>
    <n v="9"/>
    <s v="Amaury Martins"/>
    <s v="amaury.martins@hotmail.com"/>
    <n v="5534999300000"/>
  </r>
  <r>
    <x v="1"/>
    <n v="500"/>
    <x v="1"/>
    <n v="1"/>
    <x v="272"/>
    <n v="9"/>
    <s v="Marilia Martins"/>
    <s v="marilia.martins@hotmail.com"/>
    <n v="5511991900000"/>
  </r>
  <r>
    <x v="2"/>
    <n v="1000"/>
    <x v="0"/>
    <n v="10"/>
    <x v="273"/>
    <n v="10"/>
    <s v="Roniskley Martins"/>
    <s v="roniskley.martins@yahoo.com.br"/>
    <n v="5594991500000"/>
  </r>
  <r>
    <x v="0"/>
    <n v="2000"/>
    <x v="0"/>
    <n v="12"/>
    <x v="273"/>
    <n v="10"/>
    <s v="Vagner Martins"/>
    <s v="vagner.martins@yahoo.com.br"/>
    <n v="5513997200000"/>
  </r>
  <r>
    <x v="2"/>
    <n v="1000"/>
    <x v="0"/>
    <n v="12"/>
    <x v="273"/>
    <n v="10"/>
    <s v="Waldiney Martins"/>
    <s v="waldiney.martins@gmail.com"/>
    <n v="5577991100000"/>
  </r>
  <r>
    <x v="1"/>
    <n v="500"/>
    <x v="0"/>
    <n v="12"/>
    <x v="273"/>
    <n v="10"/>
    <s v="Jeone Martins"/>
    <s v="jeone.martins@hotmail.com"/>
    <n v="5511966500000"/>
  </r>
  <r>
    <x v="0"/>
    <n v="2000"/>
    <x v="1"/>
    <n v="1"/>
    <x v="273"/>
    <n v="10"/>
    <s v="Quezia Martins"/>
    <s v="quezia.martins@yahoo.com.br"/>
    <n v="5575992400000"/>
  </r>
  <r>
    <x v="0"/>
    <n v="2000"/>
    <x v="0"/>
    <n v="10"/>
    <x v="273"/>
    <n v="10"/>
    <s v="Vanderson Martins"/>
    <s v="vanderson.martins@gmail.com"/>
    <n v="5514997400000"/>
  </r>
  <r>
    <x v="2"/>
    <n v="1000"/>
    <x v="0"/>
    <n v="12"/>
    <x v="273"/>
    <n v="10"/>
    <s v="Cleonice Martins"/>
    <s v="cleonice.martins@yahoo.com.br"/>
    <n v="5561999900000"/>
  </r>
  <r>
    <x v="1"/>
    <n v="500"/>
    <x v="0"/>
    <n v="1"/>
    <x v="273"/>
    <n v="10"/>
    <s v="Adsson Martins"/>
    <s v="adsson.martins@gmail.com"/>
    <n v="5531983800000"/>
  </r>
  <r>
    <x v="1"/>
    <n v="500"/>
    <x v="0"/>
    <n v="1"/>
    <x v="274"/>
    <n v="10"/>
    <s v="Lueli Martins"/>
    <s v="lueli.martins@yahoo.com.br"/>
    <n v="5511972400000"/>
  </r>
  <r>
    <x v="0"/>
    <n v="2000"/>
    <x v="1"/>
    <n v="12"/>
    <x v="274"/>
    <n v="10"/>
    <s v="Elisa Martins"/>
    <s v="elisa.martins@gmail.com"/>
    <n v="5561992200000"/>
  </r>
  <r>
    <x v="2"/>
    <n v="1000"/>
    <x v="1"/>
    <n v="1"/>
    <x v="274"/>
    <n v="10"/>
    <s v="Julia Martins"/>
    <s v="julia.martins@yahoo.com.br"/>
    <n v="5511974100000"/>
  </r>
  <r>
    <x v="1"/>
    <n v="500"/>
    <x v="0"/>
    <n v="12"/>
    <x v="275"/>
    <n v="10"/>
    <s v="Ádamo Martins"/>
    <s v="ádamo.martins@gmail.com"/>
    <n v="5521975900000"/>
  </r>
  <r>
    <x v="1"/>
    <n v="500"/>
    <x v="0"/>
    <n v="12"/>
    <x v="275"/>
    <n v="10"/>
    <s v="Aderson Martins"/>
    <s v="aderson.martins@gmail.com"/>
    <n v="5513996100000"/>
  </r>
  <r>
    <x v="1"/>
    <n v="500"/>
    <x v="0"/>
    <n v="1"/>
    <x v="275"/>
    <n v="10"/>
    <s v="Rachel Martins"/>
    <s v="rachel.martins@gmail.com"/>
    <n v="5541997200000"/>
  </r>
  <r>
    <x v="1"/>
    <n v="500"/>
    <x v="0"/>
    <n v="12"/>
    <x v="275"/>
    <n v="10"/>
    <s v="Camile Martins"/>
    <s v="camile.martins@gmail.com"/>
    <n v="5521992000000"/>
  </r>
  <r>
    <x v="2"/>
    <n v="1000"/>
    <x v="1"/>
    <n v="1"/>
    <x v="275"/>
    <n v="10"/>
    <s v="Aldenira Martins"/>
    <s v="aldenira.martins@gmail.com"/>
    <n v="5521969600000"/>
  </r>
  <r>
    <x v="2"/>
    <n v="1000"/>
    <x v="0"/>
    <n v="12"/>
    <x v="275"/>
    <n v="10"/>
    <s v="Wanderson Martins"/>
    <s v="wanderson.martins@gmail.com"/>
    <n v="5581987700000"/>
  </r>
  <r>
    <x v="0"/>
    <n v="2000"/>
    <x v="0"/>
    <n v="1"/>
    <x v="276"/>
    <n v="10"/>
    <s v="Gessagno Martins"/>
    <s v="gessagno.martins@gmail.com"/>
    <n v="5566999500000"/>
  </r>
  <r>
    <x v="2"/>
    <n v="1000"/>
    <x v="0"/>
    <n v="6"/>
    <x v="276"/>
    <n v="10"/>
    <s v="Nei Martins"/>
    <s v="nei.martins@yahoo.com.br"/>
    <n v="5521968600000"/>
  </r>
  <r>
    <x v="1"/>
    <n v="500"/>
    <x v="0"/>
    <n v="12"/>
    <x v="276"/>
    <n v="10"/>
    <s v="João Martins"/>
    <s v="joão.martins@gmail.com"/>
    <n v="5537998600000"/>
  </r>
  <r>
    <x v="1"/>
    <n v="500"/>
    <x v="0"/>
    <n v="1"/>
    <x v="276"/>
    <n v="10"/>
    <s v="Thainá Martins"/>
    <s v="thainá.martins@yahoo.com.br"/>
    <n v="5592984900000"/>
  </r>
  <r>
    <x v="1"/>
    <n v="500"/>
    <x v="0"/>
    <n v="1"/>
    <x v="276"/>
    <n v="10"/>
    <s v="Gleison Martins"/>
    <s v="gleison.martins@yahoo.com.br"/>
    <n v="5566999700000"/>
  </r>
  <r>
    <x v="1"/>
    <n v="500"/>
    <x v="0"/>
    <n v="12"/>
    <x v="276"/>
    <n v="10"/>
    <s v="Leandro Martins"/>
    <s v="leandro.martins@gmail.com"/>
    <n v="5511992000000"/>
  </r>
  <r>
    <x v="2"/>
    <n v="1000"/>
    <x v="1"/>
    <n v="1"/>
    <x v="277"/>
    <n v="10"/>
    <s v="Silas Martins"/>
    <s v="silas.martins@hotmail.com"/>
    <n v="5571993300000"/>
  </r>
  <r>
    <x v="1"/>
    <n v="500"/>
    <x v="0"/>
    <n v="1"/>
    <x v="277"/>
    <n v="10"/>
    <s v="Cleyton Martins"/>
    <s v="cleyton.martins@gmail.com"/>
    <n v="5541992200000"/>
  </r>
  <r>
    <x v="1"/>
    <n v="500"/>
    <x v="0"/>
    <n v="10"/>
    <x v="277"/>
    <n v="10"/>
    <s v="Siglianny Martins"/>
    <s v="siglianny.martins@yahoo.com.br"/>
    <n v="5592991100000"/>
  </r>
  <r>
    <x v="0"/>
    <n v="2000"/>
    <x v="0"/>
    <n v="10"/>
    <x v="277"/>
    <n v="10"/>
    <s v="Nailton Martins"/>
    <s v="nailton.martins@hotmail.com"/>
    <n v="5561991800000"/>
  </r>
  <r>
    <x v="0"/>
    <n v="2000"/>
    <x v="0"/>
    <n v="12"/>
    <x v="277"/>
    <n v="10"/>
    <s v="Adelone Martins"/>
    <s v="adelone.martins@gmail.com"/>
    <n v="5534988500000"/>
  </r>
  <r>
    <x v="1"/>
    <n v="500"/>
    <x v="0"/>
    <n v="10"/>
    <x v="278"/>
    <n v="10"/>
    <s v="Jozilane Martins"/>
    <s v="jozilane.martins@hotmail.com"/>
    <n v="5548991000000"/>
  </r>
  <r>
    <x v="0"/>
    <n v="2000"/>
    <x v="1"/>
    <n v="1"/>
    <x v="278"/>
    <n v="10"/>
    <s v="Stefani Martins"/>
    <s v="stefani.martins@gmail.com"/>
    <n v="5511984000000"/>
  </r>
  <r>
    <x v="1"/>
    <n v="500"/>
    <x v="1"/>
    <n v="1"/>
    <x v="278"/>
    <n v="10"/>
    <s v="Isaias Martins"/>
    <s v="isaias.martins@hotmail.com"/>
    <n v="5511941500000"/>
  </r>
  <r>
    <x v="2"/>
    <n v="1000"/>
    <x v="0"/>
    <n v="12"/>
    <x v="278"/>
    <n v="10"/>
    <s v="Iná Martins"/>
    <s v="iná.martins@hotmail.com"/>
    <n v="5549999300000"/>
  </r>
  <r>
    <x v="0"/>
    <n v="2000"/>
    <x v="1"/>
    <n v="1"/>
    <x v="278"/>
    <n v="10"/>
    <s v="Raphaela Martins"/>
    <s v="raphaela.martins@gmail.com"/>
    <n v="5521971700000"/>
  </r>
  <r>
    <x v="1"/>
    <n v="500"/>
    <x v="1"/>
    <n v="1"/>
    <x v="278"/>
    <n v="10"/>
    <s v="Thalita Martins"/>
    <s v="thalita.martins@yahoo.com.br"/>
    <n v="5527999500000"/>
  </r>
  <r>
    <x v="0"/>
    <n v="2000"/>
    <x v="0"/>
    <n v="12"/>
    <x v="278"/>
    <n v="10"/>
    <s v="Eronildo Martins"/>
    <s v="eronildo.martins@yahoo.com.br"/>
    <n v="5514988100000"/>
  </r>
  <r>
    <x v="0"/>
    <n v="2000"/>
    <x v="1"/>
    <n v="1"/>
    <x v="278"/>
    <n v="10"/>
    <s v="Marcelo Martins"/>
    <s v="marcelo.martins@yahoo.com.br"/>
    <n v="5511950800000"/>
  </r>
  <r>
    <x v="0"/>
    <n v="2000"/>
    <x v="0"/>
    <n v="12"/>
    <x v="279"/>
    <n v="10"/>
    <s v="Wallan Martins"/>
    <s v="wallan.martins@yahoo.com.br"/>
    <n v="5511982700000"/>
  </r>
  <r>
    <x v="2"/>
    <n v="1000"/>
    <x v="0"/>
    <n v="1"/>
    <x v="279"/>
    <n v="10"/>
    <s v="Oscar Martins"/>
    <s v="oscar.martins@yahoo.com.br"/>
    <n v="5561999800000"/>
  </r>
  <r>
    <x v="1"/>
    <n v="500"/>
    <x v="0"/>
    <n v="1"/>
    <x v="279"/>
    <n v="10"/>
    <s v="Jacson Martins"/>
    <s v="jacson.martins@gmail.com"/>
    <n v="5547988700000"/>
  </r>
  <r>
    <x v="1"/>
    <n v="500"/>
    <x v="0"/>
    <n v="3"/>
    <x v="279"/>
    <n v="10"/>
    <s v="Lucivane Martins"/>
    <s v="lucivane.martins@gmail.com"/>
    <n v="5564999500000"/>
  </r>
  <r>
    <x v="2"/>
    <n v="1000"/>
    <x v="0"/>
    <n v="12"/>
    <x v="280"/>
    <n v="10"/>
    <s v="Romilson Martins"/>
    <s v="romilson.martins@yahoo.com.br"/>
    <n v="5531995800000"/>
  </r>
  <r>
    <x v="2"/>
    <n v="1000"/>
    <x v="0"/>
    <n v="12"/>
    <x v="280"/>
    <n v="10"/>
    <s v="Alcione Martins"/>
    <s v="alcione.martins@yahoo.com.br"/>
    <n v="5599981800000"/>
  </r>
  <r>
    <x v="0"/>
    <n v="2000"/>
    <x v="0"/>
    <n v="12"/>
    <x v="280"/>
    <n v="10"/>
    <s v="Ibnijas Martins"/>
    <s v="ibnijas.martins@hotmail.com"/>
    <n v="5581979000000"/>
  </r>
  <r>
    <x v="0"/>
    <n v="2000"/>
    <x v="0"/>
    <n v="3"/>
    <x v="280"/>
    <n v="10"/>
    <s v="Verônica Martins"/>
    <s v="verônica.martins@hotmail.com"/>
    <n v="5511995900000"/>
  </r>
  <r>
    <x v="2"/>
    <n v="1000"/>
    <x v="0"/>
    <n v="12"/>
    <x v="280"/>
    <n v="10"/>
    <s v="Ramiro Martins"/>
    <s v="ramiro.martins@yahoo.com.br"/>
    <n v="5511972900000"/>
  </r>
  <r>
    <x v="1"/>
    <n v="500"/>
    <x v="1"/>
    <n v="1"/>
    <x v="280"/>
    <n v="10"/>
    <s v="Hudson Martins"/>
    <s v="hudson.martins@gmail.com"/>
    <n v="5521970000000"/>
  </r>
  <r>
    <x v="0"/>
    <n v="2000"/>
    <x v="1"/>
    <n v="1"/>
    <x v="280"/>
    <n v="10"/>
    <s v="Andreia Martins"/>
    <s v="andreia.martins@yahoo.com.br"/>
    <n v="5515998500000"/>
  </r>
  <r>
    <x v="1"/>
    <n v="500"/>
    <x v="0"/>
    <n v="1"/>
    <x v="280"/>
    <n v="10"/>
    <s v="Gersem Martins"/>
    <s v="gersem.martins@hotmail.com"/>
    <n v="5521982200000"/>
  </r>
  <r>
    <x v="2"/>
    <n v="1000"/>
    <x v="0"/>
    <n v="5"/>
    <x v="280"/>
    <n v="10"/>
    <s v="Magno Martins"/>
    <s v="magno.martins@hotmail.com"/>
    <n v="5581985100000"/>
  </r>
  <r>
    <x v="0"/>
    <n v="2000"/>
    <x v="0"/>
    <n v="12"/>
    <x v="280"/>
    <n v="10"/>
    <s v="Adryelle Martins"/>
    <s v="adryelle.martins@hotmail.com"/>
    <n v="5565992000000"/>
  </r>
  <r>
    <x v="1"/>
    <n v="500"/>
    <x v="1"/>
    <n v="1"/>
    <x v="281"/>
    <n v="10"/>
    <s v="Giulian Martins"/>
    <s v="giulian.martins@gmail.com"/>
    <n v="5551985500000"/>
  </r>
  <r>
    <x v="2"/>
    <n v="1000"/>
    <x v="0"/>
    <n v="12"/>
    <x v="281"/>
    <n v="10"/>
    <s v="Suelen Martins"/>
    <s v="suelen.martins@gmail.com"/>
    <n v="5548999000000"/>
  </r>
  <r>
    <x v="2"/>
    <n v="1000"/>
    <x v="0"/>
    <n v="1"/>
    <x v="281"/>
    <n v="10"/>
    <s v="Gutemberg Martins"/>
    <s v="gutemberg.martins@yahoo.com.br"/>
    <n v="5511993900000"/>
  </r>
  <r>
    <x v="1"/>
    <n v="500"/>
    <x v="1"/>
    <n v="1"/>
    <x v="281"/>
    <n v="10"/>
    <s v="Denilson Martins"/>
    <s v="denilson.martins@yahoo.com.br"/>
    <n v="5591993100000"/>
  </r>
  <r>
    <x v="2"/>
    <n v="1000"/>
    <x v="0"/>
    <n v="10"/>
    <x v="281"/>
    <n v="10"/>
    <s v="Daniele Martins"/>
    <s v="daniele.martins@yahoo.com.br"/>
    <n v="5571991400000"/>
  </r>
  <r>
    <x v="2"/>
    <n v="1000"/>
    <x v="0"/>
    <n v="2"/>
    <x v="282"/>
    <n v="10"/>
    <s v="Eleciana Martins"/>
    <s v="eleciana.martins@hotmail.com"/>
    <n v="5527998300000"/>
  </r>
  <r>
    <x v="0"/>
    <n v="2000"/>
    <x v="0"/>
    <n v="12"/>
    <x v="282"/>
    <n v="10"/>
    <s v="Deborah Martins"/>
    <s v="deborah.martins@hotmail.com"/>
    <n v="5531998500000"/>
  </r>
  <r>
    <x v="1"/>
    <n v="500"/>
    <x v="0"/>
    <n v="12"/>
    <x v="282"/>
    <n v="10"/>
    <s v="Valkiria Martins"/>
    <s v="valkiria.martins@hotmail.com"/>
    <n v="5511976100000"/>
  </r>
  <r>
    <x v="1"/>
    <n v="500"/>
    <x v="0"/>
    <n v="12"/>
    <x v="282"/>
    <n v="10"/>
    <s v="Jolano Martins"/>
    <s v="jolano.martins@gmail.com"/>
    <n v="5541996800000"/>
  </r>
  <r>
    <x v="0"/>
    <n v="2000"/>
    <x v="0"/>
    <n v="12"/>
    <x v="282"/>
    <n v="10"/>
    <s v="Ronald Martins"/>
    <s v="ronald.martins@yahoo.com.br"/>
    <n v="5585987400000"/>
  </r>
  <r>
    <x v="0"/>
    <n v="2000"/>
    <x v="0"/>
    <n v="1"/>
    <x v="282"/>
    <n v="10"/>
    <s v="Leiliane Martins"/>
    <s v="leiliane.martins@yahoo.com.br"/>
    <n v="5511986600000"/>
  </r>
  <r>
    <x v="2"/>
    <n v="1000"/>
    <x v="0"/>
    <n v="1"/>
    <x v="283"/>
    <n v="10"/>
    <s v="Yen Martins"/>
    <s v="yen.martins@yahoo.com.br"/>
    <n v="5531994300000"/>
  </r>
  <r>
    <x v="1"/>
    <n v="500"/>
    <x v="0"/>
    <n v="9"/>
    <x v="283"/>
    <n v="10"/>
    <s v="Jomar Martins"/>
    <s v="jomar.martins@hotmail.com"/>
    <n v="5551982600000"/>
  </r>
  <r>
    <x v="1"/>
    <n v="500"/>
    <x v="0"/>
    <n v="1"/>
    <x v="283"/>
    <n v="10"/>
    <s v="Fred Martins"/>
    <s v="fred.martins@yahoo.com.br"/>
    <n v="5521998400000"/>
  </r>
  <r>
    <x v="0"/>
    <n v="2000"/>
    <x v="0"/>
    <n v="12"/>
    <x v="283"/>
    <n v="10"/>
    <s v="Jusmar Martins"/>
    <s v="jusmar.martins@gmail.com"/>
    <n v="5582981100000"/>
  </r>
  <r>
    <x v="2"/>
    <n v="1000"/>
    <x v="1"/>
    <n v="1"/>
    <x v="283"/>
    <n v="10"/>
    <s v="Pedro Martins"/>
    <s v="pedro.martins@hotmail.com"/>
    <n v="5521987700000"/>
  </r>
  <r>
    <x v="1"/>
    <n v="500"/>
    <x v="0"/>
    <n v="2"/>
    <x v="283"/>
    <n v="10"/>
    <s v="Nathalia Martins"/>
    <s v="nathalia.martins@yahoo.com.br"/>
    <n v="5511996400000"/>
  </r>
  <r>
    <x v="0"/>
    <n v="2000"/>
    <x v="0"/>
    <n v="3"/>
    <x v="283"/>
    <n v="10"/>
    <s v="Rogerio Martins"/>
    <s v="rogerio.martins@hotmail.com"/>
    <n v="5521992600000"/>
  </r>
  <r>
    <x v="1"/>
    <n v="500"/>
    <x v="0"/>
    <n v="1"/>
    <x v="283"/>
    <n v="10"/>
    <s v="Hermes Martins"/>
    <s v="hermes.martins@yahoo.com.br"/>
    <n v="5511973100000"/>
  </r>
  <r>
    <x v="2"/>
    <n v="1000"/>
    <x v="0"/>
    <n v="12"/>
    <x v="283"/>
    <n v="10"/>
    <s v="Etevaldo Martins"/>
    <s v="etevaldo.martins@hotmail.com"/>
    <n v="5519992600000"/>
  </r>
  <r>
    <x v="0"/>
    <n v="2000"/>
    <x v="1"/>
    <n v="1"/>
    <x v="283"/>
    <n v="10"/>
    <s v="Alencar Martins"/>
    <s v="alencar.martins@hotmail.com"/>
    <n v="5562981200000"/>
  </r>
  <r>
    <x v="1"/>
    <n v="500"/>
    <x v="0"/>
    <n v="2"/>
    <x v="283"/>
    <n v="10"/>
    <s v="Stephany Martins"/>
    <s v="stephany.martins@hotmail.com"/>
    <n v="5511973500000"/>
  </r>
  <r>
    <x v="2"/>
    <n v="1000"/>
    <x v="0"/>
    <n v="12"/>
    <x v="283"/>
    <n v="10"/>
    <s v="Giuliano Martins"/>
    <s v="giuliano.martins@gmail.com"/>
    <n v="5541998400000"/>
  </r>
  <r>
    <x v="2"/>
    <n v="1000"/>
    <x v="0"/>
    <n v="3"/>
    <x v="284"/>
    <n v="10"/>
    <s v="Raiany Martins"/>
    <s v="raiany.martins@yahoo.com.br"/>
    <n v="5531995100000"/>
  </r>
  <r>
    <x v="2"/>
    <n v="1000"/>
    <x v="0"/>
    <n v="12"/>
    <x v="284"/>
    <n v="10"/>
    <s v="Gidiana Martins"/>
    <s v="gidiana.martins@gmail.com"/>
    <n v="5533984200000"/>
  </r>
  <r>
    <x v="1"/>
    <n v="500"/>
    <x v="1"/>
    <n v="12"/>
    <x v="284"/>
    <n v="10"/>
    <s v="Atenisia Martins"/>
    <s v="atenisia.martins@hotmail.com"/>
    <n v="5594992700000"/>
  </r>
  <r>
    <x v="0"/>
    <n v="2000"/>
    <x v="0"/>
    <n v="10"/>
    <x v="284"/>
    <n v="10"/>
    <s v="Ariclaiton Martins"/>
    <s v="ariclaiton.martins@gmail.com"/>
    <n v="5575991100000"/>
  </r>
  <r>
    <x v="0"/>
    <n v="2000"/>
    <x v="0"/>
    <n v="1"/>
    <x v="285"/>
    <n v="10"/>
    <s v="Eraldo Martins"/>
    <s v="eraldo.martins@gmail.com"/>
    <n v="5521988500000"/>
  </r>
  <r>
    <x v="0"/>
    <n v="2000"/>
    <x v="1"/>
    <n v="1"/>
    <x v="285"/>
    <n v="10"/>
    <s v="Cassiana Martins"/>
    <s v="cassiana.martins@gmail.com"/>
    <n v="5554984300000"/>
  </r>
  <r>
    <x v="2"/>
    <n v="1000"/>
    <x v="0"/>
    <n v="6"/>
    <x v="285"/>
    <n v="10"/>
    <s v="Alaí Martins"/>
    <s v="alaí.martins@gmail.com"/>
    <n v="5592988200000"/>
  </r>
  <r>
    <x v="1"/>
    <n v="500"/>
    <x v="0"/>
    <n v="12"/>
    <x v="285"/>
    <n v="10"/>
    <s v="Patrick Martins"/>
    <s v="patrick.martins@hotmail.com"/>
    <n v="5521989500000"/>
  </r>
  <r>
    <x v="2"/>
    <n v="1000"/>
    <x v="1"/>
    <n v="1"/>
    <x v="286"/>
    <n v="10"/>
    <s v="Thaina Martins"/>
    <s v="thaina.martins@hotmail.com"/>
    <n v="5511946000000"/>
  </r>
  <r>
    <x v="1"/>
    <n v="500"/>
    <x v="0"/>
    <n v="12"/>
    <x v="286"/>
    <n v="10"/>
    <s v="Christiano Martins"/>
    <s v="christiano.martins@gmail.com"/>
    <n v="5551999800000"/>
  </r>
  <r>
    <x v="0"/>
    <n v="2000"/>
    <x v="0"/>
    <n v="12"/>
    <x v="286"/>
    <n v="10"/>
    <s v="Karina Martins"/>
    <s v="karina.martins@gmail.com"/>
    <n v="5519994100000"/>
  </r>
  <r>
    <x v="0"/>
    <n v="2000"/>
    <x v="0"/>
    <n v="4"/>
    <x v="286"/>
    <n v="10"/>
    <s v="Angelica Martins"/>
    <s v="angelica.martins@hotmail.com"/>
    <n v="5511994100000"/>
  </r>
  <r>
    <x v="2"/>
    <n v="1000"/>
    <x v="0"/>
    <n v="1"/>
    <x v="286"/>
    <n v="10"/>
    <s v="Malungo Martins"/>
    <s v="malungo.martins@yahoo.com.br"/>
    <n v="5521982600000"/>
  </r>
  <r>
    <x v="1"/>
    <n v="500"/>
    <x v="0"/>
    <n v="7"/>
    <x v="286"/>
    <n v="10"/>
    <s v="Joseilton Martins"/>
    <s v="joseilton.martins@yahoo.com.br"/>
    <n v="5511985400000"/>
  </r>
  <r>
    <x v="1"/>
    <n v="500"/>
    <x v="0"/>
    <n v="10"/>
    <x v="286"/>
    <n v="10"/>
    <s v="Jansen Martins"/>
    <s v="jansen.martins@gmail.com"/>
    <n v="5521981900000"/>
  </r>
  <r>
    <x v="0"/>
    <n v="2000"/>
    <x v="1"/>
    <n v="1"/>
    <x v="286"/>
    <n v="10"/>
    <s v="Cleusa Martins"/>
    <s v="cleusa.martins@hotmail.com"/>
    <n v="5511996900000"/>
  </r>
  <r>
    <x v="1"/>
    <n v="500"/>
    <x v="1"/>
    <n v="1"/>
    <x v="287"/>
    <n v="10"/>
    <s v="Ondina Martins"/>
    <s v="ondina.martins@hotmail.com"/>
    <n v="5593990200000"/>
  </r>
  <r>
    <x v="2"/>
    <n v="1000"/>
    <x v="0"/>
    <n v="12"/>
    <x v="287"/>
    <n v="10"/>
    <s v="Liz Martins"/>
    <s v="liz.martins@gmail.com"/>
    <n v="5571991000000"/>
  </r>
  <r>
    <x v="2"/>
    <n v="1000"/>
    <x v="0"/>
    <n v="1"/>
    <x v="288"/>
    <n v="10"/>
    <s v="Bianca Martins"/>
    <s v="bianca.martins@yahoo.com.br"/>
    <n v="5521992500000"/>
  </r>
  <r>
    <x v="1"/>
    <n v="500"/>
    <x v="0"/>
    <n v="12"/>
    <x v="288"/>
    <n v="10"/>
    <s v="Hallan Martins"/>
    <s v="hallan.martins@hotmail.com"/>
    <n v="5518997300000"/>
  </r>
  <r>
    <x v="1"/>
    <n v="500"/>
    <x v="0"/>
    <n v="12"/>
    <x v="288"/>
    <n v="10"/>
    <s v="Maikon Martins"/>
    <s v="maikon.martins@gmail.com"/>
    <n v="5549998200000"/>
  </r>
  <r>
    <x v="1"/>
    <n v="500"/>
    <x v="0"/>
    <n v="12"/>
    <x v="288"/>
    <n v="10"/>
    <s v="Rosiane Martins"/>
    <s v="rosiane.martins@yahoo.com.br"/>
    <n v="5511981300000"/>
  </r>
  <r>
    <x v="1"/>
    <n v="500"/>
    <x v="0"/>
    <n v="6"/>
    <x v="288"/>
    <n v="10"/>
    <s v="Claudia Martins"/>
    <s v="claudia.martins@gmail.com"/>
    <n v="5598991900000"/>
  </r>
  <r>
    <x v="1"/>
    <n v="500"/>
    <x v="0"/>
    <n v="12"/>
    <x v="288"/>
    <n v="10"/>
    <s v="Jayme Martins"/>
    <s v="jayme.martins@yahoo.com.br"/>
    <n v="5521992300000"/>
  </r>
  <r>
    <x v="1"/>
    <n v="500"/>
    <x v="0"/>
    <n v="1"/>
    <x v="289"/>
    <n v="10"/>
    <s v="Fhelipe Martins"/>
    <s v="fhelipe.martins@gmail.com"/>
    <n v="5585985400000"/>
  </r>
  <r>
    <x v="0"/>
    <n v="2000"/>
    <x v="1"/>
    <n v="1"/>
    <x v="289"/>
    <n v="10"/>
    <s v="Abner Martins"/>
    <s v="abner.martins@hotmail.com"/>
    <n v="5581988700000"/>
  </r>
  <r>
    <x v="2"/>
    <n v="1000"/>
    <x v="0"/>
    <n v="12"/>
    <x v="289"/>
    <n v="10"/>
    <s v="Almir Martins"/>
    <s v="almir.martins@yahoo.com.br"/>
    <n v="5521965500000"/>
  </r>
  <r>
    <x v="2"/>
    <n v="1000"/>
    <x v="0"/>
    <n v="7"/>
    <x v="289"/>
    <n v="10"/>
    <s v="Nickolle Martins"/>
    <s v="nickolle.martins@hotmail.com"/>
    <n v="5541997600000"/>
  </r>
  <r>
    <x v="2"/>
    <n v="1000"/>
    <x v="0"/>
    <n v="3"/>
    <x v="289"/>
    <n v="10"/>
    <s v="Flavio Martins"/>
    <s v="flavio.martins@gmail.com"/>
    <n v="5531971600000"/>
  </r>
  <r>
    <x v="0"/>
    <n v="2000"/>
    <x v="0"/>
    <n v="1"/>
    <x v="289"/>
    <n v="10"/>
    <s v="Tauana Martins"/>
    <s v="tauana.martins@hotmail.com"/>
    <n v="5549999600000"/>
  </r>
  <r>
    <x v="1"/>
    <n v="500"/>
    <x v="1"/>
    <n v="1"/>
    <x v="290"/>
    <n v="10"/>
    <s v="Priscila Martins"/>
    <s v="priscila.martins@hotmail.com"/>
    <n v="5521996400000"/>
  </r>
  <r>
    <x v="1"/>
    <n v="500"/>
    <x v="0"/>
    <n v="12"/>
    <x v="290"/>
    <n v="10"/>
    <s v="Miche Martins"/>
    <s v="miche.martins@gmail.com"/>
    <n v="5554991400000"/>
  </r>
  <r>
    <x v="2"/>
    <n v="1000"/>
    <x v="0"/>
    <n v="1"/>
    <x v="290"/>
    <n v="10"/>
    <s v="Cledson Martins"/>
    <s v="cledson.martins@yahoo.com.br"/>
    <n v="5511980500000"/>
  </r>
  <r>
    <x v="1"/>
    <n v="500"/>
    <x v="0"/>
    <n v="12"/>
    <x v="290"/>
    <n v="10"/>
    <s v="Georgio Martins"/>
    <s v="georgio.martins@yahoo.com.br"/>
    <n v="5555996000000"/>
  </r>
  <r>
    <x v="1"/>
    <n v="500"/>
    <x v="0"/>
    <n v="6"/>
    <x v="290"/>
    <n v="10"/>
    <s v="Homero Martins"/>
    <s v="homero.martins@yahoo.com.br"/>
    <n v="5583988900000"/>
  </r>
  <r>
    <x v="1"/>
    <n v="500"/>
    <x v="0"/>
    <n v="4"/>
    <x v="290"/>
    <n v="10"/>
    <s v="Ema Martins"/>
    <s v="ema.martins@hotmail.com"/>
    <n v="5541998900000"/>
  </r>
  <r>
    <x v="2"/>
    <n v="1000"/>
    <x v="0"/>
    <n v="2"/>
    <x v="290"/>
    <n v="10"/>
    <s v="Wandeilson Martins"/>
    <s v="wandeilson.martins@gmail.com"/>
    <n v="5599984400000"/>
  </r>
  <r>
    <x v="0"/>
    <n v="2000"/>
    <x v="0"/>
    <n v="4"/>
    <x v="290"/>
    <n v="10"/>
    <s v="Jadassohn Martins"/>
    <s v="jadassohn.martins@hotmail.com"/>
    <n v="5581971100000"/>
  </r>
  <r>
    <x v="1"/>
    <n v="500"/>
    <x v="0"/>
    <n v="12"/>
    <x v="290"/>
    <n v="10"/>
    <s v="Caio Martins"/>
    <s v="caio.martins@yahoo.com.br"/>
    <n v="5511947600000"/>
  </r>
  <r>
    <x v="1"/>
    <n v="500"/>
    <x v="0"/>
    <n v="12"/>
    <x v="291"/>
    <n v="10"/>
    <s v="Christiano Martins"/>
    <s v="christiano.martins@hotmail.com"/>
    <n v="5551999800000"/>
  </r>
  <r>
    <x v="1"/>
    <n v="500"/>
    <x v="1"/>
    <n v="1"/>
    <x v="291"/>
    <n v="10"/>
    <s v="Ially Martins"/>
    <s v="ially.martins@gmail.com"/>
    <n v="5537999100000"/>
  </r>
  <r>
    <x v="2"/>
    <n v="1000"/>
    <x v="0"/>
    <n v="12"/>
    <x v="291"/>
    <n v="10"/>
    <s v="Waltair Martins"/>
    <s v="waltair.martins@yahoo.com.br"/>
    <n v="5531994700000"/>
  </r>
  <r>
    <x v="2"/>
    <n v="1000"/>
    <x v="1"/>
    <n v="1"/>
    <x v="291"/>
    <n v="10"/>
    <s v="Eliza Martins"/>
    <s v="eliza.martins@gmail.com"/>
    <n v="5519992800000"/>
  </r>
  <r>
    <x v="1"/>
    <n v="500"/>
    <x v="0"/>
    <n v="12"/>
    <x v="291"/>
    <n v="10"/>
    <s v="Humberto Martins"/>
    <s v="humberto.martins@gmail.com"/>
    <n v="5561996200000"/>
  </r>
  <r>
    <x v="2"/>
    <n v="1000"/>
    <x v="0"/>
    <n v="12"/>
    <x v="291"/>
    <n v="10"/>
    <s v="Michelle Martins"/>
    <s v="michelle.martins@yahoo.com.br"/>
    <n v="5511976100000"/>
  </r>
  <r>
    <x v="1"/>
    <n v="500"/>
    <x v="0"/>
    <n v="12"/>
    <x v="291"/>
    <n v="10"/>
    <s v="Nayane Martins"/>
    <s v="nayane.martins@yahoo.com.br"/>
    <n v="5524999600000"/>
  </r>
  <r>
    <x v="0"/>
    <n v="2000"/>
    <x v="0"/>
    <n v="12"/>
    <x v="292"/>
    <n v="10"/>
    <s v="Norma Martins"/>
    <s v="norma.martins@yahoo.com.br"/>
    <n v="5534992000000"/>
  </r>
  <r>
    <x v="2"/>
    <n v="1000"/>
    <x v="0"/>
    <n v="12"/>
    <x v="292"/>
    <n v="10"/>
    <s v="Dyones Martins"/>
    <s v="dyones.martins@yahoo.com.br"/>
    <n v="5567998100000"/>
  </r>
  <r>
    <x v="0"/>
    <n v="2000"/>
    <x v="0"/>
    <n v="10"/>
    <x v="292"/>
    <n v="10"/>
    <s v="Dyego Martins"/>
    <s v="dyego.martins@yahoo.com.br"/>
    <n v="5512991200000"/>
  </r>
  <r>
    <x v="2"/>
    <n v="1000"/>
    <x v="0"/>
    <n v="3"/>
    <x v="292"/>
    <n v="10"/>
    <s v="Renê Martins"/>
    <s v="renê.martins@yahoo.com.br"/>
    <n v="5581999600000"/>
  </r>
  <r>
    <x v="0"/>
    <n v="2000"/>
    <x v="0"/>
    <n v="12"/>
    <x v="292"/>
    <n v="10"/>
    <s v="Andreyna Martins"/>
    <s v="andreyna.martins@gmail.com"/>
    <n v="5562985800000"/>
  </r>
  <r>
    <x v="0"/>
    <n v="2000"/>
    <x v="0"/>
    <n v="10"/>
    <x v="292"/>
    <n v="10"/>
    <s v="Talita Martins"/>
    <s v="talita.martins@gmail.com"/>
    <n v="5521965100000"/>
  </r>
  <r>
    <x v="1"/>
    <n v="500"/>
    <x v="0"/>
    <n v="12"/>
    <x v="292"/>
    <n v="10"/>
    <s v="Romulo Martins"/>
    <s v="romulo.martins@yahoo.com.br"/>
    <n v="5531999900000"/>
  </r>
  <r>
    <x v="1"/>
    <n v="500"/>
    <x v="1"/>
    <n v="1"/>
    <x v="292"/>
    <n v="10"/>
    <s v="Evelyn Martins"/>
    <s v="evelyn.martins@gmail.com"/>
    <n v="5512981100000"/>
  </r>
  <r>
    <x v="2"/>
    <n v="1000"/>
    <x v="0"/>
    <n v="10"/>
    <x v="292"/>
    <n v="10"/>
    <s v="Welington Martins"/>
    <s v="welington.martins@gmail.com"/>
    <n v="5517969800000"/>
  </r>
  <r>
    <x v="2"/>
    <n v="1000"/>
    <x v="1"/>
    <n v="1"/>
    <x v="293"/>
    <n v="10"/>
    <s v="Thiago Martins"/>
    <s v="thiago.martins@hotmail.com"/>
    <n v="5577998300000"/>
  </r>
  <r>
    <x v="2"/>
    <n v="1000"/>
    <x v="0"/>
    <n v="12"/>
    <x v="293"/>
    <n v="10"/>
    <s v="Diana Martins"/>
    <s v="diana.martins@gmail.com"/>
    <n v="5582987000000"/>
  </r>
  <r>
    <x v="1"/>
    <n v="500"/>
    <x v="1"/>
    <n v="1"/>
    <x v="294"/>
    <n v="10"/>
    <s v="Ricardo Martins"/>
    <s v="ricardo.martins@yahoo.com.br"/>
    <n v="5511974700000"/>
  </r>
  <r>
    <x v="0"/>
    <n v="2000"/>
    <x v="0"/>
    <n v="11"/>
    <x v="294"/>
    <n v="10"/>
    <s v="Ana Martins"/>
    <s v="ana.martins@gmail.com"/>
    <n v="5534984200000"/>
  </r>
  <r>
    <x v="1"/>
    <n v="500"/>
    <x v="1"/>
    <n v="1"/>
    <x v="294"/>
    <n v="10"/>
    <s v="Rute Martins"/>
    <s v="rute.martins@gmail.com"/>
    <n v="5541996100000"/>
  </r>
  <r>
    <x v="2"/>
    <n v="1000"/>
    <x v="0"/>
    <n v="12"/>
    <x v="294"/>
    <n v="10"/>
    <s v="Anibam Martins"/>
    <s v="anibam.martins@yahoo.com.br"/>
    <n v="5515991000000"/>
  </r>
  <r>
    <x v="2"/>
    <n v="1000"/>
    <x v="0"/>
    <n v="12"/>
    <x v="294"/>
    <n v="10"/>
    <s v="Elisa Martins"/>
    <s v="elisa.martins@gmail.com"/>
    <n v="5561992200000"/>
  </r>
  <r>
    <x v="1"/>
    <n v="500"/>
    <x v="0"/>
    <n v="12"/>
    <x v="294"/>
    <n v="10"/>
    <s v="Yara Martins"/>
    <s v="yara.martins@hotmail.com"/>
    <n v="5512991000000"/>
  </r>
  <r>
    <x v="1"/>
    <n v="500"/>
    <x v="0"/>
    <n v="12"/>
    <x v="294"/>
    <n v="10"/>
    <s v="Eunice Martins"/>
    <s v="eunice.martins@yahoo.com.br"/>
    <n v="5551999800000"/>
  </r>
  <r>
    <x v="2"/>
    <n v="1000"/>
    <x v="0"/>
    <n v="1"/>
    <x v="294"/>
    <n v="10"/>
    <s v="Adrielle Martins"/>
    <s v="adrielle.martins@yahoo.com.br"/>
    <n v="5591980900000"/>
  </r>
  <r>
    <x v="2"/>
    <n v="1000"/>
    <x v="0"/>
    <n v="3"/>
    <x v="294"/>
    <n v="10"/>
    <s v="Juraci Martins"/>
    <s v="juraci.martins@yahoo.com.br"/>
    <n v="5511999900000"/>
  </r>
  <r>
    <x v="1"/>
    <n v="500"/>
    <x v="0"/>
    <n v="12"/>
    <x v="294"/>
    <n v="10"/>
    <s v="Abraão Martins"/>
    <s v="abraão.martins@hotmail.com"/>
    <n v="5522997100000"/>
  </r>
  <r>
    <x v="1"/>
    <n v="500"/>
    <x v="0"/>
    <n v="2"/>
    <x v="295"/>
    <n v="10"/>
    <s v="Denny Martins"/>
    <s v="denny.martins@yahoo.com.br"/>
    <n v="5511987000000"/>
  </r>
  <r>
    <x v="2"/>
    <n v="1000"/>
    <x v="0"/>
    <n v="5"/>
    <x v="295"/>
    <n v="10"/>
    <s v="Djane Martins"/>
    <s v="djane.martins@hotmail.com"/>
    <n v="5511964100000"/>
  </r>
  <r>
    <x v="2"/>
    <n v="1000"/>
    <x v="0"/>
    <n v="12"/>
    <x v="295"/>
    <n v="10"/>
    <s v="Marllon Martins"/>
    <s v="marllon.martins@yahoo.com.br"/>
    <n v="5521993000000"/>
  </r>
  <r>
    <x v="2"/>
    <n v="1000"/>
    <x v="0"/>
    <n v="12"/>
    <x v="295"/>
    <n v="10"/>
    <s v="Hiago Martins"/>
    <s v="hiago.martins@gmail.com"/>
    <n v="5562996300000"/>
  </r>
  <r>
    <x v="2"/>
    <n v="1000"/>
    <x v="0"/>
    <n v="1"/>
    <x v="295"/>
    <n v="10"/>
    <s v="Hagatta Martins"/>
    <s v="hagatta.martins@gmail.com"/>
    <n v="5521985200000"/>
  </r>
  <r>
    <x v="2"/>
    <n v="1000"/>
    <x v="1"/>
    <n v="1"/>
    <x v="295"/>
    <n v="10"/>
    <s v="Adlehr Martins"/>
    <s v="adlehr.martins@gmail.com"/>
    <n v="5582981000000"/>
  </r>
  <r>
    <x v="1"/>
    <n v="500"/>
    <x v="0"/>
    <n v="1"/>
    <x v="295"/>
    <n v="10"/>
    <s v="Tuane Martins"/>
    <s v="tuane.martins@hotmail.com"/>
    <n v="5531975300000"/>
  </r>
  <r>
    <x v="0"/>
    <n v="2000"/>
    <x v="0"/>
    <n v="12"/>
    <x v="295"/>
    <n v="10"/>
    <s v="Rebeca Martins"/>
    <s v="rebeca.martins@gmail.com"/>
    <n v="5511997400000"/>
  </r>
  <r>
    <x v="1"/>
    <n v="500"/>
    <x v="0"/>
    <n v="1"/>
    <x v="295"/>
    <n v="10"/>
    <s v="Dourivaldo Martins"/>
    <s v="dourivaldo.martins@yahoo.com.br"/>
    <n v="5511954700000"/>
  </r>
  <r>
    <x v="0"/>
    <n v="2000"/>
    <x v="0"/>
    <n v="12"/>
    <x v="295"/>
    <n v="10"/>
    <s v="Rosângela Martins"/>
    <s v="rosângela.martins@hotmail.com"/>
    <n v="5512982100000"/>
  </r>
  <r>
    <x v="1"/>
    <n v="500"/>
    <x v="0"/>
    <n v="12"/>
    <x v="296"/>
    <n v="10"/>
    <s v="Leonio Martins"/>
    <s v="leonio.martins@hotmail.com"/>
    <n v="5511959100000"/>
  </r>
  <r>
    <x v="2"/>
    <n v="1000"/>
    <x v="1"/>
    <n v="1"/>
    <x v="296"/>
    <n v="10"/>
    <s v="Cláudia Martins"/>
    <s v="cláudia.martins@yahoo.com.br"/>
    <n v="5521969900000"/>
  </r>
  <r>
    <x v="2"/>
    <n v="1000"/>
    <x v="0"/>
    <n v="10"/>
    <x v="296"/>
    <n v="10"/>
    <s v="Christian Martins"/>
    <s v="christian.martins@yahoo.com.br"/>
    <n v="5531982100000"/>
  </r>
  <r>
    <x v="1"/>
    <n v="500"/>
    <x v="1"/>
    <n v="12"/>
    <x v="296"/>
    <n v="10"/>
    <s v="Vitor Martins"/>
    <s v="vitor.martins@hotmail.com"/>
    <n v="5531994600000"/>
  </r>
  <r>
    <x v="1"/>
    <n v="500"/>
    <x v="0"/>
    <n v="12"/>
    <x v="296"/>
    <n v="10"/>
    <s v="Carlos Martins"/>
    <s v="carlos.martins@hotmail.com"/>
    <n v="5575999300000"/>
  </r>
  <r>
    <x v="0"/>
    <n v="2000"/>
    <x v="0"/>
    <n v="12"/>
    <x v="296"/>
    <n v="10"/>
    <s v="Adalberto Martins"/>
    <s v="adalberto.martins@gmail.com"/>
    <n v="5511992400000"/>
  </r>
  <r>
    <x v="1"/>
    <n v="500"/>
    <x v="0"/>
    <n v="12"/>
    <x v="296"/>
    <n v="10"/>
    <s v="Ericson Martins"/>
    <s v="ericson.martins@gmail.com"/>
    <n v="5561995500000"/>
  </r>
  <r>
    <x v="0"/>
    <n v="2000"/>
    <x v="0"/>
    <n v="6"/>
    <x v="296"/>
    <n v="10"/>
    <s v="Milena Martins"/>
    <s v="milena.martins@hotmail.com"/>
    <n v="5511986300000"/>
  </r>
  <r>
    <x v="2"/>
    <n v="1000"/>
    <x v="0"/>
    <n v="12"/>
    <x v="297"/>
    <n v="10"/>
    <s v="Júnia Martins"/>
    <s v="júnia.martins@yahoo.com.br"/>
    <n v="5531999000000"/>
  </r>
  <r>
    <x v="2"/>
    <n v="1000"/>
    <x v="0"/>
    <n v="12"/>
    <x v="297"/>
    <n v="10"/>
    <s v="Robson Martins"/>
    <s v="robson.martins@hotmail.com"/>
    <n v="5511976700000"/>
  </r>
  <r>
    <x v="1"/>
    <n v="500"/>
    <x v="0"/>
    <n v="12"/>
    <x v="297"/>
    <n v="10"/>
    <s v="Deyvid Martins"/>
    <s v="deyvid.martins@hotmail.com"/>
    <n v="5531998900000"/>
  </r>
  <r>
    <x v="0"/>
    <n v="2000"/>
    <x v="0"/>
    <n v="12"/>
    <x v="297"/>
    <n v="10"/>
    <s v="Alvacir Martins"/>
    <s v="alvacir.martins@gmail.com"/>
    <n v="5547988100000"/>
  </r>
  <r>
    <x v="0"/>
    <n v="2000"/>
    <x v="0"/>
    <n v="9"/>
    <x v="297"/>
    <n v="10"/>
    <s v="Neilson Martins"/>
    <s v="neilson.martins@hotmail.com"/>
    <n v="5594981300000"/>
  </r>
  <r>
    <x v="1"/>
    <n v="500"/>
    <x v="0"/>
    <n v="12"/>
    <x v="297"/>
    <n v="10"/>
    <s v="Brunella Martins"/>
    <s v="brunella.martins@gmail.com"/>
    <n v="5527988700000"/>
  </r>
  <r>
    <x v="2"/>
    <n v="1000"/>
    <x v="0"/>
    <n v="4"/>
    <x v="297"/>
    <n v="10"/>
    <s v="Marly Martins"/>
    <s v="marly.martins@hotmail.com"/>
    <n v="5581982300000"/>
  </r>
  <r>
    <x v="0"/>
    <n v="2000"/>
    <x v="0"/>
    <n v="1"/>
    <x v="297"/>
    <n v="10"/>
    <s v="Sarah Martins"/>
    <s v="sarah.martins@yahoo.com.br"/>
    <n v="5567992500000"/>
  </r>
  <r>
    <x v="0"/>
    <n v="2000"/>
    <x v="0"/>
    <n v="12"/>
    <x v="297"/>
    <n v="10"/>
    <s v="Suzane Martins"/>
    <s v="suzane.martins@gmail.com"/>
    <n v="5581995600000"/>
  </r>
  <r>
    <x v="2"/>
    <n v="1000"/>
    <x v="0"/>
    <n v="1"/>
    <x v="297"/>
    <n v="10"/>
    <s v="Ronaldo Martins"/>
    <s v="ronaldo.martins@hotmail.com"/>
    <n v="5521973300000"/>
  </r>
  <r>
    <x v="2"/>
    <n v="1000"/>
    <x v="1"/>
    <n v="1"/>
    <x v="297"/>
    <n v="10"/>
    <s v="Hermogenes Martins"/>
    <s v="hermogenes.martins@yahoo.com.br"/>
    <n v="5531999100000"/>
  </r>
  <r>
    <x v="0"/>
    <n v="2000"/>
    <x v="0"/>
    <n v="10"/>
    <x v="297"/>
    <n v="10"/>
    <s v="Thatiane Martins"/>
    <s v="thatiane.martins@yahoo.com.br"/>
    <n v="5527988800000"/>
  </r>
  <r>
    <x v="1"/>
    <n v="500"/>
    <x v="0"/>
    <n v="12"/>
    <x v="297"/>
    <n v="10"/>
    <s v="Loraine Martins"/>
    <s v="loraine.martins@gmail.com"/>
    <n v="5564996500000"/>
  </r>
  <r>
    <x v="2"/>
    <n v="1000"/>
    <x v="0"/>
    <n v="6"/>
    <x v="297"/>
    <n v="10"/>
    <s v="Carlysandra Martins"/>
    <s v="carlysandra.martins@yahoo.com.br"/>
    <n v="5585999500000"/>
  </r>
  <r>
    <x v="1"/>
    <n v="500"/>
    <x v="0"/>
    <n v="4"/>
    <x v="297"/>
    <n v="10"/>
    <s v="Sunaia Martins"/>
    <s v="sunaia.martins@yahoo.com.br"/>
    <n v="5511933900000"/>
  </r>
  <r>
    <x v="2"/>
    <n v="1000"/>
    <x v="0"/>
    <n v="1"/>
    <x v="297"/>
    <n v="10"/>
    <s v="Lelayne Martins"/>
    <s v="lelayne.martins@hotmail.com"/>
    <n v="5584996100000"/>
  </r>
  <r>
    <x v="1"/>
    <n v="500"/>
    <x v="0"/>
    <n v="12"/>
    <x v="298"/>
    <n v="10"/>
    <s v="Alba Martins"/>
    <s v="alba.martins@gmail.com"/>
    <n v="5581988300000"/>
  </r>
  <r>
    <x v="1"/>
    <n v="500"/>
    <x v="0"/>
    <n v="3"/>
    <x v="298"/>
    <n v="10"/>
    <s v="Eleandro Martins"/>
    <s v="eleandro.martins@hotmail.com"/>
    <n v="5567999100000"/>
  </r>
  <r>
    <x v="2"/>
    <n v="1000"/>
    <x v="0"/>
    <n v="12"/>
    <x v="298"/>
    <n v="10"/>
    <s v="Milene Martins"/>
    <s v="milene.martins@hotmail.com"/>
    <n v="5511952000000"/>
  </r>
  <r>
    <x v="0"/>
    <n v="2000"/>
    <x v="0"/>
    <n v="1"/>
    <x v="298"/>
    <n v="10"/>
    <s v="Teodosio Martins"/>
    <s v="teodosio.martins@yahoo.com.br"/>
    <n v="5511991500000"/>
  </r>
  <r>
    <x v="2"/>
    <n v="1000"/>
    <x v="0"/>
    <n v="10"/>
    <x v="298"/>
    <n v="10"/>
    <s v="Eveline Martins"/>
    <s v="eveline.martins@gmail.com"/>
    <n v="5585999100000"/>
  </r>
  <r>
    <x v="1"/>
    <n v="500"/>
    <x v="0"/>
    <n v="3"/>
    <x v="298"/>
    <n v="10"/>
    <s v="Sidnei Martins"/>
    <s v="sidnei.martins@gmail.com"/>
    <n v="5517997600000"/>
  </r>
  <r>
    <x v="1"/>
    <n v="500"/>
    <x v="0"/>
    <n v="6"/>
    <x v="298"/>
    <n v="10"/>
    <s v="Josias Martins"/>
    <s v="josias.martins@gmail.com"/>
    <n v="5583986700000"/>
  </r>
  <r>
    <x v="0"/>
    <n v="2000"/>
    <x v="1"/>
    <n v="1"/>
    <x v="299"/>
    <n v="10"/>
    <s v="Alisson Martins"/>
    <s v="alisson.martins@gmail.com"/>
    <n v="5581996000000"/>
  </r>
  <r>
    <x v="2"/>
    <n v="1000"/>
    <x v="1"/>
    <n v="1"/>
    <x v="299"/>
    <n v="10"/>
    <s v="Andre Martins"/>
    <s v="andre.martins@yahoo.com.br"/>
    <n v="5527999700000"/>
  </r>
  <r>
    <x v="1"/>
    <n v="500"/>
    <x v="0"/>
    <n v="1"/>
    <x v="300"/>
    <n v="10"/>
    <s v="Lucimara Martins"/>
    <s v="lucimara.martins@yahoo.com.br"/>
    <n v="5519988300000"/>
  </r>
  <r>
    <x v="0"/>
    <n v="2000"/>
    <x v="0"/>
    <n v="10"/>
    <x v="300"/>
    <n v="10"/>
    <s v="Deleon Martins"/>
    <s v="deleon.martins@yahoo.com.br"/>
    <n v="5575981200000"/>
  </r>
  <r>
    <x v="1"/>
    <n v="500"/>
    <x v="0"/>
    <n v="12"/>
    <x v="300"/>
    <n v="10"/>
    <s v="Rodney Martins"/>
    <s v="rodney.martins@yahoo.com.br"/>
    <n v="5531997600000"/>
  </r>
  <r>
    <x v="1"/>
    <n v="500"/>
    <x v="0"/>
    <n v="12"/>
    <x v="300"/>
    <n v="10"/>
    <s v="Cid Martins"/>
    <s v="cid.martins@hotmail.com"/>
    <n v="5564992800000"/>
  </r>
  <r>
    <x v="0"/>
    <n v="2000"/>
    <x v="0"/>
    <n v="2"/>
    <x v="300"/>
    <n v="10"/>
    <s v="Victoria Martins"/>
    <s v="victoria.martins@yahoo.com.br"/>
    <n v="5562993800000"/>
  </r>
  <r>
    <x v="2"/>
    <n v="1000"/>
    <x v="0"/>
    <n v="4"/>
    <x v="300"/>
    <n v="10"/>
    <s v="Lisandra Martins"/>
    <s v="lisandra.martins@yahoo.com.br"/>
    <n v="5541999500000"/>
  </r>
  <r>
    <x v="1"/>
    <n v="500"/>
    <x v="0"/>
    <n v="6"/>
    <x v="300"/>
    <n v="10"/>
    <s v="Rosimara Martins"/>
    <s v="rosimara.martins@yahoo.com.br"/>
    <n v="5516981900000"/>
  </r>
  <r>
    <x v="0"/>
    <n v="2000"/>
    <x v="1"/>
    <n v="1"/>
    <x v="300"/>
    <n v="10"/>
    <s v="Julio Martins"/>
    <s v="julio.martins@hotmail.com"/>
    <n v="5535999400000"/>
  </r>
  <r>
    <x v="0"/>
    <n v="2000"/>
    <x v="0"/>
    <n v="12"/>
    <x v="300"/>
    <n v="10"/>
    <s v="Odailton Martins"/>
    <s v="odailton.martins@hotmail.com"/>
    <n v="5541988500000"/>
  </r>
  <r>
    <x v="1"/>
    <n v="500"/>
    <x v="0"/>
    <n v="4"/>
    <x v="300"/>
    <n v="10"/>
    <s v="Osinaldo Martins"/>
    <s v="osinaldo.martins@yahoo.com.br"/>
    <n v="5577999400000"/>
  </r>
  <r>
    <x v="0"/>
    <n v="2000"/>
    <x v="0"/>
    <n v="6"/>
    <x v="301"/>
    <n v="10"/>
    <s v="Nataniel Martins"/>
    <s v="nataniel.martins@yahoo.com.br"/>
    <n v="5521981100000"/>
  </r>
  <r>
    <x v="1"/>
    <n v="500"/>
    <x v="0"/>
    <n v="10"/>
    <x v="301"/>
    <n v="10"/>
    <s v="Gislaine Martins"/>
    <s v="gislaine.martins@yahoo.com.br"/>
    <n v="5531995800000"/>
  </r>
  <r>
    <x v="1"/>
    <n v="500"/>
    <x v="0"/>
    <n v="12"/>
    <x v="301"/>
    <n v="10"/>
    <s v="Liana Martins"/>
    <s v="liana.martins@hotmail.com"/>
    <n v="5551998300000"/>
  </r>
  <r>
    <x v="2"/>
    <n v="1000"/>
    <x v="1"/>
    <n v="1"/>
    <x v="301"/>
    <n v="10"/>
    <s v="Cleriston Martins"/>
    <s v="cleriston.martins@yahoo.com.br"/>
    <n v="5561983200000"/>
  </r>
  <r>
    <x v="2"/>
    <n v="1000"/>
    <x v="0"/>
    <n v="6"/>
    <x v="301"/>
    <n v="10"/>
    <s v="Iago Martins"/>
    <s v="iago.martins@yahoo.com.br"/>
    <n v="5531983900000"/>
  </r>
  <r>
    <x v="0"/>
    <n v="2000"/>
    <x v="0"/>
    <n v="4"/>
    <x v="301"/>
    <n v="10"/>
    <s v="Gleice Martins"/>
    <s v="gleice.martins@gmail.com"/>
    <n v="5511956100000"/>
  </r>
  <r>
    <x v="0"/>
    <n v="2000"/>
    <x v="0"/>
    <n v="3"/>
    <x v="301"/>
    <n v="10"/>
    <s v="Wellyson Martins"/>
    <s v="wellyson.martins@gmail.com"/>
    <n v="5522999700000"/>
  </r>
  <r>
    <x v="0"/>
    <n v="2000"/>
    <x v="0"/>
    <n v="1"/>
    <x v="301"/>
    <n v="10"/>
    <s v="Adailton Martins"/>
    <s v="adailton.martins@hotmail.com"/>
    <n v="5575998200000"/>
  </r>
  <r>
    <x v="0"/>
    <n v="2000"/>
    <x v="0"/>
    <n v="2"/>
    <x v="302"/>
    <n v="10"/>
    <s v="Jaciel Martins"/>
    <s v="jaciel.martins@gmail.com"/>
    <n v="5537998600000"/>
  </r>
  <r>
    <x v="1"/>
    <n v="500"/>
    <x v="0"/>
    <n v="12"/>
    <x v="302"/>
    <n v="10"/>
    <s v="Phillipe Martins"/>
    <s v="phillipe.martins@hotmail.com"/>
    <n v="5522999000000"/>
  </r>
  <r>
    <x v="1"/>
    <n v="500"/>
    <x v="0"/>
    <n v="12"/>
    <x v="302"/>
    <n v="10"/>
    <s v="Daniel Martins"/>
    <s v="daniel.martins@yahoo.com.br"/>
    <n v="5511982100000"/>
  </r>
  <r>
    <x v="0"/>
    <n v="2000"/>
    <x v="0"/>
    <n v="12"/>
    <x v="302"/>
    <n v="10"/>
    <s v="Raiane Martins"/>
    <s v="raiane.martins@yahoo.com.br"/>
    <n v="5531920000000"/>
  </r>
  <r>
    <x v="1"/>
    <n v="500"/>
    <x v="0"/>
    <n v="12"/>
    <x v="303"/>
    <n v="10"/>
    <s v="Naibel Martins"/>
    <s v="naibel.martins@gmail.com"/>
    <n v="5521964400000"/>
  </r>
  <r>
    <x v="0"/>
    <n v="2000"/>
    <x v="1"/>
    <n v="1"/>
    <x v="303"/>
    <n v="10"/>
    <s v="Vandeir Martins"/>
    <s v="vandeir.martins@gmail.com"/>
    <n v="5531991200000"/>
  </r>
  <r>
    <x v="0"/>
    <n v="2000"/>
    <x v="0"/>
    <n v="1"/>
    <x v="303"/>
    <n v="10"/>
    <s v="Isabelle Martins"/>
    <s v="isabelle.martins@hotmail.com"/>
    <n v="5511999000000"/>
  </r>
  <r>
    <x v="0"/>
    <n v="2000"/>
    <x v="0"/>
    <n v="12"/>
    <x v="303"/>
    <n v="10"/>
    <s v="Cassio Martins"/>
    <s v="cassio.martins@yahoo.com.br"/>
    <n v="5519997200000"/>
  </r>
  <r>
    <x v="0"/>
    <n v="2000"/>
    <x v="0"/>
    <n v="12"/>
    <x v="303"/>
    <n v="10"/>
    <s v="Jonas Martins"/>
    <s v="jonas.martins@gmail.com"/>
    <n v="5585981800000"/>
  </r>
  <r>
    <x v="1"/>
    <n v="500"/>
    <x v="0"/>
    <n v="12"/>
    <x v="303"/>
    <n v="10"/>
    <s v="Andiara Martins"/>
    <s v="andiara.martins@gmail.com"/>
    <n v="5551991600000"/>
  </r>
  <r>
    <x v="1"/>
    <n v="500"/>
    <x v="0"/>
    <n v="6"/>
    <x v="303"/>
    <n v="10"/>
    <s v="Dariel Martins"/>
    <s v="dariel.martins@gmail.com"/>
    <n v="5537999800000"/>
  </r>
  <r>
    <x v="1"/>
    <n v="500"/>
    <x v="0"/>
    <n v="1"/>
    <x v="303"/>
    <n v="10"/>
    <s v="Getulio Martins"/>
    <s v="getulio.martins@gmail.com"/>
    <n v="5511987900000"/>
  </r>
  <r>
    <x v="0"/>
    <n v="2000"/>
    <x v="0"/>
    <n v="5"/>
    <x v="304"/>
    <n v="11"/>
    <s v="Roberson Martins"/>
    <s v="roberson.martins@yahoo.com.br"/>
    <n v="5518991500000"/>
  </r>
  <r>
    <x v="2"/>
    <n v="1000"/>
    <x v="0"/>
    <n v="1"/>
    <x v="304"/>
    <n v="11"/>
    <s v="Cesar Martins"/>
    <s v="cesar.martins@gmail.com"/>
    <n v="5534992400000"/>
  </r>
  <r>
    <x v="1"/>
    <n v="500"/>
    <x v="0"/>
    <n v="1"/>
    <x v="304"/>
    <n v="11"/>
    <s v="Taylson Martins"/>
    <s v="taylson.martins@hotmail.com"/>
    <n v="5591988100000"/>
  </r>
  <r>
    <x v="2"/>
    <n v="1000"/>
    <x v="1"/>
    <n v="1"/>
    <x v="304"/>
    <n v="11"/>
    <s v="Taynara Martins"/>
    <s v="taynara.martins@hotmail.com"/>
    <n v="5511968200000"/>
  </r>
  <r>
    <x v="0"/>
    <n v="2000"/>
    <x v="0"/>
    <n v="4"/>
    <x v="304"/>
    <n v="11"/>
    <s v="Kevelin Martins"/>
    <s v="kevelin.martins@hotmail.com"/>
    <n v="5515996000000"/>
  </r>
  <r>
    <x v="1"/>
    <n v="500"/>
    <x v="0"/>
    <n v="3"/>
    <x v="304"/>
    <n v="11"/>
    <s v="Danilla Martins"/>
    <s v="danilla.martins@hotmail.com"/>
    <n v="5511942100000"/>
  </r>
  <r>
    <x v="2"/>
    <n v="1000"/>
    <x v="0"/>
    <n v="5"/>
    <x v="304"/>
    <n v="11"/>
    <s v="Aldair Martins"/>
    <s v="aldair.martins@yahoo.com.br"/>
    <n v="5511986200000"/>
  </r>
  <r>
    <x v="1"/>
    <n v="500"/>
    <x v="0"/>
    <n v="12"/>
    <x v="304"/>
    <n v="11"/>
    <s v="Ligia Martins"/>
    <s v="ligia.martins@yahoo.com.br"/>
    <n v="5511995000000"/>
  </r>
  <r>
    <x v="1"/>
    <n v="500"/>
    <x v="0"/>
    <n v="12"/>
    <x v="305"/>
    <n v="11"/>
    <s v="Silvia Martins"/>
    <s v="silvia.martins@yahoo.com.br"/>
    <n v="5511986600000"/>
  </r>
  <r>
    <x v="2"/>
    <n v="1000"/>
    <x v="0"/>
    <n v="12"/>
    <x v="305"/>
    <n v="11"/>
    <s v="Enio Martins"/>
    <s v="enio.martins@yahoo.com.br"/>
    <n v="5581988400000"/>
  </r>
  <r>
    <x v="2"/>
    <n v="1000"/>
    <x v="0"/>
    <n v="12"/>
    <x v="305"/>
    <n v="11"/>
    <s v="Kelen Martins"/>
    <s v="kelen.martins@yahoo.com.br"/>
    <n v="5598988400000"/>
  </r>
  <r>
    <x v="1"/>
    <n v="500"/>
    <x v="0"/>
    <n v="12"/>
    <x v="305"/>
    <n v="11"/>
    <s v="Thaila Martins"/>
    <s v="thaila.martins@yahoo.com.br"/>
    <n v="5521987900000"/>
  </r>
  <r>
    <x v="1"/>
    <n v="500"/>
    <x v="0"/>
    <n v="3"/>
    <x v="305"/>
    <n v="11"/>
    <s v="Sumaia Martins"/>
    <s v="sumaia.martins@hotmail.com"/>
    <n v="5511977700000"/>
  </r>
  <r>
    <x v="2"/>
    <n v="1000"/>
    <x v="0"/>
    <n v="10"/>
    <x v="305"/>
    <n v="11"/>
    <s v="Lilian Martins"/>
    <s v="lilian.martins@gmail.com"/>
    <n v="5531992200000"/>
  </r>
  <r>
    <x v="1"/>
    <n v="500"/>
    <x v="1"/>
    <n v="1"/>
    <x v="305"/>
    <n v="11"/>
    <s v="Dione Martins"/>
    <s v="dione.martins@gmail.com"/>
    <n v="5527998900000"/>
  </r>
  <r>
    <x v="1"/>
    <n v="500"/>
    <x v="0"/>
    <n v="12"/>
    <x v="305"/>
    <n v="11"/>
    <s v="Alexander Martins"/>
    <s v="alexander.martins@gmail.com"/>
    <n v="5511958700000"/>
  </r>
  <r>
    <x v="2"/>
    <n v="1000"/>
    <x v="0"/>
    <n v="5"/>
    <x v="306"/>
    <n v="11"/>
    <s v="Stephanie Martins"/>
    <s v="stephanie.martins@gmail.com"/>
    <n v="5511968500000"/>
  </r>
  <r>
    <x v="2"/>
    <n v="1000"/>
    <x v="0"/>
    <n v="12"/>
    <x v="306"/>
    <n v="11"/>
    <s v="Alerson Martins"/>
    <s v="alerson.martins@yahoo.com.br"/>
    <n v="5535999800000"/>
  </r>
  <r>
    <x v="1"/>
    <n v="500"/>
    <x v="0"/>
    <n v="1"/>
    <x v="306"/>
    <n v="11"/>
    <s v="Marian Martins"/>
    <s v="marian.martins@yahoo.com.br"/>
    <n v="5548999800000"/>
  </r>
  <r>
    <x v="1"/>
    <n v="500"/>
    <x v="0"/>
    <n v="1"/>
    <x v="306"/>
    <n v="11"/>
    <s v="Lindislei Martins"/>
    <s v="lindislei.martins@gmail.com"/>
    <n v="5512997700000"/>
  </r>
  <r>
    <x v="1"/>
    <n v="500"/>
    <x v="0"/>
    <n v="12"/>
    <x v="306"/>
    <n v="11"/>
    <s v="Higor Martins"/>
    <s v="higor.martins@yahoo.com.br"/>
    <n v="5562981900000"/>
  </r>
  <r>
    <x v="2"/>
    <n v="1000"/>
    <x v="0"/>
    <n v="4"/>
    <x v="306"/>
    <n v="11"/>
    <s v="Cristhian Martins"/>
    <s v="cristhian.martins@yahoo.com.br"/>
    <n v="5511983200000"/>
  </r>
  <r>
    <x v="0"/>
    <n v="2000"/>
    <x v="0"/>
    <n v="10"/>
    <x v="306"/>
    <n v="11"/>
    <s v="Deimison Martins"/>
    <s v="deimison.martins@yahoo.com.br"/>
    <n v="5527988800000"/>
  </r>
  <r>
    <x v="2"/>
    <n v="1000"/>
    <x v="1"/>
    <n v="1"/>
    <x v="307"/>
    <n v="11"/>
    <s v="Ataide Martins"/>
    <s v="ataide.martins@hotmail.com"/>
    <n v="5511957000000"/>
  </r>
  <r>
    <x v="1"/>
    <n v="500"/>
    <x v="1"/>
    <n v="1"/>
    <x v="307"/>
    <n v="11"/>
    <s v="Peterson Martins"/>
    <s v="peterson.martins@hotmail.com"/>
    <n v="5524981200000"/>
  </r>
  <r>
    <x v="1"/>
    <n v="500"/>
    <x v="0"/>
    <n v="6"/>
    <x v="307"/>
    <n v="11"/>
    <s v="Valdir Martins"/>
    <s v="valdir.martins@hotmail.com"/>
    <n v="5511998000000"/>
  </r>
  <r>
    <x v="1"/>
    <n v="500"/>
    <x v="0"/>
    <n v="1"/>
    <x v="307"/>
    <n v="11"/>
    <s v="Wilma Martins"/>
    <s v="wilma.martins@yahoo.com.br"/>
    <n v="5511982300000"/>
  </r>
  <r>
    <x v="1"/>
    <n v="500"/>
    <x v="0"/>
    <n v="12"/>
    <x v="307"/>
    <n v="11"/>
    <s v="Dayse Martins"/>
    <s v="dayse.martins@gmail.com"/>
    <n v="5581998900000"/>
  </r>
  <r>
    <x v="0"/>
    <n v="2000"/>
    <x v="0"/>
    <n v="1"/>
    <x v="307"/>
    <n v="11"/>
    <s v="Lucia Martins"/>
    <s v="lucia.martins@gmail.com"/>
    <n v="5521980500000"/>
  </r>
  <r>
    <x v="0"/>
    <n v="2000"/>
    <x v="0"/>
    <n v="2"/>
    <x v="307"/>
    <n v="11"/>
    <s v="Jakson Martins"/>
    <s v="jakson.martins@hotmail.com"/>
    <n v="5582991100000"/>
  </r>
  <r>
    <x v="2"/>
    <n v="1000"/>
    <x v="1"/>
    <n v="1"/>
    <x v="307"/>
    <n v="11"/>
    <s v="Mayke Martins"/>
    <s v="mayke.martins@gmail.com"/>
    <n v="5534999700000"/>
  </r>
  <r>
    <x v="2"/>
    <n v="1000"/>
    <x v="0"/>
    <n v="12"/>
    <x v="308"/>
    <n v="11"/>
    <s v="Deigo Martins"/>
    <s v="deigo.martins@yahoo.com.br"/>
    <n v="5511997100000"/>
  </r>
  <r>
    <x v="2"/>
    <n v="1000"/>
    <x v="0"/>
    <n v="12"/>
    <x v="308"/>
    <n v="11"/>
    <s v="Sileno Martins"/>
    <s v="sileno.martins@hotmail.com"/>
    <n v="5583998400000"/>
  </r>
  <r>
    <x v="0"/>
    <n v="2000"/>
    <x v="1"/>
    <n v="1"/>
    <x v="309"/>
    <n v="11"/>
    <s v="Leozicley Martins"/>
    <s v="leozicley.martins@yahoo.com.br"/>
    <n v="5592992500000"/>
  </r>
  <r>
    <x v="1"/>
    <n v="500"/>
    <x v="0"/>
    <n v="12"/>
    <x v="309"/>
    <n v="11"/>
    <s v="Kamila Martins"/>
    <s v="kamila.martins@hotmail.com"/>
    <n v="5511976800000"/>
  </r>
  <r>
    <x v="1"/>
    <n v="500"/>
    <x v="0"/>
    <n v="6"/>
    <x v="309"/>
    <n v="11"/>
    <s v="Mariana Martins"/>
    <s v="mariana.martins@hotmail.com"/>
    <n v="5546999800000"/>
  </r>
  <r>
    <x v="1"/>
    <n v="500"/>
    <x v="0"/>
    <n v="12"/>
    <x v="309"/>
    <n v="11"/>
    <s v="Gerliane Martins"/>
    <s v="gerliane.martins@yahoo.com.br"/>
    <n v="5588996600000"/>
  </r>
  <r>
    <x v="1"/>
    <n v="500"/>
    <x v="0"/>
    <n v="4"/>
    <x v="309"/>
    <n v="11"/>
    <s v="Wilgner Martins"/>
    <s v="wilgner.martins@gmail.com"/>
    <n v="5591985600000"/>
  </r>
  <r>
    <x v="1"/>
    <n v="500"/>
    <x v="0"/>
    <n v="12"/>
    <x v="310"/>
    <n v="11"/>
    <s v="Licia Martins"/>
    <s v="licia.martins@yahoo.com.br"/>
    <n v="5581996800000"/>
  </r>
  <r>
    <x v="1"/>
    <n v="500"/>
    <x v="0"/>
    <n v="3"/>
    <x v="310"/>
    <n v="11"/>
    <s v="Any Martins"/>
    <s v="any.martins@yahoo.com.br"/>
    <n v="5522997800000"/>
  </r>
  <r>
    <x v="2"/>
    <n v="1000"/>
    <x v="0"/>
    <n v="1"/>
    <x v="311"/>
    <n v="11"/>
    <s v="Fred Martins"/>
    <s v="fred.martins@yahoo.com.br"/>
    <n v="5521998400000"/>
  </r>
  <r>
    <x v="1"/>
    <n v="500"/>
    <x v="0"/>
    <n v="1"/>
    <x v="311"/>
    <n v="11"/>
    <s v="Denys Martins"/>
    <s v="denys.martins@yahoo.com.br"/>
    <n v="5519993400000"/>
  </r>
  <r>
    <x v="2"/>
    <n v="1000"/>
    <x v="0"/>
    <n v="1"/>
    <x v="311"/>
    <n v="11"/>
    <s v="Sandoval Martins"/>
    <s v="sandoval.martins@yahoo.com.br"/>
    <n v="5561992100000"/>
  </r>
  <r>
    <x v="1"/>
    <n v="500"/>
    <x v="0"/>
    <n v="1"/>
    <x v="311"/>
    <n v="11"/>
    <s v="Ulisses Martins"/>
    <s v="ulisses.martins@yahoo.com.br"/>
    <n v="5511998000000"/>
  </r>
  <r>
    <x v="1"/>
    <n v="500"/>
    <x v="1"/>
    <n v="1"/>
    <x v="311"/>
    <n v="11"/>
    <s v="Myrna Martins"/>
    <s v="myrna.martins@yahoo.com.br"/>
    <n v="5598982900000"/>
  </r>
  <r>
    <x v="1"/>
    <n v="500"/>
    <x v="0"/>
    <n v="12"/>
    <x v="311"/>
    <n v="11"/>
    <s v="Willians Martins"/>
    <s v="willians.martins@gmail.com"/>
    <n v="5511994700000"/>
  </r>
  <r>
    <x v="2"/>
    <n v="1000"/>
    <x v="0"/>
    <n v="4"/>
    <x v="311"/>
    <n v="11"/>
    <s v="Rogerio Martins"/>
    <s v="rogerio.martins@gmail.com"/>
    <n v="5533991300000"/>
  </r>
  <r>
    <x v="1"/>
    <n v="500"/>
    <x v="0"/>
    <n v="1"/>
    <x v="311"/>
    <n v="11"/>
    <s v="Valmirim Martins"/>
    <s v="valmirim.martins@gmail.com"/>
    <n v="5561982200000"/>
  </r>
  <r>
    <x v="1"/>
    <n v="500"/>
    <x v="0"/>
    <n v="7"/>
    <x v="312"/>
    <n v="11"/>
    <s v="Dani Martins"/>
    <s v="dani.martins@hotmail.com"/>
    <n v="5514999000000"/>
  </r>
  <r>
    <x v="2"/>
    <n v="1000"/>
    <x v="0"/>
    <n v="1"/>
    <x v="312"/>
    <n v="11"/>
    <s v="Celso Martins"/>
    <s v="celso.martins@hotmail.com"/>
    <n v="5541988600000"/>
  </r>
  <r>
    <x v="0"/>
    <n v="2000"/>
    <x v="1"/>
    <n v="1"/>
    <x v="312"/>
    <n v="11"/>
    <s v="Desiree Martins"/>
    <s v="desiree.martins@yahoo.com.br"/>
    <n v="5511958100000"/>
  </r>
  <r>
    <x v="2"/>
    <n v="1000"/>
    <x v="0"/>
    <n v="6"/>
    <x v="312"/>
    <n v="11"/>
    <s v="Altemir Martins"/>
    <s v="altemir.martins@gmail.com"/>
    <n v="5579991200000"/>
  </r>
  <r>
    <x v="2"/>
    <n v="1000"/>
    <x v="0"/>
    <n v="3"/>
    <x v="312"/>
    <n v="11"/>
    <s v="Romária Martins"/>
    <s v="romária.martins@gmail.com"/>
    <n v="5587981700000"/>
  </r>
  <r>
    <x v="1"/>
    <n v="500"/>
    <x v="0"/>
    <n v="4"/>
    <x v="312"/>
    <n v="11"/>
    <s v="Inaldo Martins"/>
    <s v="inaldo.martins@hotmail.com"/>
    <n v="5596991900000"/>
  </r>
  <r>
    <x v="1"/>
    <n v="500"/>
    <x v="0"/>
    <n v="12"/>
    <x v="312"/>
    <n v="11"/>
    <s v="Sebastião Martins"/>
    <s v="sebastião.martins@hotmail.com"/>
    <n v="5511994200000"/>
  </r>
  <r>
    <x v="0"/>
    <n v="2000"/>
    <x v="0"/>
    <n v="5"/>
    <x v="312"/>
    <n v="11"/>
    <s v="Edineia Martins"/>
    <s v="edineia.martins@hotmail.com"/>
    <n v="5511963300000"/>
  </r>
  <r>
    <x v="1"/>
    <n v="500"/>
    <x v="0"/>
    <n v="10"/>
    <x v="312"/>
    <n v="11"/>
    <s v="Jessyca Martins"/>
    <s v="jessyca.martins@gmail.com"/>
    <n v="5581995500000"/>
  </r>
  <r>
    <x v="0"/>
    <n v="2000"/>
    <x v="0"/>
    <n v="12"/>
    <x v="312"/>
    <n v="11"/>
    <s v="Raunny Martins"/>
    <s v="raunny.martins@yahoo.com.br"/>
    <n v="5519991500000"/>
  </r>
  <r>
    <x v="1"/>
    <n v="500"/>
    <x v="0"/>
    <n v="5"/>
    <x v="312"/>
    <n v="11"/>
    <s v="Marcos Martins"/>
    <s v="marcos.martins@hotmail.com"/>
    <n v="5535999500000"/>
  </r>
  <r>
    <x v="2"/>
    <n v="1000"/>
    <x v="0"/>
    <n v="12"/>
    <x v="312"/>
    <n v="11"/>
    <s v="Nercilio Martins"/>
    <s v="nercilio.martins@yahoo.com.br"/>
    <n v="5567998900000"/>
  </r>
  <r>
    <x v="1"/>
    <n v="500"/>
    <x v="0"/>
    <n v="5"/>
    <x v="313"/>
    <n v="11"/>
    <s v="Gleiciane Martins"/>
    <s v="gleiciane.martins@gmail.com"/>
    <n v="5521972500000"/>
  </r>
  <r>
    <x v="1"/>
    <n v="500"/>
    <x v="0"/>
    <n v="1"/>
    <x v="313"/>
    <n v="11"/>
    <s v="Cintia Martins"/>
    <s v="cintia.martins@hotmail.com"/>
    <n v="5519983700000"/>
  </r>
  <r>
    <x v="2"/>
    <n v="1000"/>
    <x v="0"/>
    <n v="12"/>
    <x v="314"/>
    <n v="11"/>
    <s v="Valdirene Martins"/>
    <s v="valdirene.martins@hotmail.com"/>
    <n v="5511947400000"/>
  </r>
  <r>
    <x v="1"/>
    <n v="500"/>
    <x v="0"/>
    <n v="12"/>
    <x v="314"/>
    <n v="11"/>
    <s v="Claudiane Martins"/>
    <s v="claudiane.martins@yahoo.com.br"/>
    <n v="5585988500000"/>
  </r>
  <r>
    <x v="1"/>
    <n v="500"/>
    <x v="0"/>
    <n v="10"/>
    <x v="314"/>
    <n v="11"/>
    <s v="Maiza Martins"/>
    <s v="maiza.martins@yahoo.com.br"/>
    <n v="5592992100000"/>
  </r>
  <r>
    <x v="2"/>
    <n v="1000"/>
    <x v="0"/>
    <n v="6"/>
    <x v="314"/>
    <n v="11"/>
    <s v="Hebert Martins"/>
    <s v="hebert.martins@gmail.com"/>
    <n v="5513981400000"/>
  </r>
  <r>
    <x v="2"/>
    <n v="1000"/>
    <x v="0"/>
    <n v="1"/>
    <x v="314"/>
    <n v="11"/>
    <s v="Havi Martins"/>
    <s v="havi.martins@yahoo.com.br"/>
    <n v="5511968200000"/>
  </r>
  <r>
    <x v="0"/>
    <n v="2000"/>
    <x v="0"/>
    <n v="6"/>
    <x v="314"/>
    <n v="11"/>
    <s v="Idebral Martins"/>
    <s v="idebral.martins@yahoo.com.br"/>
    <n v="5534997600000"/>
  </r>
  <r>
    <x v="0"/>
    <n v="2000"/>
    <x v="0"/>
    <n v="12"/>
    <x v="314"/>
    <n v="11"/>
    <s v="Venâncio Martins"/>
    <s v="venâncio.martins@hotmail.com"/>
    <n v="5511965400000"/>
  </r>
  <r>
    <x v="0"/>
    <n v="2000"/>
    <x v="0"/>
    <n v="2"/>
    <x v="314"/>
    <n v="11"/>
    <s v="Joel Martins"/>
    <s v="joel.martins@yahoo.com.br"/>
    <n v="5521997000000"/>
  </r>
  <r>
    <x v="1"/>
    <n v="500"/>
    <x v="1"/>
    <n v="1"/>
    <x v="314"/>
    <n v="11"/>
    <s v="Lidyane Martins"/>
    <s v="lidyane.martins@gmail.com"/>
    <n v="5531992800000"/>
  </r>
  <r>
    <x v="1"/>
    <n v="500"/>
    <x v="0"/>
    <n v="10"/>
    <x v="314"/>
    <n v="11"/>
    <s v="Max Martins"/>
    <s v="max.martins@hotmail.com"/>
    <n v="5564996100000"/>
  </r>
  <r>
    <x v="0"/>
    <n v="2000"/>
    <x v="0"/>
    <n v="12"/>
    <x v="315"/>
    <n v="11"/>
    <s v="Moacir Martins"/>
    <s v="moacir.martins@hotmail.com"/>
    <n v="5571981100000"/>
  </r>
  <r>
    <x v="0"/>
    <n v="2000"/>
    <x v="0"/>
    <n v="12"/>
    <x v="315"/>
    <n v="11"/>
    <s v="Matheus Martins"/>
    <s v="matheus.martins@yahoo.com.br"/>
    <n v="5549999400000"/>
  </r>
  <r>
    <x v="1"/>
    <n v="500"/>
    <x v="0"/>
    <n v="12"/>
    <x v="315"/>
    <n v="11"/>
    <s v="Jonne Martins"/>
    <s v="jonne.martins@hotmail.com"/>
    <n v="5592988000000"/>
  </r>
  <r>
    <x v="2"/>
    <n v="1000"/>
    <x v="0"/>
    <n v="12"/>
    <x v="315"/>
    <n v="11"/>
    <s v="Fredy Martins"/>
    <s v="fredy.martins@yahoo.com.br"/>
    <n v="5579988000000"/>
  </r>
  <r>
    <x v="1"/>
    <n v="500"/>
    <x v="0"/>
    <n v="12"/>
    <x v="315"/>
    <n v="11"/>
    <s v="Daniely Martins"/>
    <s v="daniely.martins@yahoo.com.br"/>
    <n v="5532988000000"/>
  </r>
  <r>
    <x v="2"/>
    <n v="1000"/>
    <x v="0"/>
    <n v="12"/>
    <x v="315"/>
    <n v="11"/>
    <s v="Roseane Martins"/>
    <s v="roseane.martins@gmail.com"/>
    <n v="5511963900000"/>
  </r>
  <r>
    <x v="0"/>
    <n v="2000"/>
    <x v="0"/>
    <n v="12"/>
    <x v="315"/>
    <n v="11"/>
    <s v="Wislan Martins"/>
    <s v="wislan.martins@yahoo.com.br"/>
    <n v="5598984600000"/>
  </r>
  <r>
    <x v="1"/>
    <n v="500"/>
    <x v="0"/>
    <n v="6"/>
    <x v="316"/>
    <n v="11"/>
    <s v="Elber Martins"/>
    <s v="elber.martins@hotmail.com"/>
    <n v="5547997700000"/>
  </r>
  <r>
    <x v="2"/>
    <n v="1000"/>
    <x v="0"/>
    <n v="1"/>
    <x v="316"/>
    <n v="11"/>
    <s v="Weber Martins"/>
    <s v="weber.martins@yahoo.com.br"/>
    <n v="5538999600000"/>
  </r>
  <r>
    <x v="0"/>
    <n v="2000"/>
    <x v="0"/>
    <n v="12"/>
    <x v="316"/>
    <n v="11"/>
    <s v="Marcio Martins"/>
    <s v="marcio.martins@gmail.com"/>
    <n v="5551985600000"/>
  </r>
  <r>
    <x v="1"/>
    <n v="500"/>
    <x v="0"/>
    <n v="12"/>
    <x v="316"/>
    <n v="11"/>
    <s v="Iris Martins"/>
    <s v="iris.martins@yahoo.com.br"/>
    <n v="5592993000000"/>
  </r>
  <r>
    <x v="1"/>
    <n v="500"/>
    <x v="1"/>
    <n v="1"/>
    <x v="316"/>
    <n v="11"/>
    <s v="Bruno Martins"/>
    <s v="bruno.martins@yahoo.com.br"/>
    <n v="5519981200000"/>
  </r>
  <r>
    <x v="0"/>
    <n v="2000"/>
    <x v="1"/>
    <n v="1"/>
    <x v="316"/>
    <n v="11"/>
    <s v="Júlia Martins"/>
    <s v="júlia.martins@hotmail.com"/>
    <n v="5511952400000"/>
  </r>
  <r>
    <x v="1"/>
    <n v="500"/>
    <x v="0"/>
    <n v="12"/>
    <x v="317"/>
    <n v="11"/>
    <s v="Aryele Martins"/>
    <s v="aryele.martins@yahoo.com.br"/>
    <n v="5537991200000"/>
  </r>
  <r>
    <x v="0"/>
    <n v="2000"/>
    <x v="1"/>
    <n v="4"/>
    <x v="317"/>
    <n v="11"/>
    <s v="Monise Martins"/>
    <s v="monise.martins@yahoo.com.br"/>
    <n v="5511947800000"/>
  </r>
  <r>
    <x v="2"/>
    <n v="1000"/>
    <x v="0"/>
    <n v="1"/>
    <x v="317"/>
    <n v="11"/>
    <s v="Laisa Martins"/>
    <s v="laisa.martins@yahoo.com.br"/>
    <n v="5549991200000"/>
  </r>
  <r>
    <x v="2"/>
    <n v="1000"/>
    <x v="1"/>
    <n v="1"/>
    <x v="317"/>
    <n v="11"/>
    <s v="Mathaus Martins"/>
    <s v="mathaus.martins@hotmail.com"/>
    <n v="5521995300000"/>
  </r>
  <r>
    <x v="0"/>
    <n v="2000"/>
    <x v="0"/>
    <n v="12"/>
    <x v="317"/>
    <n v="11"/>
    <s v="Vanilson Martins"/>
    <s v="vanilson.martins@hotmail.com"/>
    <n v="5511992100000"/>
  </r>
  <r>
    <x v="2"/>
    <n v="1000"/>
    <x v="1"/>
    <n v="1"/>
    <x v="318"/>
    <n v="11"/>
    <s v="Adriano Martins"/>
    <s v="adriano.martins@gmail.com"/>
    <n v="5541996200000"/>
  </r>
  <r>
    <x v="2"/>
    <n v="1000"/>
    <x v="0"/>
    <n v="12"/>
    <x v="318"/>
    <n v="11"/>
    <s v="Jailson Martins"/>
    <s v="jailson.martins@yahoo.com.br"/>
    <n v="5511991800000"/>
  </r>
  <r>
    <x v="0"/>
    <n v="2000"/>
    <x v="0"/>
    <n v="12"/>
    <x v="318"/>
    <n v="11"/>
    <s v="Cely Martins"/>
    <s v="cely.martins@hotmail.com"/>
    <n v="5585999800000"/>
  </r>
  <r>
    <x v="1"/>
    <n v="500"/>
    <x v="0"/>
    <n v="12"/>
    <x v="318"/>
    <n v="11"/>
    <s v="Walisson Martins"/>
    <s v="walisson.martins@gmail.com"/>
    <n v="5564992300000"/>
  </r>
  <r>
    <x v="0"/>
    <n v="2000"/>
    <x v="0"/>
    <n v="12"/>
    <x v="318"/>
    <n v="11"/>
    <s v="Divanildo Martins"/>
    <s v="divanildo.martins@gmail.com"/>
    <n v="5592994200000"/>
  </r>
  <r>
    <x v="1"/>
    <n v="500"/>
    <x v="0"/>
    <n v="1"/>
    <x v="318"/>
    <n v="11"/>
    <s v="Helenilse Martins"/>
    <s v="helenilse.martins@gmail.com"/>
    <n v="5568999200000"/>
  </r>
  <r>
    <x v="2"/>
    <n v="1000"/>
    <x v="0"/>
    <n v="9"/>
    <x v="318"/>
    <n v="11"/>
    <s v="Ivania Martins"/>
    <s v="ivania.martins@yahoo.com.br"/>
    <n v="5564999800000"/>
  </r>
  <r>
    <x v="1"/>
    <n v="500"/>
    <x v="0"/>
    <n v="12"/>
    <x v="319"/>
    <n v="11"/>
    <s v="Willamy Martins"/>
    <s v="willamy.martins@gmail.com"/>
    <n v="5562993000000"/>
  </r>
  <r>
    <x v="0"/>
    <n v="2000"/>
    <x v="1"/>
    <n v="1"/>
    <x v="319"/>
    <n v="11"/>
    <s v="Steffane Martins"/>
    <s v="steffane.martins@gmail.com"/>
    <n v="5582999100000"/>
  </r>
  <r>
    <x v="2"/>
    <n v="1000"/>
    <x v="0"/>
    <n v="12"/>
    <x v="319"/>
    <n v="11"/>
    <s v="Francivaldo Martins"/>
    <s v="francivaldo.martins@gmail.com"/>
    <n v="5598982700000"/>
  </r>
  <r>
    <x v="1"/>
    <n v="500"/>
    <x v="0"/>
    <n v="12"/>
    <x v="319"/>
    <n v="11"/>
    <s v="Elielcio Martins"/>
    <s v="elielcio.martins@hotmail.com"/>
    <n v="5516997700000"/>
  </r>
  <r>
    <x v="0"/>
    <n v="2000"/>
    <x v="0"/>
    <n v="1"/>
    <x v="319"/>
    <n v="11"/>
    <s v="Elson Martins"/>
    <s v="elson.martins@hotmail.com"/>
    <n v="5531997600000"/>
  </r>
  <r>
    <x v="2"/>
    <n v="1000"/>
    <x v="0"/>
    <n v="12"/>
    <x v="319"/>
    <n v="11"/>
    <s v="Ailson Martins"/>
    <s v="ailson.martins@hotmail.com"/>
    <n v="5533998000000"/>
  </r>
  <r>
    <x v="1"/>
    <n v="500"/>
    <x v="0"/>
    <n v="12"/>
    <x v="320"/>
    <n v="11"/>
    <s v="Eneida Martins"/>
    <s v="eneida.martins@hotmail.com"/>
    <n v="5521980700000"/>
  </r>
  <r>
    <x v="2"/>
    <n v="1000"/>
    <x v="0"/>
    <n v="12"/>
    <x v="320"/>
    <n v="11"/>
    <s v="Inaiana Martins"/>
    <s v="inaiana.martins@hotmail.com"/>
    <n v="5562999700000"/>
  </r>
  <r>
    <x v="1"/>
    <n v="500"/>
    <x v="0"/>
    <n v="1"/>
    <x v="320"/>
    <n v="11"/>
    <s v="Jenyffer Martins"/>
    <s v="jenyffer.martins@yahoo.com.br"/>
    <n v="5513997300000"/>
  </r>
  <r>
    <x v="0"/>
    <n v="2000"/>
    <x v="0"/>
    <n v="1"/>
    <x v="320"/>
    <n v="11"/>
    <s v="Hielena Martins"/>
    <s v="hielena.martins@gmail.com"/>
    <n v="5551984200000"/>
  </r>
  <r>
    <x v="0"/>
    <n v="2000"/>
    <x v="0"/>
    <n v="8"/>
    <x v="320"/>
    <n v="11"/>
    <s v="Edson Martins"/>
    <s v="edson.martins@yahoo.com.br"/>
    <n v="5511997400000"/>
  </r>
  <r>
    <x v="0"/>
    <n v="2000"/>
    <x v="0"/>
    <n v="1"/>
    <x v="320"/>
    <n v="11"/>
    <s v="Maria Martins"/>
    <s v="maria.martins@hotmail.com"/>
    <n v="5531988500000"/>
  </r>
  <r>
    <x v="2"/>
    <n v="1000"/>
    <x v="0"/>
    <n v="12"/>
    <x v="320"/>
    <n v="11"/>
    <s v="Michel Martins"/>
    <s v="michel.martins@gmail.com"/>
    <n v="5521988000000"/>
  </r>
  <r>
    <x v="1"/>
    <n v="500"/>
    <x v="0"/>
    <n v="1"/>
    <x v="320"/>
    <n v="11"/>
    <s v="Gerres Martins"/>
    <s v="gerres.martins@gmail.com"/>
    <n v="5511966400000"/>
  </r>
  <r>
    <x v="1"/>
    <n v="500"/>
    <x v="0"/>
    <n v="12"/>
    <x v="321"/>
    <n v="11"/>
    <s v="Lenivaldo Martins"/>
    <s v="lenivaldo.martins@yahoo.com.br"/>
    <n v="5584999800000"/>
  </r>
  <r>
    <x v="1"/>
    <n v="500"/>
    <x v="0"/>
    <n v="1"/>
    <x v="321"/>
    <n v="11"/>
    <s v="Leonildo Martins"/>
    <s v="leonildo.martins@yahoo.com.br"/>
    <n v="5566999600000"/>
  </r>
  <r>
    <x v="1"/>
    <n v="500"/>
    <x v="0"/>
    <n v="7"/>
    <x v="321"/>
    <n v="11"/>
    <s v="Irlanna Martins"/>
    <s v="irlanna.martins@gmail.com"/>
    <n v="5562983300000"/>
  </r>
  <r>
    <x v="2"/>
    <n v="1000"/>
    <x v="0"/>
    <n v="5"/>
    <x v="321"/>
    <n v="11"/>
    <s v="Adair Martins"/>
    <s v="adair.martins@gmail.com"/>
    <n v="5521979100000"/>
  </r>
  <r>
    <x v="1"/>
    <n v="500"/>
    <x v="0"/>
    <n v="12"/>
    <x v="321"/>
    <n v="11"/>
    <s v="Adriele Martins"/>
    <s v="adriele.martins@hotmail.com"/>
    <n v="5519982500000"/>
  </r>
  <r>
    <x v="2"/>
    <n v="1000"/>
    <x v="0"/>
    <n v="10"/>
    <x v="321"/>
    <n v="11"/>
    <s v="Mirian Martins"/>
    <s v="mirian.martins@hotmail.com"/>
    <n v="5511989200000"/>
  </r>
  <r>
    <x v="1"/>
    <n v="500"/>
    <x v="1"/>
    <n v="1"/>
    <x v="321"/>
    <n v="11"/>
    <s v="Ariovaldo Martins"/>
    <s v="ariovaldo.martins@gmail.com"/>
    <n v="5519982500000"/>
  </r>
  <r>
    <x v="1"/>
    <n v="500"/>
    <x v="0"/>
    <n v="10"/>
    <x v="321"/>
    <n v="11"/>
    <s v="Celia Martins"/>
    <s v="celia.martins@yahoo.com.br"/>
    <n v="5521985900000"/>
  </r>
  <r>
    <x v="0"/>
    <n v="2000"/>
    <x v="0"/>
    <n v="12"/>
    <x v="321"/>
    <n v="11"/>
    <s v="Natalia Martins"/>
    <s v="natalia.martins@gmail.com"/>
    <n v="5511949000000"/>
  </r>
  <r>
    <x v="2"/>
    <n v="1000"/>
    <x v="0"/>
    <n v="12"/>
    <x v="321"/>
    <n v="11"/>
    <s v="Vânia Martins"/>
    <s v="vânia.martins@yahoo.com.br"/>
    <n v="5519991200000"/>
  </r>
  <r>
    <x v="0"/>
    <n v="2000"/>
    <x v="0"/>
    <n v="3"/>
    <x v="322"/>
    <n v="11"/>
    <s v="Alezio Martins"/>
    <s v="alezio.martins@gmail.com"/>
    <n v="5534991600000"/>
  </r>
  <r>
    <x v="2"/>
    <n v="1000"/>
    <x v="0"/>
    <n v="12"/>
    <x v="322"/>
    <n v="11"/>
    <s v="Tanilsa Martins"/>
    <s v="tanilsa.martins@hotmail.com"/>
    <n v="5521974400000"/>
  </r>
  <r>
    <x v="1"/>
    <n v="500"/>
    <x v="0"/>
    <n v="12"/>
    <x v="322"/>
    <n v="11"/>
    <s v="Victor Martins"/>
    <s v="victor.martins@yahoo.com.br"/>
    <n v="5521986800000"/>
  </r>
  <r>
    <x v="0"/>
    <n v="2000"/>
    <x v="0"/>
    <n v="4"/>
    <x v="322"/>
    <n v="11"/>
    <s v="Eugenia Martins"/>
    <s v="eugenia.martins@yahoo.com.br"/>
    <n v="5519983000000"/>
  </r>
  <r>
    <x v="0"/>
    <n v="2000"/>
    <x v="0"/>
    <n v="12"/>
    <x v="322"/>
    <n v="11"/>
    <s v="Hallyson Martins"/>
    <s v="hallyson.martins@gmail.com"/>
    <n v="5521975300000"/>
  </r>
  <r>
    <x v="2"/>
    <n v="1000"/>
    <x v="0"/>
    <n v="1"/>
    <x v="322"/>
    <n v="11"/>
    <s v="Amelia Martins"/>
    <s v="amelia.martins@gmail.com"/>
    <n v="5512997500000"/>
  </r>
  <r>
    <x v="1"/>
    <n v="500"/>
    <x v="0"/>
    <n v="12"/>
    <x v="322"/>
    <n v="11"/>
    <s v="Kall Martins"/>
    <s v="kall.martins@gmail.com"/>
    <n v="5519997100000"/>
  </r>
  <r>
    <x v="0"/>
    <n v="2000"/>
    <x v="0"/>
    <n v="12"/>
    <x v="322"/>
    <n v="11"/>
    <s v="Raquel Martins"/>
    <s v="raquel.martins@gmail.com"/>
    <n v="5521988200000"/>
  </r>
  <r>
    <x v="1"/>
    <n v="500"/>
    <x v="0"/>
    <n v="6"/>
    <x v="322"/>
    <n v="11"/>
    <s v="erica Martins"/>
    <s v="erica.martins@yahoo.com.br"/>
    <n v="5581985300000"/>
  </r>
  <r>
    <x v="1"/>
    <n v="500"/>
    <x v="0"/>
    <n v="12"/>
    <x v="322"/>
    <n v="11"/>
    <s v="Lailson Martins"/>
    <s v="lailson.martins@yahoo.com.br"/>
    <n v="5511974900000"/>
  </r>
  <r>
    <x v="1"/>
    <n v="500"/>
    <x v="0"/>
    <n v="1"/>
    <x v="322"/>
    <n v="11"/>
    <s v="Daniella Martins"/>
    <s v="daniella.martins@yahoo.com.br"/>
    <n v="5511948100000"/>
  </r>
  <r>
    <x v="1"/>
    <n v="500"/>
    <x v="0"/>
    <n v="4"/>
    <x v="322"/>
    <n v="11"/>
    <s v="Veronica Martins"/>
    <s v="veronica.martins@gmail.com"/>
    <n v="5513997000000"/>
  </r>
  <r>
    <x v="2"/>
    <n v="1000"/>
    <x v="0"/>
    <n v="2"/>
    <x v="323"/>
    <n v="11"/>
    <s v="Arles Martins"/>
    <s v="arles.martins@yahoo.com.br"/>
    <n v="5568999800000"/>
  </r>
  <r>
    <x v="1"/>
    <n v="500"/>
    <x v="0"/>
    <n v="5"/>
    <x v="323"/>
    <n v="11"/>
    <s v="Valmir Martins"/>
    <s v="valmir.martins@hotmail.com"/>
    <n v="5513997500000"/>
  </r>
  <r>
    <x v="1"/>
    <n v="500"/>
    <x v="0"/>
    <n v="12"/>
    <x v="324"/>
    <n v="11"/>
    <s v="Affonso Martins"/>
    <s v="affonso.martins@hotmail.com"/>
    <n v="5511985600000"/>
  </r>
  <r>
    <x v="2"/>
    <n v="1000"/>
    <x v="0"/>
    <n v="12"/>
    <x v="324"/>
    <n v="11"/>
    <s v="Izabella Martins"/>
    <s v="izabella.martins@gmail.com"/>
    <n v="5521995900000"/>
  </r>
  <r>
    <x v="0"/>
    <n v="2000"/>
    <x v="0"/>
    <n v="6"/>
    <x v="324"/>
    <n v="11"/>
    <s v="Neimar Martins"/>
    <s v="neimar.martins@yahoo.com.br"/>
    <n v="5528999000000"/>
  </r>
  <r>
    <x v="1"/>
    <n v="500"/>
    <x v="0"/>
    <n v="5"/>
    <x v="324"/>
    <n v="11"/>
    <s v="Nicacio Martins"/>
    <s v="nicacio.martins@gmail.com"/>
    <n v="5511985300000"/>
  </r>
  <r>
    <x v="2"/>
    <n v="1000"/>
    <x v="0"/>
    <n v="12"/>
    <x v="324"/>
    <n v="11"/>
    <s v="Djalma Martins"/>
    <s v="djalma.martins@yahoo.com.br"/>
    <n v="5511997800000"/>
  </r>
  <r>
    <x v="0"/>
    <n v="2000"/>
    <x v="1"/>
    <n v="1"/>
    <x v="324"/>
    <n v="11"/>
    <s v="Isadora Martins"/>
    <s v="isadora.martins@gmail.com"/>
    <n v="5521999500000"/>
  </r>
  <r>
    <x v="2"/>
    <n v="1000"/>
    <x v="0"/>
    <n v="12"/>
    <x v="324"/>
    <n v="11"/>
    <s v="Misael Martins"/>
    <s v="misael.martins@gmail.com"/>
    <n v="5516992100000"/>
  </r>
  <r>
    <x v="1"/>
    <n v="500"/>
    <x v="0"/>
    <n v="1"/>
    <x v="324"/>
    <n v="11"/>
    <s v="Klinton Martins"/>
    <s v="klinton.martins@gmail.com"/>
    <n v="5516992600000"/>
  </r>
  <r>
    <x v="2"/>
    <n v="1000"/>
    <x v="0"/>
    <n v="12"/>
    <x v="324"/>
    <n v="11"/>
    <s v="Denio Martins"/>
    <s v="denio.martins@yahoo.com.br"/>
    <n v="5533988300000"/>
  </r>
  <r>
    <x v="1"/>
    <n v="500"/>
    <x v="0"/>
    <n v="12"/>
    <x v="324"/>
    <n v="11"/>
    <s v="Maick Martins"/>
    <s v="maick.martins@hotmail.com"/>
    <n v="5531988000000"/>
  </r>
  <r>
    <x v="1"/>
    <n v="500"/>
    <x v="0"/>
    <n v="12"/>
    <x v="324"/>
    <n v="11"/>
    <s v="Ailaine Martins"/>
    <s v="ailaine.martins@hotmail.com"/>
    <n v="5521988500000"/>
  </r>
  <r>
    <x v="0"/>
    <n v="2000"/>
    <x v="0"/>
    <n v="12"/>
    <x v="325"/>
    <n v="11"/>
    <s v="François Martins"/>
    <s v="françois.martins@yahoo.com.br"/>
    <n v="5584994000000"/>
  </r>
  <r>
    <x v="1"/>
    <n v="500"/>
    <x v="0"/>
    <n v="12"/>
    <x v="325"/>
    <n v="11"/>
    <s v="Luan Martins"/>
    <s v="luan.martins@hotmail.com"/>
    <n v="5519988100000"/>
  </r>
  <r>
    <x v="1"/>
    <n v="500"/>
    <x v="0"/>
    <n v="1"/>
    <x v="325"/>
    <n v="11"/>
    <s v="Millena Martins"/>
    <s v="millena.martins@gmail.com"/>
    <n v="5562996800000"/>
  </r>
  <r>
    <x v="0"/>
    <n v="2000"/>
    <x v="0"/>
    <n v="12"/>
    <x v="325"/>
    <n v="11"/>
    <s v="Thayenny Martins"/>
    <s v="thayenny.martins@gmail.com"/>
    <n v="5591981100000"/>
  </r>
  <r>
    <x v="2"/>
    <n v="1000"/>
    <x v="0"/>
    <n v="1"/>
    <x v="326"/>
    <n v="11"/>
    <s v="Elcio Martins"/>
    <s v="elcio.martins@yahoo.com.br"/>
    <n v="5521970200000"/>
  </r>
  <r>
    <x v="1"/>
    <n v="500"/>
    <x v="0"/>
    <n v="12"/>
    <x v="326"/>
    <n v="11"/>
    <s v="Gisele Martins"/>
    <s v="gisele.martins@yahoo.com.br"/>
    <n v="5524992600000"/>
  </r>
  <r>
    <x v="1"/>
    <n v="500"/>
    <x v="0"/>
    <n v="12"/>
    <x v="326"/>
    <n v="11"/>
    <s v="Naim Martins"/>
    <s v="naim.martins@yahoo.com.br"/>
    <n v="5591992300000"/>
  </r>
  <r>
    <x v="1"/>
    <n v="500"/>
    <x v="1"/>
    <n v="1"/>
    <x v="327"/>
    <n v="11"/>
    <s v="Josiane Martins"/>
    <s v="josiane.martins@gmail.com"/>
    <n v="5596991600000"/>
  </r>
  <r>
    <x v="1"/>
    <n v="500"/>
    <x v="0"/>
    <n v="5"/>
    <x v="327"/>
    <n v="11"/>
    <s v="Ivanildo Martins"/>
    <s v="ivanildo.martins@yahoo.com.br"/>
    <n v="5531998600000"/>
  </r>
  <r>
    <x v="2"/>
    <n v="1000"/>
    <x v="0"/>
    <n v="12"/>
    <x v="327"/>
    <n v="11"/>
    <s v="Tallis Martins"/>
    <s v="tallis.martins@gmail.com"/>
    <n v="5535998700000"/>
  </r>
  <r>
    <x v="1"/>
    <n v="500"/>
    <x v="0"/>
    <n v="5"/>
    <x v="328"/>
    <n v="11"/>
    <s v="Helder Martins"/>
    <s v="helder.martins@yahoo.com.br"/>
    <n v="5531991500000"/>
  </r>
  <r>
    <x v="1"/>
    <n v="500"/>
    <x v="0"/>
    <n v="3"/>
    <x v="328"/>
    <n v="11"/>
    <s v="Lana Martins"/>
    <s v="lana.martins@gmail.com"/>
    <n v="5521986800000"/>
  </r>
  <r>
    <x v="2"/>
    <n v="1000"/>
    <x v="1"/>
    <n v="1"/>
    <x v="328"/>
    <n v="11"/>
    <s v="09753339844 Martins"/>
    <s v="09753339844 martins.martins@yahoo.com.br"/>
    <n v="5567981400000"/>
  </r>
  <r>
    <x v="0"/>
    <n v="2000"/>
    <x v="1"/>
    <n v="1"/>
    <x v="328"/>
    <n v="11"/>
    <s v="Rudy Martins"/>
    <s v="rudy.martins@hotmail.com"/>
    <n v="5519996500000"/>
  </r>
  <r>
    <x v="0"/>
    <n v="2000"/>
    <x v="0"/>
    <n v="12"/>
    <x v="329"/>
    <n v="11"/>
    <s v="Laurie Martins"/>
    <s v="laurie.martins@yahoo.com.br"/>
    <n v="5541992700000"/>
  </r>
  <r>
    <x v="1"/>
    <n v="500"/>
    <x v="0"/>
    <n v="12"/>
    <x v="329"/>
    <n v="11"/>
    <s v="Gladstone Martins"/>
    <s v="gladstone.martins@hotmail.com"/>
    <n v="5521987600000"/>
  </r>
  <r>
    <x v="1"/>
    <n v="500"/>
    <x v="1"/>
    <n v="1"/>
    <x v="329"/>
    <n v="11"/>
    <s v="Cristilene Martins"/>
    <s v="cristilene.martins@gmail.com"/>
    <n v="5511988000000"/>
  </r>
  <r>
    <x v="1"/>
    <n v="500"/>
    <x v="0"/>
    <n v="12"/>
    <x v="329"/>
    <n v="11"/>
    <s v="Jorciney Martins"/>
    <s v="jorciney.martins@hotmail.com"/>
    <n v="5531998300000"/>
  </r>
  <r>
    <x v="2"/>
    <n v="1000"/>
    <x v="0"/>
    <n v="1"/>
    <x v="329"/>
    <n v="11"/>
    <s v="Apeles Martins"/>
    <s v="apeles.martins@yahoo.com.br"/>
    <n v="5527999600000"/>
  </r>
  <r>
    <x v="0"/>
    <n v="2000"/>
    <x v="0"/>
    <n v="4"/>
    <x v="330"/>
    <n v="11"/>
    <s v="Kaique Martins"/>
    <s v="kaique.martins@hotmail.com"/>
    <n v="5524992500000"/>
  </r>
  <r>
    <x v="0"/>
    <n v="2000"/>
    <x v="0"/>
    <n v="4"/>
    <x v="330"/>
    <n v="11"/>
    <s v="Alessandro Martins"/>
    <s v="alessandro.martins@yahoo.com.br"/>
    <n v="5571988200000"/>
  </r>
  <r>
    <x v="1"/>
    <n v="500"/>
    <x v="0"/>
    <n v="12"/>
    <x v="330"/>
    <n v="11"/>
    <s v="Natalha Martins"/>
    <s v="natalha.martins@hotmail.com"/>
    <n v="5569992000000"/>
  </r>
  <r>
    <x v="1"/>
    <n v="500"/>
    <x v="1"/>
    <n v="1"/>
    <x v="330"/>
    <n v="11"/>
    <s v="Eduarda Martins"/>
    <s v="eduarda.martins@gmail.com"/>
    <n v="5511972500000"/>
  </r>
  <r>
    <x v="1"/>
    <n v="500"/>
    <x v="0"/>
    <n v="12"/>
    <x v="330"/>
    <n v="11"/>
    <s v="Airton Martins"/>
    <s v="airton.martins@yahoo.com.br"/>
    <n v="5531993100000"/>
  </r>
  <r>
    <x v="1"/>
    <n v="500"/>
    <x v="0"/>
    <n v="12"/>
    <x v="330"/>
    <n v="11"/>
    <s v="Christilene Martins"/>
    <s v="christilene.martins@hotmail.com"/>
    <n v="5521966700000"/>
  </r>
  <r>
    <x v="1"/>
    <n v="500"/>
    <x v="0"/>
    <n v="12"/>
    <x v="330"/>
    <n v="11"/>
    <s v="Noêmia Martins"/>
    <s v="noêmia.martins@yahoo.com.br"/>
    <n v="5511939200000"/>
  </r>
  <r>
    <x v="0"/>
    <n v="2000"/>
    <x v="0"/>
    <n v="1"/>
    <x v="331"/>
    <n v="11"/>
    <s v="Jaime Martins"/>
    <s v="jaime.martins@gmail.com"/>
    <n v="5511960100000"/>
  </r>
  <r>
    <x v="1"/>
    <n v="500"/>
    <x v="0"/>
    <n v="1"/>
    <x v="331"/>
    <n v="11"/>
    <s v="Jardel Martins"/>
    <s v="jardel.martins@yahoo.com.br"/>
    <n v="5511942100000"/>
  </r>
  <r>
    <x v="2"/>
    <n v="1000"/>
    <x v="0"/>
    <n v="5"/>
    <x v="331"/>
    <n v="11"/>
    <s v="Abigail Martins"/>
    <s v="abigail.martins@hotmail.com"/>
    <n v="5511968300000"/>
  </r>
  <r>
    <x v="0"/>
    <n v="2000"/>
    <x v="0"/>
    <n v="12"/>
    <x v="331"/>
    <n v="11"/>
    <s v="Mirna Martins"/>
    <s v="mirna.martins@hotmail.com"/>
    <n v="5531994400000"/>
  </r>
  <r>
    <x v="2"/>
    <n v="1000"/>
    <x v="0"/>
    <n v="12"/>
    <x v="331"/>
    <n v="11"/>
    <s v="Raiana Martins"/>
    <s v="raiana.martins@gmail.com"/>
    <n v="5511973800000"/>
  </r>
  <r>
    <x v="1"/>
    <n v="500"/>
    <x v="0"/>
    <n v="5"/>
    <x v="331"/>
    <n v="11"/>
    <s v="Lino Martins"/>
    <s v="lino.martins@yahoo.com.br"/>
    <n v="5561999700000"/>
  </r>
  <r>
    <x v="2"/>
    <n v="1000"/>
    <x v="0"/>
    <n v="4"/>
    <x v="331"/>
    <n v="11"/>
    <s v="Maryha Martins"/>
    <s v="maryha.martins@gmail.com"/>
    <n v="5521988800000"/>
  </r>
  <r>
    <x v="2"/>
    <n v="1000"/>
    <x v="0"/>
    <n v="12"/>
    <x v="331"/>
    <n v="11"/>
    <s v="Hannah Martins"/>
    <s v="hannah.martins@gmail.com"/>
    <n v="5571987900000"/>
  </r>
  <r>
    <x v="1"/>
    <n v="500"/>
    <x v="1"/>
    <n v="1"/>
    <x v="331"/>
    <n v="11"/>
    <s v="Gerson Martins"/>
    <s v="gerson.martins@gmail.com"/>
    <n v="5515981100000"/>
  </r>
  <r>
    <x v="1"/>
    <n v="500"/>
    <x v="0"/>
    <n v="6"/>
    <x v="331"/>
    <n v="11"/>
    <s v="Mauricio Martins"/>
    <s v="mauricio.martins@hotmail.com"/>
    <n v="5511990100000"/>
  </r>
  <r>
    <x v="0"/>
    <n v="2000"/>
    <x v="0"/>
    <n v="12"/>
    <x v="331"/>
    <n v="11"/>
    <s v="Stephane Martins"/>
    <s v="stephane.martins@yahoo.com.br"/>
    <n v="5573991500000"/>
  </r>
  <r>
    <x v="1"/>
    <n v="500"/>
    <x v="1"/>
    <n v="1"/>
    <x v="331"/>
    <n v="11"/>
    <s v="Thárcila Martins"/>
    <s v="thárcila.martins@hotmail.com"/>
    <n v="5522999100000"/>
  </r>
  <r>
    <x v="2"/>
    <n v="1000"/>
    <x v="0"/>
    <n v="5"/>
    <x v="332"/>
    <n v="11"/>
    <s v="Emerson Martins"/>
    <s v="emerson.martins@hotmail.com"/>
    <n v="5516997200000"/>
  </r>
  <r>
    <x v="1"/>
    <n v="500"/>
    <x v="1"/>
    <n v="1"/>
    <x v="332"/>
    <n v="11"/>
    <s v="Gilles Martins"/>
    <s v="gilles.martins@hotmail.com"/>
    <n v="5511986300000"/>
  </r>
  <r>
    <x v="2"/>
    <n v="1000"/>
    <x v="0"/>
    <n v="12"/>
    <x v="332"/>
    <n v="11"/>
    <s v="Alaor Martins"/>
    <s v="alaor.martins@gmail.com"/>
    <n v="5534984100000"/>
  </r>
  <r>
    <x v="0"/>
    <n v="2000"/>
    <x v="0"/>
    <n v="1"/>
    <x v="332"/>
    <n v="11"/>
    <s v="Brunno Martins"/>
    <s v="brunno.martins@yahoo.com.br"/>
    <n v="5519988700000"/>
  </r>
  <r>
    <x v="1"/>
    <n v="500"/>
    <x v="0"/>
    <n v="2"/>
    <x v="332"/>
    <n v="11"/>
    <s v="Herivelton Martins"/>
    <s v="herivelton.martins@yahoo.com.br"/>
    <n v="5598991500000"/>
  </r>
  <r>
    <x v="0"/>
    <n v="2000"/>
    <x v="0"/>
    <n v="1"/>
    <x v="332"/>
    <n v="11"/>
    <s v="Elson Martins"/>
    <s v="elson.martins@gmail.com"/>
    <n v="5569992800000"/>
  </r>
  <r>
    <x v="2"/>
    <n v="1000"/>
    <x v="1"/>
    <n v="1"/>
    <x v="332"/>
    <n v="11"/>
    <s v="Ananda Martins"/>
    <s v="ananda.martins@yahoo.com.br"/>
    <n v="5511998800000"/>
  </r>
  <r>
    <x v="0"/>
    <n v="2000"/>
    <x v="0"/>
    <n v="10"/>
    <x v="332"/>
    <n v="11"/>
    <s v="Júnia Martins"/>
    <s v="júnia.martins@hotmail.com"/>
    <n v="5531999000000"/>
  </r>
  <r>
    <x v="1"/>
    <n v="500"/>
    <x v="0"/>
    <n v="5"/>
    <x v="333"/>
    <n v="11"/>
    <s v="Givanildo Martins"/>
    <s v="givanildo.martins@hotmail.com"/>
    <n v="5528999300000"/>
  </r>
  <r>
    <x v="0"/>
    <n v="2000"/>
    <x v="0"/>
    <n v="12"/>
    <x v="333"/>
    <n v="11"/>
    <s v="Derly Martins"/>
    <s v="derly.martins@hotmail.com"/>
    <n v="5567992800000"/>
  </r>
  <r>
    <x v="2"/>
    <n v="1000"/>
    <x v="0"/>
    <n v="12"/>
    <x v="333"/>
    <n v="11"/>
    <s v="Marcione Martins"/>
    <s v="marcione.martins@gmail.com"/>
    <n v="5583996700000"/>
  </r>
  <r>
    <x v="1"/>
    <n v="500"/>
    <x v="0"/>
    <n v="6"/>
    <x v="333"/>
    <n v="11"/>
    <s v="Renan Martins"/>
    <s v="renan.martins@yahoo.com.br"/>
    <n v="5519981800000"/>
  </r>
  <r>
    <x v="1"/>
    <n v="500"/>
    <x v="0"/>
    <n v="12"/>
    <x v="333"/>
    <n v="11"/>
    <s v="Lázaro Martins"/>
    <s v="lázaro.martins@yahoo.com.br"/>
    <n v="5511953000000"/>
  </r>
  <r>
    <x v="1"/>
    <n v="500"/>
    <x v="0"/>
    <n v="12"/>
    <x v="333"/>
    <n v="11"/>
    <s v="Ana Martins"/>
    <s v="ana.martins@gmail.com"/>
    <n v="5541998900000"/>
  </r>
  <r>
    <x v="2"/>
    <n v="1000"/>
    <x v="0"/>
    <n v="8"/>
    <x v="333"/>
    <n v="11"/>
    <s v="Heloísa Martins"/>
    <s v="heloísa.martins@gmail.com"/>
    <n v="5519988200000"/>
  </r>
  <r>
    <x v="1"/>
    <n v="500"/>
    <x v="0"/>
    <n v="12"/>
    <x v="334"/>
    <n v="12"/>
    <s v="Indianara Martins"/>
    <s v="indianara.martins@hotmail.com"/>
    <n v="5548996400000"/>
  </r>
  <r>
    <x v="1"/>
    <n v="500"/>
    <x v="0"/>
    <n v="7"/>
    <x v="334"/>
    <n v="12"/>
    <s v="Camila Martins"/>
    <s v="camila.martins@hotmail.com"/>
    <n v="5511971000000"/>
  </r>
  <r>
    <x v="0"/>
    <n v="2000"/>
    <x v="1"/>
    <n v="1"/>
    <x v="334"/>
    <n v="12"/>
    <s v="Giselli Martins"/>
    <s v="giselli.martins@gmail.com"/>
    <n v="5521964900000"/>
  </r>
  <r>
    <x v="2"/>
    <n v="1000"/>
    <x v="0"/>
    <n v="3"/>
    <x v="334"/>
    <n v="12"/>
    <s v="Edvandro Martins"/>
    <s v="edvandro.martins@gmail.com"/>
    <n v="5568999200000"/>
  </r>
  <r>
    <x v="2"/>
    <n v="1000"/>
    <x v="0"/>
    <n v="6"/>
    <x v="334"/>
    <n v="12"/>
    <s v="Stella Martins"/>
    <s v="stella.martins@hotmail.com"/>
    <n v="5511967900000"/>
  </r>
  <r>
    <x v="1"/>
    <n v="500"/>
    <x v="1"/>
    <n v="1"/>
    <x v="335"/>
    <n v="12"/>
    <s v="Adonizedeque Martins"/>
    <s v="adonizedeque.martins@yahoo.com.br"/>
    <n v="5584999800000"/>
  </r>
  <r>
    <x v="1"/>
    <n v="500"/>
    <x v="0"/>
    <n v="1"/>
    <x v="335"/>
    <n v="12"/>
    <s v="Taylson Martins"/>
    <s v="taylson.martins@yahoo.com.br"/>
    <n v="5591988100000"/>
  </r>
  <r>
    <x v="0"/>
    <n v="2000"/>
    <x v="0"/>
    <n v="3"/>
    <x v="335"/>
    <n v="12"/>
    <s v="Edimar Martins"/>
    <s v="edimar.martins@hotmail.com"/>
    <n v="5531971300000"/>
  </r>
  <r>
    <x v="1"/>
    <n v="500"/>
    <x v="0"/>
    <n v="3"/>
    <x v="335"/>
    <n v="12"/>
    <s v="Ana Martins"/>
    <s v="ana.martins@gmail.com"/>
    <n v="5521981400000"/>
  </r>
  <r>
    <x v="0"/>
    <n v="2000"/>
    <x v="0"/>
    <n v="6"/>
    <x v="335"/>
    <n v="12"/>
    <s v="João Martins"/>
    <s v="joão.martins@yahoo.com.br"/>
    <n v="5571988300000"/>
  </r>
  <r>
    <x v="2"/>
    <n v="1000"/>
    <x v="0"/>
    <n v="12"/>
    <x v="335"/>
    <n v="12"/>
    <s v="Norton Martins"/>
    <s v="norton.martins@yahoo.com.br"/>
    <n v="5599981000000"/>
  </r>
  <r>
    <x v="0"/>
    <n v="2000"/>
    <x v="0"/>
    <n v="12"/>
    <x v="335"/>
    <n v="12"/>
    <s v="Lasaro Martins"/>
    <s v="lasaro.martins@hotmail.com"/>
    <n v="5521995700000"/>
  </r>
  <r>
    <x v="1"/>
    <n v="500"/>
    <x v="0"/>
    <n v="1"/>
    <x v="335"/>
    <n v="12"/>
    <s v="Claudemiro Martins"/>
    <s v="claudemiro.martins@gmail.com"/>
    <n v="5573988600000"/>
  </r>
  <r>
    <x v="2"/>
    <n v="1000"/>
    <x v="1"/>
    <n v="1"/>
    <x v="335"/>
    <n v="12"/>
    <s v="Franciny Martins"/>
    <s v="franciny.martins@gmail.com"/>
    <n v="5519982700000"/>
  </r>
  <r>
    <x v="1"/>
    <n v="500"/>
    <x v="0"/>
    <n v="12"/>
    <x v="336"/>
    <n v="12"/>
    <s v="Paula Martins"/>
    <s v="paula.martins@hotmail.com"/>
    <n v="5511996300000"/>
  </r>
  <r>
    <x v="2"/>
    <n v="1000"/>
    <x v="0"/>
    <n v="12"/>
    <x v="336"/>
    <n v="12"/>
    <s v="Lineu Martins"/>
    <s v="lineu.martins@yahoo.com.br"/>
    <n v="5511996800000"/>
  </r>
  <r>
    <x v="2"/>
    <n v="1000"/>
    <x v="0"/>
    <n v="12"/>
    <x v="336"/>
    <n v="12"/>
    <s v="Grazzyele Martins"/>
    <s v="grazzyele.martins@yahoo.com.br"/>
    <n v="5562981900000"/>
  </r>
  <r>
    <x v="1"/>
    <n v="500"/>
    <x v="1"/>
    <n v="1"/>
    <x v="336"/>
    <n v="12"/>
    <s v="Rickson Martins"/>
    <s v="rickson.martins@yahoo.com.br"/>
    <n v="5511947200000"/>
  </r>
  <r>
    <x v="1"/>
    <n v="500"/>
    <x v="1"/>
    <n v="1"/>
    <x v="336"/>
    <n v="12"/>
    <s v="Silvio Martins"/>
    <s v="silvio.martins@hotmail.com"/>
    <n v="5531993800000"/>
  </r>
  <r>
    <x v="1"/>
    <n v="500"/>
    <x v="0"/>
    <n v="1"/>
    <x v="337"/>
    <n v="12"/>
    <s v="Dauton Martins"/>
    <s v="dauton.martins@yahoo.com.br"/>
    <n v="5571994100000"/>
  </r>
  <r>
    <x v="1"/>
    <n v="500"/>
    <x v="0"/>
    <n v="12"/>
    <x v="337"/>
    <n v="12"/>
    <s v="Davi Martins"/>
    <s v="davi.martins@hotmail.com"/>
    <n v="5511995800000"/>
  </r>
  <r>
    <x v="1"/>
    <n v="500"/>
    <x v="0"/>
    <n v="12"/>
    <x v="337"/>
    <n v="12"/>
    <s v="Ricardo Martins"/>
    <s v="ricardo.martins@gmail.com"/>
    <n v="5583988300000"/>
  </r>
  <r>
    <x v="2"/>
    <n v="1000"/>
    <x v="0"/>
    <n v="10"/>
    <x v="337"/>
    <n v="12"/>
    <s v="Solange Martins"/>
    <s v="solange.martins@hotmail.com"/>
    <n v="5511969100000"/>
  </r>
  <r>
    <x v="2"/>
    <n v="1000"/>
    <x v="0"/>
    <n v="2"/>
    <x v="338"/>
    <n v="12"/>
    <s v="Veronica Martins"/>
    <s v="veronica.martins@yahoo.com.br"/>
    <n v="5511951100000"/>
  </r>
  <r>
    <x v="0"/>
    <n v="2000"/>
    <x v="0"/>
    <n v="1"/>
    <x v="338"/>
    <n v="12"/>
    <s v="Heitor Martins"/>
    <s v="heitor.martins@gmail.com"/>
    <n v="5592994800000"/>
  </r>
  <r>
    <x v="2"/>
    <n v="1000"/>
    <x v="1"/>
    <n v="1"/>
    <x v="338"/>
    <n v="12"/>
    <s v="Jhonwadson Martins"/>
    <s v="jhonwadson.martins@yahoo.com.br"/>
    <n v="5584988900000"/>
  </r>
  <r>
    <x v="2"/>
    <n v="1000"/>
    <x v="0"/>
    <n v="1"/>
    <x v="338"/>
    <n v="12"/>
    <s v="Geovanna Martins"/>
    <s v="geovanna.martins@yahoo.com.br"/>
    <n v="5511944400000"/>
  </r>
  <r>
    <x v="2"/>
    <n v="1000"/>
    <x v="0"/>
    <n v="1"/>
    <x v="339"/>
    <n v="12"/>
    <s v="Sheila Martins"/>
    <s v="sheila.martins@gmail.com"/>
    <n v="5511964400000"/>
  </r>
  <r>
    <x v="1"/>
    <n v="500"/>
    <x v="0"/>
    <n v="1"/>
    <x v="339"/>
    <n v="12"/>
    <s v="Leia Martins"/>
    <s v="leia.martins@yahoo.com.br"/>
    <n v="5521994800000"/>
  </r>
  <r>
    <x v="0"/>
    <n v="2000"/>
    <x v="0"/>
    <n v="12"/>
    <x v="339"/>
    <n v="12"/>
    <s v="Etelvino Martins"/>
    <s v="etelvino.martins@yahoo.com.br"/>
    <n v="5565981200000"/>
  </r>
  <r>
    <x v="1"/>
    <n v="500"/>
    <x v="0"/>
    <n v="12"/>
    <x v="339"/>
    <n v="12"/>
    <s v="Nicio Martins"/>
    <s v="nicio.martins@yahoo.com.br"/>
    <n v="5531985300000"/>
  </r>
  <r>
    <x v="0"/>
    <n v="2000"/>
    <x v="0"/>
    <n v="12"/>
    <x v="339"/>
    <n v="12"/>
    <s v="Ordelicia Martins"/>
    <s v="ordelicia.martins@gmail.com"/>
    <n v="5519994800000"/>
  </r>
  <r>
    <x v="1"/>
    <n v="500"/>
    <x v="0"/>
    <n v="12"/>
    <x v="340"/>
    <n v="12"/>
    <s v="Flavio Martins"/>
    <s v="flavio.martins@gmail.com"/>
    <n v="5521981700000"/>
  </r>
  <r>
    <x v="0"/>
    <n v="2000"/>
    <x v="0"/>
    <n v="3"/>
    <x v="340"/>
    <n v="12"/>
    <s v="Ilgner Martins"/>
    <s v="ilgner.martins@hotmail.com"/>
    <n v="5521974400000"/>
  </r>
  <r>
    <x v="1"/>
    <n v="500"/>
    <x v="0"/>
    <n v="12"/>
    <x v="340"/>
    <n v="12"/>
    <s v="Thomas Martins"/>
    <s v="thomas.martins@hotmail.com"/>
    <n v="5513991700000"/>
  </r>
  <r>
    <x v="2"/>
    <n v="1000"/>
    <x v="0"/>
    <n v="12"/>
    <x v="340"/>
    <n v="12"/>
    <s v="Elisângela Martins"/>
    <s v="elisângela.martins@yahoo.com.br"/>
    <n v="5521988300000"/>
  </r>
  <r>
    <x v="2"/>
    <n v="1000"/>
    <x v="1"/>
    <n v="1"/>
    <x v="340"/>
    <n v="12"/>
    <s v="Martha Martins"/>
    <s v="martha.martins@yahoo.com.br"/>
    <n v="5521982900000"/>
  </r>
  <r>
    <x v="0"/>
    <n v="2000"/>
    <x v="0"/>
    <n v="12"/>
    <x v="340"/>
    <n v="12"/>
    <s v="Ademar Martins"/>
    <s v="ademar.martins@hotmail.com"/>
    <n v="5561984300000"/>
  </r>
  <r>
    <x v="0"/>
    <n v="2000"/>
    <x v="0"/>
    <n v="12"/>
    <x v="341"/>
    <n v="12"/>
    <s v="Joice Martins"/>
    <s v="joice.martins@yahoo.com.br"/>
    <n v="5516991200000"/>
  </r>
  <r>
    <x v="1"/>
    <n v="500"/>
    <x v="0"/>
    <n v="12"/>
    <x v="341"/>
    <n v="12"/>
    <s v="Edimilson Martins"/>
    <s v="edimilson.martins@yahoo.com.br"/>
    <n v="5514996300000"/>
  </r>
  <r>
    <x v="1"/>
    <n v="500"/>
    <x v="0"/>
    <n v="4"/>
    <x v="341"/>
    <n v="12"/>
    <s v="Patrícia Martins"/>
    <s v="patrícia.martins@yahoo.com.br"/>
    <n v="5521999800000"/>
  </r>
  <r>
    <x v="1"/>
    <n v="500"/>
    <x v="0"/>
    <n v="12"/>
    <x v="341"/>
    <n v="12"/>
    <s v="Diórgenes Martins"/>
    <s v="diórgenes.martins@yahoo.com.br"/>
    <n v="5531996200000"/>
  </r>
  <r>
    <x v="2"/>
    <n v="1000"/>
    <x v="0"/>
    <n v="12"/>
    <x v="341"/>
    <n v="12"/>
    <s v="Josiel Martins"/>
    <s v="josiel.martins@yahoo.com.br"/>
    <n v="5541995700000"/>
  </r>
  <r>
    <x v="2"/>
    <n v="1000"/>
    <x v="0"/>
    <n v="10"/>
    <x v="341"/>
    <n v="12"/>
    <s v="Julieta Martins"/>
    <s v="julieta.martins@gmail.com"/>
    <n v="5511973200000"/>
  </r>
  <r>
    <x v="2"/>
    <n v="1000"/>
    <x v="0"/>
    <n v="12"/>
    <x v="341"/>
    <n v="12"/>
    <s v="Rosilane Martins"/>
    <s v="rosilane.martins@gmail.com"/>
    <n v="5575998200000"/>
  </r>
  <r>
    <x v="1"/>
    <n v="500"/>
    <x v="1"/>
    <n v="1"/>
    <x v="342"/>
    <n v="12"/>
    <s v="Amalia Martins"/>
    <s v="amalia.martins@gmail.com"/>
    <n v="5551996600000"/>
  </r>
  <r>
    <x v="2"/>
    <n v="1000"/>
    <x v="0"/>
    <n v="12"/>
    <x v="342"/>
    <n v="12"/>
    <s v="erico Martins"/>
    <s v="erico.martins@gmail.com"/>
    <n v="5571999500000"/>
  </r>
  <r>
    <x v="0"/>
    <n v="2000"/>
    <x v="0"/>
    <n v="12"/>
    <x v="342"/>
    <n v="12"/>
    <s v="Aecio Martins"/>
    <s v="aecio.martins@gmail.com"/>
    <n v="5592981900000"/>
  </r>
  <r>
    <x v="1"/>
    <n v="500"/>
    <x v="0"/>
    <n v="10"/>
    <x v="342"/>
    <n v="12"/>
    <s v="Rebecca Martins"/>
    <s v="rebecca.martins@hotmail.com"/>
    <n v="5511999700000"/>
  </r>
  <r>
    <x v="0"/>
    <n v="2000"/>
    <x v="0"/>
    <n v="12"/>
    <x v="342"/>
    <n v="12"/>
    <s v="Nathalia Martins"/>
    <s v="nathalia.martins@hotmail.com"/>
    <n v="5543998100000"/>
  </r>
  <r>
    <x v="0"/>
    <n v="2000"/>
    <x v="1"/>
    <n v="1"/>
    <x v="343"/>
    <n v="12"/>
    <s v="Mário Martins"/>
    <s v="mário.martins@hotmail.com"/>
    <n v="5537999200000"/>
  </r>
  <r>
    <x v="2"/>
    <n v="1000"/>
    <x v="0"/>
    <n v="12"/>
    <x v="343"/>
    <n v="12"/>
    <s v="Marcel Martins"/>
    <s v="marcel.martins@gmail.com"/>
    <n v="5516982500000"/>
  </r>
  <r>
    <x v="0"/>
    <n v="2000"/>
    <x v="0"/>
    <n v="4"/>
    <x v="343"/>
    <n v="12"/>
    <s v="Meiriane Martins"/>
    <s v="meiriane.martins@gmail.com"/>
    <n v="5562922900000"/>
  </r>
  <r>
    <x v="2"/>
    <n v="1000"/>
    <x v="0"/>
    <n v="1"/>
    <x v="343"/>
    <n v="12"/>
    <s v="Ezio Martins"/>
    <s v="ezio.martins@yahoo.com.br"/>
    <n v="5551982500000"/>
  </r>
  <r>
    <x v="2"/>
    <n v="1000"/>
    <x v="1"/>
    <n v="12"/>
    <x v="344"/>
    <n v="12"/>
    <s v="Cledson Martins"/>
    <s v="cledson.martins@yahoo.com.br"/>
    <n v="5511980500000"/>
  </r>
  <r>
    <x v="2"/>
    <n v="1000"/>
    <x v="0"/>
    <n v="12"/>
    <x v="344"/>
    <n v="12"/>
    <s v="Alessandra Martins"/>
    <s v="alessandra.martins@gmail.com"/>
    <n v="5521973100000"/>
  </r>
  <r>
    <x v="2"/>
    <n v="1000"/>
    <x v="0"/>
    <n v="6"/>
    <x v="344"/>
    <n v="12"/>
    <s v="Fávio Martins"/>
    <s v="fávio.martins@yahoo.com.br"/>
    <n v="5531985000000"/>
  </r>
  <r>
    <x v="1"/>
    <n v="500"/>
    <x v="0"/>
    <n v="5"/>
    <x v="345"/>
    <n v="12"/>
    <s v="Rita Martins"/>
    <s v="rita.martins@gmail.com"/>
    <n v="5511959000000"/>
  </r>
  <r>
    <x v="1"/>
    <n v="500"/>
    <x v="0"/>
    <n v="12"/>
    <x v="345"/>
    <n v="12"/>
    <s v="Renato Martins"/>
    <s v="renato.martins@gmail.com"/>
    <n v="5521990300000"/>
  </r>
  <r>
    <x v="2"/>
    <n v="1000"/>
    <x v="0"/>
    <n v="5"/>
    <x v="345"/>
    <n v="12"/>
    <s v="Natielisson Martins"/>
    <s v="natielisson.martins@gmail.com"/>
    <n v="5583988600000"/>
  </r>
  <r>
    <x v="1"/>
    <n v="500"/>
    <x v="0"/>
    <n v="12"/>
    <x v="345"/>
    <n v="12"/>
    <s v="Jean Martins"/>
    <s v="jean.martins@yahoo.com.br"/>
    <n v="5532988200000"/>
  </r>
  <r>
    <x v="1"/>
    <n v="500"/>
    <x v="0"/>
    <n v="12"/>
    <x v="345"/>
    <n v="12"/>
    <s v="Starley Martins"/>
    <s v="starley.martins@hotmail.com"/>
    <n v="5592992400000"/>
  </r>
  <r>
    <x v="1"/>
    <n v="500"/>
    <x v="0"/>
    <n v="12"/>
    <x v="345"/>
    <n v="12"/>
    <s v="Geisa Martins"/>
    <s v="geisa.martins@hotmail.com"/>
    <n v="5588981100000"/>
  </r>
  <r>
    <x v="0"/>
    <n v="2000"/>
    <x v="0"/>
    <n v="12"/>
    <x v="345"/>
    <n v="12"/>
    <s v="Cairo Martins"/>
    <s v="cairo.martins@gmail.com"/>
    <n v="5565993300000"/>
  </r>
  <r>
    <x v="1"/>
    <n v="500"/>
    <x v="0"/>
    <n v="12"/>
    <x v="345"/>
    <n v="12"/>
    <s v="Wesley Martins"/>
    <s v="wesley.martins@gmail.com"/>
    <n v="5511947000000"/>
  </r>
  <r>
    <x v="2"/>
    <n v="1000"/>
    <x v="0"/>
    <n v="12"/>
    <x v="345"/>
    <n v="12"/>
    <s v="Juliana Martins"/>
    <s v="juliana.martins@gmail.com"/>
    <n v="5511973900000"/>
  </r>
  <r>
    <x v="0"/>
    <n v="2000"/>
    <x v="1"/>
    <n v="1"/>
    <x v="345"/>
    <n v="12"/>
    <s v="Waldemir Martins"/>
    <s v="waldemir.martins@hotmail.com"/>
    <n v="5532998000000"/>
  </r>
  <r>
    <x v="1"/>
    <n v="500"/>
    <x v="0"/>
    <n v="12"/>
    <x v="346"/>
    <n v="12"/>
    <s v="Jessica Martins"/>
    <s v="jessica.martins@yahoo.com.br"/>
    <n v="5571993100000"/>
  </r>
  <r>
    <x v="1"/>
    <n v="500"/>
    <x v="0"/>
    <n v="12"/>
    <x v="346"/>
    <n v="12"/>
    <s v="Daevid Martins"/>
    <s v="daevid.martins@hotmail.com"/>
    <n v="5574981000000"/>
  </r>
  <r>
    <x v="1"/>
    <n v="500"/>
    <x v="0"/>
    <n v="12"/>
    <x v="346"/>
    <n v="12"/>
    <s v="Eneias Martins"/>
    <s v="eneias.martins@hotmail.com"/>
    <n v="5534991300000"/>
  </r>
  <r>
    <x v="0"/>
    <n v="2000"/>
    <x v="0"/>
    <n v="6"/>
    <x v="346"/>
    <n v="12"/>
    <s v="Kevin Martins"/>
    <s v="kevin.martins@yahoo.com.br"/>
    <n v="5511976700000"/>
  </r>
  <r>
    <x v="0"/>
    <n v="2000"/>
    <x v="0"/>
    <n v="1"/>
    <x v="346"/>
    <n v="12"/>
    <s v="Fernanda Martins"/>
    <s v="fernanda.martins@hotmail.com"/>
    <n v="5521997900000"/>
  </r>
  <r>
    <x v="2"/>
    <n v="1000"/>
    <x v="0"/>
    <n v="12"/>
    <x v="347"/>
    <n v="12"/>
    <s v="Adriana Martins"/>
    <s v="adriana.martins@yahoo.com.br"/>
    <n v="5531992100000"/>
  </r>
  <r>
    <x v="1"/>
    <n v="500"/>
    <x v="0"/>
    <n v="12"/>
    <x v="347"/>
    <n v="12"/>
    <s v="Joelma Martins"/>
    <s v="joelma.martins@yahoo.com.br"/>
    <n v="5519988600000"/>
  </r>
  <r>
    <x v="1"/>
    <n v="500"/>
    <x v="0"/>
    <n v="12"/>
    <x v="347"/>
    <n v="12"/>
    <s v="Nivaldo Martins"/>
    <s v="nivaldo.martins@yahoo.com.br"/>
    <n v="5581991300000"/>
  </r>
  <r>
    <x v="0"/>
    <n v="2000"/>
    <x v="0"/>
    <n v="12"/>
    <x v="347"/>
    <n v="12"/>
    <s v="Bismark Martins"/>
    <s v="bismark.martins@gmail.com"/>
    <n v="5511987500000"/>
  </r>
  <r>
    <x v="1"/>
    <n v="500"/>
    <x v="0"/>
    <n v="12"/>
    <x v="347"/>
    <n v="12"/>
    <s v="Adelio Martins"/>
    <s v="adelio.martins@hotmail.com"/>
    <n v="5521995700000"/>
  </r>
  <r>
    <x v="2"/>
    <n v="1000"/>
    <x v="1"/>
    <n v="1"/>
    <x v="347"/>
    <n v="12"/>
    <s v="Josiane Martins"/>
    <s v="josiane.martins@hotmail.com"/>
    <n v="5515996600000"/>
  </r>
  <r>
    <x v="1"/>
    <n v="500"/>
    <x v="0"/>
    <n v="12"/>
    <x v="347"/>
    <n v="12"/>
    <s v="Jakeline Martins"/>
    <s v="jakeline.martins@gmail.com"/>
    <n v="5541998700000"/>
  </r>
  <r>
    <x v="1"/>
    <n v="500"/>
    <x v="0"/>
    <n v="1"/>
    <x v="347"/>
    <n v="12"/>
    <s v="Ionio Martins"/>
    <s v="ionio.martins@yahoo.com.br"/>
    <n v="5571992000000"/>
  </r>
  <r>
    <x v="0"/>
    <n v="2000"/>
    <x v="0"/>
    <n v="12"/>
    <x v="348"/>
    <n v="12"/>
    <s v="Naiade Martins"/>
    <s v="naiade.martins@yahoo.com.br"/>
    <n v="5511982000000"/>
  </r>
  <r>
    <x v="1"/>
    <n v="500"/>
    <x v="1"/>
    <n v="1"/>
    <x v="348"/>
    <n v="12"/>
    <s v="Alejandra Martins"/>
    <s v="alejandra.martins@hotmail.com"/>
    <n v="5511980600000"/>
  </r>
  <r>
    <x v="1"/>
    <n v="500"/>
    <x v="0"/>
    <n v="1"/>
    <x v="348"/>
    <n v="12"/>
    <s v="Wagner Martins"/>
    <s v="wagner.martins@gmail.com"/>
    <n v="5585988200000"/>
  </r>
  <r>
    <x v="0"/>
    <n v="2000"/>
    <x v="0"/>
    <n v="1"/>
    <x v="349"/>
    <n v="12"/>
    <s v="Guilherme Martins"/>
    <s v="guilherme.martins@hotmail.com"/>
    <n v="5522999900000"/>
  </r>
  <r>
    <x v="2"/>
    <n v="1000"/>
    <x v="0"/>
    <n v="12"/>
    <x v="349"/>
    <n v="12"/>
    <s v="Sabriny Martins"/>
    <s v="sabriny.martins@yahoo.com.br"/>
    <n v="5524998200000"/>
  </r>
  <r>
    <x v="1"/>
    <n v="500"/>
    <x v="0"/>
    <n v="12"/>
    <x v="349"/>
    <n v="12"/>
    <s v="Marcus Martins"/>
    <s v="marcus.martins@hotmail.com"/>
    <n v="5521999000000"/>
  </r>
  <r>
    <x v="2"/>
    <n v="1000"/>
    <x v="0"/>
    <n v="12"/>
    <x v="349"/>
    <n v="12"/>
    <s v="Thalia Martins"/>
    <s v="thalia.martins@hotmail.com"/>
    <n v="5521982900000"/>
  </r>
  <r>
    <x v="1"/>
    <n v="500"/>
    <x v="0"/>
    <n v="6"/>
    <x v="349"/>
    <n v="12"/>
    <s v="Reivel Martins"/>
    <s v="reivel.martins@gmail.com"/>
    <n v="5581984300000"/>
  </r>
  <r>
    <x v="1"/>
    <n v="500"/>
    <x v="0"/>
    <n v="1"/>
    <x v="349"/>
    <n v="12"/>
    <s v="Cecilia Martins"/>
    <s v="cecilia.martins@gmail.com"/>
    <n v="5512991200000"/>
  </r>
  <r>
    <x v="2"/>
    <n v="1000"/>
    <x v="0"/>
    <n v="1"/>
    <x v="349"/>
    <n v="12"/>
    <s v="Lucivan Martins"/>
    <s v="lucivan.martins@gmail.com"/>
    <n v="5585987900000"/>
  </r>
  <r>
    <x v="0"/>
    <n v="2000"/>
    <x v="0"/>
    <n v="12"/>
    <x v="349"/>
    <n v="12"/>
    <s v="Welerson Martins"/>
    <s v="welerson.martins@gmail.com"/>
    <n v="5551981900000"/>
  </r>
  <r>
    <x v="0"/>
    <n v="2000"/>
    <x v="0"/>
    <n v="12"/>
    <x v="350"/>
    <n v="12"/>
    <s v="Franciele Martins"/>
    <s v="franciele.martins@hotmail.com"/>
    <n v="5541999300000"/>
  </r>
  <r>
    <x v="1"/>
    <n v="500"/>
    <x v="1"/>
    <n v="1"/>
    <x v="350"/>
    <n v="12"/>
    <s v="Nayanna Martins"/>
    <s v="nayanna.martins@yahoo.com.br"/>
    <n v="5585998100000"/>
  </r>
  <r>
    <x v="1"/>
    <n v="500"/>
    <x v="0"/>
    <n v="12"/>
    <x v="350"/>
    <n v="12"/>
    <s v="Shelly Martins"/>
    <s v="shelly.martins@hotmail.com"/>
    <n v="5565984000000"/>
  </r>
  <r>
    <x v="1"/>
    <n v="500"/>
    <x v="0"/>
    <n v="1"/>
    <x v="350"/>
    <n v="12"/>
    <s v="Sebastiao Martins"/>
    <s v="sebastiao.martins@gmail.com"/>
    <n v="5511995800000"/>
  </r>
  <r>
    <x v="0"/>
    <n v="2000"/>
    <x v="0"/>
    <n v="12"/>
    <x v="350"/>
    <n v="12"/>
    <s v="Marili Martins"/>
    <s v="marili.martins@yahoo.com.br"/>
    <n v="5537999300000"/>
  </r>
  <r>
    <x v="0"/>
    <n v="2000"/>
    <x v="1"/>
    <n v="1"/>
    <x v="350"/>
    <n v="12"/>
    <s v="Juvenal Martins"/>
    <s v="juvenal.martins@yahoo.com.br"/>
    <n v="5562998400000"/>
  </r>
  <r>
    <x v="1"/>
    <n v="500"/>
    <x v="0"/>
    <n v="6"/>
    <x v="350"/>
    <n v="12"/>
    <s v="Catarina Martins"/>
    <s v="catarina.martins@gmail.com"/>
    <n v="5571993000000"/>
  </r>
  <r>
    <x v="0"/>
    <n v="2000"/>
    <x v="0"/>
    <n v="4"/>
    <x v="350"/>
    <n v="12"/>
    <s v="Victor Martins"/>
    <s v="victor.martins@gmail.com"/>
    <n v="5591999100000"/>
  </r>
  <r>
    <x v="2"/>
    <n v="1000"/>
    <x v="0"/>
    <n v="12"/>
    <x v="350"/>
    <n v="12"/>
    <s v="Fabricio Martins"/>
    <s v="fabricio.martins@yahoo.com.br"/>
    <n v="5527999900000"/>
  </r>
  <r>
    <x v="2"/>
    <n v="1000"/>
    <x v="1"/>
    <n v="1"/>
    <x v="351"/>
    <n v="12"/>
    <s v="Giana Martins"/>
    <s v="giana.martins@hotmail.com"/>
    <n v="5516997800000"/>
  </r>
  <r>
    <x v="1"/>
    <n v="500"/>
    <x v="0"/>
    <n v="10"/>
    <x v="351"/>
    <n v="12"/>
    <s v="Jamille Martins"/>
    <s v="jamille.martins@hotmail.com"/>
    <n v="5562981100000"/>
  </r>
  <r>
    <x v="1"/>
    <n v="500"/>
    <x v="0"/>
    <n v="12"/>
    <x v="351"/>
    <n v="12"/>
    <s v="Ivson Martins"/>
    <s v="ivson.martins@hotmail.com"/>
    <n v="5521964500000"/>
  </r>
  <r>
    <x v="1"/>
    <n v="500"/>
    <x v="0"/>
    <n v="12"/>
    <x v="351"/>
    <n v="12"/>
    <s v="Tulio Martins"/>
    <s v="tulio.martins@gmail.com"/>
    <n v="5511976500000"/>
  </r>
  <r>
    <x v="2"/>
    <n v="1000"/>
    <x v="0"/>
    <n v="12"/>
    <x v="351"/>
    <n v="12"/>
    <s v="Davi Martins"/>
    <s v="davi.martins@gmail.com"/>
    <n v="5568999800000"/>
  </r>
  <r>
    <x v="1"/>
    <n v="500"/>
    <x v="0"/>
    <n v="12"/>
    <x v="352"/>
    <n v="12"/>
    <s v="Diêgo Martins"/>
    <s v="diêgo.martins@hotmail.com"/>
    <n v="5562982300000"/>
  </r>
  <r>
    <x v="1"/>
    <n v="500"/>
    <x v="0"/>
    <n v="12"/>
    <x v="352"/>
    <n v="12"/>
    <s v="Jennifer Martins"/>
    <s v="jennifer.martins@gmail.com"/>
    <n v="5511995200000"/>
  </r>
  <r>
    <x v="1"/>
    <n v="500"/>
    <x v="0"/>
    <n v="3"/>
    <x v="352"/>
    <n v="12"/>
    <s v="Tiberio Martins"/>
    <s v="tiberio.martins@hotmail.com"/>
    <n v="5581981600000"/>
  </r>
  <r>
    <x v="0"/>
    <n v="2000"/>
    <x v="1"/>
    <n v="1"/>
    <x v="352"/>
    <n v="12"/>
    <s v="Danielle Martins"/>
    <s v="danielle.martins@yahoo.com.br"/>
    <n v="5521973300000"/>
  </r>
  <r>
    <x v="2"/>
    <n v="1000"/>
    <x v="0"/>
    <n v="1"/>
    <x v="352"/>
    <n v="12"/>
    <s v="Airton Martins"/>
    <s v="airton.martins@hotmail.com"/>
    <n v="5561996500000"/>
  </r>
  <r>
    <x v="2"/>
    <n v="1000"/>
    <x v="0"/>
    <n v="5"/>
    <x v="353"/>
    <n v="12"/>
    <s v="Alyne Martins"/>
    <s v="alyne.martins@gmail.com"/>
    <n v="5598991000000"/>
  </r>
  <r>
    <x v="2"/>
    <n v="1000"/>
    <x v="0"/>
    <n v="1"/>
    <x v="353"/>
    <n v="12"/>
    <s v="Maria Martins"/>
    <s v="maria.martins@gmail.com"/>
    <n v="5531975700000"/>
  </r>
  <r>
    <x v="1"/>
    <n v="500"/>
    <x v="0"/>
    <n v="12"/>
    <x v="353"/>
    <n v="12"/>
    <s v="Rosa Martins"/>
    <s v="rosa.martins@gmail.com"/>
    <n v="5521986100000"/>
  </r>
  <r>
    <x v="0"/>
    <n v="2000"/>
    <x v="0"/>
    <n v="9"/>
    <x v="353"/>
    <n v="12"/>
    <s v="Letícia Martins"/>
    <s v="letícia.martins@hotmail.com"/>
    <n v="5514996700000"/>
  </r>
  <r>
    <x v="1"/>
    <n v="500"/>
    <x v="0"/>
    <n v="12"/>
    <x v="354"/>
    <n v="12"/>
    <s v="Walacy Martins"/>
    <s v="walacy.martins@yahoo.com.br"/>
    <n v="5567999000000"/>
  </r>
  <r>
    <x v="2"/>
    <n v="1000"/>
    <x v="0"/>
    <n v="7"/>
    <x v="354"/>
    <n v="12"/>
    <s v="Yohan Martins"/>
    <s v="yohan.martins@hotmail.com"/>
    <n v="5565992100000"/>
  </r>
  <r>
    <x v="1"/>
    <n v="500"/>
    <x v="0"/>
    <n v="12"/>
    <x v="354"/>
    <n v="12"/>
    <s v="Jadiaelson Martins"/>
    <s v="jadiaelson.martins@yahoo.com.br"/>
    <n v="5587988100000"/>
  </r>
  <r>
    <x v="2"/>
    <n v="1000"/>
    <x v="0"/>
    <n v="1"/>
    <x v="354"/>
    <n v="12"/>
    <s v="Pietro Martins"/>
    <s v="pietro.martins@gmail.com"/>
    <n v="5511989500000"/>
  </r>
  <r>
    <x v="1"/>
    <n v="500"/>
    <x v="0"/>
    <n v="12"/>
    <x v="354"/>
    <n v="12"/>
    <s v="Jeny Martins"/>
    <s v="jeny.martins@gmail.com"/>
    <n v="5584996500000"/>
  </r>
  <r>
    <x v="0"/>
    <n v="2000"/>
    <x v="0"/>
    <n v="1"/>
    <x v="355"/>
    <n v="12"/>
    <s v="Andrea Martins"/>
    <s v="andrea.martins@yahoo.com.br"/>
    <n v="5511997300000"/>
  </r>
  <r>
    <x v="1"/>
    <n v="500"/>
    <x v="1"/>
    <n v="1"/>
    <x v="355"/>
    <n v="12"/>
    <s v="Witame Martins"/>
    <s v="witame.martins@yahoo.com.br"/>
    <n v="5585987300000"/>
  </r>
  <r>
    <x v="2"/>
    <n v="1000"/>
    <x v="0"/>
    <n v="10"/>
    <x v="355"/>
    <n v="12"/>
    <s v="Dario Martins"/>
    <s v="dario.martins@yahoo.com.br"/>
    <n v="5511957900000"/>
  </r>
  <r>
    <x v="0"/>
    <n v="2000"/>
    <x v="1"/>
    <n v="1"/>
    <x v="355"/>
    <n v="12"/>
    <s v="Hsieh Martins"/>
    <s v="hsieh.martins@gmail.com"/>
    <n v="5511981800000"/>
  </r>
  <r>
    <x v="2"/>
    <n v="1000"/>
    <x v="0"/>
    <n v="1"/>
    <x v="355"/>
    <n v="12"/>
    <s v="Jabes Martins"/>
    <s v="jabes.martins@hotmail.com"/>
    <n v="5521998500000"/>
  </r>
  <r>
    <x v="0"/>
    <n v="2000"/>
    <x v="0"/>
    <n v="12"/>
    <x v="355"/>
    <n v="12"/>
    <s v="Gleidson Martins"/>
    <s v="gleidson.martins@yahoo.com.br"/>
    <n v="5561984700000"/>
  </r>
  <r>
    <x v="1"/>
    <n v="500"/>
    <x v="0"/>
    <n v="12"/>
    <x v="355"/>
    <n v="12"/>
    <s v="Rebert Martins"/>
    <s v="rebert.martins@yahoo.com.br"/>
    <n v="5599991200000"/>
  </r>
  <r>
    <x v="1"/>
    <n v="500"/>
    <x v="0"/>
    <n v="1"/>
    <x v="355"/>
    <n v="12"/>
    <s v="Dominique Martins"/>
    <s v="dominique.martins@gmail.com"/>
    <n v="5511940300000"/>
  </r>
  <r>
    <x v="1"/>
    <n v="500"/>
    <x v="0"/>
    <n v="9"/>
    <x v="356"/>
    <n v="12"/>
    <s v="Ylanna Martins"/>
    <s v="ylanna.martins@hotmail.com"/>
    <n v="5521971500000"/>
  </r>
  <r>
    <x v="1"/>
    <n v="500"/>
    <x v="0"/>
    <n v="1"/>
    <x v="356"/>
    <n v="12"/>
    <s v="Ellem Martins"/>
    <s v="ellem.martins@yahoo.com.br"/>
    <n v="5511957500000"/>
  </r>
  <r>
    <x v="0"/>
    <n v="2000"/>
    <x v="0"/>
    <n v="12"/>
    <x v="356"/>
    <n v="12"/>
    <s v="Leonilton Martins"/>
    <s v="leonilton.martins@hotmail.com"/>
    <n v="5571988700000"/>
  </r>
  <r>
    <x v="1"/>
    <n v="500"/>
    <x v="1"/>
    <n v="1"/>
    <x v="356"/>
    <n v="12"/>
    <s v="Tailane Martins"/>
    <s v="tailane.martins@hotmail.com"/>
    <n v="5531997100000"/>
  </r>
  <r>
    <x v="0"/>
    <n v="2000"/>
    <x v="0"/>
    <n v="12"/>
    <x v="356"/>
    <n v="12"/>
    <s v="Aymara Martins"/>
    <s v="aymara.martins@yahoo.com.br"/>
    <n v="5541999000000"/>
  </r>
  <r>
    <x v="2"/>
    <n v="1000"/>
    <x v="0"/>
    <n v="10"/>
    <x v="356"/>
    <n v="12"/>
    <s v="Sheila Martins"/>
    <s v="sheila.martins@gmail.com"/>
    <n v="5511961200000"/>
  </r>
  <r>
    <x v="1"/>
    <n v="500"/>
    <x v="0"/>
    <n v="12"/>
    <x v="356"/>
    <n v="12"/>
    <s v="Iarley Martins"/>
    <s v="iarley.martins@hotmail.com"/>
    <n v="5591982000000"/>
  </r>
  <r>
    <x v="1"/>
    <n v="500"/>
    <x v="0"/>
    <n v="1"/>
    <x v="356"/>
    <n v="12"/>
    <s v="Adyson Martins"/>
    <s v="adyson.martins@gmail.com"/>
    <n v="5583999900000"/>
  </r>
  <r>
    <x v="1"/>
    <n v="500"/>
    <x v="0"/>
    <n v="1"/>
    <x v="356"/>
    <n v="12"/>
    <s v="Delaide Martins"/>
    <s v="delaide.martins@yahoo.com.br"/>
    <n v="5511988400000"/>
  </r>
  <r>
    <x v="0"/>
    <n v="2000"/>
    <x v="0"/>
    <n v="12"/>
    <x v="357"/>
    <n v="12"/>
    <s v="Juan Martins"/>
    <s v="juan.martins@gmail.com"/>
    <n v="5511957700000"/>
  </r>
  <r>
    <x v="1"/>
    <n v="500"/>
    <x v="0"/>
    <n v="12"/>
    <x v="357"/>
    <n v="12"/>
    <s v="Jeovani Martins"/>
    <s v="jeovani.martins@yahoo.com.br"/>
    <n v="5531971000000"/>
  </r>
  <r>
    <x v="1"/>
    <n v="500"/>
    <x v="0"/>
    <n v="6"/>
    <x v="357"/>
    <n v="12"/>
    <s v="Glaucia Martins"/>
    <s v="glaucia.martins@yahoo.com.br"/>
    <n v="5511940100000"/>
  </r>
  <r>
    <x v="0"/>
    <n v="2000"/>
    <x v="0"/>
    <n v="12"/>
    <x v="357"/>
    <n v="12"/>
    <s v="Ubiratan Martins"/>
    <s v="ubiratan.martins@hotmail.com"/>
    <n v="5567922300000"/>
  </r>
  <r>
    <x v="2"/>
    <n v="1000"/>
    <x v="0"/>
    <n v="12"/>
    <x v="357"/>
    <n v="12"/>
    <s v="Ilmo Martins"/>
    <s v="ilmo.martins@hotmail.com"/>
    <n v="5554996100000"/>
  </r>
  <r>
    <x v="0"/>
    <n v="2000"/>
    <x v="0"/>
    <n v="4"/>
    <x v="357"/>
    <n v="12"/>
    <s v="Raimundo Martins"/>
    <s v="raimundo.martins@hotmail.com"/>
    <n v="5599982200000"/>
  </r>
  <r>
    <x v="0"/>
    <n v="2000"/>
    <x v="0"/>
    <n v="10"/>
    <x v="357"/>
    <n v="12"/>
    <s v="Thadeu Martins"/>
    <s v="thadeu.martins@yahoo.com.br"/>
    <n v="5521998800000"/>
  </r>
  <r>
    <x v="0"/>
    <n v="2000"/>
    <x v="0"/>
    <n v="10"/>
    <x v="357"/>
    <n v="12"/>
    <s v="Miliane Martins"/>
    <s v="miliane.martins@gmail.com"/>
    <n v="5521995400000"/>
  </r>
  <r>
    <x v="0"/>
    <n v="2000"/>
    <x v="0"/>
    <n v="1"/>
    <x v="357"/>
    <n v="12"/>
    <s v="Elson Martins"/>
    <s v="elson.martins@gmail.com"/>
    <n v="5569992800000"/>
  </r>
  <r>
    <x v="0"/>
    <n v="2000"/>
    <x v="0"/>
    <n v="10"/>
    <x v="358"/>
    <n v="12"/>
    <s v="Miller Martins"/>
    <s v="miller.martins@hotmail.com"/>
    <n v="5511980900000"/>
  </r>
  <r>
    <x v="1"/>
    <n v="500"/>
    <x v="0"/>
    <n v="1"/>
    <x v="358"/>
    <n v="12"/>
    <s v="Leiriane Martins"/>
    <s v="leiriane.martins@yahoo.com.br"/>
    <n v="5535999000000"/>
  </r>
  <r>
    <x v="2"/>
    <n v="1000"/>
    <x v="0"/>
    <n v="3"/>
    <x v="358"/>
    <n v="12"/>
    <s v="Denis Martins"/>
    <s v="denis.martins@hotmail.com"/>
    <n v="5511997500000"/>
  </r>
  <r>
    <x v="2"/>
    <n v="1000"/>
    <x v="0"/>
    <n v="12"/>
    <x v="358"/>
    <n v="12"/>
    <s v="James Martins"/>
    <s v="james.martins@gmail.com"/>
    <n v="5571999300000"/>
  </r>
  <r>
    <x v="2"/>
    <n v="1000"/>
    <x v="0"/>
    <n v="12"/>
    <x v="358"/>
    <n v="12"/>
    <s v="Reginaldo Martins"/>
    <s v="reginaldo.martins@hotmail.com"/>
    <n v="5519981700000"/>
  </r>
  <r>
    <x v="1"/>
    <n v="500"/>
    <x v="0"/>
    <n v="2"/>
    <x v="358"/>
    <n v="12"/>
    <s v="Wallison Martins"/>
    <s v="wallison.martins@yahoo.com.br"/>
    <n v="5511971000000"/>
  </r>
  <r>
    <x v="1"/>
    <n v="500"/>
    <x v="0"/>
    <n v="10"/>
    <x v="359"/>
    <n v="12"/>
    <s v="Cleitono Martins"/>
    <s v="cleitono.martins@gmail.com"/>
    <n v="5581982800000"/>
  </r>
  <r>
    <x v="0"/>
    <n v="2000"/>
    <x v="0"/>
    <n v="12"/>
    <x v="359"/>
    <n v="12"/>
    <s v="Kayro Martins"/>
    <s v="kayro.martins@hotmail.com"/>
    <n v="5584999600000"/>
  </r>
  <r>
    <x v="2"/>
    <n v="1000"/>
    <x v="0"/>
    <n v="12"/>
    <x v="359"/>
    <n v="12"/>
    <s v="Sara Martins"/>
    <s v="sara.martins@hotmail.com"/>
    <n v="5521974500000"/>
  </r>
  <r>
    <x v="1"/>
    <n v="500"/>
    <x v="0"/>
    <n v="1"/>
    <x v="359"/>
    <n v="12"/>
    <s v="Thabatta Martins"/>
    <s v="thabatta.martins@gmail.com"/>
    <n v="5531994100000"/>
  </r>
  <r>
    <x v="1"/>
    <n v="500"/>
    <x v="1"/>
    <n v="1"/>
    <x v="359"/>
    <n v="12"/>
    <s v="Raffael Martins"/>
    <s v="raffael.martins@gmail.com"/>
    <n v="5598996000000"/>
  </r>
  <r>
    <x v="0"/>
    <n v="2000"/>
    <x v="0"/>
    <n v="1"/>
    <x v="360"/>
    <n v="12"/>
    <s v="Hilo Martins"/>
    <s v="hilo.martins@yahoo.com.br"/>
    <n v="5555999700000"/>
  </r>
  <r>
    <x v="2"/>
    <n v="1000"/>
    <x v="0"/>
    <n v="12"/>
    <x v="360"/>
    <n v="12"/>
    <s v="Qelita Martins"/>
    <s v="qelita.martins@gmail.com"/>
    <n v="5511971300000"/>
  </r>
  <r>
    <x v="1"/>
    <n v="500"/>
    <x v="0"/>
    <n v="4"/>
    <x v="360"/>
    <n v="12"/>
    <s v="Aderaldo Martins"/>
    <s v="aderaldo.martins@hotmail.com"/>
    <n v="5511939300000"/>
  </r>
  <r>
    <x v="2"/>
    <n v="1000"/>
    <x v="0"/>
    <n v="12"/>
    <x v="360"/>
    <n v="12"/>
    <s v="Janderson Martins"/>
    <s v="janderson.martins@hotmail.com"/>
    <n v="5511985200000"/>
  </r>
  <r>
    <x v="2"/>
    <n v="1000"/>
    <x v="0"/>
    <n v="2"/>
    <x v="360"/>
    <n v="12"/>
    <s v="Plinio Martins"/>
    <s v="plinio.martins@yahoo.com.br"/>
    <n v="5531999500000"/>
  </r>
  <r>
    <x v="1"/>
    <n v="500"/>
    <x v="0"/>
    <n v="6"/>
    <x v="360"/>
    <n v="12"/>
    <s v="Keslyanne Martins"/>
    <s v="keslyanne.martins@yahoo.com.br"/>
    <n v="5522999500000"/>
  </r>
  <r>
    <x v="0"/>
    <n v="2000"/>
    <x v="1"/>
    <n v="1"/>
    <x v="360"/>
    <n v="12"/>
    <s v="Iran Martins"/>
    <s v="iran.martins@gmail.com"/>
    <n v="5591991000000"/>
  </r>
  <r>
    <x v="1"/>
    <n v="500"/>
    <x v="0"/>
    <n v="5"/>
    <x v="360"/>
    <n v="12"/>
    <s v="Eliana Martins"/>
    <s v="eliana.martins@hotmail.com"/>
    <n v="5511970400000"/>
  </r>
  <r>
    <x v="1"/>
    <n v="500"/>
    <x v="1"/>
    <n v="1"/>
    <x v="360"/>
    <n v="12"/>
    <s v="Ednaldo Martins"/>
    <s v="ednaldo.martins@hotmail.com"/>
    <n v="5582993300000"/>
  </r>
  <r>
    <x v="1"/>
    <n v="500"/>
    <x v="1"/>
    <n v="12"/>
    <x v="360"/>
    <n v="12"/>
    <s v="Walkimar Martins"/>
    <s v="walkimar.martins@gmail.com"/>
    <n v="5569993500000"/>
  </r>
  <r>
    <x v="2"/>
    <n v="1000"/>
    <x v="0"/>
    <n v="12"/>
    <x v="361"/>
    <n v="12"/>
    <s v="Valdinei Martins"/>
    <s v="valdinei.martins@hotmail.com"/>
    <n v="5511951600000"/>
  </r>
  <r>
    <x v="1"/>
    <n v="500"/>
    <x v="0"/>
    <n v="12"/>
    <x v="361"/>
    <n v="12"/>
    <s v="Moises Martins"/>
    <s v="moises.martins@hotmail.com"/>
    <n v="5515991100000"/>
  </r>
  <r>
    <x v="2"/>
    <n v="1000"/>
    <x v="0"/>
    <n v="12"/>
    <x v="361"/>
    <n v="12"/>
    <s v="Claydson Martins"/>
    <s v="claydson.martins@yahoo.com.br"/>
    <n v="5527988400000"/>
  </r>
  <r>
    <x v="1"/>
    <n v="500"/>
    <x v="0"/>
    <n v="12"/>
    <x v="361"/>
    <n v="12"/>
    <s v="Rafaely Martins"/>
    <s v="rafaely.martins@hotmail.com"/>
    <n v="5548999300000"/>
  </r>
  <r>
    <x v="1"/>
    <n v="500"/>
    <x v="1"/>
    <n v="1"/>
    <x v="361"/>
    <n v="12"/>
    <s v="Cícero Martins"/>
    <s v="cícero.martins@yahoo.com.br"/>
    <n v="5521971800000"/>
  </r>
  <r>
    <x v="2"/>
    <n v="1000"/>
    <x v="1"/>
    <n v="1"/>
    <x v="361"/>
    <n v="12"/>
    <s v="Rolf Martins"/>
    <s v="rolf.martins@yahoo.com.br"/>
    <n v="5547988100000"/>
  </r>
  <r>
    <x v="1"/>
    <n v="500"/>
    <x v="0"/>
    <n v="1"/>
    <x v="362"/>
    <n v="12"/>
    <s v="Hagatta Martins"/>
    <s v="hagatta.martins@gmail.com"/>
    <n v="5521985200000"/>
  </r>
  <r>
    <x v="2"/>
    <n v="1000"/>
    <x v="0"/>
    <n v="1"/>
    <x v="362"/>
    <n v="12"/>
    <s v="Nathália Martins"/>
    <s v="nathália.martins@gmail.com"/>
    <n v="5511982800000"/>
  </r>
  <r>
    <x v="2"/>
    <n v="1000"/>
    <x v="0"/>
    <n v="12"/>
    <x v="362"/>
    <n v="12"/>
    <s v="Nadson Martins"/>
    <s v="nadson.martins@hotmail.com"/>
    <n v="5592993400000"/>
  </r>
  <r>
    <x v="1"/>
    <n v="500"/>
    <x v="0"/>
    <n v="12"/>
    <x v="362"/>
    <n v="12"/>
    <s v="Ronan Martins"/>
    <s v="ronan.martins@hotmail.com"/>
    <n v="5566984400000"/>
  </r>
  <r>
    <x v="0"/>
    <n v="2000"/>
    <x v="1"/>
    <n v="12"/>
    <x v="362"/>
    <n v="12"/>
    <s v="Benedito Martins"/>
    <s v="benedito.martins@hotmail.com"/>
    <n v="5544999300000"/>
  </r>
  <r>
    <x v="2"/>
    <n v="1000"/>
    <x v="0"/>
    <n v="1"/>
    <x v="362"/>
    <n v="12"/>
    <s v="Franciane Martins"/>
    <s v="franciane.martins@hotmail.com"/>
    <n v="5547984500000"/>
  </r>
  <r>
    <x v="1"/>
    <n v="500"/>
    <x v="0"/>
    <n v="12"/>
    <x v="363"/>
    <n v="12"/>
    <s v="Mardio Martins"/>
    <s v="mardio.martins@hotmail.com"/>
    <n v="5565999100000"/>
  </r>
  <r>
    <x v="0"/>
    <n v="2000"/>
    <x v="0"/>
    <n v="3"/>
    <x v="363"/>
    <n v="12"/>
    <s v="Susane Martins"/>
    <s v="susane.martins@gmail.com"/>
    <n v="5521994600000"/>
  </r>
  <r>
    <x v="1"/>
    <n v="500"/>
    <x v="0"/>
    <n v="12"/>
    <x v="363"/>
    <n v="12"/>
    <s v="Estefany Martins"/>
    <s v="estefany.martins@gmail.com"/>
    <n v="5585988200000"/>
  </r>
  <r>
    <x v="1"/>
    <n v="500"/>
    <x v="1"/>
    <n v="2"/>
    <x v="363"/>
    <n v="12"/>
    <s v="Geovana Martins"/>
    <s v="geovana.martins@yahoo.com.br"/>
    <n v="5543999400000"/>
  </r>
  <r>
    <x v="0"/>
    <n v="2000"/>
    <x v="1"/>
    <n v="1"/>
    <x v="363"/>
    <n v="12"/>
    <s v="Lilyane Martins"/>
    <s v="lilyane.martins@gmail.com"/>
    <n v="5527999900000"/>
  </r>
  <r>
    <x v="1"/>
    <n v="500"/>
    <x v="0"/>
    <n v="12"/>
    <x v="363"/>
    <n v="12"/>
    <s v="Watusi Martins"/>
    <s v="watusi.martins@yahoo.com.br"/>
    <n v="5521998700000"/>
  </r>
  <r>
    <x v="2"/>
    <n v="1000"/>
    <x v="0"/>
    <n v="12"/>
    <x v="363"/>
    <n v="12"/>
    <s v="Irgley Martins"/>
    <s v="irgley.martins@hotmail.com"/>
    <n v="5527999800000"/>
  </r>
  <r>
    <x v="0"/>
    <n v="2000"/>
    <x v="0"/>
    <n v="12"/>
    <x v="364"/>
    <n v="12"/>
    <s v="Maryelle Martins"/>
    <s v="maryelle.martins@hotmail.com"/>
    <n v="5516992600000"/>
  </r>
  <r>
    <x v="2"/>
    <n v="1000"/>
    <x v="0"/>
    <n v="1"/>
    <x v="364"/>
    <n v="12"/>
    <s v="Sílvia Martins"/>
    <s v="sílvia.martins@gmail.com"/>
    <n v="5583999000000"/>
  </r>
  <r>
    <x v="1"/>
    <n v="500"/>
    <x v="1"/>
    <n v="1"/>
    <x v="364"/>
    <n v="12"/>
    <s v="Keyla Martins"/>
    <s v="keyla.martins@gmail.com"/>
    <n v="5519999800000"/>
  </r>
  <r>
    <x v="2"/>
    <n v="1000"/>
    <x v="0"/>
    <n v="12"/>
    <x v="364"/>
    <n v="12"/>
    <s v="Silvia Martins"/>
    <s v="silvia.martins@hotmail.com"/>
    <n v="5511996200000"/>
  </r>
  <r>
    <x v="2"/>
    <n v="1000"/>
    <x v="0"/>
    <n v="12"/>
    <x v="364"/>
    <n v="12"/>
    <s v="Sandoval Martins"/>
    <s v="sandoval.martins@yahoo.com.br"/>
    <n v="5561992100000"/>
  </r>
  <r>
    <x v="2"/>
    <n v="1000"/>
    <x v="1"/>
    <n v="1"/>
    <x v="365"/>
    <n v="1"/>
    <s v="Joeber Martins"/>
    <s v="joeber.martins@gmail.com"/>
    <n v="5561998200000"/>
  </r>
  <r>
    <x v="1"/>
    <n v="500"/>
    <x v="1"/>
    <n v="1"/>
    <x v="365"/>
    <n v="1"/>
    <s v="Valdomiro Martins"/>
    <s v="valdomiro.martins@gmail.com"/>
    <n v="5511942400000"/>
  </r>
  <r>
    <x v="2"/>
    <n v="1000"/>
    <x v="0"/>
    <n v="12"/>
    <x v="365"/>
    <n v="1"/>
    <s v="Alline Martins"/>
    <s v="alline.martins@hotmail.com"/>
    <n v="5511976900000"/>
  </r>
  <r>
    <x v="1"/>
    <n v="500"/>
    <x v="0"/>
    <n v="1"/>
    <x v="366"/>
    <n v="1"/>
    <s v="Francinete Martins"/>
    <s v="francinete.martins@hotmail.com"/>
    <n v="5516993000000"/>
  </r>
  <r>
    <x v="1"/>
    <n v="500"/>
    <x v="0"/>
    <n v="6"/>
    <x v="366"/>
    <n v="1"/>
    <s v="Márcia Martins"/>
    <s v="márcia.martins@yahoo.com.br"/>
    <n v="5527996900000"/>
  </r>
  <r>
    <x v="2"/>
    <n v="1000"/>
    <x v="0"/>
    <n v="12"/>
    <x v="366"/>
    <n v="1"/>
    <s v="Chaiana Martins"/>
    <s v="chaiana.martins@hotmail.com"/>
    <n v="5573991500000"/>
  </r>
  <r>
    <x v="2"/>
    <n v="1000"/>
    <x v="0"/>
    <n v="1"/>
    <x v="366"/>
    <n v="1"/>
    <s v="Josianne Martins"/>
    <s v="josianne.martins@hotmail.com"/>
    <n v="5538999200000"/>
  </r>
  <r>
    <x v="2"/>
    <n v="1000"/>
    <x v="0"/>
    <n v="1"/>
    <x v="366"/>
    <n v="1"/>
    <s v="Claudia Martins"/>
    <s v="claudia.martins@gmail.com"/>
    <n v="5511994800000"/>
  </r>
  <r>
    <x v="1"/>
    <n v="500"/>
    <x v="0"/>
    <n v="10"/>
    <x v="367"/>
    <n v="1"/>
    <s v="Ticiana Martins"/>
    <s v="ticiana.martins@gmail.com"/>
    <n v="5571999900000"/>
  </r>
  <r>
    <x v="0"/>
    <n v="2000"/>
    <x v="0"/>
    <n v="10"/>
    <x v="367"/>
    <n v="1"/>
    <s v="Iara Martins"/>
    <s v="iara.martins@yahoo.com.br"/>
    <n v="5547999100000"/>
  </r>
  <r>
    <x v="1"/>
    <n v="500"/>
    <x v="0"/>
    <n v="12"/>
    <x v="367"/>
    <n v="1"/>
    <s v="Dieny Martins"/>
    <s v="dieny.martins@gmail.com"/>
    <n v="5516991200000"/>
  </r>
  <r>
    <x v="2"/>
    <n v="1000"/>
    <x v="1"/>
    <n v="1"/>
    <x v="367"/>
    <n v="1"/>
    <s v="Marinete Martins"/>
    <s v="marinete.martins@yahoo.com.br"/>
    <n v="5531986300000"/>
  </r>
  <r>
    <x v="1"/>
    <n v="500"/>
    <x v="0"/>
    <n v="12"/>
    <x v="367"/>
    <n v="1"/>
    <s v="Jorlane Martins"/>
    <s v="jorlane.martins@hotmail.com"/>
    <n v="5591985000000"/>
  </r>
  <r>
    <x v="2"/>
    <n v="1000"/>
    <x v="0"/>
    <n v="12"/>
    <x v="367"/>
    <n v="1"/>
    <s v="Deyved Martins"/>
    <s v="deyved.martins@yahoo.com.br"/>
    <n v="5522997400000"/>
  </r>
  <r>
    <x v="2"/>
    <n v="1000"/>
    <x v="0"/>
    <n v="2"/>
    <x v="367"/>
    <n v="1"/>
    <s v="Tatiany Martins"/>
    <s v="tatiany.martins@gmail.com"/>
    <n v="5562999500000"/>
  </r>
  <r>
    <x v="1"/>
    <n v="500"/>
    <x v="0"/>
    <n v="12"/>
    <x v="367"/>
    <n v="1"/>
    <s v="Mailon Martins"/>
    <s v="mailon.martins@yahoo.com.br"/>
    <n v="5592992300000"/>
  </r>
  <r>
    <x v="1"/>
    <n v="500"/>
    <x v="0"/>
    <n v="1"/>
    <x v="368"/>
    <n v="1"/>
    <s v="Ailton Martins"/>
    <s v="ailton.martins@yahoo.com.br"/>
    <n v="5532999500000"/>
  </r>
  <r>
    <x v="2"/>
    <n v="1000"/>
    <x v="1"/>
    <n v="1"/>
    <x v="368"/>
    <n v="1"/>
    <s v="Werick Martins"/>
    <s v="werick.martins@gmail.com"/>
    <n v="5562996600000"/>
  </r>
  <r>
    <x v="1"/>
    <n v="500"/>
    <x v="1"/>
    <n v="1"/>
    <x v="368"/>
    <n v="1"/>
    <s v="Rodiney Martins"/>
    <s v="rodiney.martins@yahoo.com.br"/>
    <n v="5512982300000"/>
  </r>
  <r>
    <x v="0"/>
    <n v="2000"/>
    <x v="0"/>
    <n v="12"/>
    <x v="368"/>
    <n v="1"/>
    <s v="Kelven Martins"/>
    <s v="kelven.martins@yahoo.com.br"/>
    <n v="5553999200000"/>
  </r>
  <r>
    <x v="2"/>
    <n v="1000"/>
    <x v="0"/>
    <n v="1"/>
    <x v="368"/>
    <n v="1"/>
    <s v="Jhemerson Martins"/>
    <s v="jhemerson.martins@yahoo.com.br"/>
    <n v="5591988900000"/>
  </r>
  <r>
    <x v="1"/>
    <n v="500"/>
    <x v="1"/>
    <n v="1"/>
    <x v="368"/>
    <n v="1"/>
    <s v="Sidney Martins"/>
    <s v="sidney.martins@hotmail.com"/>
    <n v="5564999700000"/>
  </r>
  <r>
    <x v="0"/>
    <n v="2000"/>
    <x v="0"/>
    <n v="8"/>
    <x v="368"/>
    <n v="1"/>
    <s v="Marcilene Martins"/>
    <s v="marcilene.martins@gmail.com"/>
    <n v="5531989500000"/>
  </r>
  <r>
    <x v="1"/>
    <n v="500"/>
    <x v="0"/>
    <n v="12"/>
    <x v="368"/>
    <n v="1"/>
    <s v="Eudes Martins"/>
    <s v="eudes.martins@hotmail.com"/>
    <n v="5527992300000"/>
  </r>
  <r>
    <x v="1"/>
    <n v="500"/>
    <x v="0"/>
    <n v="7"/>
    <x v="368"/>
    <n v="1"/>
    <s v="Riguel Martins"/>
    <s v="riguel.martins@hotmail.com"/>
    <n v="5521989400000"/>
  </r>
  <r>
    <x v="1"/>
    <n v="500"/>
    <x v="0"/>
    <n v="1"/>
    <x v="368"/>
    <n v="1"/>
    <s v="Alonso Martins"/>
    <s v="alonso.martins@yahoo.com.br"/>
    <n v="5527996400000"/>
  </r>
  <r>
    <x v="2"/>
    <n v="1000"/>
    <x v="0"/>
    <n v="12"/>
    <x v="369"/>
    <n v="1"/>
    <s v="Glaucia Martins"/>
    <s v="glaucia.martins@yahoo.com.br"/>
    <n v="5513991600000"/>
  </r>
  <r>
    <x v="2"/>
    <n v="1000"/>
    <x v="0"/>
    <n v="12"/>
    <x v="369"/>
    <n v="1"/>
    <s v="Mikaell Martins"/>
    <s v="mikaell.martins@hotmail.com"/>
    <n v="5594991700000"/>
  </r>
  <r>
    <x v="0"/>
    <n v="2000"/>
    <x v="0"/>
    <n v="12"/>
    <x v="369"/>
    <n v="1"/>
    <s v="Eliandro Martins"/>
    <s v="eliandro.martins@gmail.com"/>
    <n v="5588998700000"/>
  </r>
  <r>
    <x v="2"/>
    <n v="1000"/>
    <x v="0"/>
    <n v="12"/>
    <x v="369"/>
    <n v="1"/>
    <s v="Jefferson Martins"/>
    <s v="jefferson.martins@gmail.com"/>
    <n v="5518981000000"/>
  </r>
  <r>
    <x v="2"/>
    <n v="1000"/>
    <x v="0"/>
    <n v="12"/>
    <x v="369"/>
    <n v="1"/>
    <s v="Eugênio Martins"/>
    <s v="eugênio.martins@gmail.com"/>
    <n v="5531971800000"/>
  </r>
  <r>
    <x v="1"/>
    <n v="500"/>
    <x v="0"/>
    <n v="12"/>
    <x v="370"/>
    <n v="1"/>
    <s v="Hiago Martins"/>
    <s v="hiago.martins@hotmail.com"/>
    <n v="5562996300000"/>
  </r>
  <r>
    <x v="1"/>
    <n v="500"/>
    <x v="0"/>
    <n v="6"/>
    <x v="370"/>
    <n v="1"/>
    <s v="Marcelo Martins"/>
    <s v="marcelo.martins@yahoo.com.br"/>
    <n v="5562991200000"/>
  </r>
  <r>
    <x v="0"/>
    <n v="2000"/>
    <x v="0"/>
    <n v="1"/>
    <x v="370"/>
    <n v="1"/>
    <s v="Leo Martins"/>
    <s v="leo.martins@hotmail.com"/>
    <n v="5521991800000"/>
  </r>
  <r>
    <x v="2"/>
    <n v="1000"/>
    <x v="0"/>
    <n v="2"/>
    <x v="370"/>
    <n v="1"/>
    <s v="Edicleia Martins"/>
    <s v="edicleia.martins@yahoo.com.br"/>
    <n v="5511992800000"/>
  </r>
  <r>
    <x v="1"/>
    <n v="500"/>
    <x v="0"/>
    <n v="1"/>
    <x v="370"/>
    <n v="1"/>
    <s v="Bhruno Martins"/>
    <s v="bhruno.martins@hotmail.com"/>
    <n v="5521996300000"/>
  </r>
  <r>
    <x v="2"/>
    <n v="1000"/>
    <x v="0"/>
    <n v="1"/>
    <x v="370"/>
    <n v="1"/>
    <s v="Gelson Martins"/>
    <s v="gelson.martins@gmail.com"/>
    <n v="5555984000000"/>
  </r>
  <r>
    <x v="2"/>
    <n v="1000"/>
    <x v="0"/>
    <n v="12"/>
    <x v="370"/>
    <n v="1"/>
    <s v="Heloisa Martins"/>
    <s v="heloisa.martins@yahoo.com.br"/>
    <n v="5511952800000"/>
  </r>
  <r>
    <x v="0"/>
    <n v="2000"/>
    <x v="1"/>
    <n v="5"/>
    <x v="370"/>
    <n v="1"/>
    <s v="Michele Martins"/>
    <s v="michele.martins@gmail.com"/>
    <n v="5511943200000"/>
  </r>
  <r>
    <x v="0"/>
    <n v="2000"/>
    <x v="1"/>
    <n v="5"/>
    <x v="370"/>
    <n v="1"/>
    <s v="Larissa Martins"/>
    <s v="larissa.martins@hotmail.com"/>
    <n v="5522999500000"/>
  </r>
  <r>
    <x v="1"/>
    <n v="500"/>
    <x v="1"/>
    <n v="1"/>
    <x v="371"/>
    <n v="1"/>
    <s v="Tainan Martins"/>
    <s v="tainan.martins@gmail.com"/>
    <n v="5521974900000"/>
  </r>
  <r>
    <x v="2"/>
    <n v="1000"/>
    <x v="0"/>
    <n v="12"/>
    <x v="371"/>
    <n v="1"/>
    <s v="Taciano Martins"/>
    <s v="taciano.martins@gmail.com"/>
    <n v="5581993100000"/>
  </r>
  <r>
    <x v="1"/>
    <n v="500"/>
    <x v="0"/>
    <n v="12"/>
    <x v="371"/>
    <n v="1"/>
    <s v="Joel Martins"/>
    <s v="joel.martins@hotmail.com"/>
    <n v="5511999900000"/>
  </r>
  <r>
    <x v="1"/>
    <n v="500"/>
    <x v="0"/>
    <n v="12"/>
    <x v="371"/>
    <n v="1"/>
    <s v="Osmair Martins"/>
    <s v="osmair.martins@gmail.com"/>
    <n v="5565981000000"/>
  </r>
  <r>
    <x v="0"/>
    <n v="2000"/>
    <x v="0"/>
    <n v="12"/>
    <x v="371"/>
    <n v="1"/>
    <s v="Francisco Martins"/>
    <s v="francisco.martins@hotmail.com"/>
    <n v="5531994400000"/>
  </r>
  <r>
    <x v="0"/>
    <n v="2000"/>
    <x v="0"/>
    <n v="12"/>
    <x v="371"/>
    <n v="1"/>
    <s v="Moesio Martins"/>
    <s v="moesio.martins@yahoo.com.br"/>
    <n v="5585997700000"/>
  </r>
  <r>
    <x v="0"/>
    <n v="2000"/>
    <x v="0"/>
    <n v="12"/>
    <x v="371"/>
    <n v="1"/>
    <s v="Elen Martins"/>
    <s v="elen.martins@yahoo.com.br"/>
    <n v="5542991300000"/>
  </r>
  <r>
    <x v="2"/>
    <n v="1000"/>
    <x v="0"/>
    <n v="12"/>
    <x v="371"/>
    <n v="1"/>
    <s v="Bruni Martins"/>
    <s v="bruni.martins@yahoo.com.br"/>
    <n v="5519999300000"/>
  </r>
  <r>
    <x v="2"/>
    <n v="1000"/>
    <x v="0"/>
    <n v="1"/>
    <x v="371"/>
    <n v="1"/>
    <s v="Layanne Martins"/>
    <s v="layanne.martins@hotmail.com"/>
    <n v="5512996700000"/>
  </r>
  <r>
    <x v="1"/>
    <n v="500"/>
    <x v="0"/>
    <n v="12"/>
    <x v="372"/>
    <n v="1"/>
    <s v="Magna Martins"/>
    <s v="magna.martins@hotmail.com"/>
    <n v="5577998100000"/>
  </r>
  <r>
    <x v="1"/>
    <n v="500"/>
    <x v="0"/>
    <n v="3"/>
    <x v="372"/>
    <n v="1"/>
    <s v="Ericarlene Martins"/>
    <s v="ericarlene.martins@yahoo.com.br"/>
    <n v="5519991100000"/>
  </r>
  <r>
    <x v="2"/>
    <n v="1000"/>
    <x v="0"/>
    <n v="12"/>
    <x v="372"/>
    <n v="1"/>
    <s v="Janice Martins"/>
    <s v="janice.martins@hotmail.com"/>
    <n v="5511985800000"/>
  </r>
  <r>
    <x v="1"/>
    <n v="500"/>
    <x v="0"/>
    <n v="1"/>
    <x v="372"/>
    <n v="1"/>
    <s v="Cleuza Martins"/>
    <s v="cleuza.martins@yahoo.com.br"/>
    <n v="5527999200000"/>
  </r>
  <r>
    <x v="2"/>
    <n v="1000"/>
    <x v="0"/>
    <n v="12"/>
    <x v="372"/>
    <n v="1"/>
    <s v="Fabiano Martins"/>
    <s v="fabiano.martins@gmail.com"/>
    <n v="5561983100000"/>
  </r>
  <r>
    <x v="2"/>
    <n v="1000"/>
    <x v="1"/>
    <n v="1"/>
    <x v="372"/>
    <n v="1"/>
    <s v="Mariana Martins"/>
    <s v="mariana.martins@hotmail.com"/>
    <n v="5521997100000"/>
  </r>
  <r>
    <x v="2"/>
    <n v="1000"/>
    <x v="1"/>
    <n v="1"/>
    <x v="372"/>
    <n v="1"/>
    <s v="Teresa Martins"/>
    <s v="teresa.martins@gmail.com"/>
    <n v="5521966700000"/>
  </r>
  <r>
    <x v="2"/>
    <n v="1000"/>
    <x v="0"/>
    <n v="12"/>
    <x v="372"/>
    <n v="1"/>
    <s v="Deyse Martins"/>
    <s v="deyse.martins@yahoo.com.br"/>
    <n v="5585997200000"/>
  </r>
  <r>
    <x v="2"/>
    <n v="1000"/>
    <x v="0"/>
    <n v="12"/>
    <x v="372"/>
    <n v="1"/>
    <s v="Juvenal Martins"/>
    <s v="juvenal.martins@gmail.com"/>
    <n v="5515996100000"/>
  </r>
  <r>
    <x v="2"/>
    <n v="1000"/>
    <x v="0"/>
    <n v="1"/>
    <x v="373"/>
    <n v="1"/>
    <s v="Angela Martins"/>
    <s v="angela.martins@hotmail.com"/>
    <n v="5511950500000"/>
  </r>
  <r>
    <x v="1"/>
    <n v="500"/>
    <x v="0"/>
    <n v="1"/>
    <x v="373"/>
    <n v="1"/>
    <s v="Valmar Martins"/>
    <s v="valmar.martins@gmail.com"/>
    <n v="5573991500000"/>
  </r>
  <r>
    <x v="2"/>
    <n v="1000"/>
    <x v="0"/>
    <n v="6"/>
    <x v="373"/>
    <n v="1"/>
    <s v="Yuri Martins"/>
    <s v="yuri.martins@hotmail.com"/>
    <n v="5531997000000"/>
  </r>
  <r>
    <x v="2"/>
    <n v="1000"/>
    <x v="0"/>
    <n v="10"/>
    <x v="373"/>
    <n v="1"/>
    <s v="Kaliton Martins"/>
    <s v="kaliton.martins@gmail.com"/>
    <n v="5511970300000"/>
  </r>
  <r>
    <x v="1"/>
    <n v="500"/>
    <x v="0"/>
    <n v="12"/>
    <x v="373"/>
    <n v="1"/>
    <s v="Sandra Martins"/>
    <s v="sandra.martins@gmail.com"/>
    <n v="5521974800000"/>
  </r>
  <r>
    <x v="1"/>
    <n v="500"/>
    <x v="0"/>
    <n v="7"/>
    <x v="373"/>
    <n v="1"/>
    <s v="Lazaro Martins"/>
    <s v="lazaro.martins@gmail.com"/>
    <n v="5591991600000"/>
  </r>
  <r>
    <x v="1"/>
    <n v="500"/>
    <x v="0"/>
    <n v="12"/>
    <x v="373"/>
    <n v="1"/>
    <s v="Marcivaldo Martins"/>
    <s v="marcivaldo.martins@hotmail.com"/>
    <n v="5592992300000"/>
  </r>
  <r>
    <x v="1"/>
    <n v="500"/>
    <x v="0"/>
    <n v="10"/>
    <x v="373"/>
    <n v="1"/>
    <s v="Fabio Martins"/>
    <s v="fabio.martins@gmail.com"/>
    <n v="5511940100000"/>
  </r>
  <r>
    <x v="0"/>
    <n v="2000"/>
    <x v="0"/>
    <n v="6"/>
    <x v="373"/>
    <n v="1"/>
    <s v="Andressa Martins"/>
    <s v="andressa.martins@gmail.com"/>
    <n v="5521972700000"/>
  </r>
  <r>
    <x v="0"/>
    <n v="2000"/>
    <x v="0"/>
    <n v="12"/>
    <x v="373"/>
    <n v="1"/>
    <s v="Florizinio Martins"/>
    <s v="florizinio.martins@gmail.com"/>
    <n v="5514997500000"/>
  </r>
  <r>
    <x v="0"/>
    <n v="2000"/>
    <x v="0"/>
    <n v="12"/>
    <x v="373"/>
    <n v="1"/>
    <s v="Edmar Martins"/>
    <s v="edmar.martins@hotmail.com"/>
    <n v="5527981300000"/>
  </r>
  <r>
    <x v="0"/>
    <n v="2000"/>
    <x v="0"/>
    <n v="1"/>
    <x v="374"/>
    <n v="1"/>
    <s v="Shelen Martins"/>
    <s v="shelen.martins@hotmail.com"/>
    <n v="5571999500000"/>
  </r>
  <r>
    <x v="1"/>
    <n v="500"/>
    <x v="0"/>
    <n v="1"/>
    <x v="374"/>
    <n v="1"/>
    <s v="Joel Martins"/>
    <s v="joel.martins@gmail.com"/>
    <n v="5549991300000"/>
  </r>
  <r>
    <x v="1"/>
    <n v="500"/>
    <x v="0"/>
    <n v="12"/>
    <x v="374"/>
    <n v="1"/>
    <s v="Witanacy Martins"/>
    <s v="witanacy.martins@yahoo.com.br"/>
    <n v="5581996600000"/>
  </r>
  <r>
    <x v="2"/>
    <n v="1000"/>
    <x v="0"/>
    <n v="4"/>
    <x v="374"/>
    <n v="1"/>
    <s v="Hairan Martins"/>
    <s v="hairan.martins@hotmail.com"/>
    <n v="5511996600000"/>
  </r>
  <r>
    <x v="1"/>
    <n v="500"/>
    <x v="0"/>
    <n v="5"/>
    <x v="374"/>
    <n v="1"/>
    <s v="Cauani Martins"/>
    <s v="cauani.martins@gmail.com"/>
    <n v="5549991200000"/>
  </r>
  <r>
    <x v="0"/>
    <n v="2000"/>
    <x v="0"/>
    <n v="12"/>
    <x v="374"/>
    <n v="1"/>
    <s v="Flavia Martins"/>
    <s v="flavia.martins@yahoo.com.br"/>
    <n v="5531995900000"/>
  </r>
  <r>
    <x v="0"/>
    <n v="2000"/>
    <x v="0"/>
    <n v="1"/>
    <x v="374"/>
    <n v="1"/>
    <s v="Gildasio Martins"/>
    <s v="gildasio.martins@gmail.com"/>
    <n v="5571981500000"/>
  </r>
  <r>
    <x v="2"/>
    <n v="1000"/>
    <x v="0"/>
    <n v="10"/>
    <x v="374"/>
    <n v="1"/>
    <s v="Walderique Martins"/>
    <s v="walderique.martins@gmail.com"/>
    <n v="5571996900000"/>
  </r>
  <r>
    <x v="1"/>
    <n v="500"/>
    <x v="0"/>
    <n v="1"/>
    <x v="375"/>
    <n v="1"/>
    <s v="Sharlane Martins"/>
    <s v="sharlane.martins@gmail.com"/>
    <n v="5511951600000"/>
  </r>
  <r>
    <x v="1"/>
    <n v="500"/>
    <x v="0"/>
    <n v="3"/>
    <x v="375"/>
    <n v="1"/>
    <s v="Luiz Martins"/>
    <s v="luiz.martins@gmail.com"/>
    <n v="5551985500000"/>
  </r>
  <r>
    <x v="0"/>
    <n v="2000"/>
    <x v="0"/>
    <n v="10"/>
    <x v="375"/>
    <n v="1"/>
    <s v="Idian Martins"/>
    <s v="idian.martins@hotmail.com"/>
    <n v="5521980800000"/>
  </r>
  <r>
    <x v="2"/>
    <n v="1000"/>
    <x v="0"/>
    <n v="10"/>
    <x v="375"/>
    <n v="1"/>
    <s v="Elda Martins"/>
    <s v="elda.martins@hotmail.com"/>
    <n v="5515981300000"/>
  </r>
  <r>
    <x v="0"/>
    <n v="2000"/>
    <x v="1"/>
    <n v="1"/>
    <x v="375"/>
    <n v="1"/>
    <s v="Hizadora Martins"/>
    <s v="hizadora.martins@hotmail.com"/>
    <n v="5563981300000"/>
  </r>
  <r>
    <x v="1"/>
    <n v="500"/>
    <x v="0"/>
    <n v="5"/>
    <x v="376"/>
    <n v="1"/>
    <s v="Gregory Martins"/>
    <s v="gregory.martins@yahoo.com.br"/>
    <n v="5516981900000"/>
  </r>
  <r>
    <x v="1"/>
    <n v="500"/>
    <x v="0"/>
    <n v="8"/>
    <x v="376"/>
    <n v="1"/>
    <s v="Iago Martins"/>
    <s v="iago.martins@yahoo.com.br"/>
    <n v="5583998400000"/>
  </r>
  <r>
    <x v="2"/>
    <n v="1000"/>
    <x v="0"/>
    <n v="1"/>
    <x v="376"/>
    <n v="1"/>
    <s v="Hozana Martins"/>
    <s v="hozana.martins@gmail.com"/>
    <n v="5522998000000"/>
  </r>
  <r>
    <x v="1"/>
    <n v="500"/>
    <x v="1"/>
    <n v="1"/>
    <x v="376"/>
    <n v="1"/>
    <s v="Lillyan Martins"/>
    <s v="lillyan.martins@hotmail.com"/>
    <n v="5512981200000"/>
  </r>
  <r>
    <x v="2"/>
    <n v="1000"/>
    <x v="0"/>
    <n v="6"/>
    <x v="376"/>
    <n v="1"/>
    <s v="Pierre Martins"/>
    <s v="pierre.martins@gmail.com"/>
    <n v="5551999100000"/>
  </r>
  <r>
    <x v="1"/>
    <n v="500"/>
    <x v="0"/>
    <n v="12"/>
    <x v="376"/>
    <n v="1"/>
    <s v="Maristhela Martins"/>
    <s v="maristhela.martins@gmail.com"/>
    <n v="5511959800000"/>
  </r>
  <r>
    <x v="2"/>
    <n v="1000"/>
    <x v="0"/>
    <n v="4"/>
    <x v="376"/>
    <n v="1"/>
    <s v="Hideyuki Martins"/>
    <s v="hideyuki.martins@hotmail.com"/>
    <n v="5519989100000"/>
  </r>
  <r>
    <x v="1"/>
    <n v="500"/>
    <x v="1"/>
    <n v="1"/>
    <x v="376"/>
    <n v="1"/>
    <s v="Bethânia Martins"/>
    <s v="bethânia.martins@hotmail.com"/>
    <n v="5511996100000"/>
  </r>
  <r>
    <x v="2"/>
    <n v="1000"/>
    <x v="0"/>
    <n v="12"/>
    <x v="376"/>
    <n v="1"/>
    <s v="Sivanildo Martins"/>
    <s v="sivanildo.martins@yahoo.com.br"/>
    <n v="5511967400000"/>
  </r>
  <r>
    <x v="1"/>
    <n v="500"/>
    <x v="0"/>
    <n v="1"/>
    <x v="376"/>
    <n v="1"/>
    <s v="Carolina Martins"/>
    <s v="carolina.martins@yahoo.com.br"/>
    <n v="5511981800000"/>
  </r>
  <r>
    <x v="2"/>
    <n v="1000"/>
    <x v="0"/>
    <n v="12"/>
    <x v="377"/>
    <n v="1"/>
    <s v="Damião Martins"/>
    <s v="damião.martins@hotmail.com"/>
    <n v="5538998100000"/>
  </r>
  <r>
    <x v="1"/>
    <n v="500"/>
    <x v="0"/>
    <n v="11"/>
    <x v="377"/>
    <n v="1"/>
    <s v="Taís Martins"/>
    <s v="taís.martins@gmail.com"/>
    <n v="5554999100000"/>
  </r>
  <r>
    <x v="2"/>
    <n v="1000"/>
    <x v="0"/>
    <n v="2"/>
    <x v="377"/>
    <n v="1"/>
    <s v="Noelton Martins"/>
    <s v="noelton.martins@gmail.com"/>
    <n v="5533991100000"/>
  </r>
  <r>
    <x v="0"/>
    <n v="2000"/>
    <x v="0"/>
    <n v="2"/>
    <x v="377"/>
    <n v="1"/>
    <s v="Alex Martins"/>
    <s v="alex.martins@hotmail.com"/>
    <n v="5511997200000"/>
  </r>
  <r>
    <x v="2"/>
    <n v="1000"/>
    <x v="0"/>
    <n v="12"/>
    <x v="377"/>
    <n v="1"/>
    <s v="Kaique Martins"/>
    <s v="kaique.martins@hotmail.com"/>
    <n v="5511958700000"/>
  </r>
  <r>
    <x v="1"/>
    <n v="500"/>
    <x v="0"/>
    <n v="12"/>
    <x v="377"/>
    <n v="1"/>
    <s v="Magaiver Martins"/>
    <s v="magaiver.martins@yahoo.com.br"/>
    <n v="5591993000000"/>
  </r>
  <r>
    <x v="1"/>
    <n v="500"/>
    <x v="0"/>
    <n v="12"/>
    <x v="378"/>
    <n v="1"/>
    <s v="Kellen Martins"/>
    <s v="kellen.martins@hotmail.com"/>
    <n v="5511981200000"/>
  </r>
  <r>
    <x v="1"/>
    <n v="500"/>
    <x v="0"/>
    <n v="12"/>
    <x v="378"/>
    <n v="1"/>
    <s v="Magnus Martins"/>
    <s v="magnus.martins@yahoo.com.br"/>
    <n v="5551993200000"/>
  </r>
  <r>
    <x v="2"/>
    <n v="1000"/>
    <x v="0"/>
    <n v="12"/>
    <x v="378"/>
    <n v="1"/>
    <s v="Aecio Martins"/>
    <s v="aecio.martins@hotmail.com"/>
    <n v="5592981900000"/>
  </r>
  <r>
    <x v="1"/>
    <n v="500"/>
    <x v="0"/>
    <n v="12"/>
    <x v="379"/>
    <n v="1"/>
    <s v="Júlio Martins"/>
    <s v="júlio.martins@yahoo.com.br"/>
    <n v="5583993300000"/>
  </r>
  <r>
    <x v="0"/>
    <n v="2000"/>
    <x v="0"/>
    <n v="12"/>
    <x v="379"/>
    <n v="1"/>
    <s v="Jhonathan Martins"/>
    <s v="jhonathan.martins@yahoo.com.br"/>
    <n v="5551983500000"/>
  </r>
  <r>
    <x v="1"/>
    <n v="500"/>
    <x v="0"/>
    <n v="4"/>
    <x v="379"/>
    <n v="1"/>
    <s v="Marianna Martins"/>
    <s v="marianna.martins@hotmail.com"/>
    <n v="5521994400000"/>
  </r>
  <r>
    <x v="1"/>
    <n v="500"/>
    <x v="0"/>
    <n v="12"/>
    <x v="379"/>
    <n v="1"/>
    <s v="Waldney Martins"/>
    <s v="waldney.martins@hotmail.com"/>
    <n v="5518981000000"/>
  </r>
  <r>
    <x v="0"/>
    <n v="2000"/>
    <x v="0"/>
    <n v="12"/>
    <x v="379"/>
    <n v="1"/>
    <s v="Aryam Martins"/>
    <s v="aryam.martins@gmail.com"/>
    <n v="5512997700000"/>
  </r>
  <r>
    <x v="0"/>
    <n v="2000"/>
    <x v="0"/>
    <n v="1"/>
    <x v="379"/>
    <n v="1"/>
    <s v="Valquíria Martins"/>
    <s v="valquíria.martins@hotmail.com"/>
    <n v="5551980200000"/>
  </r>
  <r>
    <x v="0"/>
    <n v="2000"/>
    <x v="0"/>
    <n v="6"/>
    <x v="379"/>
    <n v="1"/>
    <s v="Gilzicaren Martins"/>
    <s v="gilzicaren.martins@hotmail.com"/>
    <n v="5535999000000"/>
  </r>
  <r>
    <x v="2"/>
    <n v="1000"/>
    <x v="0"/>
    <n v="1"/>
    <x v="380"/>
    <n v="1"/>
    <s v="Julliana Martins"/>
    <s v="julliana.martins@hotmail.com"/>
    <n v="5511993400000"/>
  </r>
  <r>
    <x v="2"/>
    <n v="1000"/>
    <x v="1"/>
    <n v="1"/>
    <x v="380"/>
    <n v="1"/>
    <s v="Seunghag Martins"/>
    <s v="seunghag.martins@hotmail.com"/>
    <n v="5511996900000"/>
  </r>
  <r>
    <x v="2"/>
    <n v="1000"/>
    <x v="0"/>
    <n v="12"/>
    <x v="380"/>
    <n v="1"/>
    <s v="Nícolas Martins"/>
    <s v="nícolas.martins@gmail.com"/>
    <n v="5511964700000"/>
  </r>
  <r>
    <x v="0"/>
    <n v="2000"/>
    <x v="0"/>
    <n v="1"/>
    <x v="380"/>
    <n v="1"/>
    <s v="Diuomar Martins"/>
    <s v="diuomar.martins@yahoo.com.br"/>
    <n v="5549988000000"/>
  </r>
  <r>
    <x v="1"/>
    <n v="500"/>
    <x v="0"/>
    <n v="12"/>
    <x v="380"/>
    <n v="1"/>
    <s v="Cicero Martins"/>
    <s v="cicero.martins@yahoo.com.br"/>
    <n v="5531994200000"/>
  </r>
  <r>
    <x v="2"/>
    <n v="1000"/>
    <x v="1"/>
    <n v="1"/>
    <x v="380"/>
    <n v="1"/>
    <s v="Johnny Martins"/>
    <s v="johnny.martins@hotmail.com"/>
    <n v="5571988000000"/>
  </r>
  <r>
    <x v="0"/>
    <n v="2000"/>
    <x v="1"/>
    <n v="1"/>
    <x v="380"/>
    <n v="1"/>
    <s v="Patricia Martins"/>
    <s v="patricia.martins@yahoo.com.br"/>
    <n v="5521996800000"/>
  </r>
  <r>
    <x v="2"/>
    <n v="1000"/>
    <x v="0"/>
    <n v="2"/>
    <x v="380"/>
    <n v="1"/>
    <s v="Handerson Martins"/>
    <s v="handerson.martins@hotmail.com"/>
    <n v="5562984300000"/>
  </r>
  <r>
    <x v="1"/>
    <n v="500"/>
    <x v="0"/>
    <n v="1"/>
    <x v="381"/>
    <n v="1"/>
    <s v="Giovana Martins"/>
    <s v="giovana.martins@gmail.com"/>
    <n v="5519993300000"/>
  </r>
  <r>
    <x v="1"/>
    <n v="500"/>
    <x v="0"/>
    <n v="6"/>
    <x v="381"/>
    <n v="1"/>
    <s v="Elton Martins"/>
    <s v="elton.martins@yahoo.com.br"/>
    <n v="5591988800000"/>
  </r>
  <r>
    <x v="1"/>
    <n v="500"/>
    <x v="0"/>
    <n v="12"/>
    <x v="381"/>
    <n v="1"/>
    <s v="Clarisse Martins"/>
    <s v="clarisse.martins@yahoo.com.br"/>
    <n v="5524992300000"/>
  </r>
  <r>
    <x v="1"/>
    <n v="500"/>
    <x v="0"/>
    <n v="10"/>
    <x v="381"/>
    <n v="1"/>
    <s v="Jansley Martins"/>
    <s v="jansley.martins@hotmail.com"/>
    <n v="5518996000000"/>
  </r>
  <r>
    <x v="0"/>
    <n v="2000"/>
    <x v="0"/>
    <n v="12"/>
    <x v="381"/>
    <n v="1"/>
    <s v="Reinaldo Martins"/>
    <s v="reinaldo.martins@hotmail.com"/>
    <n v="5521983100000"/>
  </r>
  <r>
    <x v="2"/>
    <n v="1000"/>
    <x v="0"/>
    <n v="1"/>
    <x v="381"/>
    <n v="1"/>
    <s v="Nadyne Martins"/>
    <s v="nadyne.martins@gmail.com"/>
    <n v="5564999600000"/>
  </r>
  <r>
    <x v="2"/>
    <n v="1000"/>
    <x v="0"/>
    <n v="12"/>
    <x v="381"/>
    <n v="1"/>
    <s v="Aisllan Martins"/>
    <s v="aisllan.martins@yahoo.com.br"/>
    <n v="5594992000000"/>
  </r>
  <r>
    <x v="0"/>
    <n v="2000"/>
    <x v="0"/>
    <n v="12"/>
    <x v="381"/>
    <n v="1"/>
    <s v="Irany Martins"/>
    <s v="irany.martins@gmail.com"/>
    <n v="5541999300000"/>
  </r>
  <r>
    <x v="1"/>
    <n v="500"/>
    <x v="0"/>
    <n v="3"/>
    <x v="381"/>
    <n v="1"/>
    <s v="Bryam Martins"/>
    <s v="bryam.martins@hotmail.com"/>
    <n v="5511996900000"/>
  </r>
  <r>
    <x v="1"/>
    <n v="500"/>
    <x v="1"/>
    <n v="1"/>
    <x v="382"/>
    <n v="1"/>
    <s v="Jonathan Martins"/>
    <s v="jonathan.martins@hotmail.com"/>
    <n v="5571999300000"/>
  </r>
  <r>
    <x v="2"/>
    <n v="1000"/>
    <x v="0"/>
    <n v="10"/>
    <x v="382"/>
    <n v="1"/>
    <s v="Zieider Martins"/>
    <s v="zieider.martins@yahoo.com.br"/>
    <n v="5521986000000"/>
  </r>
  <r>
    <x v="0"/>
    <n v="2000"/>
    <x v="0"/>
    <n v="1"/>
    <x v="382"/>
    <n v="1"/>
    <s v="Havi Martins"/>
    <s v="havi.martins@hotmail.com"/>
    <n v="5511968200000"/>
  </r>
  <r>
    <x v="0"/>
    <n v="2000"/>
    <x v="0"/>
    <n v="12"/>
    <x v="382"/>
    <n v="1"/>
    <s v="Pauline Martins"/>
    <s v="pauline.martins@yahoo.com.br"/>
    <n v="5511980100000"/>
  </r>
  <r>
    <x v="2"/>
    <n v="1000"/>
    <x v="0"/>
    <n v="4"/>
    <x v="383"/>
    <n v="1"/>
    <s v="Stephano Martins"/>
    <s v="stephano.martins@gmail.com"/>
    <n v="5517997800000"/>
  </r>
  <r>
    <x v="1"/>
    <n v="500"/>
    <x v="1"/>
    <n v="1"/>
    <x v="383"/>
    <n v="1"/>
    <s v="Ádrya Martins"/>
    <s v="ádrya.martins@hotmail.com"/>
    <n v="5598985500000"/>
  </r>
  <r>
    <x v="1"/>
    <n v="500"/>
    <x v="0"/>
    <n v="12"/>
    <x v="383"/>
    <n v="1"/>
    <s v="Camila Martins"/>
    <s v="camila.martins@yahoo.com.br"/>
    <n v="5519996500000"/>
  </r>
  <r>
    <x v="1"/>
    <n v="500"/>
    <x v="0"/>
    <n v="12"/>
    <x v="384"/>
    <n v="1"/>
    <s v="Bianca Martins"/>
    <s v="bianca.martins@hotmail.com"/>
    <n v="5561981100000"/>
  </r>
  <r>
    <x v="1"/>
    <n v="500"/>
    <x v="0"/>
    <n v="12"/>
    <x v="384"/>
    <n v="1"/>
    <s v="Warle Martins"/>
    <s v="warle.martins@gmail.com"/>
    <n v="5531991600000"/>
  </r>
  <r>
    <x v="2"/>
    <n v="1000"/>
    <x v="0"/>
    <n v="10"/>
    <x v="384"/>
    <n v="1"/>
    <s v="Iago Martins"/>
    <s v="iago.martins@gmail.com"/>
    <n v="5511988600000"/>
  </r>
  <r>
    <x v="0"/>
    <n v="2000"/>
    <x v="1"/>
    <n v="12"/>
    <x v="384"/>
    <n v="1"/>
    <s v="Calebe Martins"/>
    <s v="calebe.martins@gmail.com"/>
    <n v="5563984200000"/>
  </r>
  <r>
    <x v="0"/>
    <n v="2000"/>
    <x v="0"/>
    <n v="12"/>
    <x v="384"/>
    <n v="1"/>
    <s v="Emilson Martins"/>
    <s v="emilson.martins@yahoo.com.br"/>
    <n v="5531983900000"/>
  </r>
  <r>
    <x v="2"/>
    <n v="1000"/>
    <x v="0"/>
    <n v="10"/>
    <x v="385"/>
    <n v="1"/>
    <s v="Alexia Martins"/>
    <s v="alexia.martins@hotmail.com"/>
    <n v="5511982600000"/>
  </r>
  <r>
    <x v="2"/>
    <n v="1000"/>
    <x v="0"/>
    <n v="12"/>
    <x v="385"/>
    <n v="1"/>
    <s v="Alessandra Martins"/>
    <s v="alessandra.martins@gmail.com"/>
    <n v="5521996300000"/>
  </r>
  <r>
    <x v="2"/>
    <n v="1000"/>
    <x v="0"/>
    <n v="12"/>
    <x v="385"/>
    <n v="1"/>
    <s v="Cleiton Martins"/>
    <s v="cleiton.martins@yahoo.com.br"/>
    <n v="5511967100000"/>
  </r>
  <r>
    <x v="2"/>
    <n v="1000"/>
    <x v="0"/>
    <n v="12"/>
    <x v="385"/>
    <n v="1"/>
    <s v="Hilmara Martins"/>
    <s v="hilmara.martins@gmail.com"/>
    <n v="5511947300000"/>
  </r>
  <r>
    <x v="1"/>
    <n v="500"/>
    <x v="0"/>
    <n v="2"/>
    <x v="385"/>
    <n v="1"/>
    <s v="Gledson Martins"/>
    <s v="gledson.martins@gmail.com"/>
    <n v="5561992100000"/>
  </r>
  <r>
    <x v="1"/>
    <n v="500"/>
    <x v="0"/>
    <n v="12"/>
    <x v="386"/>
    <n v="1"/>
    <s v="Gil Martins"/>
    <s v="gil.martins@yahoo.com.br"/>
    <n v="5511985100000"/>
  </r>
  <r>
    <x v="0"/>
    <n v="2000"/>
    <x v="0"/>
    <n v="12"/>
    <x v="386"/>
    <n v="1"/>
    <s v="Kelly Martins"/>
    <s v="kelly.martins@gmail.com"/>
    <n v="5596991800000"/>
  </r>
  <r>
    <x v="2"/>
    <n v="1000"/>
    <x v="1"/>
    <n v="1"/>
    <x v="386"/>
    <n v="1"/>
    <s v="Elenilton Martins"/>
    <s v="elenilton.martins@gmail.com"/>
    <n v="5527996200000"/>
  </r>
  <r>
    <x v="2"/>
    <n v="1000"/>
    <x v="0"/>
    <n v="12"/>
    <x v="386"/>
    <n v="1"/>
    <s v="Letícia Martins"/>
    <s v="letícia.martins@yahoo.com.br"/>
    <n v="5534991100000"/>
  </r>
  <r>
    <x v="2"/>
    <n v="1000"/>
    <x v="0"/>
    <n v="1"/>
    <x v="386"/>
    <n v="1"/>
    <s v="Esther Martins"/>
    <s v="esther.martins@gmail.com"/>
    <n v="5549999800000"/>
  </r>
  <r>
    <x v="2"/>
    <n v="1000"/>
    <x v="0"/>
    <n v="12"/>
    <x v="386"/>
    <n v="1"/>
    <s v="Renier Martins"/>
    <s v="renier.martins@gmail.com"/>
    <n v="5561986300000"/>
  </r>
  <r>
    <x v="2"/>
    <n v="1000"/>
    <x v="0"/>
    <n v="12"/>
    <x v="386"/>
    <n v="1"/>
    <s v="Diana Martins"/>
    <s v="diana.martins@gmail.com"/>
    <n v="5531993100000"/>
  </r>
  <r>
    <x v="2"/>
    <n v="1000"/>
    <x v="1"/>
    <n v="1"/>
    <x v="386"/>
    <n v="1"/>
    <s v="Ignel Martins"/>
    <s v="ignel.martins@yahoo.com.br"/>
    <n v="5554991100000"/>
  </r>
  <r>
    <x v="1"/>
    <n v="500"/>
    <x v="0"/>
    <n v="1"/>
    <x v="386"/>
    <n v="1"/>
    <s v="Julia Martins"/>
    <s v="julia.martins@gmail.com"/>
    <n v="5521988600000"/>
  </r>
  <r>
    <x v="2"/>
    <n v="1000"/>
    <x v="0"/>
    <n v="10"/>
    <x v="387"/>
    <n v="1"/>
    <s v="Kayo Martins"/>
    <s v="kayo.martins@yahoo.com.br"/>
    <n v="5561983800000"/>
  </r>
  <r>
    <x v="2"/>
    <n v="1000"/>
    <x v="0"/>
    <n v="3"/>
    <x v="387"/>
    <n v="1"/>
    <s v="Carmen Martins"/>
    <s v="carmen.martins@yahoo.com.br"/>
    <n v="5511991000000"/>
  </r>
  <r>
    <x v="2"/>
    <n v="1000"/>
    <x v="0"/>
    <n v="3"/>
    <x v="387"/>
    <n v="1"/>
    <s v="Christian Martins"/>
    <s v="christian.martins@gmail.com"/>
    <n v="5545999600000"/>
  </r>
  <r>
    <x v="2"/>
    <n v="1000"/>
    <x v="0"/>
    <n v="4"/>
    <x v="387"/>
    <n v="1"/>
    <s v="Nathalyn Martins"/>
    <s v="nathalyn.martins@hotmail.com"/>
    <n v="5511952800000"/>
  </r>
  <r>
    <x v="2"/>
    <n v="1000"/>
    <x v="1"/>
    <n v="1"/>
    <x v="387"/>
    <n v="1"/>
    <s v="Bettina Martins"/>
    <s v="bettina.martins@gmail.com"/>
    <n v="5524999900000"/>
  </r>
  <r>
    <x v="2"/>
    <n v="1000"/>
    <x v="0"/>
    <n v="12"/>
    <x v="387"/>
    <n v="1"/>
    <s v="Marysol Martins"/>
    <s v="marysol.martins@yahoo.com.br"/>
    <n v="5521979800000"/>
  </r>
  <r>
    <x v="1"/>
    <n v="500"/>
    <x v="0"/>
    <n v="12"/>
    <x v="387"/>
    <n v="1"/>
    <s v="Keli Martins"/>
    <s v="keli.martins@yahoo.com.br"/>
    <n v="5541988300000"/>
  </r>
  <r>
    <x v="1"/>
    <n v="500"/>
    <x v="0"/>
    <n v="1"/>
    <x v="387"/>
    <n v="1"/>
    <s v="Helmut Martins"/>
    <s v="helmut.martins@yahoo.com.br"/>
    <n v="5561981200000"/>
  </r>
  <r>
    <x v="2"/>
    <n v="1000"/>
    <x v="0"/>
    <n v="12"/>
    <x v="387"/>
    <n v="1"/>
    <s v="Pamella Martins"/>
    <s v="pamella.martins@gmail.com"/>
    <n v="5521982900000"/>
  </r>
  <r>
    <x v="0"/>
    <n v="2000"/>
    <x v="1"/>
    <n v="1"/>
    <x v="387"/>
    <n v="1"/>
    <s v="Davison Martins"/>
    <s v="davison.martins@yahoo.com.br"/>
    <n v="5582999300000"/>
  </r>
  <r>
    <x v="1"/>
    <n v="500"/>
    <x v="0"/>
    <n v="8"/>
    <x v="388"/>
    <n v="1"/>
    <s v="Wilson Martins"/>
    <s v="wilson.martins@hotmail.com"/>
    <n v="5587999700000"/>
  </r>
  <r>
    <x v="1"/>
    <n v="500"/>
    <x v="0"/>
    <n v="12"/>
    <x v="388"/>
    <n v="1"/>
    <s v="Lumena Martins"/>
    <s v="lumena.martins@gmail.com"/>
    <n v="5511953500000"/>
  </r>
  <r>
    <x v="2"/>
    <n v="1000"/>
    <x v="0"/>
    <n v="12"/>
    <x v="388"/>
    <n v="1"/>
    <s v="Mayyar Martins"/>
    <s v="mayyar.martins@yahoo.com.br"/>
    <n v="5541997700000"/>
  </r>
  <r>
    <x v="1"/>
    <n v="500"/>
    <x v="0"/>
    <n v="1"/>
    <x v="388"/>
    <n v="1"/>
    <s v="Tommaso Martins"/>
    <s v="tommaso.martins@yahoo.com.br"/>
    <n v="5519983700000"/>
  </r>
  <r>
    <x v="2"/>
    <n v="1000"/>
    <x v="0"/>
    <n v="12"/>
    <x v="388"/>
    <n v="1"/>
    <s v="Ezequiel Martins"/>
    <s v="ezequiel.martins@yahoo.com.br"/>
    <n v="5511983300000"/>
  </r>
  <r>
    <x v="2"/>
    <n v="1000"/>
    <x v="0"/>
    <n v="1"/>
    <x v="388"/>
    <n v="1"/>
    <s v="Cláudio Martins"/>
    <s v="cláudio.martins@yahoo.com.br"/>
    <n v="5519996600000"/>
  </r>
  <r>
    <x v="1"/>
    <n v="500"/>
    <x v="1"/>
    <n v="1"/>
    <x v="389"/>
    <n v="1"/>
    <s v="Nicholas Martins"/>
    <s v="nicholas.martins@gmail.com"/>
    <n v="5521996600000"/>
  </r>
  <r>
    <x v="1"/>
    <n v="500"/>
    <x v="0"/>
    <n v="1"/>
    <x v="389"/>
    <n v="1"/>
    <s v="Katya Martins"/>
    <s v="katya.martins@hotmail.com"/>
    <n v="5512992200000"/>
  </r>
  <r>
    <x v="0"/>
    <n v="2000"/>
    <x v="0"/>
    <n v="2"/>
    <x v="389"/>
    <n v="1"/>
    <s v="Ben Martins"/>
    <s v="ben.martins@hotmail.com"/>
    <n v="5561984300000"/>
  </r>
  <r>
    <x v="2"/>
    <n v="1000"/>
    <x v="0"/>
    <n v="12"/>
    <x v="389"/>
    <n v="1"/>
    <s v="Darcio Martins"/>
    <s v="darcio.martins@gmail.com"/>
    <n v="5511986600000"/>
  </r>
  <r>
    <x v="0"/>
    <n v="2000"/>
    <x v="0"/>
    <n v="12"/>
    <x v="389"/>
    <n v="1"/>
    <s v="Riquelme Martins"/>
    <s v="riquelme.martins@yahoo.com.br"/>
    <n v="5511943700000"/>
  </r>
  <r>
    <x v="1"/>
    <n v="500"/>
    <x v="1"/>
    <n v="1"/>
    <x v="390"/>
    <n v="1"/>
    <s v="Valentina Martins"/>
    <s v="valentina.martins@yahoo.com.br"/>
    <n v="5553991800000"/>
  </r>
  <r>
    <x v="1"/>
    <n v="500"/>
    <x v="0"/>
    <n v="12"/>
    <x v="390"/>
    <n v="1"/>
    <s v="Adeilton Martins"/>
    <s v="adeilton.martins@gmail.com"/>
    <n v="5571993100000"/>
  </r>
  <r>
    <x v="2"/>
    <n v="1000"/>
    <x v="0"/>
    <n v="10"/>
    <x v="390"/>
    <n v="1"/>
    <s v="Rafaela Martins"/>
    <s v="rafaela.martins@yahoo.com.br"/>
    <n v="5521983400000"/>
  </r>
  <r>
    <x v="2"/>
    <n v="1000"/>
    <x v="0"/>
    <n v="12"/>
    <x v="390"/>
    <n v="1"/>
    <s v="Uesley Martins"/>
    <s v="uesley.martins@gmail.com"/>
    <n v="5571988200000"/>
  </r>
  <r>
    <x v="0"/>
    <n v="2000"/>
    <x v="0"/>
    <n v="12"/>
    <x v="390"/>
    <n v="1"/>
    <s v="Yaskara Martins"/>
    <s v="yaskara.martins@yahoo.com.br"/>
    <n v="5542999300000"/>
  </r>
  <r>
    <x v="1"/>
    <n v="500"/>
    <x v="0"/>
    <n v="12"/>
    <x v="390"/>
    <n v="1"/>
    <s v="Glaucia Martins"/>
    <s v="glaucia.martins@hotmail.com"/>
    <n v="5511940100000"/>
  </r>
  <r>
    <x v="0"/>
    <n v="2000"/>
    <x v="0"/>
    <n v="12"/>
    <x v="390"/>
    <n v="1"/>
    <s v="Ticiana Martins"/>
    <s v="ticiana.martins@gmail.com"/>
    <n v="5571999000000"/>
  </r>
  <r>
    <x v="2"/>
    <n v="1000"/>
    <x v="0"/>
    <n v="12"/>
    <x v="390"/>
    <n v="1"/>
    <s v="Marlus Martins"/>
    <s v="marlus.martins@yahoo.com.br"/>
    <n v="5541998800000"/>
  </r>
  <r>
    <x v="1"/>
    <n v="500"/>
    <x v="1"/>
    <n v="1"/>
    <x v="391"/>
    <n v="1"/>
    <s v="Edenilson Martins"/>
    <s v="edenilson.martins@hotmail.com"/>
    <n v="5591991000000"/>
  </r>
  <r>
    <x v="1"/>
    <n v="500"/>
    <x v="0"/>
    <n v="12"/>
    <x v="391"/>
    <n v="1"/>
    <s v="Jurandi Martins"/>
    <s v="jurandi.martins@gmail.com"/>
    <n v="5533988400000"/>
  </r>
  <r>
    <x v="2"/>
    <n v="1000"/>
    <x v="0"/>
    <n v="6"/>
    <x v="391"/>
    <n v="1"/>
    <s v="Marley Martins"/>
    <s v="marley.martins@gmail.com"/>
    <n v="5585997300000"/>
  </r>
  <r>
    <x v="1"/>
    <n v="500"/>
    <x v="1"/>
    <n v="1"/>
    <x v="391"/>
    <n v="1"/>
    <s v="Luccas Martins"/>
    <s v="luccas.martins@yahoo.com.br"/>
    <n v="5521967100000"/>
  </r>
  <r>
    <x v="1"/>
    <n v="500"/>
    <x v="1"/>
    <n v="1"/>
    <x v="391"/>
    <n v="1"/>
    <s v="Cauan Martins"/>
    <s v="cauan.martins@hotmail.com"/>
    <n v="5511975700000"/>
  </r>
  <r>
    <x v="1"/>
    <n v="500"/>
    <x v="0"/>
    <n v="2"/>
    <x v="391"/>
    <n v="1"/>
    <s v="Otavio Martins"/>
    <s v="otavio.martins@yahoo.com.br"/>
    <n v="5561999500000"/>
  </r>
  <r>
    <x v="2"/>
    <n v="1000"/>
    <x v="0"/>
    <n v="12"/>
    <x v="392"/>
    <n v="1"/>
    <s v="Rômulo Martins"/>
    <s v="rômulo.martins@gmail.com"/>
    <n v="5521964900000"/>
  </r>
  <r>
    <x v="2"/>
    <n v="1000"/>
    <x v="0"/>
    <n v="10"/>
    <x v="392"/>
    <n v="1"/>
    <s v="Carla Martins"/>
    <s v="carla.martins@gmail.com"/>
    <n v="5521992000000"/>
  </r>
  <r>
    <x v="0"/>
    <n v="2000"/>
    <x v="0"/>
    <n v="12"/>
    <x v="392"/>
    <n v="1"/>
    <s v="Rosemary Martins"/>
    <s v="rosemary.martins@yahoo.com.br"/>
    <n v="5521997300000"/>
  </r>
  <r>
    <x v="1"/>
    <n v="500"/>
    <x v="0"/>
    <n v="12"/>
    <x v="392"/>
    <n v="1"/>
    <s v="Isis Martins"/>
    <s v="isis.martins@gmail.com"/>
    <n v="5511984800000"/>
  </r>
  <r>
    <x v="1"/>
    <n v="500"/>
    <x v="0"/>
    <n v="3"/>
    <x v="392"/>
    <n v="1"/>
    <s v="Thamires Martins"/>
    <s v="thamires.martins@hotmail.com"/>
    <n v="5511973100000"/>
  </r>
  <r>
    <x v="2"/>
    <n v="1000"/>
    <x v="0"/>
    <n v="8"/>
    <x v="393"/>
    <n v="1"/>
    <s v="Lucas Martins"/>
    <s v="lucas.martins@gmail.com"/>
    <n v="5511989100000"/>
  </r>
  <r>
    <x v="1"/>
    <n v="500"/>
    <x v="0"/>
    <n v="12"/>
    <x v="393"/>
    <n v="1"/>
    <s v="Helen Martins"/>
    <s v="helen.martins@yahoo.com.br"/>
    <n v="5581999900000"/>
  </r>
  <r>
    <x v="0"/>
    <n v="2000"/>
    <x v="0"/>
    <n v="4"/>
    <x v="393"/>
    <n v="1"/>
    <s v="Tamiles Martins"/>
    <s v="tamiles.martins@hotmail.com"/>
    <n v="5571999400000"/>
  </r>
  <r>
    <x v="2"/>
    <n v="1000"/>
    <x v="0"/>
    <n v="1"/>
    <x v="393"/>
    <n v="1"/>
    <s v="Walclide Martins"/>
    <s v="walclide.martins@gmail.com"/>
    <n v="5592996100000"/>
  </r>
  <r>
    <x v="0"/>
    <n v="2000"/>
    <x v="0"/>
    <n v="12"/>
    <x v="393"/>
    <n v="1"/>
    <s v="Lucian Martins"/>
    <s v="lucian.martins@yahoo.com.br"/>
    <n v="5567999000000"/>
  </r>
  <r>
    <x v="0"/>
    <n v="2000"/>
    <x v="1"/>
    <n v="6"/>
    <x v="393"/>
    <n v="1"/>
    <s v="Arlete Martins"/>
    <s v="arlete.martins@hotmail.com"/>
    <n v="5521986300000"/>
  </r>
  <r>
    <x v="0"/>
    <n v="2000"/>
    <x v="0"/>
    <n v="5"/>
    <x v="393"/>
    <n v="1"/>
    <s v="Renato Martins"/>
    <s v="renato.martins@hotmail.com"/>
    <n v="5516992100000"/>
  </r>
  <r>
    <x v="1"/>
    <n v="500"/>
    <x v="0"/>
    <n v="12"/>
    <x v="394"/>
    <n v="1"/>
    <s v="Meyre Martins"/>
    <s v="meyre.martins@yahoo.com.br"/>
    <n v="5511971600000"/>
  </r>
  <r>
    <x v="1"/>
    <n v="500"/>
    <x v="0"/>
    <n v="1"/>
    <x v="394"/>
    <n v="1"/>
    <s v="Claucelei Martins"/>
    <s v="claucelei.martins@yahoo.com.br"/>
    <n v="5555991700000"/>
  </r>
  <r>
    <x v="2"/>
    <n v="1000"/>
    <x v="0"/>
    <n v="6"/>
    <x v="394"/>
    <n v="1"/>
    <s v="Zulmira Martins"/>
    <s v="zulmira.martins@gmail.com"/>
    <n v="5511992900000"/>
  </r>
  <r>
    <x v="1"/>
    <n v="500"/>
    <x v="0"/>
    <n v="10"/>
    <x v="394"/>
    <n v="1"/>
    <s v="Isaque Martins"/>
    <s v="isaque.martins@hotmail.com"/>
    <n v="5511930000000"/>
  </r>
  <r>
    <x v="0"/>
    <n v="2000"/>
    <x v="0"/>
    <n v="6"/>
    <x v="394"/>
    <n v="1"/>
    <s v="Deyse Martins"/>
    <s v="deyse.martins@yahoo.com.br"/>
    <n v="5584996600000"/>
  </r>
  <r>
    <x v="1"/>
    <n v="500"/>
    <x v="0"/>
    <n v="12"/>
    <x v="395"/>
    <n v="2"/>
    <s v="Daiani Martins"/>
    <s v="daiani.martins@yahoo.com.br"/>
    <n v="5522997400000"/>
  </r>
  <r>
    <x v="2"/>
    <n v="1000"/>
    <x v="0"/>
    <n v="10"/>
    <x v="395"/>
    <n v="2"/>
    <s v="Aurilecio Martins"/>
    <s v="aurilecio.martins@gmail.com"/>
    <n v="5577988400000"/>
  </r>
  <r>
    <x v="1"/>
    <n v="500"/>
    <x v="0"/>
    <n v="12"/>
    <x v="395"/>
    <n v="2"/>
    <s v="Anneandra Martins"/>
    <s v="anneandra.martins@hotmail.com"/>
    <n v="5527996000000"/>
  </r>
  <r>
    <x v="1"/>
    <n v="500"/>
    <x v="0"/>
    <n v="12"/>
    <x v="395"/>
    <n v="2"/>
    <s v="Vilcelino Martins"/>
    <s v="vilcelino.martins@yahoo.com.br"/>
    <n v="5573981900000"/>
  </r>
  <r>
    <x v="1"/>
    <n v="500"/>
    <x v="0"/>
    <n v="10"/>
    <x v="395"/>
    <n v="2"/>
    <s v="Hairton Martins"/>
    <s v="hairton.martins@yahoo.com.br"/>
    <n v="5511980600000"/>
  </r>
  <r>
    <x v="2"/>
    <n v="1000"/>
    <x v="0"/>
    <n v="4"/>
    <x v="395"/>
    <n v="2"/>
    <s v="Daiani Martins"/>
    <s v="daiani.martins@yahoo.com.br"/>
    <n v="5511941300000"/>
  </r>
  <r>
    <x v="0"/>
    <n v="2000"/>
    <x v="0"/>
    <n v="12"/>
    <x v="395"/>
    <n v="2"/>
    <s v="Miwkeelba Martins"/>
    <s v="miwkeelba.martins@hotmail.com"/>
    <n v="5585986800000"/>
  </r>
  <r>
    <x v="2"/>
    <n v="1000"/>
    <x v="0"/>
    <n v="10"/>
    <x v="396"/>
    <n v="2"/>
    <s v="Leomar Martins"/>
    <s v="leomar.martins@gmail.com"/>
    <n v="5549999100000"/>
  </r>
  <r>
    <x v="0"/>
    <n v="2000"/>
    <x v="0"/>
    <n v="12"/>
    <x v="396"/>
    <n v="2"/>
    <s v="Gilci Martins"/>
    <s v="gilci.martins@yahoo.com.br"/>
    <n v="5541995000000"/>
  </r>
  <r>
    <x v="1"/>
    <n v="500"/>
    <x v="0"/>
    <n v="1"/>
    <x v="396"/>
    <n v="2"/>
    <s v="Reginaldo Martins"/>
    <s v="reginaldo.martins@gmail.com"/>
    <n v="5549999200000"/>
  </r>
  <r>
    <x v="1"/>
    <n v="500"/>
    <x v="0"/>
    <n v="1"/>
    <x v="396"/>
    <n v="2"/>
    <s v="Wellinton Martins"/>
    <s v="wellinton.martins@hotmail.com"/>
    <n v="5549991300000"/>
  </r>
  <r>
    <x v="2"/>
    <n v="1000"/>
    <x v="0"/>
    <n v="1"/>
    <x v="396"/>
    <n v="2"/>
    <s v="Sâmela Martins"/>
    <s v="sâmela.martins@yahoo.com.br"/>
    <n v="5521991900000"/>
  </r>
  <r>
    <x v="2"/>
    <n v="1000"/>
    <x v="0"/>
    <n v="4"/>
    <x v="397"/>
    <n v="2"/>
    <s v="Renan Martins"/>
    <s v="renan.martins@yahoo.com.br"/>
    <n v="5519991400000"/>
  </r>
  <r>
    <x v="1"/>
    <n v="500"/>
    <x v="0"/>
    <n v="12"/>
    <x v="397"/>
    <n v="2"/>
    <s v="Suhelen Martins"/>
    <s v="suhelen.martins@hotmail.com"/>
    <n v="5571988100000"/>
  </r>
  <r>
    <x v="2"/>
    <n v="1000"/>
    <x v="1"/>
    <n v="12"/>
    <x v="397"/>
    <n v="2"/>
    <s v="Rosidete Martins"/>
    <s v="rosidete.martins@gmail.com"/>
    <n v="5571992300000"/>
  </r>
  <r>
    <x v="2"/>
    <n v="1000"/>
    <x v="0"/>
    <n v="6"/>
    <x v="397"/>
    <n v="2"/>
    <s v="Jarbas Martins"/>
    <s v="jarbas.martins@yahoo.com.br"/>
    <n v="5562993400000"/>
  </r>
  <r>
    <x v="0"/>
    <n v="2000"/>
    <x v="1"/>
    <n v="1"/>
    <x v="397"/>
    <n v="2"/>
    <s v="Jocelyne Martins"/>
    <s v="jocelyne.martins@gmail.com"/>
    <n v="5521982200000"/>
  </r>
  <r>
    <x v="0"/>
    <n v="2000"/>
    <x v="0"/>
    <n v="12"/>
    <x v="397"/>
    <n v="2"/>
    <s v="Livino Martins"/>
    <s v="livino.martins@yahoo.com.br"/>
    <n v="5534991300000"/>
  </r>
  <r>
    <x v="2"/>
    <n v="1000"/>
    <x v="1"/>
    <n v="12"/>
    <x v="397"/>
    <n v="2"/>
    <s v="Augusto Martins"/>
    <s v="augusto.martins@gmail.com"/>
    <n v="5521999900000"/>
  </r>
  <r>
    <x v="2"/>
    <n v="1000"/>
    <x v="0"/>
    <n v="4"/>
    <x v="398"/>
    <n v="2"/>
    <s v="Dênis Martins"/>
    <s v="dênis.martins@hotmail.com"/>
    <n v="5585988000000"/>
  </r>
  <r>
    <x v="2"/>
    <n v="1000"/>
    <x v="0"/>
    <n v="6"/>
    <x v="398"/>
    <n v="2"/>
    <s v="Giselle Martins"/>
    <s v="giselle.martins@hotmail.com"/>
    <n v="5511943100000"/>
  </r>
  <r>
    <x v="1"/>
    <n v="500"/>
    <x v="0"/>
    <n v="6"/>
    <x v="398"/>
    <n v="2"/>
    <s v="Lamartine Martins"/>
    <s v="lamartine.martins@gmail.com"/>
    <n v="5511997100000"/>
  </r>
  <r>
    <x v="0"/>
    <n v="2000"/>
    <x v="0"/>
    <n v="5"/>
    <x v="398"/>
    <n v="2"/>
    <s v="Isaac Martins"/>
    <s v="isaac.martins@gmail.com"/>
    <n v="5519993800000"/>
  </r>
  <r>
    <x v="2"/>
    <n v="1000"/>
    <x v="0"/>
    <n v="12"/>
    <x v="399"/>
    <n v="2"/>
    <s v="Ângela Martins"/>
    <s v="ângela.martins@gmail.com"/>
    <n v="5531988300000"/>
  </r>
  <r>
    <x v="2"/>
    <n v="1000"/>
    <x v="0"/>
    <n v="12"/>
    <x v="399"/>
    <n v="2"/>
    <s v="Karine Martins"/>
    <s v="karine.martins@hotmail.com"/>
    <n v="5512997100000"/>
  </r>
  <r>
    <x v="2"/>
    <n v="1000"/>
    <x v="0"/>
    <n v="10"/>
    <x v="399"/>
    <n v="2"/>
    <s v="Alayane Martins"/>
    <s v="alayane.martins@hotmail.com"/>
    <n v="5543991300000"/>
  </r>
  <r>
    <x v="0"/>
    <n v="2000"/>
    <x v="0"/>
    <n v="12"/>
    <x v="399"/>
    <n v="2"/>
    <s v="Elzo Martins"/>
    <s v="elzo.martins@gmail.com"/>
    <n v="5531991600000"/>
  </r>
  <r>
    <x v="0"/>
    <n v="2000"/>
    <x v="0"/>
    <n v="3"/>
    <x v="399"/>
    <n v="2"/>
    <s v="Alesandra Martins"/>
    <s v="alesandra.martins@gmail.com"/>
    <n v="5511963600000"/>
  </r>
  <r>
    <x v="1"/>
    <n v="500"/>
    <x v="0"/>
    <n v="5"/>
    <x v="399"/>
    <n v="2"/>
    <s v="Ademir Martins"/>
    <s v="ademir.martins@hotmail.com"/>
    <n v="5517981400000"/>
  </r>
  <r>
    <x v="2"/>
    <n v="1000"/>
    <x v="1"/>
    <n v="1"/>
    <x v="399"/>
    <n v="2"/>
    <s v="Luís Martins"/>
    <s v="luís.martins@hotmail.com"/>
    <n v="5551995900000"/>
  </r>
  <r>
    <x v="2"/>
    <n v="1000"/>
    <x v="0"/>
    <n v="1"/>
    <x v="399"/>
    <n v="2"/>
    <s v="Tomaso Martins"/>
    <s v="tomaso.martins@yahoo.com.br"/>
    <n v="5511985100000"/>
  </r>
  <r>
    <x v="1"/>
    <n v="500"/>
    <x v="0"/>
    <n v="4"/>
    <x v="399"/>
    <n v="2"/>
    <s v="Chuyen Martins"/>
    <s v="chuyen.martins@yahoo.com.br"/>
    <n v="5521981000000"/>
  </r>
  <r>
    <x v="1"/>
    <n v="500"/>
    <x v="0"/>
    <n v="12"/>
    <x v="400"/>
    <n v="2"/>
    <s v="Marcello Martins"/>
    <s v="marcello.martins@gmail.com"/>
    <n v="5521982800000"/>
  </r>
  <r>
    <x v="0"/>
    <n v="2000"/>
    <x v="0"/>
    <n v="1"/>
    <x v="400"/>
    <n v="2"/>
    <s v="Joseph Martins"/>
    <s v="joseph.martins@hotmail.com"/>
    <n v="5551980300000"/>
  </r>
  <r>
    <x v="1"/>
    <n v="500"/>
    <x v="1"/>
    <n v="1"/>
    <x v="400"/>
    <n v="2"/>
    <s v="Talyta Martins"/>
    <s v="talyta.martins@gmail.com"/>
    <n v="5541998500000"/>
  </r>
  <r>
    <x v="2"/>
    <n v="1000"/>
    <x v="1"/>
    <n v="1"/>
    <x v="400"/>
    <n v="2"/>
    <s v="Emmanuel Martins"/>
    <s v="emmanuel.martins@gmail.com"/>
    <n v="5535999100000"/>
  </r>
  <r>
    <x v="1"/>
    <n v="500"/>
    <x v="0"/>
    <n v="12"/>
    <x v="400"/>
    <n v="2"/>
    <s v="Dilson Martins"/>
    <s v="dilson.martins@hotmail.com"/>
    <n v="5521991300000"/>
  </r>
  <r>
    <x v="0"/>
    <n v="2000"/>
    <x v="0"/>
    <n v="12"/>
    <x v="400"/>
    <n v="2"/>
    <s v="Anamaria Martins"/>
    <s v="anamaria.martins@gmail.com"/>
    <n v="5544988300000"/>
  </r>
  <r>
    <x v="1"/>
    <n v="500"/>
    <x v="0"/>
    <n v="1"/>
    <x v="400"/>
    <n v="2"/>
    <s v="Lissandra Martins"/>
    <s v="lissandra.martins@hotmail.com"/>
    <n v="5553981300000"/>
  </r>
  <r>
    <x v="1"/>
    <n v="500"/>
    <x v="0"/>
    <n v="5"/>
    <x v="400"/>
    <n v="2"/>
    <s v="Brenda Martins"/>
    <s v="brenda.martins@hotmail.com"/>
    <n v="5511981400000"/>
  </r>
  <r>
    <x v="1"/>
    <n v="500"/>
    <x v="0"/>
    <n v="1"/>
    <x v="400"/>
    <n v="2"/>
    <s v="Herventon Martins"/>
    <s v="herventon.martins@yahoo.com.br"/>
    <n v="5521981000000"/>
  </r>
  <r>
    <x v="2"/>
    <n v="1000"/>
    <x v="0"/>
    <n v="5"/>
    <x v="401"/>
    <n v="2"/>
    <s v="Raysa Martins"/>
    <s v="raysa.martins@hotmail.com"/>
    <n v="5521979900000"/>
  </r>
  <r>
    <x v="2"/>
    <n v="1000"/>
    <x v="0"/>
    <n v="1"/>
    <x v="401"/>
    <n v="2"/>
    <s v="Denis Martins"/>
    <s v="denis.martins@yahoo.com.br"/>
    <n v="5511963700000"/>
  </r>
  <r>
    <x v="2"/>
    <n v="1000"/>
    <x v="0"/>
    <n v="12"/>
    <x v="401"/>
    <n v="2"/>
    <s v="Anaony Martins"/>
    <s v="anaony.martins@gmail.com"/>
    <n v="5564981100000"/>
  </r>
  <r>
    <x v="2"/>
    <n v="1000"/>
    <x v="0"/>
    <n v="3"/>
    <x v="402"/>
    <n v="2"/>
    <s v="Graziele Martins"/>
    <s v="graziele.martins@yahoo.com.br"/>
    <n v="5511999300000"/>
  </r>
  <r>
    <x v="2"/>
    <n v="1000"/>
    <x v="0"/>
    <n v="1"/>
    <x v="402"/>
    <n v="2"/>
    <s v="Kássia Martins"/>
    <s v="kássia.martins@gmail.com"/>
    <n v="5554991700000"/>
  </r>
  <r>
    <x v="1"/>
    <n v="500"/>
    <x v="0"/>
    <n v="1"/>
    <x v="402"/>
    <n v="2"/>
    <s v="Hiuri Martins"/>
    <s v="hiuri.martins@hotmail.com"/>
    <n v="5527997200000"/>
  </r>
  <r>
    <x v="2"/>
    <n v="1000"/>
    <x v="0"/>
    <n v="12"/>
    <x v="402"/>
    <n v="2"/>
    <s v="Jaeder Martins"/>
    <s v="jaeder.martins@yahoo.com.br"/>
    <n v="5537991100000"/>
  </r>
  <r>
    <x v="0"/>
    <n v="2000"/>
    <x v="0"/>
    <n v="10"/>
    <x v="402"/>
    <n v="2"/>
    <s v="Aurilecio Martins"/>
    <s v="aurilecio.martins@yahoo.com.br"/>
    <n v="5577988400000"/>
  </r>
  <r>
    <x v="0"/>
    <n v="2000"/>
    <x v="0"/>
    <n v="1"/>
    <x v="402"/>
    <n v="2"/>
    <s v="Selimar Martins"/>
    <s v="selimar.martins@yahoo.com.br"/>
    <n v="5534991300000"/>
  </r>
  <r>
    <x v="1"/>
    <n v="500"/>
    <x v="0"/>
    <n v="12"/>
    <x v="402"/>
    <n v="2"/>
    <s v="Francine Martins"/>
    <s v="francine.martins@yahoo.com.br"/>
    <n v="5551991500000"/>
  </r>
  <r>
    <x v="1"/>
    <n v="500"/>
    <x v="0"/>
    <n v="6"/>
    <x v="403"/>
    <n v="2"/>
    <s v="Luan Martins"/>
    <s v="luan.martins@gmail.com"/>
    <n v="5571982400000"/>
  </r>
  <r>
    <x v="0"/>
    <n v="2000"/>
    <x v="1"/>
    <n v="1"/>
    <x v="403"/>
    <n v="2"/>
    <s v="Catieli Martins"/>
    <s v="catieli.martins@hotmail.com"/>
    <n v="5551996200000"/>
  </r>
  <r>
    <x v="0"/>
    <n v="2000"/>
    <x v="1"/>
    <n v="1"/>
    <x v="403"/>
    <n v="2"/>
    <s v="Alcirene Martins"/>
    <s v="alcirene.martins@hotmail.com"/>
    <n v="5598981600000"/>
  </r>
  <r>
    <x v="0"/>
    <n v="2000"/>
    <x v="0"/>
    <n v="6"/>
    <x v="403"/>
    <n v="2"/>
    <s v="Taila Martins"/>
    <s v="taila.martins@yahoo.com.br"/>
    <n v="5532998100000"/>
  </r>
  <r>
    <x v="2"/>
    <n v="1000"/>
    <x v="0"/>
    <n v="10"/>
    <x v="403"/>
    <n v="2"/>
    <s v="Claudemir Martins"/>
    <s v="claudemir.martins@yahoo.com.br"/>
    <n v="5545999400000"/>
  </r>
  <r>
    <x v="0"/>
    <n v="2000"/>
    <x v="0"/>
    <n v="12"/>
    <x v="403"/>
    <n v="2"/>
    <s v="Anderson Martins"/>
    <s v="anderson.martins@hotmail.com"/>
    <n v="5571992100000"/>
  </r>
  <r>
    <x v="0"/>
    <n v="2000"/>
    <x v="0"/>
    <n v="2"/>
    <x v="403"/>
    <n v="2"/>
    <s v="Kelvin Martins"/>
    <s v="kelvin.martins@hotmail.com"/>
    <n v="5511996300000"/>
  </r>
  <r>
    <x v="1"/>
    <n v="500"/>
    <x v="0"/>
    <n v="12"/>
    <x v="403"/>
    <n v="2"/>
    <s v="Wilian Martins"/>
    <s v="wilian.martins@hotmail.com"/>
    <n v="5594984100000"/>
  </r>
  <r>
    <x v="0"/>
    <n v="2000"/>
    <x v="0"/>
    <n v="1"/>
    <x v="404"/>
    <n v="2"/>
    <s v="Kristen Martins"/>
    <s v="kristen.martins@yahoo.com.br"/>
    <n v="5591980100000"/>
  </r>
  <r>
    <x v="0"/>
    <n v="2000"/>
    <x v="0"/>
    <n v="12"/>
    <x v="404"/>
    <n v="2"/>
    <s v="Adethson Martins"/>
    <s v="adethson.martins@yahoo.com.br"/>
    <n v="5581991700000"/>
  </r>
  <r>
    <x v="1"/>
    <n v="500"/>
    <x v="0"/>
    <n v="12"/>
    <x v="404"/>
    <n v="2"/>
    <s v="Mauro Martins"/>
    <s v="mauro.martins@yahoo.com.br"/>
    <n v="5511989500000"/>
  </r>
  <r>
    <x v="1"/>
    <n v="500"/>
    <x v="0"/>
    <n v="8"/>
    <x v="405"/>
    <n v="2"/>
    <s v="Geane Martins"/>
    <s v="geane.martins@hotmail.com"/>
    <n v="5582991900000"/>
  </r>
  <r>
    <x v="1"/>
    <n v="500"/>
    <x v="0"/>
    <n v="10"/>
    <x v="405"/>
    <n v="2"/>
    <s v="Weilla Martins"/>
    <s v="weilla.martins@gmail.com"/>
    <n v="5562982300000"/>
  </r>
  <r>
    <x v="1"/>
    <n v="500"/>
    <x v="0"/>
    <n v="2"/>
    <x v="405"/>
    <n v="2"/>
    <s v="Gisah Martins"/>
    <s v="gisah.martins@yahoo.com.br"/>
    <n v="5541999800000"/>
  </r>
  <r>
    <x v="1"/>
    <n v="500"/>
    <x v="0"/>
    <n v="3"/>
    <x v="405"/>
    <n v="2"/>
    <s v="Brunella Martins"/>
    <s v="brunella.martins@gmail.com"/>
    <n v="5527988700000"/>
  </r>
  <r>
    <x v="0"/>
    <n v="2000"/>
    <x v="0"/>
    <n v="12"/>
    <x v="405"/>
    <n v="2"/>
    <s v="Halcyon Martins"/>
    <s v="halcyon.martins@hotmail.com"/>
    <n v="5581991000000"/>
  </r>
  <r>
    <x v="1"/>
    <n v="500"/>
    <x v="0"/>
    <n v="2"/>
    <x v="405"/>
    <n v="2"/>
    <s v="Glaucielle Martins"/>
    <s v="glaucielle.martins@hotmail.com"/>
    <n v="5521980800000"/>
  </r>
  <r>
    <x v="1"/>
    <n v="500"/>
    <x v="0"/>
    <n v="12"/>
    <x v="405"/>
    <n v="2"/>
    <s v="Elisangela Martins"/>
    <s v="elisangela.martins@gmail.com"/>
    <n v="5511987800000"/>
  </r>
  <r>
    <x v="1"/>
    <n v="500"/>
    <x v="0"/>
    <n v="12"/>
    <x v="405"/>
    <n v="2"/>
    <s v="Laryssa Martins"/>
    <s v="laryssa.martins@yahoo.com.br"/>
    <n v="5511945500000"/>
  </r>
  <r>
    <x v="1"/>
    <n v="500"/>
    <x v="1"/>
    <n v="1"/>
    <x v="405"/>
    <n v="2"/>
    <s v="Trinde Martins"/>
    <s v="trinde.martins@gmail.com"/>
    <n v="5586995900000"/>
  </r>
  <r>
    <x v="2"/>
    <n v="1000"/>
    <x v="0"/>
    <n v="10"/>
    <x v="405"/>
    <n v="2"/>
    <s v="Paola Martins"/>
    <s v="paola.martins@gmail.com"/>
    <n v="5551983100000"/>
  </r>
  <r>
    <x v="2"/>
    <n v="1000"/>
    <x v="0"/>
    <n v="6"/>
    <x v="406"/>
    <n v="2"/>
    <s v="Ivone Martins"/>
    <s v="ivone.martins@gmail.com"/>
    <n v="5561992200000"/>
  </r>
  <r>
    <x v="1"/>
    <n v="500"/>
    <x v="0"/>
    <n v="12"/>
    <x v="406"/>
    <n v="2"/>
    <s v="Paloma Martins"/>
    <s v="paloma.martins@hotmail.com"/>
    <n v="5511983400000"/>
  </r>
  <r>
    <x v="2"/>
    <n v="1000"/>
    <x v="0"/>
    <n v="12"/>
    <x v="406"/>
    <n v="2"/>
    <s v="Renaldo Martins"/>
    <s v="renaldo.martins@yahoo.com.br"/>
    <n v="5521997200000"/>
  </r>
  <r>
    <x v="0"/>
    <n v="2000"/>
    <x v="1"/>
    <n v="1"/>
    <x v="406"/>
    <n v="2"/>
    <s v="Deusineto Martins"/>
    <s v="deusineto.martins@gmail.com"/>
    <n v="5587996600000"/>
  </r>
  <r>
    <x v="2"/>
    <n v="1000"/>
    <x v="0"/>
    <n v="12"/>
    <x v="407"/>
    <n v="2"/>
    <s v="Maciel Martins"/>
    <s v="maciel.martins@yahoo.com.br"/>
    <n v="5511992300000"/>
  </r>
  <r>
    <x v="2"/>
    <n v="1000"/>
    <x v="0"/>
    <n v="10"/>
    <x v="407"/>
    <n v="2"/>
    <s v="Zaele Martins"/>
    <s v="zaele.martins@yahoo.com.br"/>
    <n v="5534991900000"/>
  </r>
  <r>
    <x v="2"/>
    <n v="1000"/>
    <x v="0"/>
    <n v="6"/>
    <x v="407"/>
    <n v="2"/>
    <s v="Giselle Martins"/>
    <s v="giselle.martins@hotmail.com"/>
    <n v="5524992600000"/>
  </r>
  <r>
    <x v="2"/>
    <n v="1000"/>
    <x v="0"/>
    <n v="12"/>
    <x v="407"/>
    <n v="2"/>
    <s v="Ignês Martins"/>
    <s v="ignês.martins@hotmail.com"/>
    <n v="5581991400000"/>
  </r>
  <r>
    <x v="2"/>
    <n v="1000"/>
    <x v="0"/>
    <n v="3"/>
    <x v="407"/>
    <n v="2"/>
    <s v="Victor Martins"/>
    <s v="victor.martins@gmail.com"/>
    <n v="5531989100000"/>
  </r>
  <r>
    <x v="1"/>
    <n v="500"/>
    <x v="0"/>
    <n v="4"/>
    <x v="407"/>
    <n v="2"/>
    <s v="Kaue Martins"/>
    <s v="kaue.martins@hotmail.com"/>
    <n v="5511994300000"/>
  </r>
  <r>
    <x v="2"/>
    <n v="1000"/>
    <x v="0"/>
    <n v="12"/>
    <x v="407"/>
    <n v="2"/>
    <s v="Clerisson Martins"/>
    <s v="clerisson.martins@yahoo.com.br"/>
    <n v="5574988300000"/>
  </r>
  <r>
    <x v="0"/>
    <n v="2000"/>
    <x v="0"/>
    <n v="12"/>
    <x v="407"/>
    <n v="2"/>
    <s v="Jair Martins"/>
    <s v="jair.martins@yahoo.com.br"/>
    <n v="5551998500000"/>
  </r>
  <r>
    <x v="1"/>
    <n v="500"/>
    <x v="0"/>
    <n v="12"/>
    <x v="407"/>
    <n v="2"/>
    <s v="Grazzyele Martins"/>
    <s v="grazzyele.martins@yahoo.com.br"/>
    <n v="5562981900000"/>
  </r>
  <r>
    <x v="1"/>
    <n v="500"/>
    <x v="0"/>
    <n v="10"/>
    <x v="407"/>
    <n v="2"/>
    <s v="Jayne Martins"/>
    <s v="jayne.martins@gmail.com"/>
    <n v="5566999200000"/>
  </r>
  <r>
    <x v="1"/>
    <n v="500"/>
    <x v="0"/>
    <n v="12"/>
    <x v="407"/>
    <n v="2"/>
    <s v="Adnilson Martins"/>
    <s v="adnilson.martins@hotmail.com"/>
    <n v="5531992800000"/>
  </r>
  <r>
    <x v="0"/>
    <n v="2000"/>
    <x v="0"/>
    <n v="3"/>
    <x v="408"/>
    <n v="2"/>
    <s v="Elbertt Martins"/>
    <s v="elbertt.martins@yahoo.com.br"/>
    <n v="5527997200000"/>
  </r>
  <r>
    <x v="1"/>
    <n v="500"/>
    <x v="0"/>
    <n v="1"/>
    <x v="408"/>
    <n v="2"/>
    <s v="Newton Martins"/>
    <s v="newton.martins@yahoo.com.br"/>
    <n v="5531988400000"/>
  </r>
  <r>
    <x v="2"/>
    <n v="1000"/>
    <x v="0"/>
    <n v="1"/>
    <x v="408"/>
    <n v="2"/>
    <s v="Perola Martins"/>
    <s v="perola.martins@yahoo.com.br"/>
    <n v="5521991900000"/>
  </r>
  <r>
    <x v="1"/>
    <n v="500"/>
    <x v="0"/>
    <n v="4"/>
    <x v="408"/>
    <n v="2"/>
    <s v="Paolo Martins"/>
    <s v="paolo.martins@yahoo.com.br"/>
    <n v="5571999900000"/>
  </r>
  <r>
    <x v="0"/>
    <n v="2000"/>
    <x v="0"/>
    <n v="1"/>
    <x v="408"/>
    <n v="2"/>
    <s v="Danielle Martins"/>
    <s v="danielle.martins@gmail.com"/>
    <n v="5511939200000"/>
  </r>
  <r>
    <x v="1"/>
    <n v="500"/>
    <x v="1"/>
    <n v="1"/>
    <x v="408"/>
    <n v="2"/>
    <s v="Robison Martins"/>
    <s v="robison.martins@hotmail.com"/>
    <n v="5515998300000"/>
  </r>
  <r>
    <x v="1"/>
    <n v="500"/>
    <x v="0"/>
    <n v="10"/>
    <x v="408"/>
    <n v="2"/>
    <s v="Josineide Martins"/>
    <s v="josineide.martins@hotmail.com"/>
    <n v="5584988500000"/>
  </r>
  <r>
    <x v="2"/>
    <n v="1000"/>
    <x v="1"/>
    <n v="1"/>
    <x v="408"/>
    <n v="2"/>
    <s v="Adriane Martins"/>
    <s v="adriane.martins@hotmail.com"/>
    <n v="5591992100000"/>
  </r>
  <r>
    <x v="1"/>
    <n v="500"/>
    <x v="0"/>
    <n v="1"/>
    <x v="408"/>
    <n v="2"/>
    <s v="Átila Martins"/>
    <s v="átila.martins@gmail.com"/>
    <n v="5521968200000"/>
  </r>
  <r>
    <x v="1"/>
    <n v="500"/>
    <x v="1"/>
    <n v="1"/>
    <x v="408"/>
    <n v="2"/>
    <s v="Glauber Martins"/>
    <s v="glauber.martins@gmail.com"/>
    <n v="5561999800000"/>
  </r>
  <r>
    <x v="1"/>
    <n v="500"/>
    <x v="1"/>
    <n v="1"/>
    <x v="409"/>
    <n v="2"/>
    <s v="Imobiliária Martins"/>
    <s v="imobiliária.martins@yahoo.com.br"/>
    <n v="5554996800000"/>
  </r>
  <r>
    <x v="1"/>
    <n v="500"/>
    <x v="0"/>
    <n v="12"/>
    <x v="409"/>
    <n v="2"/>
    <s v="Elaine Martins"/>
    <s v="elaine.martins@gmail.com"/>
    <n v="5511973700000"/>
  </r>
  <r>
    <x v="0"/>
    <n v="2000"/>
    <x v="0"/>
    <n v="4"/>
    <x v="409"/>
    <n v="2"/>
    <s v="Hygor Martins"/>
    <s v="hygor.martins@hotmail.com"/>
    <n v="5521972200000"/>
  </r>
  <r>
    <x v="0"/>
    <n v="2000"/>
    <x v="0"/>
    <n v="12"/>
    <x v="409"/>
    <n v="2"/>
    <s v="Phelippe Martins"/>
    <s v="phelippe.martins@yahoo.com.br"/>
    <n v="5516997700000"/>
  </r>
  <r>
    <x v="0"/>
    <n v="2000"/>
    <x v="0"/>
    <n v="6"/>
    <x v="409"/>
    <n v="2"/>
    <s v="Shoji Martins"/>
    <s v="shoji.martins@yahoo.com.br"/>
    <n v="5544991700000"/>
  </r>
  <r>
    <x v="1"/>
    <n v="500"/>
    <x v="0"/>
    <n v="3"/>
    <x v="410"/>
    <n v="2"/>
    <s v="Edinaldo Martins"/>
    <s v="edinaldo.martins@gmail.com"/>
    <n v="5545988000000"/>
  </r>
  <r>
    <x v="0"/>
    <n v="2000"/>
    <x v="0"/>
    <n v="10"/>
    <x v="410"/>
    <n v="2"/>
    <s v="Marister Martins"/>
    <s v="marister.martins@hotmail.com"/>
    <n v="5541998700000"/>
  </r>
  <r>
    <x v="1"/>
    <n v="500"/>
    <x v="0"/>
    <n v="12"/>
    <x v="410"/>
    <n v="2"/>
    <s v="Thayanne Martins"/>
    <s v="thayanne.martins@hotmail.com"/>
    <n v="5521994100000"/>
  </r>
  <r>
    <x v="1"/>
    <n v="500"/>
    <x v="0"/>
    <n v="1"/>
    <x v="410"/>
    <n v="2"/>
    <s v="Ruston Martins"/>
    <s v="ruston.martins@hotmail.com"/>
    <n v="5531975400000"/>
  </r>
  <r>
    <x v="0"/>
    <n v="2000"/>
    <x v="0"/>
    <n v="12"/>
    <x v="410"/>
    <n v="2"/>
    <s v="Adnilson Martins"/>
    <s v="adnilson.martins@hotmail.com"/>
    <n v="5531992800000"/>
  </r>
  <r>
    <x v="2"/>
    <n v="1000"/>
    <x v="0"/>
    <n v="12"/>
    <x v="410"/>
    <n v="2"/>
    <s v="Marianna Martins"/>
    <s v="marianna.martins@yahoo.com.br"/>
    <n v="5521995400000"/>
  </r>
  <r>
    <x v="1"/>
    <n v="500"/>
    <x v="1"/>
    <n v="1"/>
    <x v="410"/>
    <n v="2"/>
    <s v="Renata Martins"/>
    <s v="renata.martins@gmail.com"/>
    <n v="5534991000000"/>
  </r>
  <r>
    <x v="0"/>
    <n v="2000"/>
    <x v="0"/>
    <n v="12"/>
    <x v="410"/>
    <n v="2"/>
    <s v="Geórgia Martins"/>
    <s v="geórgia.martins@hotmail.com"/>
    <n v="5581994700000"/>
  </r>
  <r>
    <x v="1"/>
    <n v="500"/>
    <x v="0"/>
    <n v="4"/>
    <x v="411"/>
    <n v="2"/>
    <s v="Wederson Martins"/>
    <s v="wederson.martins@gmail.com"/>
    <n v="5522999400000"/>
  </r>
  <r>
    <x v="2"/>
    <n v="1000"/>
    <x v="0"/>
    <n v="12"/>
    <x v="411"/>
    <n v="2"/>
    <s v="Eloir Martins"/>
    <s v="eloir.martins@yahoo.com.br"/>
    <n v="5547999800000"/>
  </r>
  <r>
    <x v="2"/>
    <n v="1000"/>
    <x v="1"/>
    <n v="1"/>
    <x v="411"/>
    <n v="2"/>
    <s v="Evellyn Martins"/>
    <s v="evellyn.martins@hotmail.com"/>
    <n v="5521983900000"/>
  </r>
  <r>
    <x v="2"/>
    <n v="1000"/>
    <x v="0"/>
    <n v="1"/>
    <x v="411"/>
    <n v="2"/>
    <s v="Alon Martins"/>
    <s v="alon.martins@yahoo.com.br"/>
    <n v="5521998400000"/>
  </r>
  <r>
    <x v="1"/>
    <n v="500"/>
    <x v="0"/>
    <n v="1"/>
    <x v="411"/>
    <n v="2"/>
    <s v="Daniele Martins"/>
    <s v="daniele.martins@gmail.com"/>
    <n v="5521986500000"/>
  </r>
  <r>
    <x v="2"/>
    <n v="1000"/>
    <x v="0"/>
    <n v="4"/>
    <x v="411"/>
    <n v="2"/>
    <s v="Sunamita Martins"/>
    <s v="sunamita.martins@yahoo.com.br"/>
    <n v="5588997000000"/>
  </r>
  <r>
    <x v="1"/>
    <n v="500"/>
    <x v="0"/>
    <n v="3"/>
    <x v="411"/>
    <n v="2"/>
    <s v="Elbertt Martins"/>
    <s v="elbertt.martins@gmail.com"/>
    <n v="5527997200000"/>
  </r>
  <r>
    <x v="1"/>
    <n v="500"/>
    <x v="0"/>
    <n v="6"/>
    <x v="411"/>
    <n v="2"/>
    <s v="Joadilson Martins"/>
    <s v="joadilson.martins@hotmail.com"/>
    <n v="5584996700000"/>
  </r>
  <r>
    <x v="2"/>
    <n v="1000"/>
    <x v="0"/>
    <n v="12"/>
    <x v="412"/>
    <n v="2"/>
    <s v="Jhonatan Martins"/>
    <s v="jhonatan.martins@hotmail.com"/>
    <n v="5519997300000"/>
  </r>
  <r>
    <x v="1"/>
    <n v="500"/>
    <x v="0"/>
    <n v="12"/>
    <x v="412"/>
    <n v="2"/>
    <s v="Jhones Martins"/>
    <s v="jhones.martins@yahoo.com.br"/>
    <n v="5547984100000"/>
  </r>
  <r>
    <x v="0"/>
    <n v="2000"/>
    <x v="1"/>
    <n v="1"/>
    <x v="412"/>
    <n v="2"/>
    <s v="Lion Martins"/>
    <s v="lion.martins@gmail.com"/>
    <n v="5511995500000"/>
  </r>
  <r>
    <x v="0"/>
    <n v="2000"/>
    <x v="0"/>
    <n v="12"/>
    <x v="412"/>
    <n v="2"/>
    <s v="Alexan Martins"/>
    <s v="alexan.martins@yahoo.com.br"/>
    <n v="5562984900000"/>
  </r>
  <r>
    <x v="0"/>
    <n v="2000"/>
    <x v="0"/>
    <n v="10"/>
    <x v="412"/>
    <n v="2"/>
    <s v="Geam Martins"/>
    <s v="geam.martins@gmail.com"/>
    <n v="5521996600000"/>
  </r>
  <r>
    <x v="0"/>
    <n v="2000"/>
    <x v="0"/>
    <n v="10"/>
    <x v="412"/>
    <n v="2"/>
    <s v="Viviane Martins"/>
    <s v="viviane.martins@yahoo.com.br"/>
    <n v="5511991300000"/>
  </r>
  <r>
    <x v="1"/>
    <n v="500"/>
    <x v="0"/>
    <n v="12"/>
    <x v="413"/>
    <n v="2"/>
    <s v="Francielle Martins"/>
    <s v="francielle.martins@yahoo.com.br"/>
    <n v="5561981400000"/>
  </r>
  <r>
    <x v="2"/>
    <n v="1000"/>
    <x v="1"/>
    <n v="1"/>
    <x v="413"/>
    <n v="2"/>
    <s v="Juliano Martins"/>
    <s v="juliano.martins@hotmail.com"/>
    <n v="5541996900000"/>
  </r>
  <r>
    <x v="0"/>
    <n v="2000"/>
    <x v="0"/>
    <n v="2"/>
    <x v="413"/>
    <n v="2"/>
    <s v="Hanna Martins"/>
    <s v="hanna.martins@hotmail.com"/>
    <n v="5592993700000"/>
  </r>
  <r>
    <x v="1"/>
    <n v="500"/>
    <x v="0"/>
    <n v="4"/>
    <x v="413"/>
    <n v="2"/>
    <s v="Hágata Martins"/>
    <s v="hágata.martins@hotmail.com"/>
    <n v="5548999200000"/>
  </r>
  <r>
    <x v="2"/>
    <n v="1000"/>
    <x v="0"/>
    <n v="12"/>
    <x v="414"/>
    <n v="2"/>
    <s v="Waldemar Martins"/>
    <s v="waldemar.martins@gmail.com"/>
    <n v="5511999300000"/>
  </r>
  <r>
    <x v="1"/>
    <n v="500"/>
    <x v="0"/>
    <n v="1"/>
    <x v="414"/>
    <n v="2"/>
    <s v="Thamiris Martins"/>
    <s v="thamiris.martins@hotmail.com"/>
    <n v="5511963800000"/>
  </r>
  <r>
    <x v="1"/>
    <n v="500"/>
    <x v="1"/>
    <n v="12"/>
    <x v="414"/>
    <n v="2"/>
    <s v="Tayanan Martins"/>
    <s v="tayanan.martins@hotmail.com"/>
    <n v="5521965800000"/>
  </r>
  <r>
    <x v="0"/>
    <n v="2000"/>
    <x v="0"/>
    <n v="7"/>
    <x v="414"/>
    <n v="2"/>
    <s v="Gildivan Martins"/>
    <s v="gildivan.martins@gmail.com"/>
    <n v="5561991000000"/>
  </r>
  <r>
    <x v="1"/>
    <n v="500"/>
    <x v="0"/>
    <n v="7"/>
    <x v="414"/>
    <n v="2"/>
    <s v="Simei Martins"/>
    <s v="simei.martins@gmail.com"/>
    <n v="5519983300000"/>
  </r>
  <r>
    <x v="1"/>
    <n v="500"/>
    <x v="0"/>
    <n v="8"/>
    <x v="414"/>
    <n v="2"/>
    <s v="Jandir Martins"/>
    <s v="jandir.martins@gmail.com"/>
    <n v="5548998200000"/>
  </r>
  <r>
    <x v="1"/>
    <n v="500"/>
    <x v="0"/>
    <n v="12"/>
    <x v="414"/>
    <n v="2"/>
    <s v="Mitzrael Martins"/>
    <s v="mitzrael.martins@yahoo.com.br"/>
    <n v="5548999500000"/>
  </r>
  <r>
    <x v="2"/>
    <n v="1000"/>
    <x v="0"/>
    <n v="1"/>
    <x v="414"/>
    <n v="2"/>
    <s v="Fabio Martins"/>
    <s v="fabio.martins@hotmail.com"/>
    <n v="5521997200000"/>
  </r>
  <r>
    <x v="0"/>
    <n v="2000"/>
    <x v="0"/>
    <n v="4"/>
    <x v="414"/>
    <n v="2"/>
    <s v="Dânton Martins"/>
    <s v="dânton.martins@yahoo.com.br"/>
    <n v="5581997800000"/>
  </r>
  <r>
    <x v="0"/>
    <n v="2000"/>
    <x v="0"/>
    <n v="12"/>
    <x v="414"/>
    <n v="2"/>
    <s v="Julianderson Martins"/>
    <s v="julianderson.martins@gmail.com"/>
    <n v="5511970200000"/>
  </r>
  <r>
    <x v="1"/>
    <n v="500"/>
    <x v="1"/>
    <n v="1"/>
    <x v="414"/>
    <n v="2"/>
    <s v="Alana Martins"/>
    <s v="alana.martins@gmail.com"/>
    <n v="5565999200000"/>
  </r>
  <r>
    <x v="1"/>
    <n v="500"/>
    <x v="0"/>
    <n v="3"/>
    <x v="415"/>
    <n v="2"/>
    <s v="Mirna Martins"/>
    <s v="mirna.martins@hotmail.com"/>
    <n v="5521995800000"/>
  </r>
  <r>
    <x v="1"/>
    <n v="500"/>
    <x v="1"/>
    <n v="12"/>
    <x v="415"/>
    <n v="2"/>
    <s v="Raul Martins"/>
    <s v="raul.martins@gmail.com"/>
    <n v="5521994300000"/>
  </r>
  <r>
    <x v="1"/>
    <n v="500"/>
    <x v="0"/>
    <n v="12"/>
    <x v="415"/>
    <n v="2"/>
    <s v="Joaquim Martins"/>
    <s v="joaquim.martins@gmail.com"/>
    <n v="5534998700000"/>
  </r>
  <r>
    <x v="1"/>
    <n v="500"/>
    <x v="0"/>
    <n v="5"/>
    <x v="415"/>
    <n v="2"/>
    <s v="Maike Martins"/>
    <s v="maike.martins@yahoo.com.br"/>
    <n v="5511974300000"/>
  </r>
  <r>
    <x v="2"/>
    <n v="1000"/>
    <x v="0"/>
    <n v="10"/>
    <x v="415"/>
    <n v="2"/>
    <s v="Attila Martins"/>
    <s v="attila.martins@hotmail.com"/>
    <n v="5585986300000"/>
  </r>
  <r>
    <x v="2"/>
    <n v="1000"/>
    <x v="1"/>
    <n v="1"/>
    <x v="415"/>
    <n v="2"/>
    <s v="Audemir Martins"/>
    <s v="audemir.martins@gmail.com"/>
    <n v="5511981900000"/>
  </r>
  <r>
    <x v="0"/>
    <n v="2000"/>
    <x v="0"/>
    <n v="3"/>
    <x v="415"/>
    <n v="2"/>
    <s v="Joesio Martins"/>
    <s v="joesio.martins@hotmail.com"/>
    <n v="5562993100000"/>
  </r>
  <r>
    <x v="1"/>
    <n v="500"/>
    <x v="0"/>
    <n v="6"/>
    <x v="415"/>
    <n v="2"/>
    <s v="Elaide Martins"/>
    <s v="elaide.martins@hotmail.com"/>
    <n v="5511979700000"/>
  </r>
  <r>
    <x v="2"/>
    <n v="1000"/>
    <x v="0"/>
    <n v="12"/>
    <x v="415"/>
    <n v="2"/>
    <s v="Heleno Martins"/>
    <s v="heleno.martins@gmail.com"/>
    <n v="5522999100000"/>
  </r>
  <r>
    <x v="1"/>
    <n v="500"/>
    <x v="1"/>
    <n v="1"/>
    <x v="416"/>
    <n v="2"/>
    <s v="Ana Martins"/>
    <s v="ana.martins@hotmail.com"/>
    <n v="5511989000000"/>
  </r>
  <r>
    <x v="0"/>
    <n v="2000"/>
    <x v="0"/>
    <n v="1"/>
    <x v="416"/>
    <n v="2"/>
    <s v="Sâmela Martins"/>
    <s v="sâmela.martins@yahoo.com.br"/>
    <n v="5521991900000"/>
  </r>
  <r>
    <x v="2"/>
    <n v="1000"/>
    <x v="1"/>
    <n v="12"/>
    <x v="416"/>
    <n v="2"/>
    <s v="Milena Martins"/>
    <s v="milena.martins@gmail.com"/>
    <n v="5511959100000"/>
  </r>
  <r>
    <x v="1"/>
    <n v="500"/>
    <x v="0"/>
    <n v="4"/>
    <x v="416"/>
    <n v="2"/>
    <s v="Lauricelia Martins"/>
    <s v="lauricelia.martins@hotmail.com"/>
    <n v="5565993200000"/>
  </r>
  <r>
    <x v="2"/>
    <n v="1000"/>
    <x v="0"/>
    <n v="12"/>
    <x v="417"/>
    <n v="2"/>
    <s v="Elieth Martins"/>
    <s v="elieth.martins@yahoo.com.br"/>
    <n v="5531997400000"/>
  </r>
  <r>
    <x v="1"/>
    <n v="500"/>
    <x v="0"/>
    <n v="3"/>
    <x v="417"/>
    <n v="2"/>
    <s v="Jamila Martins"/>
    <s v="jamila.martins@gmail.com"/>
    <n v="5522997400000"/>
  </r>
  <r>
    <x v="1"/>
    <n v="500"/>
    <x v="0"/>
    <n v="12"/>
    <x v="417"/>
    <n v="2"/>
    <s v="Landro Martins"/>
    <s v="landro.martins@gmail.com"/>
    <n v="5522998700000"/>
  </r>
  <r>
    <x v="1"/>
    <n v="500"/>
    <x v="1"/>
    <n v="1"/>
    <x v="417"/>
    <n v="2"/>
    <s v="Raimundo Martins"/>
    <s v="raimundo.martins@yahoo.com.br"/>
    <n v="5599982200000"/>
  </r>
  <r>
    <x v="2"/>
    <n v="1000"/>
    <x v="1"/>
    <n v="1"/>
    <x v="418"/>
    <n v="2"/>
    <s v="Tacio Martins"/>
    <s v="tacio.martins@gmail.com"/>
    <n v="5511948500000"/>
  </r>
  <r>
    <x v="1"/>
    <n v="500"/>
    <x v="0"/>
    <n v="12"/>
    <x v="418"/>
    <n v="2"/>
    <s v="Christianne Martins"/>
    <s v="christianne.martins@yahoo.com.br"/>
    <n v="5541987000000"/>
  </r>
  <r>
    <x v="1"/>
    <n v="500"/>
    <x v="0"/>
    <n v="6"/>
    <x v="418"/>
    <n v="2"/>
    <s v="Carliene Martins"/>
    <s v="carliene.martins@yahoo.com.br"/>
    <n v="5521981300000"/>
  </r>
  <r>
    <x v="0"/>
    <n v="2000"/>
    <x v="0"/>
    <n v="12"/>
    <x v="418"/>
    <n v="2"/>
    <s v="Mário Martins"/>
    <s v="mário.martins@gmail.com"/>
    <n v="5581988900000"/>
  </r>
  <r>
    <x v="1"/>
    <n v="500"/>
    <x v="0"/>
    <n v="12"/>
    <x v="418"/>
    <n v="2"/>
    <s v="Sayonara Martins"/>
    <s v="sayonara.martins@yahoo.com.br"/>
    <n v="5511985500000"/>
  </r>
  <r>
    <x v="1"/>
    <n v="500"/>
    <x v="0"/>
    <n v="4"/>
    <x v="418"/>
    <n v="2"/>
    <s v="Katia Martins"/>
    <s v="katia.martins@hotmail.com"/>
    <n v="5511995200000"/>
  </r>
  <r>
    <x v="0"/>
    <n v="2000"/>
    <x v="0"/>
    <n v="5"/>
    <x v="419"/>
    <n v="2"/>
    <s v="Uevilem Martins"/>
    <s v="uevilem.martins@gmail.com"/>
    <n v="5541997600000"/>
  </r>
  <r>
    <x v="2"/>
    <n v="1000"/>
    <x v="0"/>
    <n v="11"/>
    <x v="419"/>
    <n v="2"/>
    <s v="Talise Martins"/>
    <s v="talise.martins@yahoo.com.br"/>
    <n v="5521993500000"/>
  </r>
  <r>
    <x v="1"/>
    <n v="500"/>
    <x v="0"/>
    <n v="10"/>
    <x v="419"/>
    <n v="2"/>
    <s v="Andrrza Martins"/>
    <s v="andrrza.martins@yahoo.com.br"/>
    <n v="5581986200000"/>
  </r>
  <r>
    <x v="1"/>
    <n v="500"/>
    <x v="0"/>
    <n v="12"/>
    <x v="419"/>
    <n v="2"/>
    <s v="Andrew Martins"/>
    <s v="andrew.martins@yahoo.com.br"/>
    <n v="5511962400000"/>
  </r>
  <r>
    <x v="2"/>
    <n v="1000"/>
    <x v="0"/>
    <n v="12"/>
    <x v="419"/>
    <n v="2"/>
    <s v="Arinaldo Martins"/>
    <s v="arinaldo.martins@yahoo.com.br"/>
    <n v="5573981700000"/>
  </r>
  <r>
    <x v="1"/>
    <n v="500"/>
    <x v="0"/>
    <n v="12"/>
    <x v="419"/>
    <n v="2"/>
    <s v="Rose Martins"/>
    <s v="rose.martins@gmail.com"/>
    <n v="5567996900000"/>
  </r>
  <r>
    <x v="1"/>
    <n v="500"/>
    <x v="0"/>
    <n v="3"/>
    <x v="419"/>
    <n v="2"/>
    <s v="Bibiana Martins"/>
    <s v="bibiana.martins@yahoo.com.br"/>
    <n v="5511973000000"/>
  </r>
  <r>
    <x v="0"/>
    <n v="2000"/>
    <x v="0"/>
    <n v="12"/>
    <x v="420"/>
    <n v="2"/>
    <s v="Suany Martins"/>
    <s v="suany.martins@yahoo.com.br"/>
    <n v="5521993400000"/>
  </r>
  <r>
    <x v="0"/>
    <n v="2000"/>
    <x v="1"/>
    <n v="1"/>
    <x v="420"/>
    <n v="2"/>
    <s v="Cezari Martins"/>
    <s v="cezari.martins@gmail.com"/>
    <n v="5547997200000"/>
  </r>
  <r>
    <x v="1"/>
    <n v="500"/>
    <x v="0"/>
    <n v="12"/>
    <x v="420"/>
    <n v="2"/>
    <s v="Jean Martins"/>
    <s v="jean.martins@hotmail.com"/>
    <n v="5532988200000"/>
  </r>
  <r>
    <x v="2"/>
    <n v="1000"/>
    <x v="0"/>
    <n v="12"/>
    <x v="420"/>
    <n v="2"/>
    <s v="Roger Martins"/>
    <s v="roger.martins@gmail.com"/>
    <n v="5547999500000"/>
  </r>
  <r>
    <x v="2"/>
    <n v="1000"/>
    <x v="0"/>
    <n v="1"/>
    <x v="420"/>
    <n v="2"/>
    <s v="Estevao Martins"/>
    <s v="estevao.martins@yahoo.com.br"/>
    <n v="5534993300000"/>
  </r>
  <r>
    <x v="2"/>
    <n v="1000"/>
    <x v="0"/>
    <n v="2"/>
    <x v="420"/>
    <n v="2"/>
    <s v="Cleice Martins"/>
    <s v="cleice.martins@yahoo.com.br"/>
    <n v="5581997500000"/>
  </r>
  <r>
    <x v="1"/>
    <n v="500"/>
    <x v="0"/>
    <n v="12"/>
    <x v="420"/>
    <n v="2"/>
    <s v="Leyla Martins"/>
    <s v="leyla.martins@gmail.com"/>
    <n v="5511968700000"/>
  </r>
  <r>
    <x v="2"/>
    <n v="1000"/>
    <x v="1"/>
    <n v="1"/>
    <x v="420"/>
    <n v="2"/>
    <s v="Wanderson Martins"/>
    <s v="wanderson.martins@hotmail.com"/>
    <n v="5531997500000"/>
  </r>
  <r>
    <x v="0"/>
    <n v="2000"/>
    <x v="0"/>
    <n v="12"/>
    <x v="420"/>
    <n v="2"/>
    <s v="Kênia Martins"/>
    <s v="kênia.martins@hotmail.com"/>
    <n v="5531988400000"/>
  </r>
  <r>
    <x v="2"/>
    <n v="1000"/>
    <x v="1"/>
    <n v="1"/>
    <x v="421"/>
    <n v="2"/>
    <s v="Jessyka Martins"/>
    <s v="jessyka.martins@gmail.com"/>
    <n v="5562991100000"/>
  </r>
  <r>
    <x v="0"/>
    <n v="2000"/>
    <x v="0"/>
    <n v="12"/>
    <x v="421"/>
    <n v="2"/>
    <s v="Wendal Martins"/>
    <s v="wendal.martins@yahoo.com.br"/>
    <n v="5511965000000"/>
  </r>
  <r>
    <x v="0"/>
    <n v="2000"/>
    <x v="0"/>
    <n v="10"/>
    <x v="421"/>
    <n v="2"/>
    <s v="Itana Martins"/>
    <s v="itana.martins@hotmail.com"/>
    <n v="5571988100000"/>
  </r>
  <r>
    <x v="1"/>
    <n v="500"/>
    <x v="1"/>
    <n v="1"/>
    <x v="421"/>
    <n v="2"/>
    <s v="Eliezer Martins"/>
    <s v="eliezer.martins@gmail.com"/>
    <n v="5517991000000"/>
  </r>
  <r>
    <x v="2"/>
    <n v="1000"/>
    <x v="1"/>
    <n v="1"/>
    <x v="421"/>
    <n v="2"/>
    <s v="Helena Martins"/>
    <s v="helena.martins@hotmail.com"/>
    <n v="5521995200000"/>
  </r>
  <r>
    <x v="2"/>
    <n v="1000"/>
    <x v="0"/>
    <n v="5"/>
    <x v="421"/>
    <n v="2"/>
    <s v="Dantara Martins"/>
    <s v="dantara.martins@gmail.com"/>
    <n v="5521992300000"/>
  </r>
  <r>
    <x v="0"/>
    <n v="2000"/>
    <x v="0"/>
    <n v="1"/>
    <x v="421"/>
    <n v="2"/>
    <s v="Walleska Martins"/>
    <s v="walleska.martins@gmail.com"/>
    <n v="5527999300000"/>
  </r>
  <r>
    <x v="2"/>
    <n v="1000"/>
    <x v="0"/>
    <n v="12"/>
    <x v="421"/>
    <n v="2"/>
    <s v="Elienay Martins"/>
    <s v="elienay.martins@gmail.com"/>
    <n v="5591984200000"/>
  </r>
  <r>
    <x v="2"/>
    <n v="1000"/>
    <x v="0"/>
    <n v="12"/>
    <x v="422"/>
    <n v="2"/>
    <s v="Juan Martins"/>
    <s v="juan.martins@yahoo.com.br"/>
    <n v="5512997000000"/>
  </r>
  <r>
    <x v="1"/>
    <n v="500"/>
    <x v="1"/>
    <n v="1"/>
    <x v="422"/>
    <n v="2"/>
    <s v="Neyza Martins"/>
    <s v="neyza.martins@hotmail.com"/>
    <n v="5571996800000"/>
  </r>
  <r>
    <x v="1"/>
    <n v="500"/>
    <x v="0"/>
    <n v="12"/>
    <x v="422"/>
    <n v="2"/>
    <s v="Jennifer Martins"/>
    <s v="jennifer.martins@yahoo.com.br"/>
    <n v="5561986600000"/>
  </r>
  <r>
    <x v="0"/>
    <n v="2000"/>
    <x v="1"/>
    <n v="1"/>
    <x v="423"/>
    <n v="2"/>
    <s v="Judson Martins"/>
    <s v="judson.martins@hotmail.com"/>
    <n v="5571986400000"/>
  </r>
  <r>
    <x v="1"/>
    <n v="500"/>
    <x v="0"/>
    <n v="12"/>
    <x v="423"/>
    <n v="2"/>
    <s v="Murilo Martins"/>
    <s v="murilo.martins@hotmail.com"/>
    <n v="5563992900000"/>
  </r>
  <r>
    <x v="0"/>
    <n v="2000"/>
    <x v="0"/>
    <n v="1"/>
    <x v="423"/>
    <n v="2"/>
    <s v="Josue Martins"/>
    <s v="josue.martins@hotmail.com"/>
    <n v="5511987400000"/>
  </r>
  <r>
    <x v="0"/>
    <n v="2000"/>
    <x v="0"/>
    <n v="12"/>
    <x v="423"/>
    <n v="2"/>
    <s v="Tamiris Martins"/>
    <s v="tamiris.martins@yahoo.com.br"/>
    <n v="5575998300000"/>
  </r>
  <r>
    <x v="0"/>
    <n v="2000"/>
    <x v="0"/>
    <n v="12"/>
    <x v="423"/>
    <n v="2"/>
    <s v="Saulo Martins"/>
    <s v="saulo.martins@gmail.com"/>
    <n v="5548999100000"/>
  </r>
  <r>
    <x v="2"/>
    <n v="1000"/>
    <x v="1"/>
    <n v="1"/>
    <x v="423"/>
    <n v="2"/>
    <s v="Willen Martins"/>
    <s v="willen.martins@hotmail.com"/>
    <n v="5518996500000"/>
  </r>
  <r>
    <x v="0"/>
    <n v="2000"/>
    <x v="0"/>
    <n v="1"/>
    <x v="423"/>
    <n v="2"/>
    <s v="Uriel Martins"/>
    <s v="uriel.martins@yahoo.com.br"/>
    <n v="5511998400000"/>
  </r>
  <r>
    <x v="1"/>
    <n v="500"/>
    <x v="0"/>
    <n v="12"/>
    <x v="423"/>
    <n v="2"/>
    <s v="Lucianne Martins"/>
    <s v="lucianne.martins@hotmail.com"/>
    <n v="5579998800000"/>
  </r>
  <r>
    <x v="2"/>
    <n v="1000"/>
    <x v="0"/>
    <n v="12"/>
    <x v="423"/>
    <n v="2"/>
    <s v="Ericson Martins"/>
    <s v="ericson.martins@yahoo.com.br"/>
    <n v="5561995500000"/>
  </r>
  <r>
    <x v="1"/>
    <n v="500"/>
    <x v="0"/>
    <n v="10"/>
    <x v="424"/>
    <n v="3"/>
    <s v="Heverton Martins"/>
    <s v="heverton.martins@gmail.com"/>
    <n v="5542998700000"/>
  </r>
  <r>
    <x v="1"/>
    <n v="500"/>
    <x v="0"/>
    <n v="12"/>
    <x v="424"/>
    <n v="3"/>
    <s v="Joelma Martins"/>
    <s v="joelma.martins@hotmail.com"/>
    <n v="5511997500000"/>
  </r>
  <r>
    <x v="1"/>
    <n v="500"/>
    <x v="0"/>
    <n v="10"/>
    <x v="424"/>
    <n v="3"/>
    <s v="Tacito Martins"/>
    <s v="tacito.martins@gmail.com"/>
    <n v="5571996500000"/>
  </r>
  <r>
    <x v="0"/>
    <n v="2000"/>
    <x v="0"/>
    <n v="12"/>
    <x v="424"/>
    <n v="3"/>
    <s v="Alexsandro Martins"/>
    <s v="alexsandro.martins@gmail.com"/>
    <n v="5511957500000"/>
  </r>
  <r>
    <x v="0"/>
    <n v="2000"/>
    <x v="0"/>
    <n v="1"/>
    <x v="424"/>
    <n v="3"/>
    <s v="Leilane Martins"/>
    <s v="leilane.martins@hotmail.com"/>
    <n v="5581999200000"/>
  </r>
  <r>
    <x v="1"/>
    <n v="500"/>
    <x v="0"/>
    <n v="12"/>
    <x v="425"/>
    <n v="3"/>
    <s v="Thaysa Martins"/>
    <s v="thaysa.martins@yahoo.com.br"/>
    <n v="5592984200000"/>
  </r>
  <r>
    <x v="0"/>
    <n v="2000"/>
    <x v="0"/>
    <n v="1"/>
    <x v="425"/>
    <n v="3"/>
    <s v="Tadeu Martins"/>
    <s v="tadeu.martins@yahoo.com.br"/>
    <n v="5521997600000"/>
  </r>
  <r>
    <x v="0"/>
    <n v="2000"/>
    <x v="0"/>
    <n v="1"/>
    <x v="425"/>
    <n v="3"/>
    <s v="Gutemberg Martins"/>
    <s v="gutemberg.martins@yahoo.com.br"/>
    <n v="5511993900000"/>
  </r>
  <r>
    <x v="1"/>
    <n v="500"/>
    <x v="0"/>
    <n v="5"/>
    <x v="425"/>
    <n v="3"/>
    <s v="Alexsander Martins"/>
    <s v="alexsander.martins@gmail.com"/>
    <n v="5532998000000"/>
  </r>
  <r>
    <x v="2"/>
    <n v="1000"/>
    <x v="0"/>
    <n v="12"/>
    <x v="425"/>
    <n v="3"/>
    <s v="Dayanne Martins"/>
    <s v="dayanne.martins@hotmail.com"/>
    <n v="5524999500000"/>
  </r>
  <r>
    <x v="0"/>
    <n v="2000"/>
    <x v="0"/>
    <n v="5"/>
    <x v="425"/>
    <n v="3"/>
    <s v="Deysiane Martins"/>
    <s v="deysiane.martins@yahoo.com.br"/>
    <n v="5585997600000"/>
  </r>
  <r>
    <x v="1"/>
    <n v="500"/>
    <x v="0"/>
    <n v="12"/>
    <x v="426"/>
    <n v="3"/>
    <s v="Daise Martins"/>
    <s v="daise.martins@gmail.com"/>
    <n v="5511981400000"/>
  </r>
  <r>
    <x v="1"/>
    <n v="500"/>
    <x v="0"/>
    <n v="1"/>
    <x v="426"/>
    <n v="3"/>
    <s v="Johnny Martins"/>
    <s v="johnny.martins@yahoo.com.br"/>
    <n v="5579991900000"/>
  </r>
  <r>
    <x v="0"/>
    <n v="2000"/>
    <x v="0"/>
    <n v="1"/>
    <x v="426"/>
    <n v="3"/>
    <s v="Anthony Martins"/>
    <s v="anthony.martins@yahoo.com.br"/>
    <n v="5531985800000"/>
  </r>
  <r>
    <x v="1"/>
    <n v="500"/>
    <x v="0"/>
    <n v="5"/>
    <x v="426"/>
    <n v="3"/>
    <s v="Paulo Martins"/>
    <s v="paulo.martins@hotmail.com"/>
    <n v="5511985300000"/>
  </r>
  <r>
    <x v="2"/>
    <n v="1000"/>
    <x v="0"/>
    <n v="12"/>
    <x v="426"/>
    <n v="3"/>
    <s v="María Martins"/>
    <s v="maría.martins@gmail.com"/>
    <n v="5561991800000"/>
  </r>
  <r>
    <x v="2"/>
    <n v="1000"/>
    <x v="1"/>
    <n v="1"/>
    <x v="427"/>
    <n v="3"/>
    <s v="Horacio Martins"/>
    <s v="horacio.martins@yahoo.com.br"/>
    <n v="5553991700000"/>
  </r>
  <r>
    <x v="2"/>
    <n v="1000"/>
    <x v="1"/>
    <n v="1"/>
    <x v="427"/>
    <n v="3"/>
    <s v="Talles Martins"/>
    <s v="talles.martins@hotmail.com"/>
    <n v="5584996700000"/>
  </r>
  <r>
    <x v="2"/>
    <n v="1000"/>
    <x v="1"/>
    <n v="1"/>
    <x v="427"/>
    <n v="3"/>
    <s v="Flavio Martins"/>
    <s v="flavio.martins@hotmail.com"/>
    <n v="5521976900000"/>
  </r>
  <r>
    <x v="2"/>
    <n v="1000"/>
    <x v="1"/>
    <n v="1"/>
    <x v="427"/>
    <n v="3"/>
    <s v="Wagner Martins"/>
    <s v="wagner.martins@hotmail.com"/>
    <n v="5541996300000"/>
  </r>
  <r>
    <x v="2"/>
    <n v="1000"/>
    <x v="1"/>
    <n v="12"/>
    <x v="427"/>
    <n v="3"/>
    <s v="Wanderlei Martins"/>
    <s v="wanderlei.martins@yahoo.com.br"/>
    <n v="5515991900000"/>
  </r>
  <r>
    <x v="0"/>
    <n v="2000"/>
    <x v="1"/>
    <n v="1"/>
    <x v="427"/>
    <n v="3"/>
    <s v="Jeová Martins"/>
    <s v="jeová.martins@hotmail.com"/>
    <n v="5598981600000"/>
  </r>
  <r>
    <x v="2"/>
    <n v="1000"/>
    <x v="0"/>
    <n v="12"/>
    <x v="427"/>
    <n v="3"/>
    <s v="Liyeh Martins"/>
    <s v="liyeh.martins@hotmail.com"/>
    <n v="5511931500000"/>
  </r>
  <r>
    <x v="2"/>
    <n v="1000"/>
    <x v="0"/>
    <n v="1"/>
    <x v="428"/>
    <n v="3"/>
    <s v="Marilda Martins"/>
    <s v="marilda.martins@yahoo.com.br"/>
    <n v="5534992600000"/>
  </r>
  <r>
    <x v="1"/>
    <n v="500"/>
    <x v="0"/>
    <n v="1"/>
    <x v="428"/>
    <n v="3"/>
    <s v="Andrew Martins"/>
    <s v="andrew.martins@hotmail.com"/>
    <n v="5565984000000"/>
  </r>
  <r>
    <x v="0"/>
    <n v="2000"/>
    <x v="0"/>
    <n v="5"/>
    <x v="428"/>
    <n v="3"/>
    <s v="Nei Martins"/>
    <s v="nei.martins@gmail.com"/>
    <n v="5527999800000"/>
  </r>
  <r>
    <x v="2"/>
    <n v="1000"/>
    <x v="1"/>
    <n v="1"/>
    <x v="428"/>
    <n v="3"/>
    <s v="Gersem Martins"/>
    <s v="gersem.martins@hotmail.com"/>
    <n v="5521982200000"/>
  </r>
  <r>
    <x v="1"/>
    <n v="500"/>
    <x v="0"/>
    <n v="1"/>
    <x v="428"/>
    <n v="3"/>
    <s v="Cristine Martins"/>
    <s v="cristine.martins@hotmail.com"/>
    <n v="5551991500000"/>
  </r>
  <r>
    <x v="2"/>
    <n v="1000"/>
    <x v="0"/>
    <n v="1"/>
    <x v="428"/>
    <n v="3"/>
    <s v="Seiji Martins"/>
    <s v="seiji.martins@yahoo.com.br"/>
    <n v="5521986500000"/>
  </r>
  <r>
    <x v="2"/>
    <n v="1000"/>
    <x v="0"/>
    <n v="10"/>
    <x v="429"/>
    <n v="3"/>
    <s v="Loiseli Martins"/>
    <s v="loiseli.martins@hotmail.com"/>
    <n v="5562985600000"/>
  </r>
  <r>
    <x v="1"/>
    <n v="500"/>
    <x v="1"/>
    <n v="1"/>
    <x v="429"/>
    <n v="3"/>
    <s v="Evelin Martins"/>
    <s v="evelin.martins@hotmail.com"/>
    <n v="5511980900000"/>
  </r>
  <r>
    <x v="1"/>
    <n v="500"/>
    <x v="0"/>
    <n v="4"/>
    <x v="429"/>
    <n v="3"/>
    <s v="Nayara Martins"/>
    <s v="nayara.martins@hotmail.com"/>
    <n v="5531996100000"/>
  </r>
  <r>
    <x v="0"/>
    <n v="2000"/>
    <x v="0"/>
    <n v="6"/>
    <x v="430"/>
    <n v="3"/>
    <s v="Natany Martins"/>
    <s v="natany.martins@gmail.com"/>
    <n v="5521970200000"/>
  </r>
  <r>
    <x v="1"/>
    <n v="500"/>
    <x v="0"/>
    <n v="12"/>
    <x v="430"/>
    <n v="3"/>
    <s v="Frederico Martins"/>
    <s v="frederico.martins@hotmail.com"/>
    <n v="5511973300000"/>
  </r>
  <r>
    <x v="1"/>
    <n v="500"/>
    <x v="0"/>
    <n v="1"/>
    <x v="430"/>
    <n v="3"/>
    <s v="Iuri Martins"/>
    <s v="iuri.martins@gmail.com"/>
    <n v="5585999500000"/>
  </r>
  <r>
    <x v="2"/>
    <n v="1000"/>
    <x v="0"/>
    <n v="12"/>
    <x v="430"/>
    <n v="3"/>
    <s v="Vanderlan Martins"/>
    <s v="vanderlan.martins@gmail.com"/>
    <n v="5511985000000"/>
  </r>
  <r>
    <x v="2"/>
    <n v="1000"/>
    <x v="0"/>
    <n v="6"/>
    <x v="431"/>
    <n v="3"/>
    <s v="Lindmara Martins"/>
    <s v="lindmara.martins@yahoo.com.br"/>
    <n v="5583996800000"/>
  </r>
  <r>
    <x v="0"/>
    <n v="2000"/>
    <x v="1"/>
    <n v="1"/>
    <x v="431"/>
    <n v="3"/>
    <s v="Marcelly Martins"/>
    <s v="marcelly.martins@gmail.com"/>
    <n v="5521982200000"/>
  </r>
  <r>
    <x v="1"/>
    <n v="500"/>
    <x v="0"/>
    <n v="1"/>
    <x v="432"/>
    <n v="3"/>
    <s v="Natália Martins"/>
    <s v="natália.martins@hotmail.com"/>
    <n v="5555984600000"/>
  </r>
  <r>
    <x v="0"/>
    <n v="2000"/>
    <x v="1"/>
    <n v="12"/>
    <x v="432"/>
    <n v="3"/>
    <s v="Leandro Martins"/>
    <s v="leandro.martins@yahoo.com.br"/>
    <n v="5531988500000"/>
  </r>
  <r>
    <x v="1"/>
    <n v="500"/>
    <x v="0"/>
    <n v="10"/>
    <x v="432"/>
    <n v="3"/>
    <s v="Jackeline Martins"/>
    <s v="jackeline.martins@hotmail.com"/>
    <n v="5515981600000"/>
  </r>
  <r>
    <x v="2"/>
    <n v="1000"/>
    <x v="0"/>
    <n v="6"/>
    <x v="432"/>
    <n v="3"/>
    <s v="Tamara Martins"/>
    <s v="tamara.martins@hotmail.com"/>
    <n v="5551999400000"/>
  </r>
  <r>
    <x v="2"/>
    <n v="1000"/>
    <x v="1"/>
    <n v="1"/>
    <x v="432"/>
    <n v="3"/>
    <s v="Patrícia Martins"/>
    <s v="patrícia.martins@hotmail.com"/>
    <n v="5531994900000"/>
  </r>
  <r>
    <x v="1"/>
    <n v="500"/>
    <x v="1"/>
    <n v="1"/>
    <x v="432"/>
    <n v="3"/>
    <s v="Johnatan Martins"/>
    <s v="johnatan.martins@hotmail.com"/>
    <n v="5531983100000"/>
  </r>
  <r>
    <x v="2"/>
    <n v="1000"/>
    <x v="0"/>
    <n v="10"/>
    <x v="432"/>
    <n v="3"/>
    <s v="Josemir Martins"/>
    <s v="josemir.martins@hotmail.com"/>
    <n v="5587991500000"/>
  </r>
  <r>
    <x v="1"/>
    <n v="500"/>
    <x v="0"/>
    <n v="5"/>
    <x v="432"/>
    <n v="3"/>
    <s v="Josilda Martins"/>
    <s v="josilda.martins@gmail.com"/>
    <n v="5594981000000"/>
  </r>
  <r>
    <x v="1"/>
    <n v="500"/>
    <x v="1"/>
    <n v="1"/>
    <x v="432"/>
    <n v="3"/>
    <s v="Maruza Martins"/>
    <s v="maruza.martins@gmail.com"/>
    <n v="5517991300000"/>
  </r>
  <r>
    <x v="0"/>
    <n v="2000"/>
    <x v="0"/>
    <n v="12"/>
    <x v="433"/>
    <n v="3"/>
    <s v="Dea Martins"/>
    <s v="dea.martins@yahoo.com.br"/>
    <n v="5511981400000"/>
  </r>
  <r>
    <x v="1"/>
    <n v="500"/>
    <x v="0"/>
    <n v="1"/>
    <x v="433"/>
    <n v="3"/>
    <s v="Mario Martins"/>
    <s v="mario.martins@yahoo.com.br"/>
    <n v="5511943400000"/>
  </r>
  <r>
    <x v="2"/>
    <n v="1000"/>
    <x v="0"/>
    <n v="11"/>
    <x v="434"/>
    <n v="3"/>
    <s v="Joselito Martins"/>
    <s v="joselito.martins@gmail.com"/>
    <n v="5511961200000"/>
  </r>
  <r>
    <x v="2"/>
    <n v="1000"/>
    <x v="0"/>
    <n v="4"/>
    <x v="434"/>
    <n v="3"/>
    <s v="Ivo Martins"/>
    <s v="ivo.martins@gmail.com"/>
    <n v="5598984000000"/>
  </r>
  <r>
    <x v="2"/>
    <n v="1000"/>
    <x v="0"/>
    <n v="12"/>
    <x v="434"/>
    <n v="3"/>
    <s v="Jaíne Martins"/>
    <s v="jaíne.martins@yahoo.com.br"/>
    <n v="5516993300000"/>
  </r>
  <r>
    <x v="1"/>
    <n v="500"/>
    <x v="0"/>
    <n v="3"/>
    <x v="434"/>
    <n v="3"/>
    <s v="Russel Martins"/>
    <s v="russel.martins@yahoo.com.br"/>
    <n v="5579998400000"/>
  </r>
  <r>
    <x v="1"/>
    <n v="500"/>
    <x v="0"/>
    <n v="1"/>
    <x v="434"/>
    <n v="3"/>
    <s v="Luane Martins"/>
    <s v="luane.martins@yahoo.com.br"/>
    <n v="5548996400000"/>
  </r>
  <r>
    <x v="2"/>
    <n v="1000"/>
    <x v="0"/>
    <n v="7"/>
    <x v="435"/>
    <n v="3"/>
    <s v="Jacqueline Martins"/>
    <s v="jacqueline.martins@gmail.com"/>
    <n v="5521974700000"/>
  </r>
  <r>
    <x v="1"/>
    <n v="500"/>
    <x v="0"/>
    <n v="12"/>
    <x v="435"/>
    <n v="3"/>
    <s v="Larry Martins"/>
    <s v="larry.martins@gmail.com"/>
    <n v="5511992000000"/>
  </r>
  <r>
    <x v="1"/>
    <n v="500"/>
    <x v="1"/>
    <n v="1"/>
    <x v="435"/>
    <n v="3"/>
    <s v="Jalles Martins"/>
    <s v="jalles.martins@gmail.com"/>
    <n v="5585988600000"/>
  </r>
  <r>
    <x v="2"/>
    <n v="1000"/>
    <x v="0"/>
    <n v="12"/>
    <x v="435"/>
    <n v="3"/>
    <s v="Orley Martins"/>
    <s v="orley.martins@gmail.com"/>
    <n v="5531996600000"/>
  </r>
  <r>
    <x v="2"/>
    <n v="1000"/>
    <x v="0"/>
    <n v="12"/>
    <x v="435"/>
    <n v="3"/>
    <s v="Ludmila Martins"/>
    <s v="ludmila.martins@gmail.com"/>
    <n v="5519991600000"/>
  </r>
  <r>
    <x v="0"/>
    <n v="2000"/>
    <x v="1"/>
    <n v="1"/>
    <x v="435"/>
    <n v="3"/>
    <s v="Jivago Martins"/>
    <s v="jivago.martins@yahoo.com.br"/>
    <n v="5571996300000"/>
  </r>
  <r>
    <x v="1"/>
    <n v="500"/>
    <x v="0"/>
    <n v="12"/>
    <x v="435"/>
    <n v="3"/>
    <s v="Daianne Martins"/>
    <s v="daianne.martins@gmail.com"/>
    <n v="5521975800000"/>
  </r>
  <r>
    <x v="0"/>
    <n v="2000"/>
    <x v="0"/>
    <n v="12"/>
    <x v="435"/>
    <n v="3"/>
    <s v="Julien Martins"/>
    <s v="julien.martins@gmail.com"/>
    <n v="5511985900000"/>
  </r>
  <r>
    <x v="1"/>
    <n v="500"/>
    <x v="0"/>
    <n v="12"/>
    <x v="435"/>
    <n v="3"/>
    <s v="Iarley Martins"/>
    <s v="iarley.martins@yahoo.com.br"/>
    <n v="5591982000000"/>
  </r>
  <r>
    <x v="2"/>
    <n v="1000"/>
    <x v="1"/>
    <n v="10"/>
    <x v="436"/>
    <n v="3"/>
    <s v="Michel Martins"/>
    <s v="michel.martins@yahoo.com.br"/>
    <n v="5584987700000"/>
  </r>
  <r>
    <x v="2"/>
    <n v="1000"/>
    <x v="0"/>
    <n v="12"/>
    <x v="436"/>
    <n v="3"/>
    <s v="Andrew Martins"/>
    <s v="andrew.martins@gmail.com"/>
    <n v="5565984000000"/>
  </r>
  <r>
    <x v="2"/>
    <n v="1000"/>
    <x v="0"/>
    <n v="12"/>
    <x v="436"/>
    <n v="3"/>
    <s v="Daniela Martins"/>
    <s v="daniela.martins@gmail.com"/>
    <n v="5511991500000"/>
  </r>
  <r>
    <x v="1"/>
    <n v="500"/>
    <x v="0"/>
    <n v="2"/>
    <x v="436"/>
    <n v="3"/>
    <s v="Joanna Martins"/>
    <s v="joanna.martins@hotmail.com"/>
    <n v="5531992900000"/>
  </r>
  <r>
    <x v="1"/>
    <n v="500"/>
    <x v="0"/>
    <n v="10"/>
    <x v="437"/>
    <n v="3"/>
    <s v="Weslley Martins"/>
    <s v="weslley.martins@yahoo.com.br"/>
    <n v="5511987900000"/>
  </r>
  <r>
    <x v="0"/>
    <n v="2000"/>
    <x v="0"/>
    <n v="12"/>
    <x v="437"/>
    <n v="3"/>
    <s v="Carlecto Martins"/>
    <s v="carlecto.martins@hotmail.com"/>
    <n v="5594992000000"/>
  </r>
  <r>
    <x v="1"/>
    <n v="500"/>
    <x v="0"/>
    <n v="12"/>
    <x v="437"/>
    <n v="3"/>
    <s v="Rhenan Martins"/>
    <s v="rhenan.martins@yahoo.com.br"/>
    <n v="5541998500000"/>
  </r>
  <r>
    <x v="2"/>
    <n v="1000"/>
    <x v="0"/>
    <n v="12"/>
    <x v="437"/>
    <n v="3"/>
    <s v="Cássio Martins"/>
    <s v="cássio.martins@yahoo.com.br"/>
    <n v="5551997600000"/>
  </r>
  <r>
    <x v="2"/>
    <n v="1000"/>
    <x v="0"/>
    <n v="1"/>
    <x v="437"/>
    <n v="3"/>
    <s v="Philipe Martins"/>
    <s v="philipe.martins@yahoo.com.br"/>
    <n v="5531983300000"/>
  </r>
  <r>
    <x v="1"/>
    <n v="500"/>
    <x v="0"/>
    <n v="1"/>
    <x v="437"/>
    <n v="3"/>
    <s v="Cauê Martins"/>
    <s v="cauê.martins@yahoo.com.br"/>
    <n v="5519982300000"/>
  </r>
  <r>
    <x v="2"/>
    <n v="1000"/>
    <x v="1"/>
    <n v="1"/>
    <x v="438"/>
    <n v="3"/>
    <s v="Edomir Martins"/>
    <s v="edomir.martins@hotmail.com"/>
    <n v="5527999600000"/>
  </r>
  <r>
    <x v="0"/>
    <n v="2000"/>
    <x v="0"/>
    <n v="12"/>
    <x v="438"/>
    <n v="3"/>
    <s v="Debora Martins"/>
    <s v="debora.martins@gmail.com"/>
    <n v="5535991900000"/>
  </r>
  <r>
    <x v="2"/>
    <n v="1000"/>
    <x v="0"/>
    <n v="4"/>
    <x v="438"/>
    <n v="3"/>
    <s v="Nathalia Martins"/>
    <s v="nathalia.martins@yahoo.com.br"/>
    <n v="5541999600000"/>
  </r>
  <r>
    <x v="2"/>
    <n v="1000"/>
    <x v="0"/>
    <n v="12"/>
    <x v="439"/>
    <n v="3"/>
    <s v="Evelin Martins"/>
    <s v="evelin.martins@gmail.com"/>
    <n v="5511998800000"/>
  </r>
  <r>
    <x v="1"/>
    <n v="500"/>
    <x v="0"/>
    <n v="1"/>
    <x v="439"/>
    <n v="3"/>
    <s v="Dauster Martins"/>
    <s v="dauster.martins@gmail.com"/>
    <n v="5569992500000"/>
  </r>
  <r>
    <x v="2"/>
    <n v="1000"/>
    <x v="0"/>
    <n v="6"/>
    <x v="439"/>
    <n v="3"/>
    <s v="Wallacy Martins"/>
    <s v="wallacy.martins@yahoo.com.br"/>
    <n v="5593991600000"/>
  </r>
  <r>
    <x v="1"/>
    <n v="500"/>
    <x v="0"/>
    <n v="6"/>
    <x v="439"/>
    <n v="3"/>
    <s v="Domingos Martins"/>
    <s v="domingos.martins@yahoo.com.br"/>
    <n v="5519991100000"/>
  </r>
  <r>
    <x v="2"/>
    <n v="1000"/>
    <x v="1"/>
    <n v="1"/>
    <x v="439"/>
    <n v="3"/>
    <s v="Mahiz Martins"/>
    <s v="mahiz.martins@gmail.com"/>
    <n v="5511946000000"/>
  </r>
  <r>
    <x v="1"/>
    <n v="500"/>
    <x v="0"/>
    <n v="12"/>
    <x v="439"/>
    <n v="3"/>
    <s v="Jonathas Martins"/>
    <s v="jonathas.martins@yahoo.com.br"/>
    <n v="5511991700000"/>
  </r>
  <r>
    <x v="1"/>
    <n v="500"/>
    <x v="1"/>
    <n v="1"/>
    <x v="439"/>
    <n v="3"/>
    <s v="Jorge Martins"/>
    <s v="jorge.martins@hotmail.com"/>
    <n v="5521970800000"/>
  </r>
  <r>
    <x v="1"/>
    <n v="500"/>
    <x v="0"/>
    <n v="12"/>
    <x v="440"/>
    <n v="3"/>
    <s v="Alla Martins"/>
    <s v="alla.martins@hotmail.com"/>
    <n v="5511956500000"/>
  </r>
  <r>
    <x v="2"/>
    <n v="1000"/>
    <x v="0"/>
    <n v="1"/>
    <x v="440"/>
    <n v="3"/>
    <s v="Lorrayne Martins"/>
    <s v="lorrayne.martins@gmail.com"/>
    <n v="5573998000000"/>
  </r>
  <r>
    <x v="2"/>
    <n v="1000"/>
    <x v="0"/>
    <n v="12"/>
    <x v="440"/>
    <n v="3"/>
    <s v="Rubem Martins"/>
    <s v="rubem.martins@gmail.com"/>
    <n v="5591984600000"/>
  </r>
  <r>
    <x v="1"/>
    <n v="500"/>
    <x v="0"/>
    <n v="10"/>
    <x v="440"/>
    <n v="3"/>
    <s v="Cecília Martins"/>
    <s v="cecília.martins@yahoo.com.br"/>
    <n v="5585981000000"/>
  </r>
  <r>
    <x v="1"/>
    <n v="500"/>
    <x v="0"/>
    <n v="12"/>
    <x v="440"/>
    <n v="3"/>
    <s v="Nilson Martins"/>
    <s v="nilson.martins@gmail.com"/>
    <n v="5561985700000"/>
  </r>
  <r>
    <x v="0"/>
    <n v="2000"/>
    <x v="0"/>
    <n v="1"/>
    <x v="440"/>
    <n v="3"/>
    <s v="Eduardo Martins"/>
    <s v="eduardo.martins@gmail.com"/>
    <n v="5527998300000"/>
  </r>
  <r>
    <x v="1"/>
    <n v="500"/>
    <x v="0"/>
    <n v="12"/>
    <x v="440"/>
    <n v="3"/>
    <s v="Cleberson Martins"/>
    <s v="cleberson.martins@hotmail.com"/>
    <n v="5562999800000"/>
  </r>
  <r>
    <x v="1"/>
    <n v="500"/>
    <x v="0"/>
    <n v="1"/>
    <x v="440"/>
    <n v="3"/>
    <s v="Bárbara Martins"/>
    <s v="bárbara.martins@yahoo.com.br"/>
    <n v="5551993500000"/>
  </r>
  <r>
    <x v="0"/>
    <n v="2000"/>
    <x v="0"/>
    <n v="4"/>
    <x v="441"/>
    <n v="3"/>
    <s v="Kizy Martins"/>
    <s v="kizy.martins@gmail.com"/>
    <n v="5511991400000"/>
  </r>
  <r>
    <x v="1"/>
    <n v="500"/>
    <x v="0"/>
    <n v="1"/>
    <x v="441"/>
    <n v="3"/>
    <s v="Flavia Martins"/>
    <s v="flavia.martins@yahoo.com.br"/>
    <n v="5521994300000"/>
  </r>
  <r>
    <x v="1"/>
    <n v="500"/>
    <x v="1"/>
    <n v="1"/>
    <x v="441"/>
    <n v="3"/>
    <s v="Kauan Martins"/>
    <s v="kauan.martins@gmail.com"/>
    <n v="5571992300000"/>
  </r>
  <r>
    <x v="2"/>
    <n v="1000"/>
    <x v="0"/>
    <n v="12"/>
    <x v="441"/>
    <n v="3"/>
    <s v="Gilcelia Martins"/>
    <s v="gilcelia.martins@hotmail.com"/>
    <n v="5521995600000"/>
  </r>
  <r>
    <x v="1"/>
    <n v="500"/>
    <x v="0"/>
    <n v="12"/>
    <x v="441"/>
    <n v="3"/>
    <s v="Jailton Martins"/>
    <s v="jailton.martins@hotmail.com"/>
    <n v="5562992200000"/>
  </r>
  <r>
    <x v="2"/>
    <n v="1000"/>
    <x v="0"/>
    <n v="12"/>
    <x v="442"/>
    <n v="3"/>
    <s v="Kerley Martins"/>
    <s v="kerley.martins@hotmail.com"/>
    <n v="5531986300000"/>
  </r>
  <r>
    <x v="1"/>
    <n v="500"/>
    <x v="0"/>
    <n v="3"/>
    <x v="442"/>
    <n v="3"/>
    <s v="Katerina Martins"/>
    <s v="katerina.martins@yahoo.com.br"/>
    <n v="5521992600000"/>
  </r>
  <r>
    <x v="2"/>
    <n v="1000"/>
    <x v="0"/>
    <n v="8"/>
    <x v="442"/>
    <n v="3"/>
    <s v="Talitha Martins"/>
    <s v="talitha.martins@gmail.com"/>
    <n v="5521971800000"/>
  </r>
  <r>
    <x v="1"/>
    <n v="500"/>
    <x v="0"/>
    <n v="1"/>
    <x v="442"/>
    <n v="3"/>
    <s v="Yury Martins"/>
    <s v="yury.martins@hotmail.com"/>
    <n v="5531995300000"/>
  </r>
  <r>
    <x v="1"/>
    <n v="500"/>
    <x v="1"/>
    <n v="1"/>
    <x v="443"/>
    <n v="3"/>
    <s v="Sirdilei Martins"/>
    <s v="sirdilei.martins@hotmail.com"/>
    <n v="5541999400000"/>
  </r>
  <r>
    <x v="1"/>
    <n v="500"/>
    <x v="0"/>
    <n v="12"/>
    <x v="443"/>
    <n v="3"/>
    <s v="David Martins"/>
    <s v="david.martins@gmail.com"/>
    <n v="5516993700000"/>
  </r>
  <r>
    <x v="1"/>
    <n v="500"/>
    <x v="0"/>
    <n v="10"/>
    <x v="443"/>
    <n v="3"/>
    <s v="Angela Martins"/>
    <s v="angela.martins@hotmail.com"/>
    <n v="5511995200000"/>
  </r>
  <r>
    <x v="1"/>
    <n v="500"/>
    <x v="0"/>
    <n v="12"/>
    <x v="443"/>
    <n v="3"/>
    <s v="Levi Martins"/>
    <s v="levi.martins@hotmail.com"/>
    <n v="5521999700000"/>
  </r>
  <r>
    <x v="2"/>
    <n v="1000"/>
    <x v="0"/>
    <n v="12"/>
    <x v="443"/>
    <n v="3"/>
    <s v="Valdir Martins"/>
    <s v="valdir.martins@hotmail.com"/>
    <n v="5541999500000"/>
  </r>
  <r>
    <x v="1"/>
    <n v="500"/>
    <x v="0"/>
    <n v="7"/>
    <x v="443"/>
    <n v="3"/>
    <s v="Shirley Martins"/>
    <s v="shirley.martins@hotmail.com"/>
    <n v="5511983100000"/>
  </r>
  <r>
    <x v="1"/>
    <n v="500"/>
    <x v="0"/>
    <n v="10"/>
    <x v="443"/>
    <n v="3"/>
    <s v="Diêgo Martins"/>
    <s v="diêgo.martins@hotmail.com"/>
    <n v="5562982300000"/>
  </r>
  <r>
    <x v="1"/>
    <n v="500"/>
    <x v="0"/>
    <n v="12"/>
    <x v="443"/>
    <n v="3"/>
    <s v="Emersom Martins"/>
    <s v="emersom.martins@yahoo.com.br"/>
    <n v="5535991900000"/>
  </r>
  <r>
    <x v="2"/>
    <n v="1000"/>
    <x v="0"/>
    <n v="12"/>
    <x v="444"/>
    <n v="3"/>
    <s v="Ademar Martins"/>
    <s v="ademar.martins@hotmail.com"/>
    <n v="5561984300000"/>
  </r>
  <r>
    <x v="2"/>
    <n v="1000"/>
    <x v="0"/>
    <n v="3"/>
    <x v="444"/>
    <n v="3"/>
    <s v="Walber Martins"/>
    <s v="walber.martins@gmail.com"/>
    <n v="5516997100000"/>
  </r>
  <r>
    <x v="1"/>
    <n v="500"/>
    <x v="1"/>
    <n v="1"/>
    <x v="444"/>
    <n v="3"/>
    <s v="Dyjoan Martins"/>
    <s v="dyjoan.martins@gmail.com"/>
    <n v="5565996100000"/>
  </r>
  <r>
    <x v="0"/>
    <n v="2000"/>
    <x v="0"/>
    <n v="1"/>
    <x v="444"/>
    <n v="3"/>
    <s v="Jade Martins"/>
    <s v="jade.martins@gmail.com"/>
    <n v="5521984400000"/>
  </r>
  <r>
    <x v="2"/>
    <n v="1000"/>
    <x v="0"/>
    <n v="12"/>
    <x v="445"/>
    <n v="3"/>
    <s v="Leandra Martins"/>
    <s v="leandra.martins@hotmail.com"/>
    <n v="5522999600000"/>
  </r>
  <r>
    <x v="1"/>
    <n v="500"/>
    <x v="0"/>
    <n v="12"/>
    <x v="445"/>
    <n v="3"/>
    <s v="Cleyton Martins"/>
    <s v="cleyton.martins@yahoo.com.br"/>
    <n v="5562991000000"/>
  </r>
  <r>
    <x v="1"/>
    <n v="500"/>
    <x v="0"/>
    <n v="12"/>
    <x v="445"/>
    <n v="3"/>
    <s v="Joel Martins"/>
    <s v="joel.martins@hotmail.com"/>
    <n v="5522992000000"/>
  </r>
  <r>
    <x v="2"/>
    <n v="1000"/>
    <x v="0"/>
    <n v="6"/>
    <x v="445"/>
    <n v="3"/>
    <s v="Domingos Martins"/>
    <s v="domingos.martins@yahoo.com.br"/>
    <n v="5519991100000"/>
  </r>
  <r>
    <x v="2"/>
    <n v="1000"/>
    <x v="1"/>
    <n v="1"/>
    <x v="445"/>
    <n v="3"/>
    <s v="Leidiane Martins"/>
    <s v="leidiane.martins@gmail.com"/>
    <n v="5538997400000"/>
  </r>
  <r>
    <x v="0"/>
    <n v="2000"/>
    <x v="1"/>
    <n v="1"/>
    <x v="446"/>
    <n v="3"/>
    <s v="Rolf Martins"/>
    <s v="rolf.martins@gmail.com"/>
    <n v="5547988100000"/>
  </r>
  <r>
    <x v="1"/>
    <n v="500"/>
    <x v="0"/>
    <n v="12"/>
    <x v="446"/>
    <n v="3"/>
    <s v="Rayssa Martins"/>
    <s v="rayssa.martins@gmail.com"/>
    <n v="5511965600000"/>
  </r>
  <r>
    <x v="1"/>
    <n v="500"/>
    <x v="0"/>
    <n v="12"/>
    <x v="446"/>
    <n v="3"/>
    <s v="Lizandra Martins"/>
    <s v="lizandra.martins@yahoo.com.br"/>
    <n v="5541998500000"/>
  </r>
  <r>
    <x v="1"/>
    <n v="500"/>
    <x v="0"/>
    <n v="12"/>
    <x v="446"/>
    <n v="3"/>
    <s v="Barto-Enrre Martins"/>
    <s v="barto.martins@yahoo.com.br"/>
    <n v="5516981500000"/>
  </r>
  <r>
    <x v="1"/>
    <n v="500"/>
    <x v="0"/>
    <n v="2"/>
    <x v="446"/>
    <n v="3"/>
    <s v="Mayumi Martins"/>
    <s v="mayumi.martins@gmail.com"/>
    <n v="5515996800000"/>
  </r>
  <r>
    <x v="2"/>
    <n v="1000"/>
    <x v="0"/>
    <n v="12"/>
    <x v="446"/>
    <n v="3"/>
    <s v="Expedito Martins"/>
    <s v="expedito.martins@yahoo.com.br"/>
    <n v="5584991000000"/>
  </r>
  <r>
    <x v="1"/>
    <n v="500"/>
    <x v="1"/>
    <n v="1"/>
    <x v="446"/>
    <n v="3"/>
    <s v="Darcilia Martins"/>
    <s v="darcilia.martins@yahoo.com.br"/>
    <n v="5521979100000"/>
  </r>
  <r>
    <x v="2"/>
    <n v="1000"/>
    <x v="1"/>
    <n v="1"/>
    <x v="447"/>
    <n v="3"/>
    <s v="Marlei Martins"/>
    <s v="marlei.martins@yahoo.com.br"/>
    <n v="5551992400000"/>
  </r>
  <r>
    <x v="1"/>
    <n v="500"/>
    <x v="0"/>
    <n v="1"/>
    <x v="447"/>
    <n v="3"/>
    <s v="Alice Martins"/>
    <s v="alice.martins@hotmail.com"/>
    <n v="5571999300000"/>
  </r>
  <r>
    <x v="2"/>
    <n v="1000"/>
    <x v="0"/>
    <n v="10"/>
    <x v="447"/>
    <n v="3"/>
    <s v="Rosaline Martins"/>
    <s v="rosaline.martins@hotmail.com"/>
    <n v="5585987200000"/>
  </r>
  <r>
    <x v="1"/>
    <n v="500"/>
    <x v="0"/>
    <n v="5"/>
    <x v="447"/>
    <n v="3"/>
    <s v="Hilario Martins"/>
    <s v="hilario.martins@hotmail.com"/>
    <n v="5521973000000"/>
  </r>
  <r>
    <x v="0"/>
    <n v="2000"/>
    <x v="0"/>
    <n v="10"/>
    <x v="447"/>
    <n v="3"/>
    <s v="Gileide Martins"/>
    <s v="gileide.martins@yahoo.com.br"/>
    <n v="5571993200000"/>
  </r>
  <r>
    <x v="1"/>
    <n v="500"/>
    <x v="0"/>
    <n v="12"/>
    <x v="447"/>
    <n v="3"/>
    <s v="Marcílio Martins"/>
    <s v="marcílio.martins@yahoo.com.br"/>
    <n v="5521983700000"/>
  </r>
  <r>
    <x v="0"/>
    <n v="2000"/>
    <x v="0"/>
    <n v="12"/>
    <x v="448"/>
    <n v="3"/>
    <s v="Udisson Martins"/>
    <s v="udisson.martins@hotmail.com"/>
    <n v="5581999800000"/>
  </r>
  <r>
    <x v="2"/>
    <n v="1000"/>
    <x v="0"/>
    <n v="12"/>
    <x v="448"/>
    <n v="3"/>
    <s v="Frederico Martins"/>
    <s v="frederico.martins@gmail.com"/>
    <n v="5519992100000"/>
  </r>
  <r>
    <x v="0"/>
    <n v="2000"/>
    <x v="0"/>
    <n v="1"/>
    <x v="448"/>
    <n v="3"/>
    <s v="Jhonatan Martins"/>
    <s v="jhonatan.martins@yahoo.com.br"/>
    <n v="5548991600000"/>
  </r>
  <r>
    <x v="1"/>
    <n v="500"/>
    <x v="0"/>
    <n v="7"/>
    <x v="448"/>
    <n v="3"/>
    <s v="Giocondo Martins"/>
    <s v="giocondo.martins@gmail.com"/>
    <n v="5595981200000"/>
  </r>
  <r>
    <x v="1"/>
    <n v="500"/>
    <x v="0"/>
    <n v="1"/>
    <x v="448"/>
    <n v="3"/>
    <s v="Luisa Martins"/>
    <s v="luisa.martins@gmail.com"/>
    <n v="5521999200000"/>
  </r>
  <r>
    <x v="2"/>
    <n v="1000"/>
    <x v="1"/>
    <n v="1"/>
    <x v="449"/>
    <n v="3"/>
    <s v="Gersem Martins"/>
    <s v="gersem.martins@yahoo.com.br"/>
    <n v="5521981400000"/>
  </r>
  <r>
    <x v="0"/>
    <n v="2000"/>
    <x v="0"/>
    <n v="12"/>
    <x v="449"/>
    <n v="3"/>
    <s v="Mercia Martins"/>
    <s v="mercia.martins@hotmail.com"/>
    <n v="5561985000000"/>
  </r>
  <r>
    <x v="2"/>
    <n v="1000"/>
    <x v="0"/>
    <n v="5"/>
    <x v="449"/>
    <n v="3"/>
    <s v="Marieli Martins"/>
    <s v="marieli.martins@yahoo.com.br"/>
    <n v="5551997100000"/>
  </r>
  <r>
    <x v="1"/>
    <n v="500"/>
    <x v="0"/>
    <n v="1"/>
    <x v="449"/>
    <n v="3"/>
    <s v="Tironis Martins"/>
    <s v="tironis.martins@gmail.com"/>
    <n v="5524992300000"/>
  </r>
  <r>
    <x v="0"/>
    <n v="2000"/>
    <x v="0"/>
    <n v="12"/>
    <x v="449"/>
    <n v="3"/>
    <s v="Neilton Martins"/>
    <s v="neilton.martins@yahoo.com.br"/>
    <n v="5527981100000"/>
  </r>
  <r>
    <x v="2"/>
    <n v="1000"/>
    <x v="0"/>
    <n v="1"/>
    <x v="449"/>
    <n v="3"/>
    <s v="Lissie Martins"/>
    <s v="lissie.martins@gmail.com"/>
    <n v="5511960300000"/>
  </r>
  <r>
    <x v="1"/>
    <n v="500"/>
    <x v="0"/>
    <n v="6"/>
    <x v="449"/>
    <n v="3"/>
    <s v="Davidson Martins"/>
    <s v="davidson.martins@gmail.com"/>
    <n v="5561999900000"/>
  </r>
  <r>
    <x v="0"/>
    <n v="2000"/>
    <x v="0"/>
    <n v="6"/>
    <x v="449"/>
    <n v="3"/>
    <s v="Jhony Martins"/>
    <s v="jhony.martins@yahoo.com.br"/>
    <n v="5515988000000"/>
  </r>
  <r>
    <x v="0"/>
    <n v="2000"/>
    <x v="0"/>
    <n v="12"/>
    <x v="449"/>
    <n v="3"/>
    <s v="Bianca Martins"/>
    <s v="bianca.martins@hotmail.com"/>
    <n v="5521995200000"/>
  </r>
  <r>
    <x v="2"/>
    <n v="1000"/>
    <x v="0"/>
    <n v="10"/>
    <x v="449"/>
    <n v="3"/>
    <s v="Jennipher Martins"/>
    <s v="jennipher.martins@gmail.com"/>
    <n v="5513988700000"/>
  </r>
  <r>
    <x v="2"/>
    <n v="1000"/>
    <x v="0"/>
    <n v="12"/>
    <x v="450"/>
    <n v="3"/>
    <s v="Constantino Martins"/>
    <s v="constantino.martins@gmail.com"/>
    <n v="5594991500000"/>
  </r>
  <r>
    <x v="2"/>
    <n v="1000"/>
    <x v="0"/>
    <n v="12"/>
    <x v="450"/>
    <n v="3"/>
    <s v="Ailson Martins"/>
    <s v="ailson.martins@gmail.com"/>
    <n v="5533998000000"/>
  </r>
  <r>
    <x v="1"/>
    <n v="500"/>
    <x v="0"/>
    <n v="4"/>
    <x v="450"/>
    <n v="3"/>
    <s v="Phelippe Martins"/>
    <s v="phelippe.martins@gmail.com"/>
    <n v="5516997700000"/>
  </r>
  <r>
    <x v="0"/>
    <n v="2000"/>
    <x v="0"/>
    <n v="12"/>
    <x v="450"/>
    <n v="3"/>
    <s v="Tássia Martins"/>
    <s v="tássia.martins@gmail.com"/>
    <n v="5545999700000"/>
  </r>
  <r>
    <x v="0"/>
    <n v="2000"/>
    <x v="0"/>
    <n v="12"/>
    <x v="450"/>
    <n v="3"/>
    <s v="Elias Martins"/>
    <s v="elias.martins@hotmail.com"/>
    <n v="5511998400000"/>
  </r>
  <r>
    <x v="2"/>
    <n v="1000"/>
    <x v="0"/>
    <n v="12"/>
    <x v="450"/>
    <n v="3"/>
    <s v="Saionara Martins"/>
    <s v="saionara.martins@yahoo.com.br"/>
    <n v="5537999000000"/>
  </r>
  <r>
    <x v="0"/>
    <n v="2000"/>
    <x v="0"/>
    <n v="10"/>
    <x v="450"/>
    <n v="3"/>
    <s v="Lourenço Martins"/>
    <s v="lourenço.martins@gmail.com"/>
    <n v="5571997200000"/>
  </r>
  <r>
    <x v="2"/>
    <n v="1000"/>
    <x v="0"/>
    <n v="4"/>
    <x v="450"/>
    <n v="3"/>
    <s v="Victória Martins"/>
    <s v="victória.martins@yahoo.com.br"/>
    <n v="5511973200000"/>
  </r>
  <r>
    <x v="1"/>
    <n v="500"/>
    <x v="1"/>
    <n v="1"/>
    <x v="450"/>
    <n v="3"/>
    <s v="Camilo Martins"/>
    <s v="camilo.martins@hotmail.com"/>
    <n v="5511965700000"/>
  </r>
  <r>
    <x v="1"/>
    <n v="500"/>
    <x v="0"/>
    <n v="1"/>
    <x v="450"/>
    <n v="3"/>
    <s v="Joas Martins"/>
    <s v="joas.martins@hotmail.com"/>
    <n v="5562981800000"/>
  </r>
  <r>
    <x v="0"/>
    <n v="2000"/>
    <x v="1"/>
    <n v="1"/>
    <x v="450"/>
    <n v="3"/>
    <s v="Ludmila Martins"/>
    <s v="ludmila.martins@yahoo.com.br"/>
    <n v="5531980200000"/>
  </r>
  <r>
    <x v="1"/>
    <n v="500"/>
    <x v="0"/>
    <n v="12"/>
    <x v="451"/>
    <n v="3"/>
    <s v="Josiani Martins"/>
    <s v="josiani.martins@gmail.com"/>
    <n v="5547997200000"/>
  </r>
  <r>
    <x v="1"/>
    <n v="500"/>
    <x v="0"/>
    <n v="1"/>
    <x v="451"/>
    <n v="3"/>
    <s v="Luane Martins"/>
    <s v="luane.martins@gmail.com"/>
    <n v="5548996400000"/>
  </r>
  <r>
    <x v="1"/>
    <n v="500"/>
    <x v="1"/>
    <n v="1"/>
    <x v="451"/>
    <n v="3"/>
    <s v="Rafael Martins"/>
    <s v="rafael.martins@hotmail.com"/>
    <n v="5591981800000"/>
  </r>
  <r>
    <x v="0"/>
    <n v="2000"/>
    <x v="0"/>
    <n v="1"/>
    <x v="451"/>
    <n v="3"/>
    <s v="Rebecca Martins"/>
    <s v="rebecca.martins@hotmail.com"/>
    <n v="5521987600000"/>
  </r>
  <r>
    <x v="0"/>
    <n v="2000"/>
    <x v="0"/>
    <n v="12"/>
    <x v="451"/>
    <n v="3"/>
    <s v="Claudemiro Martins"/>
    <s v="claudemiro.martins@hotmail.com"/>
    <n v="5573988600000"/>
  </r>
  <r>
    <x v="2"/>
    <n v="1000"/>
    <x v="1"/>
    <n v="1"/>
    <x v="451"/>
    <n v="3"/>
    <s v="Sirlene Martins"/>
    <s v="sirlene.martins@gmail.com"/>
    <n v="5511999800000"/>
  </r>
  <r>
    <x v="1"/>
    <n v="500"/>
    <x v="0"/>
    <n v="1"/>
    <x v="451"/>
    <n v="3"/>
    <s v="Halcyon Martins"/>
    <s v="halcyon.martins@hotmail.com"/>
    <n v="5581991000000"/>
  </r>
  <r>
    <x v="1"/>
    <n v="500"/>
    <x v="0"/>
    <n v="10"/>
    <x v="452"/>
    <n v="3"/>
    <s v="Maury Martins"/>
    <s v="maury.martins@hotmail.com"/>
    <n v="5592994000000"/>
  </r>
  <r>
    <x v="1"/>
    <n v="500"/>
    <x v="0"/>
    <n v="12"/>
    <x v="452"/>
    <n v="3"/>
    <s v="Ednardo Martins"/>
    <s v="ednardo.martins@yahoo.com.br"/>
    <n v="5577992000000"/>
  </r>
  <r>
    <x v="1"/>
    <n v="500"/>
    <x v="0"/>
    <n v="1"/>
    <x v="452"/>
    <n v="3"/>
    <s v="Velmore Martins"/>
    <s v="velmore.martins@yahoo.com.br"/>
    <n v="5531991900000"/>
  </r>
  <r>
    <x v="1"/>
    <n v="500"/>
    <x v="0"/>
    <n v="12"/>
    <x v="452"/>
    <n v="3"/>
    <s v="Nercilio Martins"/>
    <s v="nercilio.martins@hotmail.com"/>
    <n v="5567998900000"/>
  </r>
  <r>
    <x v="1"/>
    <n v="500"/>
    <x v="0"/>
    <n v="3"/>
    <x v="452"/>
    <n v="3"/>
    <s v="Denis Martins"/>
    <s v="denis.martins@hotmail.com"/>
    <n v="5567981500000"/>
  </r>
  <r>
    <x v="1"/>
    <n v="500"/>
    <x v="0"/>
    <n v="12"/>
    <x v="452"/>
    <n v="3"/>
    <s v="Baltazar Martins"/>
    <s v="baltazar.martins@gmail.com"/>
    <n v="5564993300000"/>
  </r>
  <r>
    <x v="2"/>
    <n v="1000"/>
    <x v="1"/>
    <n v="1"/>
    <x v="453"/>
    <n v="3"/>
    <s v="Fabrício Martins"/>
    <s v="fabrício.martins@yahoo.com.br"/>
    <n v="5571991300000"/>
  </r>
  <r>
    <x v="1"/>
    <n v="500"/>
    <x v="0"/>
    <n v="12"/>
    <x v="453"/>
    <n v="3"/>
    <s v="Jayson Martins"/>
    <s v="jayson.martins@yahoo.com.br"/>
    <n v="5592991800000"/>
  </r>
  <r>
    <x v="2"/>
    <n v="1000"/>
    <x v="1"/>
    <n v="1"/>
    <x v="453"/>
    <n v="3"/>
    <s v="Luccas Martins"/>
    <s v="luccas.martins@gmail.com"/>
    <n v="5512982000000"/>
  </r>
  <r>
    <x v="1"/>
    <n v="500"/>
    <x v="0"/>
    <n v="12"/>
    <x v="453"/>
    <n v="3"/>
    <s v="Jobel Martins"/>
    <s v="jobel.martins@gmail.com"/>
    <n v="5511944500000"/>
  </r>
  <r>
    <x v="1"/>
    <n v="500"/>
    <x v="0"/>
    <n v="12"/>
    <x v="453"/>
    <n v="3"/>
    <s v="Irma Martins"/>
    <s v="irma.martins@yahoo.com.br"/>
    <n v="5511999900000"/>
  </r>
  <r>
    <x v="2"/>
    <n v="1000"/>
    <x v="0"/>
    <n v="1"/>
    <x v="453"/>
    <n v="3"/>
    <s v="Maximiliano Martins"/>
    <s v="maximiliano.martins@gmail.com"/>
    <n v="5511976000000"/>
  </r>
  <r>
    <x v="2"/>
    <n v="1000"/>
    <x v="0"/>
    <n v="10"/>
    <x v="453"/>
    <n v="3"/>
    <s v="Dianna Martins"/>
    <s v="dianna.martins@hotmail.com"/>
    <n v="5522999400000"/>
  </r>
  <r>
    <x v="0"/>
    <n v="2000"/>
    <x v="1"/>
    <n v="1"/>
    <x v="454"/>
    <n v="3"/>
    <s v="Silvanio Martins"/>
    <s v="silvanio.martins@yahoo.com.br"/>
    <n v="5582999800000"/>
  </r>
  <r>
    <x v="1"/>
    <n v="500"/>
    <x v="0"/>
    <n v="7"/>
    <x v="454"/>
    <n v="3"/>
    <s v="Talitha Martins"/>
    <s v="talitha.martins@gmail.com"/>
    <n v="5521971800000"/>
  </r>
  <r>
    <x v="1"/>
    <n v="500"/>
    <x v="0"/>
    <n v="1"/>
    <x v="454"/>
    <n v="3"/>
    <s v="Brendon Martins"/>
    <s v="brendon.martins@gmail.com"/>
    <n v="5532991800000"/>
  </r>
  <r>
    <x v="2"/>
    <n v="1000"/>
    <x v="1"/>
    <n v="4"/>
    <x v="454"/>
    <n v="3"/>
    <s v="Louise Martins"/>
    <s v="louise.martins@gmail.com"/>
    <n v="5541988700000"/>
  </r>
  <r>
    <x v="2"/>
    <n v="1000"/>
    <x v="0"/>
    <n v="12"/>
    <x v="454"/>
    <n v="3"/>
    <s v="Emanuel Martins"/>
    <s v="emanuel.martins@hotmail.com"/>
    <n v="5571999500000"/>
  </r>
  <r>
    <x v="1"/>
    <n v="500"/>
    <x v="0"/>
    <n v="6"/>
    <x v="454"/>
    <n v="3"/>
    <s v="Yago Martins"/>
    <s v="yago.martins@yahoo.com.br"/>
    <n v="5591991600000"/>
  </r>
  <r>
    <x v="2"/>
    <n v="1000"/>
    <x v="0"/>
    <n v="12"/>
    <x v="454"/>
    <n v="3"/>
    <s v="Cid Martins"/>
    <s v="cid.martins@hotmail.com"/>
    <n v="5564992800000"/>
  </r>
  <r>
    <x v="2"/>
    <n v="1000"/>
    <x v="0"/>
    <n v="1"/>
    <x v="454"/>
    <n v="3"/>
    <s v="Katiússia Martins"/>
    <s v="katiússia.martins@yahoo.com.br"/>
    <n v="5575992400000"/>
  </r>
  <r>
    <x v="1"/>
    <n v="500"/>
    <x v="0"/>
    <n v="4"/>
    <x v="455"/>
    <n v="4"/>
    <s v="Laudja Martins"/>
    <s v="laudja.martins@gmail.com"/>
    <n v="5521987600000"/>
  </r>
  <r>
    <x v="1"/>
    <n v="500"/>
    <x v="0"/>
    <n v="6"/>
    <x v="455"/>
    <n v="4"/>
    <s v="Silvestre Martins"/>
    <s v="silvestre.martins@gmail.com"/>
    <n v="5531987400000"/>
  </r>
  <r>
    <x v="0"/>
    <n v="2000"/>
    <x v="0"/>
    <n v="4"/>
    <x v="455"/>
    <n v="4"/>
    <s v="Glauciney Martins"/>
    <s v="glauciney.martins@gmail.com"/>
    <n v="5596991400000"/>
  </r>
  <r>
    <x v="2"/>
    <n v="1000"/>
    <x v="0"/>
    <n v="12"/>
    <x v="455"/>
    <n v="4"/>
    <s v="Jaciara Martins"/>
    <s v="jaciara.martins@gmail.com"/>
    <n v="5586999500000"/>
  </r>
  <r>
    <x v="1"/>
    <n v="500"/>
    <x v="0"/>
    <n v="2"/>
    <x v="455"/>
    <n v="4"/>
    <s v="Larissa Martins"/>
    <s v="larissa.martins@gmail.com"/>
    <n v="5575999400000"/>
  </r>
  <r>
    <x v="1"/>
    <n v="500"/>
    <x v="1"/>
    <n v="1"/>
    <x v="455"/>
    <n v="4"/>
    <s v="Maiara Martins"/>
    <s v="maiara.martins@yahoo.com.br"/>
    <n v="5585992900000"/>
  </r>
  <r>
    <x v="1"/>
    <n v="500"/>
    <x v="0"/>
    <n v="12"/>
    <x v="455"/>
    <n v="4"/>
    <s v="Luanda Martins"/>
    <s v="luanda.martins@yahoo.com.br"/>
    <n v="5511969400000"/>
  </r>
  <r>
    <x v="1"/>
    <n v="500"/>
    <x v="0"/>
    <n v="3"/>
    <x v="456"/>
    <n v="4"/>
    <s v="Wellington Martins"/>
    <s v="wellington.martins@gmail.com"/>
    <n v="5571996200000"/>
  </r>
  <r>
    <x v="2"/>
    <n v="1000"/>
    <x v="1"/>
    <n v="1"/>
    <x v="456"/>
    <n v="4"/>
    <s v="Catharina Martins"/>
    <s v="catharina.martins@yahoo.com.br"/>
    <n v="5521995300000"/>
  </r>
  <r>
    <x v="2"/>
    <n v="1000"/>
    <x v="1"/>
    <n v="1"/>
    <x v="456"/>
    <n v="4"/>
    <s v="Edgar Martins"/>
    <s v="edgar.martins@yahoo.com.br"/>
    <n v="5511964400000"/>
  </r>
  <r>
    <x v="1"/>
    <n v="500"/>
    <x v="0"/>
    <n v="12"/>
    <x v="456"/>
    <n v="4"/>
    <s v="Jayme Martins"/>
    <s v="jayme.martins@hotmail.com"/>
    <n v="5511977200000"/>
  </r>
  <r>
    <x v="1"/>
    <n v="500"/>
    <x v="1"/>
    <n v="10"/>
    <x v="456"/>
    <n v="4"/>
    <s v="Núbia Martins"/>
    <s v="núbia.martins@yahoo.com.br"/>
    <n v="5511976900000"/>
  </r>
  <r>
    <x v="2"/>
    <n v="1000"/>
    <x v="1"/>
    <n v="1"/>
    <x v="456"/>
    <n v="4"/>
    <s v="Nilson Martins"/>
    <s v="nilson.martins@yahoo.com.br"/>
    <n v="5531987200000"/>
  </r>
  <r>
    <x v="1"/>
    <n v="500"/>
    <x v="0"/>
    <n v="12"/>
    <x v="456"/>
    <n v="4"/>
    <s v="Janine Martins"/>
    <s v="janine.martins@hotmail.com"/>
    <n v="5511980400000"/>
  </r>
  <r>
    <x v="0"/>
    <n v="2000"/>
    <x v="0"/>
    <n v="12"/>
    <x v="456"/>
    <n v="4"/>
    <s v="Geovani Martins"/>
    <s v="geovani.martins@hotmail.com"/>
    <n v="5548999200000"/>
  </r>
  <r>
    <x v="0"/>
    <n v="2000"/>
    <x v="0"/>
    <n v="12"/>
    <x v="456"/>
    <n v="4"/>
    <s v="Alichele Martins"/>
    <s v="alichele.martins@yahoo.com.br"/>
    <n v="5571982100000"/>
  </r>
  <r>
    <x v="2"/>
    <n v="1000"/>
    <x v="1"/>
    <n v="1"/>
    <x v="456"/>
    <n v="4"/>
    <s v="Walter Martins"/>
    <s v="walter.martins@gmail.com"/>
    <n v="5531995700000"/>
  </r>
  <r>
    <x v="1"/>
    <n v="500"/>
    <x v="0"/>
    <n v="6"/>
    <x v="457"/>
    <n v="4"/>
    <s v="Elbio Martins"/>
    <s v="elbio.martins@hotmail.com"/>
    <n v="5511997000000"/>
  </r>
  <r>
    <x v="1"/>
    <n v="500"/>
    <x v="0"/>
    <n v="1"/>
    <x v="457"/>
    <n v="4"/>
    <s v="Daniel Martins"/>
    <s v="daniel.martins@gmail.com"/>
    <n v="5521998000000"/>
  </r>
  <r>
    <x v="1"/>
    <n v="500"/>
    <x v="0"/>
    <n v="12"/>
    <x v="458"/>
    <n v="4"/>
    <s v="Erico Martins"/>
    <s v="erico.martins@hotmail.com"/>
    <n v="5521993700000"/>
  </r>
  <r>
    <x v="0"/>
    <n v="2000"/>
    <x v="0"/>
    <n v="12"/>
    <x v="458"/>
    <n v="4"/>
    <s v="Ederson Martins"/>
    <s v="ederson.martins@hotmail.com"/>
    <n v="5518996800000"/>
  </r>
  <r>
    <x v="2"/>
    <n v="1000"/>
    <x v="1"/>
    <n v="1"/>
    <x v="458"/>
    <n v="4"/>
    <s v="Ially Martins"/>
    <s v="ially.martins@gmail.com"/>
    <n v="5537999100000"/>
  </r>
  <r>
    <x v="2"/>
    <n v="1000"/>
    <x v="1"/>
    <n v="1"/>
    <x v="458"/>
    <n v="4"/>
    <s v="Polline Martins"/>
    <s v="polline.martins@gmail.com"/>
    <n v="5521966900000"/>
  </r>
  <r>
    <x v="2"/>
    <n v="1000"/>
    <x v="0"/>
    <n v="12"/>
    <x v="458"/>
    <n v="4"/>
    <s v="Aramis Martins"/>
    <s v="aramis.martins@yahoo.com.br"/>
    <n v="5583988500000"/>
  </r>
  <r>
    <x v="0"/>
    <n v="2000"/>
    <x v="0"/>
    <n v="1"/>
    <x v="458"/>
    <n v="4"/>
    <s v="Ieda Martins"/>
    <s v="ieda.martins@hotmail.com"/>
    <n v="5511987800000"/>
  </r>
  <r>
    <x v="2"/>
    <n v="1000"/>
    <x v="0"/>
    <n v="7"/>
    <x v="458"/>
    <n v="4"/>
    <s v="Italo Martins"/>
    <s v="italo.martins@yahoo.com.br"/>
    <n v="5516993100000"/>
  </r>
  <r>
    <x v="1"/>
    <n v="500"/>
    <x v="1"/>
    <n v="1"/>
    <x v="459"/>
    <n v="4"/>
    <s v="Francielle Martins"/>
    <s v="francielle.martins@gmail.com"/>
    <n v="5511943300000"/>
  </r>
  <r>
    <x v="0"/>
    <n v="2000"/>
    <x v="0"/>
    <n v="12"/>
    <x v="459"/>
    <n v="4"/>
    <s v="Neimar Martins"/>
    <s v="neimar.martins@gmail.com"/>
    <n v="5528999000000"/>
  </r>
  <r>
    <x v="0"/>
    <n v="2000"/>
    <x v="0"/>
    <n v="12"/>
    <x v="459"/>
    <n v="4"/>
    <s v="Lennon Martins"/>
    <s v="lennon.martins@hotmail.com"/>
    <n v="5535991100000"/>
  </r>
  <r>
    <x v="2"/>
    <n v="1000"/>
    <x v="0"/>
    <n v="3"/>
    <x v="459"/>
    <n v="4"/>
    <s v="Lenice Martins"/>
    <s v="lenice.martins@yahoo.com.br"/>
    <n v="5511980800000"/>
  </r>
  <r>
    <x v="1"/>
    <n v="500"/>
    <x v="1"/>
    <n v="1"/>
    <x v="459"/>
    <n v="4"/>
    <s v="Enrique Martins"/>
    <s v="enrique.martins@gmail.com"/>
    <n v="5511992500000"/>
  </r>
  <r>
    <x v="0"/>
    <n v="2000"/>
    <x v="0"/>
    <n v="3"/>
    <x v="459"/>
    <n v="4"/>
    <s v="Carolina Martins"/>
    <s v="carolina.martins@gmail.com"/>
    <n v="5531991100000"/>
  </r>
  <r>
    <x v="0"/>
    <n v="2000"/>
    <x v="0"/>
    <n v="12"/>
    <x v="459"/>
    <n v="4"/>
    <s v="Peterson Martins"/>
    <s v="peterson.martins@yahoo.com.br"/>
    <n v="5548999000000"/>
  </r>
  <r>
    <x v="1"/>
    <n v="500"/>
    <x v="0"/>
    <n v="12"/>
    <x v="460"/>
    <n v="4"/>
    <s v="Deigo Martins"/>
    <s v="deigo.martins@hotmail.com"/>
    <n v="5511997100000"/>
  </r>
  <r>
    <x v="2"/>
    <n v="1000"/>
    <x v="0"/>
    <n v="9"/>
    <x v="460"/>
    <n v="4"/>
    <s v="Jovana Martins"/>
    <s v="jovana.martins@gmail.com"/>
    <n v="5531998700000"/>
  </r>
  <r>
    <x v="1"/>
    <n v="500"/>
    <x v="0"/>
    <n v="12"/>
    <x v="461"/>
    <n v="4"/>
    <s v="Valter Martins"/>
    <s v="valter.martins@yahoo.com.br"/>
    <n v="5511963600000"/>
  </r>
  <r>
    <x v="2"/>
    <n v="1000"/>
    <x v="0"/>
    <n v="12"/>
    <x v="461"/>
    <n v="4"/>
    <s v="Richard Martins"/>
    <s v="richard.martins@hotmail.com"/>
    <n v="5534991200000"/>
  </r>
  <r>
    <x v="1"/>
    <n v="500"/>
    <x v="0"/>
    <n v="12"/>
    <x v="461"/>
    <n v="4"/>
    <s v="Maricelli Martins"/>
    <s v="maricelli.martins@yahoo.com.br"/>
    <n v="5535984500000"/>
  </r>
  <r>
    <x v="2"/>
    <n v="1000"/>
    <x v="0"/>
    <n v="6"/>
    <x v="461"/>
    <n v="4"/>
    <s v="Ceres Martins"/>
    <s v="ceres.martins@yahoo.com.br"/>
    <n v="5571991000000"/>
  </r>
  <r>
    <x v="2"/>
    <n v="1000"/>
    <x v="0"/>
    <n v="12"/>
    <x v="461"/>
    <n v="4"/>
    <s v="Jocival Martins"/>
    <s v="jocival.martins@yahoo.com.br"/>
    <n v="5571982100000"/>
  </r>
  <r>
    <x v="2"/>
    <n v="1000"/>
    <x v="0"/>
    <n v="12"/>
    <x v="462"/>
    <n v="4"/>
    <s v="Cláudio Martins"/>
    <s v="cláudio.martins@gmail.com"/>
    <n v="5535992100000"/>
  </r>
  <r>
    <x v="2"/>
    <n v="1000"/>
    <x v="1"/>
    <n v="1"/>
    <x v="462"/>
    <n v="4"/>
    <s v="Kamila Martins"/>
    <s v="kamila.martins@yahoo.com.br"/>
    <n v="5511972300000"/>
  </r>
  <r>
    <x v="2"/>
    <n v="1000"/>
    <x v="0"/>
    <n v="12"/>
    <x v="462"/>
    <n v="4"/>
    <s v="Sanderley Martins"/>
    <s v="sanderley.martins@gmail.com"/>
    <n v="5581997400000"/>
  </r>
  <r>
    <x v="2"/>
    <n v="1000"/>
    <x v="1"/>
    <n v="1"/>
    <x v="462"/>
    <n v="4"/>
    <s v="Leandra Martins"/>
    <s v="leandra.martins@hotmail.com"/>
    <n v="5541998100000"/>
  </r>
  <r>
    <x v="2"/>
    <n v="1000"/>
    <x v="0"/>
    <n v="5"/>
    <x v="463"/>
    <n v="4"/>
    <s v="Yann Martins"/>
    <s v="yann.martins@gmail.com"/>
    <n v="5521994800000"/>
  </r>
  <r>
    <x v="1"/>
    <n v="500"/>
    <x v="0"/>
    <n v="1"/>
    <x v="463"/>
    <n v="4"/>
    <s v="Clebson Martins"/>
    <s v="clebson.martins@hotmail.com"/>
    <n v="5531975500000"/>
  </r>
  <r>
    <x v="1"/>
    <n v="500"/>
    <x v="0"/>
    <n v="12"/>
    <x v="463"/>
    <n v="4"/>
    <s v="Wescley Martins"/>
    <s v="wescley.martins@hotmail.com"/>
    <n v="5585988400000"/>
  </r>
  <r>
    <x v="0"/>
    <n v="2000"/>
    <x v="0"/>
    <n v="5"/>
    <x v="463"/>
    <n v="4"/>
    <s v="Isaac Martins"/>
    <s v="isaac.martins@gmail.com"/>
    <n v="5519993800000"/>
  </r>
  <r>
    <x v="2"/>
    <n v="1000"/>
    <x v="0"/>
    <n v="12"/>
    <x v="463"/>
    <n v="4"/>
    <s v="Pamela Martins"/>
    <s v="pamela.martins@hotmail.com"/>
    <n v="5511949600000"/>
  </r>
  <r>
    <x v="1"/>
    <n v="500"/>
    <x v="0"/>
    <n v="12"/>
    <x v="463"/>
    <n v="4"/>
    <s v="Lucelia Martins"/>
    <s v="lucelia.martins@yahoo.com.br"/>
    <n v="5513991700000"/>
  </r>
  <r>
    <x v="1"/>
    <n v="500"/>
    <x v="0"/>
    <n v="1"/>
    <x v="463"/>
    <n v="4"/>
    <s v="Leile Martins"/>
    <s v="leile.martins@gmail.com"/>
    <n v="5519997700000"/>
  </r>
  <r>
    <x v="1"/>
    <n v="500"/>
    <x v="0"/>
    <n v="12"/>
    <x v="464"/>
    <n v="4"/>
    <s v="Sávio Martins"/>
    <s v="sávio.martins@yahoo.com.br"/>
    <n v="5527997600000"/>
  </r>
  <r>
    <x v="1"/>
    <n v="500"/>
    <x v="1"/>
    <n v="1"/>
    <x v="464"/>
    <n v="4"/>
    <s v="Jaysler Martins"/>
    <s v="jaysler.martins@hotmail.com"/>
    <n v="5531999300000"/>
  </r>
  <r>
    <x v="2"/>
    <n v="1000"/>
    <x v="0"/>
    <n v="9"/>
    <x v="464"/>
    <n v="4"/>
    <s v="Rejane Martins"/>
    <s v="rejane.martins@hotmail.com"/>
    <n v="5521974300000"/>
  </r>
  <r>
    <x v="1"/>
    <n v="500"/>
    <x v="0"/>
    <n v="12"/>
    <x v="464"/>
    <n v="4"/>
    <s v="Giovanna Martins"/>
    <s v="giovanna.martins@hotmail.com"/>
    <n v="5566999900000"/>
  </r>
  <r>
    <x v="0"/>
    <n v="2000"/>
    <x v="0"/>
    <n v="10"/>
    <x v="464"/>
    <n v="4"/>
    <s v="Jacó Martins"/>
    <s v="jacó.martins@yahoo.com.br"/>
    <n v="5519994500000"/>
  </r>
  <r>
    <x v="2"/>
    <n v="1000"/>
    <x v="0"/>
    <n v="12"/>
    <x v="465"/>
    <n v="4"/>
    <s v="Nataly Martins"/>
    <s v="nataly.martins@yahoo.com.br"/>
    <n v="5515981000000"/>
  </r>
  <r>
    <x v="2"/>
    <n v="1000"/>
    <x v="0"/>
    <n v="1"/>
    <x v="465"/>
    <n v="4"/>
    <s v="Thuani Martins"/>
    <s v="thuani.martins@gmail.com"/>
    <n v="5527997900000"/>
  </r>
  <r>
    <x v="1"/>
    <n v="500"/>
    <x v="0"/>
    <n v="10"/>
    <x v="465"/>
    <n v="4"/>
    <s v="Derval Martins"/>
    <s v="derval.martins@hotmail.com"/>
    <n v="5527999400000"/>
  </r>
  <r>
    <x v="2"/>
    <n v="1000"/>
    <x v="0"/>
    <n v="12"/>
    <x v="465"/>
    <n v="4"/>
    <s v="Hygor Martins"/>
    <s v="hygor.martins@yahoo.com.br"/>
    <n v="5544999600000"/>
  </r>
  <r>
    <x v="1"/>
    <n v="500"/>
    <x v="0"/>
    <n v="12"/>
    <x v="466"/>
    <n v="4"/>
    <s v="Vivian Martins"/>
    <s v="vivian.martins@gmail.com"/>
    <n v="5511991500000"/>
  </r>
  <r>
    <x v="2"/>
    <n v="1000"/>
    <x v="0"/>
    <n v="1"/>
    <x v="466"/>
    <n v="4"/>
    <s v="Caoe Martins"/>
    <s v="caoe.martins@yahoo.com.br"/>
    <n v="5511966900000"/>
  </r>
  <r>
    <x v="2"/>
    <n v="1000"/>
    <x v="1"/>
    <n v="1"/>
    <x v="466"/>
    <n v="4"/>
    <s v="Mateus Martins"/>
    <s v="mateus.martins@hotmail.com"/>
    <n v="5543996100000"/>
  </r>
  <r>
    <x v="1"/>
    <n v="500"/>
    <x v="0"/>
    <n v="1"/>
    <x v="466"/>
    <n v="4"/>
    <s v="Danubens Martins"/>
    <s v="danubens.martins@gmail.com"/>
    <n v="5511984200000"/>
  </r>
  <r>
    <x v="2"/>
    <n v="1000"/>
    <x v="0"/>
    <n v="12"/>
    <x v="466"/>
    <n v="4"/>
    <s v="Rudieres Martins"/>
    <s v="rudieres.martins@gmail.com"/>
    <n v="5531989000000"/>
  </r>
  <r>
    <x v="0"/>
    <n v="2000"/>
    <x v="0"/>
    <n v="12"/>
    <x v="466"/>
    <n v="4"/>
    <s v="Anelise Martins"/>
    <s v="anelise.martins@yahoo.com.br"/>
    <n v="5551992700000"/>
  </r>
  <r>
    <x v="2"/>
    <n v="1000"/>
    <x v="0"/>
    <n v="5"/>
    <x v="467"/>
    <n v="4"/>
    <s v="Janaína Martins"/>
    <s v="janaína.martins@gmail.com"/>
    <n v="5575991800000"/>
  </r>
  <r>
    <x v="1"/>
    <n v="500"/>
    <x v="1"/>
    <n v="1"/>
    <x v="467"/>
    <n v="4"/>
    <s v="Jessica Martins"/>
    <s v="jessica.martins@yahoo.com.br"/>
    <n v="5541996500000"/>
  </r>
  <r>
    <x v="0"/>
    <n v="2000"/>
    <x v="0"/>
    <n v="1"/>
    <x v="467"/>
    <n v="4"/>
    <s v="Teodosio Martins"/>
    <s v="teodosio.martins@gmail.com"/>
    <n v="5511991500000"/>
  </r>
  <r>
    <x v="2"/>
    <n v="1000"/>
    <x v="0"/>
    <n v="12"/>
    <x v="467"/>
    <n v="4"/>
    <s v="Valdineia Martins"/>
    <s v="valdineia.martins@gmail.com"/>
    <n v="5516988300000"/>
  </r>
  <r>
    <x v="1"/>
    <n v="500"/>
    <x v="0"/>
    <n v="12"/>
    <x v="467"/>
    <n v="4"/>
    <s v="Wilcker Martins"/>
    <s v="wilcker.martins@hotmail.com"/>
    <n v="5511947200000"/>
  </r>
  <r>
    <x v="0"/>
    <n v="2000"/>
    <x v="0"/>
    <n v="5"/>
    <x v="467"/>
    <n v="4"/>
    <s v="Sandoval Martins"/>
    <s v="sandoval.martins@yahoo.com.br"/>
    <n v="5561992100000"/>
  </r>
  <r>
    <x v="0"/>
    <n v="2000"/>
    <x v="0"/>
    <n v="12"/>
    <x v="467"/>
    <n v="4"/>
    <s v="Evertton Martins"/>
    <s v="evertton.martins@gmail.com"/>
    <n v="5583996600000"/>
  </r>
  <r>
    <x v="1"/>
    <n v="500"/>
    <x v="0"/>
    <n v="12"/>
    <x v="467"/>
    <n v="4"/>
    <s v="Kleverton Martins"/>
    <s v="kleverton.martins@hotmail.com"/>
    <n v="5584988900000"/>
  </r>
  <r>
    <x v="0"/>
    <n v="2000"/>
    <x v="0"/>
    <n v="1"/>
    <x v="467"/>
    <n v="4"/>
    <s v="Ricardo Martins"/>
    <s v="ricardo.martins@yahoo.com.br"/>
    <n v="5562992200000"/>
  </r>
  <r>
    <x v="1"/>
    <n v="500"/>
    <x v="0"/>
    <n v="12"/>
    <x v="467"/>
    <n v="4"/>
    <s v="Ruddy Martins"/>
    <s v="ruddy.martins@hotmail.com"/>
    <n v="5599984000000"/>
  </r>
  <r>
    <x v="1"/>
    <n v="500"/>
    <x v="0"/>
    <n v="12"/>
    <x v="468"/>
    <n v="4"/>
    <s v="Isabel Martins"/>
    <s v="isabel.martins@yahoo.com.br"/>
    <n v="5511979600000"/>
  </r>
  <r>
    <x v="1"/>
    <n v="500"/>
    <x v="0"/>
    <n v="12"/>
    <x v="468"/>
    <n v="4"/>
    <s v="Paulina Martins"/>
    <s v="paulina.martins@yahoo.com.br"/>
    <n v="5543996400000"/>
  </r>
  <r>
    <x v="1"/>
    <n v="500"/>
    <x v="0"/>
    <n v="2"/>
    <x v="468"/>
    <n v="4"/>
    <s v="Tainá Martins"/>
    <s v="tainá.martins@yahoo.com.br"/>
    <n v="5531987500000"/>
  </r>
  <r>
    <x v="0"/>
    <n v="2000"/>
    <x v="0"/>
    <n v="12"/>
    <x v="468"/>
    <n v="4"/>
    <s v="Wausthen Martins"/>
    <s v="wausthen.martins@hotmail.com"/>
    <n v="5511989700000"/>
  </r>
  <r>
    <x v="2"/>
    <n v="1000"/>
    <x v="0"/>
    <n v="12"/>
    <x v="468"/>
    <n v="4"/>
    <s v="Kethelyn Martins"/>
    <s v="kethelyn.martins@hotmail.com"/>
    <n v="5511985900000"/>
  </r>
  <r>
    <x v="1"/>
    <n v="500"/>
    <x v="0"/>
    <n v="12"/>
    <x v="469"/>
    <n v="4"/>
    <s v="Elzimar Martins"/>
    <s v="elzimar.martins@hotmail.com"/>
    <n v="5532999700000"/>
  </r>
  <r>
    <x v="1"/>
    <n v="500"/>
    <x v="1"/>
    <n v="1"/>
    <x v="469"/>
    <n v="4"/>
    <s v="Josue Martins"/>
    <s v="josue.martins@yahoo.com.br"/>
    <n v="5511930600000"/>
  </r>
  <r>
    <x v="1"/>
    <n v="500"/>
    <x v="0"/>
    <n v="1"/>
    <x v="469"/>
    <n v="4"/>
    <s v="Bambu Martins"/>
    <s v="bambu.martins@hotmail.com"/>
    <n v="5521997000000"/>
  </r>
  <r>
    <x v="0"/>
    <n v="2000"/>
    <x v="0"/>
    <n v="1"/>
    <x v="469"/>
    <n v="4"/>
    <s v="Vantuir Martins"/>
    <s v="vantuir.martins@hotmail.com"/>
    <n v="5581996600000"/>
  </r>
  <r>
    <x v="2"/>
    <n v="1000"/>
    <x v="1"/>
    <n v="1"/>
    <x v="469"/>
    <n v="4"/>
    <s v="Brandon Martins"/>
    <s v="brandon.martins@hotmail.com"/>
    <n v="5541987600000"/>
  </r>
  <r>
    <x v="1"/>
    <n v="500"/>
    <x v="0"/>
    <n v="12"/>
    <x v="469"/>
    <n v="4"/>
    <s v="Cristi Martins"/>
    <s v="cristi.martins@gmail.com"/>
    <n v="5544997100000"/>
  </r>
  <r>
    <x v="1"/>
    <n v="500"/>
    <x v="0"/>
    <n v="7"/>
    <x v="469"/>
    <n v="4"/>
    <s v="Renato Martins"/>
    <s v="renato.martins@yahoo.com.br"/>
    <n v="5575988500000"/>
  </r>
  <r>
    <x v="2"/>
    <n v="1000"/>
    <x v="0"/>
    <n v="12"/>
    <x v="469"/>
    <n v="4"/>
    <s v="Cleydieny Martins"/>
    <s v="cleydieny.martins@yahoo.com.br"/>
    <n v="5594981500000"/>
  </r>
  <r>
    <x v="2"/>
    <n v="1000"/>
    <x v="0"/>
    <n v="12"/>
    <x v="470"/>
    <n v="4"/>
    <s v="Gerson Martins"/>
    <s v="gerson.martins@yahoo.com.br"/>
    <n v="5511972300000"/>
  </r>
  <r>
    <x v="1"/>
    <n v="500"/>
    <x v="0"/>
    <n v="4"/>
    <x v="470"/>
    <n v="4"/>
    <s v="Edmara Martins"/>
    <s v="edmara.martins@gmail.com"/>
    <n v="5531975600000"/>
  </r>
  <r>
    <x v="1"/>
    <n v="500"/>
    <x v="0"/>
    <n v="12"/>
    <x v="470"/>
    <n v="4"/>
    <s v="Romildo Martins"/>
    <s v="romildo.martins@gmail.com"/>
    <n v="5511979600000"/>
  </r>
  <r>
    <x v="1"/>
    <n v="500"/>
    <x v="0"/>
    <n v="12"/>
    <x v="470"/>
    <n v="4"/>
    <s v="Suellen Martins"/>
    <s v="suellen.martins@gmail.com"/>
    <n v="5549988300000"/>
  </r>
  <r>
    <x v="0"/>
    <n v="2000"/>
    <x v="0"/>
    <n v="1"/>
    <x v="470"/>
    <n v="4"/>
    <s v="Ruanito Martins"/>
    <s v="ruanito.martins@hotmail.com"/>
    <n v="5535988500000"/>
  </r>
  <r>
    <x v="1"/>
    <n v="500"/>
    <x v="0"/>
    <n v="12"/>
    <x v="470"/>
    <n v="4"/>
    <s v="Leciana Martins"/>
    <s v="leciana.martins@yahoo.com.br"/>
    <n v="5511949600000"/>
  </r>
  <r>
    <x v="1"/>
    <n v="500"/>
    <x v="0"/>
    <n v="12"/>
    <x v="470"/>
    <n v="4"/>
    <s v="Marcio Martins"/>
    <s v="marcio.martins@gmail.com"/>
    <n v="5561998800000"/>
  </r>
  <r>
    <x v="1"/>
    <n v="500"/>
    <x v="0"/>
    <n v="12"/>
    <x v="470"/>
    <n v="4"/>
    <s v="Gilsivan Martins"/>
    <s v="gilsivan.martins@yahoo.com.br"/>
    <n v="5571993200000"/>
  </r>
  <r>
    <x v="2"/>
    <n v="1000"/>
    <x v="0"/>
    <n v="10"/>
    <x v="470"/>
    <n v="4"/>
    <s v="Jecyka Martins"/>
    <s v="jecyka.martins@gmail.com"/>
    <n v="5553981200000"/>
  </r>
  <r>
    <x v="1"/>
    <n v="500"/>
    <x v="0"/>
    <n v="5"/>
    <x v="471"/>
    <n v="4"/>
    <s v="Wilmara Martins"/>
    <s v="wilmara.martins@yahoo.com.br"/>
    <n v="5511995700000"/>
  </r>
  <r>
    <x v="1"/>
    <n v="500"/>
    <x v="0"/>
    <n v="12"/>
    <x v="471"/>
    <n v="4"/>
    <s v="Priscila Martins"/>
    <s v="priscila.martins@yahoo.com.br"/>
    <n v="5511983600000"/>
  </r>
  <r>
    <x v="1"/>
    <n v="500"/>
    <x v="0"/>
    <n v="10"/>
    <x v="471"/>
    <n v="4"/>
    <s v="Esdras Martins"/>
    <s v="esdras.martins@hotmail.com"/>
    <n v="5581999400000"/>
  </r>
  <r>
    <x v="0"/>
    <n v="2000"/>
    <x v="0"/>
    <n v="12"/>
    <x v="471"/>
    <n v="4"/>
    <s v="Jocasta Martins"/>
    <s v="jocasta.martins@gmail.com"/>
    <n v="5521996200000"/>
  </r>
  <r>
    <x v="1"/>
    <n v="500"/>
    <x v="0"/>
    <n v="6"/>
    <x v="471"/>
    <n v="4"/>
    <s v="Iane Martins"/>
    <s v="iane.martins@yahoo.com.br"/>
    <n v="5521999800000"/>
  </r>
  <r>
    <x v="1"/>
    <n v="500"/>
    <x v="0"/>
    <n v="5"/>
    <x v="471"/>
    <n v="4"/>
    <s v="Idoil Martins"/>
    <s v="idoil.martins@hotmail.com"/>
    <n v="5511962900000"/>
  </r>
  <r>
    <x v="0"/>
    <n v="2000"/>
    <x v="0"/>
    <n v="12"/>
    <x v="472"/>
    <n v="4"/>
    <s v="Eder Martins"/>
    <s v="eder.martins@gmail.com"/>
    <n v="5511945300000"/>
  </r>
  <r>
    <x v="1"/>
    <n v="500"/>
    <x v="0"/>
    <n v="1"/>
    <x v="472"/>
    <n v="4"/>
    <s v="Alana Martins"/>
    <s v="alana.martins@hotmail.com"/>
    <n v="5521973100000"/>
  </r>
  <r>
    <x v="1"/>
    <n v="500"/>
    <x v="0"/>
    <n v="12"/>
    <x v="472"/>
    <n v="4"/>
    <s v="Fabiane Martins"/>
    <s v="fabiane.martins@gmail.com"/>
    <n v="5548984100000"/>
  </r>
  <r>
    <x v="1"/>
    <n v="500"/>
    <x v="0"/>
    <n v="12"/>
    <x v="472"/>
    <n v="4"/>
    <s v="Dayse Martins"/>
    <s v="dayse.martins@gmail.com"/>
    <n v="5521996300000"/>
  </r>
  <r>
    <x v="2"/>
    <n v="1000"/>
    <x v="1"/>
    <n v="1"/>
    <x v="472"/>
    <n v="4"/>
    <s v="Márcia Martins"/>
    <s v="márcia.martins@yahoo.com.br"/>
    <n v="5521976300000"/>
  </r>
  <r>
    <x v="1"/>
    <n v="500"/>
    <x v="0"/>
    <n v="12"/>
    <x v="473"/>
    <n v="4"/>
    <s v="Magno Martins"/>
    <s v="magno.martins@yahoo.com.br"/>
    <n v="5548999700000"/>
  </r>
  <r>
    <x v="1"/>
    <n v="500"/>
    <x v="0"/>
    <n v="12"/>
    <x v="473"/>
    <n v="4"/>
    <s v="Isabela Martins"/>
    <s v="isabela.martins@yahoo.com.br"/>
    <n v="5515998200000"/>
  </r>
  <r>
    <x v="0"/>
    <n v="2000"/>
    <x v="0"/>
    <n v="6"/>
    <x v="473"/>
    <n v="4"/>
    <s v="Janderson Martins"/>
    <s v="janderson.martins@gmail.com"/>
    <n v="5592992900000"/>
  </r>
  <r>
    <x v="1"/>
    <n v="500"/>
    <x v="1"/>
    <n v="1"/>
    <x v="473"/>
    <n v="4"/>
    <s v="Cintia Martins"/>
    <s v="cintia.martins@gmail.com"/>
    <n v="5521980400000"/>
  </r>
  <r>
    <x v="1"/>
    <n v="500"/>
    <x v="0"/>
    <n v="1"/>
    <x v="473"/>
    <n v="4"/>
    <s v="Kauê Martins"/>
    <s v="kauê.martins@yahoo.com.br"/>
    <n v="5565981000000"/>
  </r>
  <r>
    <x v="1"/>
    <n v="500"/>
    <x v="0"/>
    <n v="3"/>
    <x v="473"/>
    <n v="4"/>
    <s v="Kimberlly Martins"/>
    <s v="kimberlly.martins@hotmail.com"/>
    <n v="5511968300000"/>
  </r>
  <r>
    <x v="2"/>
    <n v="1000"/>
    <x v="0"/>
    <n v="12"/>
    <x v="473"/>
    <n v="4"/>
    <s v="Nádia Martins"/>
    <s v="nádia.martins@gmail.com"/>
    <n v="5531995100000"/>
  </r>
  <r>
    <x v="1"/>
    <n v="500"/>
    <x v="0"/>
    <n v="12"/>
    <x v="474"/>
    <n v="4"/>
    <s v="Simone Martins"/>
    <s v="simone.martins@gmail.com"/>
    <n v="5511995200000"/>
  </r>
  <r>
    <x v="2"/>
    <n v="1000"/>
    <x v="0"/>
    <n v="12"/>
    <x v="474"/>
    <n v="4"/>
    <s v="Joanderson Martins"/>
    <s v="joanderson.martins@gmail.com"/>
    <n v="5581995700000"/>
  </r>
  <r>
    <x v="2"/>
    <n v="1000"/>
    <x v="0"/>
    <n v="12"/>
    <x v="474"/>
    <n v="4"/>
    <s v="Jacó Martins"/>
    <s v="jacó.martins@yahoo.com.br"/>
    <n v="5519994500000"/>
  </r>
  <r>
    <x v="0"/>
    <n v="2000"/>
    <x v="1"/>
    <n v="1"/>
    <x v="474"/>
    <n v="4"/>
    <s v="Rayane Martins"/>
    <s v="rayane.martins@yahoo.com.br"/>
    <n v="5562982200000"/>
  </r>
  <r>
    <x v="1"/>
    <n v="500"/>
    <x v="0"/>
    <n v="12"/>
    <x v="474"/>
    <n v="4"/>
    <s v="Saymon Martins"/>
    <s v="saymon.martins@yahoo.com.br"/>
    <n v="5542988400000"/>
  </r>
  <r>
    <x v="2"/>
    <n v="1000"/>
    <x v="0"/>
    <n v="5"/>
    <x v="474"/>
    <n v="4"/>
    <s v="Irisvaldo Martins"/>
    <s v="irisvaldo.martins@hotmail.com"/>
    <n v="5511993100000"/>
  </r>
  <r>
    <x v="2"/>
    <n v="1000"/>
    <x v="1"/>
    <n v="1"/>
    <x v="474"/>
    <n v="4"/>
    <s v="Ardiles Martins"/>
    <s v="ardiles.martins@yahoo.com.br"/>
    <n v="5531985300000"/>
  </r>
  <r>
    <x v="0"/>
    <n v="2000"/>
    <x v="1"/>
    <n v="1"/>
    <x v="474"/>
    <n v="4"/>
    <s v="Eny Martins"/>
    <s v="eny.martins@gmail.com"/>
    <n v="5541997000000"/>
  </r>
  <r>
    <x v="2"/>
    <n v="1000"/>
    <x v="0"/>
    <n v="12"/>
    <x v="474"/>
    <n v="4"/>
    <s v="Odair Martins"/>
    <s v="odair.martins@hotmail.com"/>
    <n v="5544997700000"/>
  </r>
  <r>
    <x v="2"/>
    <n v="1000"/>
    <x v="1"/>
    <n v="1"/>
    <x v="475"/>
    <n v="4"/>
    <s v="Gabriel Martins"/>
    <s v="gabriel.martins@gmail.com"/>
    <n v="5512991100000"/>
  </r>
  <r>
    <x v="1"/>
    <n v="500"/>
    <x v="0"/>
    <n v="6"/>
    <x v="475"/>
    <n v="4"/>
    <s v="Alden Martins"/>
    <s v="alden.martins@yahoo.com.br"/>
    <n v="5587999900000"/>
  </r>
  <r>
    <x v="0"/>
    <n v="2000"/>
    <x v="0"/>
    <n v="12"/>
    <x v="475"/>
    <n v="4"/>
    <s v="Rennan Martins"/>
    <s v="rennan.martins@hotmail.com"/>
    <n v="5561986600000"/>
  </r>
  <r>
    <x v="1"/>
    <n v="500"/>
    <x v="1"/>
    <n v="1"/>
    <x v="475"/>
    <n v="4"/>
    <s v="Clayton Martins"/>
    <s v="clayton.martins@hotmail.com"/>
    <n v="5511986900000"/>
  </r>
  <r>
    <x v="0"/>
    <n v="2000"/>
    <x v="0"/>
    <n v="9"/>
    <x v="475"/>
    <n v="4"/>
    <s v="Taiane Martins"/>
    <s v="taiane.martins@gmail.com"/>
    <n v="5511946300000"/>
  </r>
  <r>
    <x v="2"/>
    <n v="1000"/>
    <x v="0"/>
    <n v="7"/>
    <x v="475"/>
    <n v="4"/>
    <s v="Náthaly Martins"/>
    <s v="náthaly.martins@hotmail.com"/>
    <n v="5531975200000"/>
  </r>
  <r>
    <x v="0"/>
    <n v="2000"/>
    <x v="0"/>
    <n v="12"/>
    <x v="475"/>
    <n v="4"/>
    <s v="Ijoel Martins"/>
    <s v="ijoel.martins@hotmail.com"/>
    <n v="5511998500000"/>
  </r>
  <r>
    <x v="2"/>
    <n v="1000"/>
    <x v="0"/>
    <n v="12"/>
    <x v="475"/>
    <n v="4"/>
    <s v="Lina Martins"/>
    <s v="lina.martins@gmail.com"/>
    <n v="5515988100000"/>
  </r>
  <r>
    <x v="0"/>
    <n v="2000"/>
    <x v="0"/>
    <n v="1"/>
    <x v="476"/>
    <n v="4"/>
    <s v="Kátia Martins"/>
    <s v="kátia.martins@yahoo.com.br"/>
    <n v="5511995200000"/>
  </r>
  <r>
    <x v="2"/>
    <n v="1000"/>
    <x v="0"/>
    <n v="12"/>
    <x v="476"/>
    <n v="4"/>
    <s v="Alexsandro Martins"/>
    <s v="alexsandro.martins@gmail.com"/>
    <n v="5511957500000"/>
  </r>
  <r>
    <x v="0"/>
    <n v="2000"/>
    <x v="0"/>
    <n v="1"/>
    <x v="476"/>
    <n v="4"/>
    <s v="Ulyssess Martins"/>
    <s v="ulyssess.martins@gmail.com"/>
    <n v="5527995800000"/>
  </r>
  <r>
    <x v="1"/>
    <n v="500"/>
    <x v="0"/>
    <n v="3"/>
    <x v="476"/>
    <n v="4"/>
    <s v="Valdiney Martins"/>
    <s v="valdiney.martins@hotmail.com"/>
    <n v="5598981600000"/>
  </r>
  <r>
    <x v="2"/>
    <n v="1000"/>
    <x v="0"/>
    <n v="10"/>
    <x v="476"/>
    <n v="4"/>
    <s v="Kamirã Martins"/>
    <s v="kamirã.martins@yahoo.com.br"/>
    <n v="5561991600000"/>
  </r>
  <r>
    <x v="0"/>
    <n v="2000"/>
    <x v="0"/>
    <n v="5"/>
    <x v="476"/>
    <n v="4"/>
    <s v="Marcos Martins"/>
    <s v="marcos.martins@gmail.com"/>
    <n v="5531998200000"/>
  </r>
  <r>
    <x v="2"/>
    <n v="1000"/>
    <x v="1"/>
    <n v="1"/>
    <x v="477"/>
    <n v="4"/>
    <s v="Aelton Martins"/>
    <s v="aelton.martins@gmail.com"/>
    <n v="5524981100000"/>
  </r>
  <r>
    <x v="1"/>
    <n v="500"/>
    <x v="1"/>
    <n v="1"/>
    <x v="477"/>
    <n v="4"/>
    <s v="Gabriele Martins"/>
    <s v="gabriele.martins@gmail.com"/>
    <n v="5538998100000"/>
  </r>
  <r>
    <x v="1"/>
    <n v="500"/>
    <x v="0"/>
    <n v="1"/>
    <x v="477"/>
    <n v="4"/>
    <s v="Dannyllo Martins"/>
    <s v="dannyllo.martins@yahoo.com.br"/>
    <n v="5567992400000"/>
  </r>
  <r>
    <x v="1"/>
    <n v="500"/>
    <x v="0"/>
    <n v="12"/>
    <x v="477"/>
    <n v="4"/>
    <s v="Alysson Martins"/>
    <s v="alysson.martins@gmail.com"/>
    <n v="5531989000000"/>
  </r>
  <r>
    <x v="2"/>
    <n v="1000"/>
    <x v="0"/>
    <n v="12"/>
    <x v="478"/>
    <n v="4"/>
    <s v="Persio Martins"/>
    <s v="persio.martins@yahoo.com.br"/>
    <n v="5511981400000"/>
  </r>
  <r>
    <x v="1"/>
    <n v="500"/>
    <x v="0"/>
    <n v="12"/>
    <x v="478"/>
    <n v="4"/>
    <s v="Danielle Martins"/>
    <s v="danielle.martins@hotmail.com"/>
    <n v="5521991000000"/>
  </r>
  <r>
    <x v="2"/>
    <n v="1000"/>
    <x v="1"/>
    <n v="8"/>
    <x v="478"/>
    <n v="4"/>
    <s v="Zilda Martins"/>
    <s v="zilda.martins@yahoo.com.br"/>
    <n v="5567996700000"/>
  </r>
  <r>
    <x v="0"/>
    <n v="2000"/>
    <x v="0"/>
    <n v="10"/>
    <x v="478"/>
    <n v="4"/>
    <s v="Ranalves Martins"/>
    <s v="ranalves.martins@yahoo.com.br"/>
    <n v="5598991800000"/>
  </r>
  <r>
    <x v="2"/>
    <n v="1000"/>
    <x v="0"/>
    <n v="12"/>
    <x v="479"/>
    <n v="4"/>
    <s v="Wendal Martins"/>
    <s v="wendal.martins@hotmail.com"/>
    <n v="5511965000000"/>
  </r>
  <r>
    <x v="2"/>
    <n v="1000"/>
    <x v="0"/>
    <n v="12"/>
    <x v="479"/>
    <n v="4"/>
    <s v="Denise Martins"/>
    <s v="denise.martins@gmail.com"/>
    <n v="5517981300000"/>
  </r>
  <r>
    <x v="0"/>
    <n v="2000"/>
    <x v="0"/>
    <n v="12"/>
    <x v="479"/>
    <n v="4"/>
    <s v="Edilson Martins"/>
    <s v="edilson.martins@yahoo.com.br"/>
    <n v="5511996600000"/>
  </r>
  <r>
    <x v="1"/>
    <n v="500"/>
    <x v="0"/>
    <n v="12"/>
    <x v="479"/>
    <n v="4"/>
    <s v="Rosemeire Martins"/>
    <s v="rosemeire.martins@yahoo.com.br"/>
    <n v="5511985500000"/>
  </r>
  <r>
    <x v="2"/>
    <n v="1000"/>
    <x v="0"/>
    <n v="6"/>
    <x v="479"/>
    <n v="4"/>
    <s v="Aniele Martins"/>
    <s v="aniele.martins@hotmail.com"/>
    <n v="5521974500000"/>
  </r>
  <r>
    <x v="2"/>
    <n v="1000"/>
    <x v="0"/>
    <n v="12"/>
    <x v="480"/>
    <n v="4"/>
    <s v="Elivan Martins"/>
    <s v="elivan.martins@gmail.com"/>
    <n v="5581998700000"/>
  </r>
  <r>
    <x v="0"/>
    <n v="2000"/>
    <x v="0"/>
    <n v="6"/>
    <x v="480"/>
    <n v="4"/>
    <s v="Ronei Martins"/>
    <s v="ronei.martins@yahoo.com.br"/>
    <n v="5562992100000"/>
  </r>
  <r>
    <x v="0"/>
    <n v="2000"/>
    <x v="0"/>
    <n v="1"/>
    <x v="480"/>
    <n v="4"/>
    <s v="Thabata Martins"/>
    <s v="thabata.martins@yahoo.com.br"/>
    <n v="5511984700000"/>
  </r>
  <r>
    <x v="1"/>
    <n v="500"/>
    <x v="1"/>
    <n v="1"/>
    <x v="480"/>
    <n v="4"/>
    <s v="Dayana Martins"/>
    <s v="dayana.martins@hotmail.com"/>
    <n v="5521994800000"/>
  </r>
  <r>
    <x v="2"/>
    <n v="1000"/>
    <x v="0"/>
    <n v="1"/>
    <x v="480"/>
    <n v="4"/>
    <s v="Sthellany Martins"/>
    <s v="sthellany.martins@yahoo.com.br"/>
    <n v="5565992100000"/>
  </r>
  <r>
    <x v="0"/>
    <n v="2000"/>
    <x v="0"/>
    <n v="12"/>
    <x v="481"/>
    <n v="4"/>
    <s v="Danilo Martins"/>
    <s v="danilo.martins@yahoo.com.br"/>
    <n v="5511966400000"/>
  </r>
  <r>
    <x v="2"/>
    <n v="1000"/>
    <x v="1"/>
    <n v="12"/>
    <x v="481"/>
    <n v="4"/>
    <s v="Jackson Martins"/>
    <s v="jackson.martins@hotmail.com"/>
    <n v="5584988200000"/>
  </r>
  <r>
    <x v="2"/>
    <n v="1000"/>
    <x v="0"/>
    <n v="1"/>
    <x v="481"/>
    <n v="4"/>
    <s v="Rachel Martins"/>
    <s v="rachel.martins@gmail.com"/>
    <n v="5521976600000"/>
  </r>
  <r>
    <x v="0"/>
    <n v="2000"/>
    <x v="0"/>
    <n v="12"/>
    <x v="481"/>
    <n v="4"/>
    <s v="Dennes Martins"/>
    <s v="dennes.martins@hotmail.com"/>
    <n v="5522998600000"/>
  </r>
  <r>
    <x v="2"/>
    <n v="1000"/>
    <x v="0"/>
    <n v="1"/>
    <x v="481"/>
    <n v="4"/>
    <s v="Caoe Martins"/>
    <s v="caoe.martins@yahoo.com.br"/>
    <n v="5511966900000"/>
  </r>
  <r>
    <x v="1"/>
    <n v="500"/>
    <x v="1"/>
    <n v="1"/>
    <x v="481"/>
    <n v="4"/>
    <s v="Carla Martins"/>
    <s v="carla.martins@gmail.com"/>
    <n v="5521980300000"/>
  </r>
  <r>
    <x v="1"/>
    <n v="500"/>
    <x v="0"/>
    <n v="12"/>
    <x v="481"/>
    <n v="4"/>
    <s v="Reginaldo Martins"/>
    <s v="reginaldo.martins@hotmail.com"/>
    <n v="5521982700000"/>
  </r>
  <r>
    <x v="1"/>
    <n v="500"/>
    <x v="0"/>
    <n v="6"/>
    <x v="482"/>
    <n v="4"/>
    <s v="Darllyson Martins"/>
    <s v="darllyson.martins@hotmail.com"/>
    <n v="5585991700000"/>
  </r>
  <r>
    <x v="2"/>
    <n v="1000"/>
    <x v="0"/>
    <n v="5"/>
    <x v="482"/>
    <n v="4"/>
    <s v="Paola Martins"/>
    <s v="paola.martins@yahoo.com.br"/>
    <n v="5527998700000"/>
  </r>
  <r>
    <x v="1"/>
    <n v="500"/>
    <x v="0"/>
    <n v="6"/>
    <x v="482"/>
    <n v="4"/>
    <s v="Leandro Martins"/>
    <s v="leandro.martins@gmail.com"/>
    <n v="5534991100000"/>
  </r>
  <r>
    <x v="1"/>
    <n v="500"/>
    <x v="0"/>
    <n v="5"/>
    <x v="482"/>
    <n v="4"/>
    <s v="Natanael Martins"/>
    <s v="natanael.martins@yahoo.com.br"/>
    <n v="5519981000000"/>
  </r>
  <r>
    <x v="1"/>
    <n v="500"/>
    <x v="0"/>
    <n v="12"/>
    <x v="482"/>
    <n v="4"/>
    <s v="Amanda Martins"/>
    <s v="amanda.martins@gmail.com"/>
    <n v="5531994600000"/>
  </r>
  <r>
    <x v="0"/>
    <n v="2000"/>
    <x v="0"/>
    <n v="7"/>
    <x v="482"/>
    <n v="4"/>
    <s v="Fábia Martins"/>
    <s v="fábia.martins@yahoo.com.br"/>
    <n v="5516981100000"/>
  </r>
  <r>
    <x v="1"/>
    <n v="500"/>
    <x v="0"/>
    <n v="6"/>
    <x v="482"/>
    <n v="4"/>
    <s v="Lidia Martins"/>
    <s v="lidia.martins@hotmail.com"/>
    <n v="5532991000000"/>
  </r>
  <r>
    <x v="1"/>
    <n v="500"/>
    <x v="0"/>
    <n v="4"/>
    <x v="482"/>
    <n v="4"/>
    <s v="Catarine Martins"/>
    <s v="catarine.martins@yahoo.com.br"/>
    <n v="5592994800000"/>
  </r>
  <r>
    <x v="1"/>
    <n v="500"/>
    <x v="0"/>
    <n v="1"/>
    <x v="482"/>
    <n v="4"/>
    <s v="Joao Martins"/>
    <s v="joao.martins@gmail.com"/>
    <n v="5511959900000"/>
  </r>
  <r>
    <x v="1"/>
    <n v="500"/>
    <x v="0"/>
    <n v="4"/>
    <x v="482"/>
    <n v="4"/>
    <s v="Tayna Martins"/>
    <s v="tayna.martins@yahoo.com.br"/>
    <n v="5541992800000"/>
  </r>
  <r>
    <x v="0"/>
    <n v="2000"/>
    <x v="0"/>
    <n v="12"/>
    <x v="482"/>
    <n v="4"/>
    <s v="Kellvis Martins"/>
    <s v="kellvis.martins@hotmail.com"/>
    <n v="5531991100000"/>
  </r>
  <r>
    <x v="2"/>
    <n v="1000"/>
    <x v="1"/>
    <n v="1"/>
    <x v="483"/>
    <n v="4"/>
    <s v="Aline Martins"/>
    <s v="aline.martins@yahoo.com.br"/>
    <n v="5575970900000"/>
  </r>
  <r>
    <x v="1"/>
    <n v="500"/>
    <x v="1"/>
    <n v="12"/>
    <x v="483"/>
    <n v="4"/>
    <s v="Alfredo Martins"/>
    <s v="alfredo.martins@hotmail.com"/>
    <n v="5511998400000"/>
  </r>
  <r>
    <x v="2"/>
    <n v="1000"/>
    <x v="1"/>
    <n v="1"/>
    <x v="483"/>
    <n v="4"/>
    <s v="Miriam Martins"/>
    <s v="miriam.martins@yahoo.com.br"/>
    <n v="5511988500000"/>
  </r>
  <r>
    <x v="1"/>
    <n v="500"/>
    <x v="0"/>
    <n v="12"/>
    <x v="483"/>
    <n v="4"/>
    <s v="Nailza Martins"/>
    <s v="nailza.martins@yahoo.com.br"/>
    <n v="5531996800000"/>
  </r>
  <r>
    <x v="0"/>
    <n v="2000"/>
    <x v="0"/>
    <n v="1"/>
    <x v="483"/>
    <n v="4"/>
    <s v="Gianna Martins"/>
    <s v="gianna.martins@yahoo.com.br"/>
    <n v="5531998000000"/>
  </r>
  <r>
    <x v="1"/>
    <n v="500"/>
    <x v="0"/>
    <n v="1"/>
    <x v="483"/>
    <n v="4"/>
    <s v="Veridiana Martins"/>
    <s v="veridiana.martins@hotmail.com"/>
    <n v="5519996200000"/>
  </r>
  <r>
    <x v="2"/>
    <n v="1000"/>
    <x v="0"/>
    <n v="1"/>
    <x v="483"/>
    <n v="4"/>
    <s v="Karollayne Martins"/>
    <s v="karollayne.martins@hotmail.com"/>
    <n v="5521993700000"/>
  </r>
  <r>
    <x v="0"/>
    <n v="2000"/>
    <x v="0"/>
    <n v="12"/>
    <x v="484"/>
    <n v="4"/>
    <s v="Helgio Martins"/>
    <s v="helgio.martins@yahoo.com.br"/>
    <n v="5516993900000"/>
  </r>
  <r>
    <x v="1"/>
    <n v="500"/>
    <x v="0"/>
    <n v="12"/>
    <x v="484"/>
    <n v="4"/>
    <s v="Rômulo Martins"/>
    <s v="rômulo.martins@gmail.com"/>
    <n v="5537999400000"/>
  </r>
  <r>
    <x v="2"/>
    <n v="1000"/>
    <x v="0"/>
    <n v="10"/>
    <x v="484"/>
    <n v="4"/>
    <s v="Girliany Martins"/>
    <s v="girliany.martins@hotmail.com"/>
    <n v="5585988200000"/>
  </r>
  <r>
    <x v="1"/>
    <n v="500"/>
    <x v="0"/>
    <n v="12"/>
    <x v="484"/>
    <n v="4"/>
    <s v="Ligia Martins"/>
    <s v="ligia.martins@yahoo.com.br"/>
    <n v="5521970400000"/>
  </r>
  <r>
    <x v="1"/>
    <n v="500"/>
    <x v="0"/>
    <n v="12"/>
    <x v="484"/>
    <n v="4"/>
    <s v="Osame Martins"/>
    <s v="osame.martins@gmail.com"/>
    <n v="5511976300000"/>
  </r>
  <r>
    <x v="0"/>
    <n v="2000"/>
    <x v="0"/>
    <n v="3"/>
    <x v="484"/>
    <n v="4"/>
    <s v="Kleberdon Martins"/>
    <s v="kleberdon.martins@hotmail.com"/>
    <n v="5521992600000"/>
  </r>
  <r>
    <x v="1"/>
    <n v="500"/>
    <x v="0"/>
    <n v="12"/>
    <x v="484"/>
    <n v="4"/>
    <s v="Robinson Martins"/>
    <s v="robinson.martins@hotmail.com"/>
    <n v="5543988100000"/>
  </r>
  <r>
    <x v="1"/>
    <n v="500"/>
    <x v="0"/>
    <n v="3"/>
    <x v="484"/>
    <n v="4"/>
    <s v="Fabrícia Martins"/>
    <s v="fabrícia.martins@gmail.com"/>
    <n v="5531999000000"/>
  </r>
  <r>
    <x v="1"/>
    <n v="500"/>
    <x v="0"/>
    <n v="6"/>
    <x v="485"/>
    <n v="5"/>
    <s v="Breno Martins"/>
    <s v="breno.martins@hotmail.com"/>
    <n v="5532988500000"/>
  </r>
  <r>
    <x v="0"/>
    <n v="2000"/>
    <x v="0"/>
    <n v="1"/>
    <x v="485"/>
    <n v="5"/>
    <s v="Gleydson Martins"/>
    <s v="gleydson.martins@gmail.com"/>
    <n v="5511991400000"/>
  </r>
  <r>
    <x v="0"/>
    <n v="2000"/>
    <x v="0"/>
    <n v="1"/>
    <x v="485"/>
    <n v="5"/>
    <s v="Fabianne Martins"/>
    <s v="fabianne.martins@yahoo.com.br"/>
    <n v="5511973300000"/>
  </r>
  <r>
    <x v="2"/>
    <n v="1000"/>
    <x v="0"/>
    <n v="12"/>
    <x v="485"/>
    <n v="5"/>
    <s v="Edgar Martins"/>
    <s v="edgar.martins@yahoo.com.br"/>
    <n v="5511981500000"/>
  </r>
  <r>
    <x v="1"/>
    <n v="500"/>
    <x v="0"/>
    <n v="12"/>
    <x v="485"/>
    <n v="5"/>
    <s v="Duilio Martins"/>
    <s v="duilio.martins@hotmail.com"/>
    <n v="5579991200000"/>
  </r>
  <r>
    <x v="1"/>
    <n v="500"/>
    <x v="0"/>
    <n v="3"/>
    <x v="486"/>
    <n v="5"/>
    <s v="Volmir Martins"/>
    <s v="volmir.martins@hotmail.com"/>
    <n v="5551998900000"/>
  </r>
  <r>
    <x v="1"/>
    <n v="500"/>
    <x v="1"/>
    <n v="1"/>
    <x v="486"/>
    <n v="5"/>
    <s v="Hideyuki Martins"/>
    <s v="hideyuki.martins@hotmail.com"/>
    <n v="5519989100000"/>
  </r>
  <r>
    <x v="0"/>
    <n v="2000"/>
    <x v="0"/>
    <n v="4"/>
    <x v="486"/>
    <n v="5"/>
    <s v="Deliane Martins"/>
    <s v="deliane.martins@hotmail.com"/>
    <n v="5561984700000"/>
  </r>
  <r>
    <x v="1"/>
    <n v="500"/>
    <x v="0"/>
    <n v="4"/>
    <x v="486"/>
    <n v="5"/>
    <s v="Mariana Martins"/>
    <s v="mariana.martins@gmail.com"/>
    <n v="5571992400000"/>
  </r>
  <r>
    <x v="2"/>
    <n v="1000"/>
    <x v="0"/>
    <n v="12"/>
    <x v="486"/>
    <n v="5"/>
    <s v="Walda Martins"/>
    <s v="walda.martins@hotmail.com"/>
    <n v="5527998600000"/>
  </r>
  <r>
    <x v="1"/>
    <n v="500"/>
    <x v="0"/>
    <n v="1"/>
    <x v="486"/>
    <n v="5"/>
    <s v="Antonio Martins"/>
    <s v="antonio.martins@hotmail.com"/>
    <n v="5571981000000"/>
  </r>
  <r>
    <x v="1"/>
    <n v="500"/>
    <x v="1"/>
    <n v="1"/>
    <x v="486"/>
    <n v="5"/>
    <s v="Giovanni Martins"/>
    <s v="giovanni.martins@gmail.com"/>
    <n v="5531984400000"/>
  </r>
  <r>
    <x v="0"/>
    <n v="2000"/>
    <x v="0"/>
    <n v="12"/>
    <x v="486"/>
    <n v="5"/>
    <s v="Sebastião Martins"/>
    <s v="sebastião.martins@gmail.com"/>
    <n v="5531997000000"/>
  </r>
  <r>
    <x v="2"/>
    <n v="1000"/>
    <x v="0"/>
    <n v="12"/>
    <x v="487"/>
    <n v="5"/>
    <s v="Donisete Martins"/>
    <s v="donisete.martins@gmail.com"/>
    <n v="5586994500000"/>
  </r>
  <r>
    <x v="0"/>
    <n v="2000"/>
    <x v="0"/>
    <n v="1"/>
    <x v="487"/>
    <n v="5"/>
    <s v="Ramona Martins"/>
    <s v="ramona.martins@gmail.com"/>
    <n v="5561996900000"/>
  </r>
  <r>
    <x v="2"/>
    <n v="1000"/>
    <x v="0"/>
    <n v="12"/>
    <x v="487"/>
    <n v="5"/>
    <s v="Jônatas Martins"/>
    <s v="jônatas.martins@hotmail.com"/>
    <n v="5513997100000"/>
  </r>
  <r>
    <x v="2"/>
    <n v="1000"/>
    <x v="0"/>
    <n v="6"/>
    <x v="487"/>
    <n v="5"/>
    <s v="Cibele Martins"/>
    <s v="cibele.martins@gmail.com"/>
    <n v="5511987400000"/>
  </r>
  <r>
    <x v="1"/>
    <n v="500"/>
    <x v="0"/>
    <n v="1"/>
    <x v="487"/>
    <n v="5"/>
    <s v="Vanessa Martins"/>
    <s v="vanessa.martins@gmail.com"/>
    <n v="5511992900000"/>
  </r>
  <r>
    <x v="0"/>
    <n v="2000"/>
    <x v="0"/>
    <n v="12"/>
    <x v="487"/>
    <n v="5"/>
    <s v="Karolayne Martins"/>
    <s v="karolayne.martins@yahoo.com.br"/>
    <n v="5543996000000"/>
  </r>
  <r>
    <x v="1"/>
    <n v="500"/>
    <x v="0"/>
    <n v="12"/>
    <x v="487"/>
    <n v="5"/>
    <s v="Jasiel Martins"/>
    <s v="jasiel.martins@gmail.com"/>
    <n v="5527992900000"/>
  </r>
  <r>
    <x v="1"/>
    <n v="500"/>
    <x v="0"/>
    <n v="12"/>
    <x v="487"/>
    <n v="5"/>
    <s v="Nicholas Martins"/>
    <s v="nicholas.martins@yahoo.com.br"/>
    <n v="5573999700000"/>
  </r>
  <r>
    <x v="2"/>
    <n v="1000"/>
    <x v="1"/>
    <n v="1"/>
    <x v="487"/>
    <n v="5"/>
    <s v="Ariezer Martins"/>
    <s v="ariezer.martins@yahoo.com.br"/>
    <n v="5518997600000"/>
  </r>
  <r>
    <x v="1"/>
    <n v="500"/>
    <x v="0"/>
    <n v="10"/>
    <x v="488"/>
    <n v="5"/>
    <s v="Stephanie Martins"/>
    <s v="stephanie.martins@hotmail.com"/>
    <n v="5521970400000"/>
  </r>
  <r>
    <x v="0"/>
    <n v="2000"/>
    <x v="0"/>
    <n v="12"/>
    <x v="489"/>
    <n v="5"/>
    <s v="Dirceu Martins"/>
    <s v="dirceu.martins@gmail.com"/>
    <n v="5511997800000"/>
  </r>
  <r>
    <x v="0"/>
    <n v="2000"/>
    <x v="1"/>
    <n v="8"/>
    <x v="489"/>
    <n v="5"/>
    <s v="Ian Martins"/>
    <s v="ian.martins@hotmail.com"/>
    <n v="5521998200000"/>
  </r>
  <r>
    <x v="1"/>
    <n v="500"/>
    <x v="0"/>
    <n v="12"/>
    <x v="489"/>
    <n v="5"/>
    <s v="Mathias Martins"/>
    <s v="mathias.martins@yahoo.com.br"/>
    <n v="5541992600000"/>
  </r>
  <r>
    <x v="1"/>
    <n v="500"/>
    <x v="0"/>
    <n v="1"/>
    <x v="489"/>
    <n v="5"/>
    <s v="Domingos Martins"/>
    <s v="domingos.martins@gmail.com"/>
    <n v="5519991100000"/>
  </r>
  <r>
    <x v="0"/>
    <n v="2000"/>
    <x v="0"/>
    <n v="12"/>
    <x v="489"/>
    <n v="5"/>
    <s v="Alynne Martins"/>
    <s v="alynne.martins@gmail.com"/>
    <n v="5511979500000"/>
  </r>
  <r>
    <x v="1"/>
    <n v="500"/>
    <x v="0"/>
    <n v="1"/>
    <x v="489"/>
    <n v="5"/>
    <s v="Gesson Martins"/>
    <s v="gesson.martins@gmail.com"/>
    <n v="5519981300000"/>
  </r>
  <r>
    <x v="1"/>
    <n v="500"/>
    <x v="0"/>
    <n v="5"/>
    <x v="489"/>
    <n v="5"/>
    <s v="Ivanildo Martins"/>
    <s v="ivanildo.martins@hotmail.com"/>
    <n v="5581996300000"/>
  </r>
  <r>
    <x v="0"/>
    <n v="2000"/>
    <x v="1"/>
    <n v="1"/>
    <x v="489"/>
    <n v="5"/>
    <s v="Lindenberg Martins"/>
    <s v="lindenberg.martins@hotmail.com"/>
    <n v="5511987000000"/>
  </r>
  <r>
    <x v="1"/>
    <n v="500"/>
    <x v="0"/>
    <n v="12"/>
    <x v="490"/>
    <n v="5"/>
    <s v="Celso Martins"/>
    <s v="celso.martins@hotmail.com"/>
    <n v="5521970400000"/>
  </r>
  <r>
    <x v="1"/>
    <n v="500"/>
    <x v="1"/>
    <n v="1"/>
    <x v="490"/>
    <n v="5"/>
    <s v="Frisan Martins"/>
    <s v="frisan.martins@yahoo.com.br"/>
    <n v="5521968800000"/>
  </r>
  <r>
    <x v="1"/>
    <n v="500"/>
    <x v="0"/>
    <n v="12"/>
    <x v="490"/>
    <n v="5"/>
    <s v="Cristiane Martins"/>
    <s v="cristiane.martins@hotmail.com"/>
    <n v="5519987200000"/>
  </r>
  <r>
    <x v="2"/>
    <n v="1000"/>
    <x v="0"/>
    <n v="7"/>
    <x v="490"/>
    <n v="5"/>
    <s v="Hilquias Martins"/>
    <s v="hilquias.martins@hotmail.com"/>
    <n v="5599984800000"/>
  </r>
  <r>
    <x v="1"/>
    <n v="500"/>
    <x v="0"/>
    <n v="12"/>
    <x v="490"/>
    <n v="5"/>
    <s v="Suhelen Martins"/>
    <s v="suhelen.martins@yahoo.com.br"/>
    <n v="5562981400000"/>
  </r>
  <r>
    <x v="2"/>
    <n v="1000"/>
    <x v="0"/>
    <n v="12"/>
    <x v="491"/>
    <n v="5"/>
    <s v="Cristiane Martins"/>
    <s v="cristiane.martins@yahoo.com.br"/>
    <n v="5511968200000"/>
  </r>
  <r>
    <x v="1"/>
    <n v="500"/>
    <x v="0"/>
    <n v="1"/>
    <x v="491"/>
    <n v="5"/>
    <s v="Stephanie Martins"/>
    <s v="stephanie.martins@gmail.com"/>
    <n v="5543999500000"/>
  </r>
  <r>
    <x v="1"/>
    <n v="500"/>
    <x v="0"/>
    <n v="12"/>
    <x v="491"/>
    <n v="5"/>
    <s v="Daysianne Martins"/>
    <s v="daysianne.martins@gmail.com"/>
    <n v="5521998500000"/>
  </r>
  <r>
    <x v="0"/>
    <n v="2000"/>
    <x v="0"/>
    <n v="12"/>
    <x v="492"/>
    <n v="5"/>
    <s v="Breno Martins"/>
    <s v="breno.martins@hotmail.com"/>
    <n v="5585999600000"/>
  </r>
  <r>
    <x v="1"/>
    <n v="500"/>
    <x v="0"/>
    <n v="12"/>
    <x v="492"/>
    <n v="5"/>
    <s v="Leomar Martins"/>
    <s v="leomar.martins@hotmail.com"/>
    <n v="5549999100000"/>
  </r>
  <r>
    <x v="2"/>
    <n v="1000"/>
    <x v="0"/>
    <n v="12"/>
    <x v="492"/>
    <n v="5"/>
    <s v="Larissa Martins"/>
    <s v="larissa.martins@hotmail.com"/>
    <n v="5521984800000"/>
  </r>
  <r>
    <x v="2"/>
    <n v="1000"/>
    <x v="0"/>
    <n v="4"/>
    <x v="492"/>
    <n v="5"/>
    <s v="Ewerthon Martins"/>
    <s v="ewerthon.martins@gmail.com"/>
    <n v="5581982600000"/>
  </r>
  <r>
    <x v="1"/>
    <n v="500"/>
    <x v="0"/>
    <n v="1"/>
    <x v="492"/>
    <n v="5"/>
    <s v="Erivelton Martins"/>
    <s v="erivelton.martins@hotmail.com"/>
    <n v="5538992000000"/>
  </r>
  <r>
    <x v="1"/>
    <n v="500"/>
    <x v="0"/>
    <n v="7"/>
    <x v="492"/>
    <n v="5"/>
    <s v="Phillippi Martins"/>
    <s v="phillippi.martins@gmail.com"/>
    <n v="5521992600000"/>
  </r>
  <r>
    <x v="1"/>
    <n v="500"/>
    <x v="0"/>
    <n v="1"/>
    <x v="493"/>
    <n v="5"/>
    <s v="Ludmilla Martins"/>
    <s v="ludmilla.martins@hotmail.com"/>
    <n v="5561981900000"/>
  </r>
  <r>
    <x v="0"/>
    <n v="2000"/>
    <x v="0"/>
    <n v="1"/>
    <x v="493"/>
    <n v="5"/>
    <s v="Mikaela Martins"/>
    <s v="mikaela.martins@gmail.com"/>
    <n v="5521997400000"/>
  </r>
  <r>
    <x v="2"/>
    <n v="1000"/>
    <x v="0"/>
    <n v="2"/>
    <x v="493"/>
    <n v="5"/>
    <s v="Rajá Martins"/>
    <s v="rajá.martins@gmail.com"/>
    <n v="5549999100000"/>
  </r>
  <r>
    <x v="2"/>
    <n v="1000"/>
    <x v="0"/>
    <n v="6"/>
    <x v="493"/>
    <n v="5"/>
    <s v="Natalino Martins"/>
    <s v="natalino.martins@hotmail.com"/>
    <n v="5511996200000"/>
  </r>
  <r>
    <x v="1"/>
    <n v="500"/>
    <x v="0"/>
    <n v="4"/>
    <x v="493"/>
    <n v="5"/>
    <s v="Edmur Martins"/>
    <s v="edmur.martins@yahoo.com.br"/>
    <n v="5517997200000"/>
  </r>
  <r>
    <x v="1"/>
    <n v="500"/>
    <x v="0"/>
    <n v="4"/>
    <x v="493"/>
    <n v="5"/>
    <s v="Jênifer Martins"/>
    <s v="jênifer.martins@yahoo.com.br"/>
    <n v="5551997200000"/>
  </r>
  <r>
    <x v="1"/>
    <n v="500"/>
    <x v="0"/>
    <n v="6"/>
    <x v="494"/>
    <n v="5"/>
    <s v="Fátima Martins"/>
    <s v="fátima.martins@yahoo.com.br"/>
    <n v="5551998100000"/>
  </r>
  <r>
    <x v="2"/>
    <n v="1000"/>
    <x v="1"/>
    <n v="1"/>
    <x v="494"/>
    <n v="5"/>
    <s v="Jussara Martins"/>
    <s v="jussara.martins@yahoo.com.br"/>
    <n v="5531991000000"/>
  </r>
  <r>
    <x v="1"/>
    <n v="500"/>
    <x v="1"/>
    <n v="12"/>
    <x v="494"/>
    <n v="5"/>
    <s v="Barbara Martins"/>
    <s v="barbara.martins@yahoo.com.br"/>
    <n v="5521999700000"/>
  </r>
  <r>
    <x v="1"/>
    <n v="500"/>
    <x v="0"/>
    <n v="1"/>
    <x v="494"/>
    <n v="5"/>
    <s v="Andr?ia Martins"/>
    <s v="andr?ia.martins@hotmail.com"/>
    <n v="5511943900000"/>
  </r>
  <r>
    <x v="1"/>
    <n v="500"/>
    <x v="0"/>
    <n v="10"/>
    <x v="494"/>
    <n v="5"/>
    <s v="Hercules Martins"/>
    <s v="hercules.martins@yahoo.com.br"/>
    <n v="5521987500000"/>
  </r>
  <r>
    <x v="2"/>
    <n v="1000"/>
    <x v="0"/>
    <n v="12"/>
    <x v="494"/>
    <n v="5"/>
    <s v="Gilliard Martins"/>
    <s v="gilliard.martins@yahoo.com.br"/>
    <n v="5544997200000"/>
  </r>
  <r>
    <x v="1"/>
    <n v="500"/>
    <x v="0"/>
    <n v="12"/>
    <x v="494"/>
    <n v="5"/>
    <s v="Eric Martins"/>
    <s v="eric.martins@hotmail.com"/>
    <n v="5522981200000"/>
  </r>
  <r>
    <x v="2"/>
    <n v="1000"/>
    <x v="0"/>
    <n v="12"/>
    <x v="494"/>
    <n v="5"/>
    <s v="Odailson Martins"/>
    <s v="odailson.martins@gmail.com"/>
    <n v="5565996600000"/>
  </r>
  <r>
    <x v="0"/>
    <n v="2000"/>
    <x v="0"/>
    <n v="12"/>
    <x v="494"/>
    <n v="5"/>
    <s v="Arvei Martins"/>
    <s v="arvei.martins@gmail.com"/>
    <n v="5521964300000"/>
  </r>
  <r>
    <x v="1"/>
    <n v="500"/>
    <x v="0"/>
    <n v="12"/>
    <x v="494"/>
    <n v="5"/>
    <s v="Helia Martins"/>
    <s v="helia.martins@yahoo.com.br"/>
    <n v="5511988200000"/>
  </r>
  <r>
    <x v="1"/>
    <n v="500"/>
    <x v="1"/>
    <n v="1"/>
    <x v="495"/>
    <n v="5"/>
    <s v="Mara Martins"/>
    <s v="mara.martins@hotmail.com"/>
    <n v="5511992600000"/>
  </r>
  <r>
    <x v="0"/>
    <n v="2000"/>
    <x v="0"/>
    <n v="6"/>
    <x v="495"/>
    <n v="5"/>
    <s v="Abiliane Martins"/>
    <s v="abiliane.martins@gmail.com"/>
    <n v="5516997500000"/>
  </r>
  <r>
    <x v="1"/>
    <n v="500"/>
    <x v="0"/>
    <n v="12"/>
    <x v="496"/>
    <n v="5"/>
    <s v="Denise Martins"/>
    <s v="denise.martins@yahoo.com.br"/>
    <n v="5521981100000"/>
  </r>
  <r>
    <x v="0"/>
    <n v="2000"/>
    <x v="0"/>
    <n v="1"/>
    <x v="496"/>
    <n v="5"/>
    <s v="Clebet Martins"/>
    <s v="clebet.martins@yahoo.com.br"/>
    <n v="5515997400000"/>
  </r>
  <r>
    <x v="0"/>
    <n v="2000"/>
    <x v="0"/>
    <n v="12"/>
    <x v="496"/>
    <n v="5"/>
    <s v="Arnaldo Martins"/>
    <s v="arnaldo.martins@yahoo.com.br"/>
    <n v="5573999200000"/>
  </r>
  <r>
    <x v="2"/>
    <n v="1000"/>
    <x v="0"/>
    <n v="12"/>
    <x v="496"/>
    <n v="5"/>
    <s v="Rosinete Martins"/>
    <s v="rosinete.martins@gmail.com"/>
    <n v="5521967600000"/>
  </r>
  <r>
    <x v="2"/>
    <n v="1000"/>
    <x v="1"/>
    <n v="1"/>
    <x v="496"/>
    <n v="5"/>
    <s v="Jhenyfer Martins"/>
    <s v="jhenyfer.martins@hotmail.com"/>
    <n v="5554991400000"/>
  </r>
  <r>
    <x v="2"/>
    <n v="1000"/>
    <x v="0"/>
    <n v="1"/>
    <x v="497"/>
    <n v="5"/>
    <s v="Henrique Martins"/>
    <s v="henrique.martins@hotmail.com"/>
    <n v="5551992100000"/>
  </r>
  <r>
    <x v="1"/>
    <n v="500"/>
    <x v="0"/>
    <n v="12"/>
    <x v="497"/>
    <n v="5"/>
    <s v="Thalita Martins"/>
    <s v="thalita.martins@hotmail.com"/>
    <n v="5521971300000"/>
  </r>
  <r>
    <x v="1"/>
    <n v="500"/>
    <x v="0"/>
    <n v="12"/>
    <x v="497"/>
    <n v="5"/>
    <s v="Vanessa Martins"/>
    <s v="vanessa.martins@hotmail.com"/>
    <n v="5511949500000"/>
  </r>
  <r>
    <x v="1"/>
    <n v="500"/>
    <x v="1"/>
    <n v="1"/>
    <x v="497"/>
    <n v="5"/>
    <s v="Vítor Martins"/>
    <s v="vítor.martins@yahoo.com.br"/>
    <n v="5534991800000"/>
  </r>
  <r>
    <x v="0"/>
    <n v="2000"/>
    <x v="0"/>
    <n v="1"/>
    <x v="497"/>
    <n v="5"/>
    <s v="Julia Martins"/>
    <s v="julia.martins@yahoo.com.br"/>
    <n v="5511987100000"/>
  </r>
  <r>
    <x v="2"/>
    <n v="1000"/>
    <x v="0"/>
    <n v="12"/>
    <x v="497"/>
    <n v="5"/>
    <s v="Marislene Martins"/>
    <s v="marislene.martins@yahoo.com.br"/>
    <n v="5543996600000"/>
  </r>
  <r>
    <x v="2"/>
    <n v="1000"/>
    <x v="0"/>
    <n v="12"/>
    <x v="497"/>
    <n v="5"/>
    <s v="Luciano Martins"/>
    <s v="luciano.martins@hotmail.com"/>
    <n v="5511999700000"/>
  </r>
  <r>
    <x v="2"/>
    <n v="1000"/>
    <x v="0"/>
    <n v="12"/>
    <x v="497"/>
    <n v="5"/>
    <s v="Roberto Martins"/>
    <s v="roberto.martins@yahoo.com.br"/>
    <n v="5551994500000"/>
  </r>
  <r>
    <x v="1"/>
    <n v="500"/>
    <x v="0"/>
    <n v="3"/>
    <x v="497"/>
    <n v="5"/>
    <s v="Geurlin Martins"/>
    <s v="geurlin.martins@yahoo.com.br"/>
    <n v="5547997700000"/>
  </r>
  <r>
    <x v="0"/>
    <n v="2000"/>
    <x v="1"/>
    <n v="1"/>
    <x v="497"/>
    <n v="5"/>
    <s v="Alonso Martins"/>
    <s v="alonso.martins@gmail.com"/>
    <n v="5527996400000"/>
  </r>
  <r>
    <x v="2"/>
    <n v="1000"/>
    <x v="0"/>
    <n v="12"/>
    <x v="497"/>
    <n v="5"/>
    <s v="Nilo Martins"/>
    <s v="nilo.martins@yahoo.com.br"/>
    <n v="5585986400000"/>
  </r>
  <r>
    <x v="1"/>
    <n v="500"/>
    <x v="1"/>
    <n v="1"/>
    <x v="497"/>
    <n v="5"/>
    <s v="Vanêssa Martins"/>
    <s v="vanêssa.martins@hotmail.com"/>
    <n v="5586988000000"/>
  </r>
  <r>
    <x v="1"/>
    <n v="500"/>
    <x v="0"/>
    <n v="1"/>
    <x v="498"/>
    <n v="5"/>
    <s v="Donato Martins"/>
    <s v="donato.martins@yahoo.com.br"/>
    <n v="5521988500000"/>
  </r>
  <r>
    <x v="2"/>
    <n v="1000"/>
    <x v="0"/>
    <n v="1"/>
    <x v="498"/>
    <n v="5"/>
    <s v="Stephanni Martins"/>
    <s v="stephanni.martins@gmail.com"/>
    <n v="5511954800000"/>
  </r>
  <r>
    <x v="1"/>
    <n v="500"/>
    <x v="1"/>
    <n v="1"/>
    <x v="498"/>
    <n v="5"/>
    <s v="Fillipe Martins"/>
    <s v="fillipe.martins@gmail.com"/>
    <n v="5547996300000"/>
  </r>
  <r>
    <x v="1"/>
    <n v="500"/>
    <x v="0"/>
    <n v="12"/>
    <x v="498"/>
    <n v="5"/>
    <s v="Meilene Martins"/>
    <s v="meilene.martins@yahoo.com.br"/>
    <n v="5532984700000"/>
  </r>
  <r>
    <x v="2"/>
    <n v="1000"/>
    <x v="1"/>
    <n v="1"/>
    <x v="498"/>
    <n v="5"/>
    <s v="John Martins"/>
    <s v="john.martins@gmail.com"/>
    <n v="5521986000000"/>
  </r>
  <r>
    <x v="0"/>
    <n v="2000"/>
    <x v="0"/>
    <n v="12"/>
    <x v="498"/>
    <n v="5"/>
    <s v="Giseli Martins"/>
    <s v="giseli.martins@yahoo.com.br"/>
    <n v="5521972300000"/>
  </r>
  <r>
    <x v="1"/>
    <n v="500"/>
    <x v="0"/>
    <n v="12"/>
    <x v="499"/>
    <n v="5"/>
    <s v="Edi Martins"/>
    <s v="edi.martins@yahoo.com.br"/>
    <n v="5511987900000"/>
  </r>
  <r>
    <x v="0"/>
    <n v="2000"/>
    <x v="0"/>
    <n v="5"/>
    <x v="499"/>
    <n v="5"/>
    <s v="Andreyna Martins"/>
    <s v="andreyna.martins@gmail.com"/>
    <n v="5562985800000"/>
  </r>
  <r>
    <x v="1"/>
    <n v="500"/>
    <x v="0"/>
    <n v="8"/>
    <x v="499"/>
    <n v="5"/>
    <s v="Kenia Martins"/>
    <s v="kenia.martins@hotmail.com"/>
    <n v="5516996000000"/>
  </r>
  <r>
    <x v="1"/>
    <n v="500"/>
    <x v="0"/>
    <n v="2"/>
    <x v="499"/>
    <n v="5"/>
    <s v="Raniel Martins"/>
    <s v="raniel.martins@hotmail.com"/>
    <n v="5584998700000"/>
  </r>
  <r>
    <x v="1"/>
    <n v="500"/>
    <x v="1"/>
    <n v="12"/>
    <x v="499"/>
    <n v="5"/>
    <s v="Tatiany Martins"/>
    <s v="tatiany.martins@gmail.com"/>
    <n v="5571996700000"/>
  </r>
  <r>
    <x v="2"/>
    <n v="1000"/>
    <x v="0"/>
    <n v="1"/>
    <x v="499"/>
    <n v="5"/>
    <s v="Karlucio Martins"/>
    <s v="karlucio.martins@gmail.com"/>
    <n v="5564996500000"/>
  </r>
  <r>
    <x v="1"/>
    <n v="500"/>
    <x v="0"/>
    <n v="5"/>
    <x v="499"/>
    <n v="5"/>
    <s v="Walace Martins"/>
    <s v="walace.martins@hotmail.com"/>
    <n v="5598981600000"/>
  </r>
  <r>
    <x v="1"/>
    <n v="500"/>
    <x v="0"/>
    <n v="12"/>
    <x v="499"/>
    <n v="5"/>
    <s v="Ronny Martins"/>
    <s v="ronny.martins@yahoo.com.br"/>
    <n v="5588996300000"/>
  </r>
  <r>
    <x v="1"/>
    <n v="500"/>
    <x v="0"/>
    <n v="6"/>
    <x v="499"/>
    <n v="5"/>
    <s v="Marino Martins"/>
    <s v="marino.martins@yahoo.com.br"/>
    <n v="5531994500000"/>
  </r>
  <r>
    <x v="0"/>
    <n v="2000"/>
    <x v="0"/>
    <n v="12"/>
    <x v="500"/>
    <n v="5"/>
    <s v="Elberth Martins"/>
    <s v="elberth.martins@hotmail.com"/>
    <n v="5599991200000"/>
  </r>
  <r>
    <x v="0"/>
    <n v="2000"/>
    <x v="0"/>
    <n v="12"/>
    <x v="500"/>
    <n v="5"/>
    <s v="Isis Martins"/>
    <s v="isis.martins@yahoo.com.br"/>
    <n v="5581999000000"/>
  </r>
  <r>
    <x v="0"/>
    <n v="2000"/>
    <x v="0"/>
    <n v="12"/>
    <x v="500"/>
    <n v="5"/>
    <s v="Darllaine Martins"/>
    <s v="darllaine.martins@hotmail.com"/>
    <n v="5511984300000"/>
  </r>
  <r>
    <x v="0"/>
    <n v="2000"/>
    <x v="0"/>
    <n v="10"/>
    <x v="500"/>
    <n v="5"/>
    <s v="Valdeizio Martins"/>
    <s v="valdeizio.martins@yahoo.com.br"/>
    <n v="5581930300000"/>
  </r>
  <r>
    <x v="2"/>
    <n v="1000"/>
    <x v="0"/>
    <n v="1"/>
    <x v="500"/>
    <n v="5"/>
    <s v="Juliano Martins"/>
    <s v="juliano.martins@gmail.com"/>
    <n v="5519996000000"/>
  </r>
  <r>
    <x v="1"/>
    <n v="500"/>
    <x v="0"/>
    <n v="12"/>
    <x v="501"/>
    <n v="5"/>
    <s v="Rizia Martins"/>
    <s v="rizia.martins@gmail.com"/>
    <n v="5535997200000"/>
  </r>
  <r>
    <x v="2"/>
    <n v="1000"/>
    <x v="0"/>
    <n v="12"/>
    <x v="501"/>
    <n v="5"/>
    <s v="Cíntia Martins"/>
    <s v="cíntia.martins@hotmail.com"/>
    <n v="5551997700000"/>
  </r>
  <r>
    <x v="1"/>
    <n v="500"/>
    <x v="0"/>
    <n v="1"/>
    <x v="501"/>
    <n v="5"/>
    <s v="Vítor Martins"/>
    <s v="vítor.martins@yahoo.com.br"/>
    <n v="5521988700000"/>
  </r>
  <r>
    <x v="1"/>
    <n v="500"/>
    <x v="0"/>
    <n v="8"/>
    <x v="501"/>
    <n v="5"/>
    <s v="Evair Martins"/>
    <s v="evair.martins@gmail.com"/>
    <n v="5517996300000"/>
  </r>
  <r>
    <x v="1"/>
    <n v="500"/>
    <x v="0"/>
    <n v="12"/>
    <x v="501"/>
    <n v="5"/>
    <s v="Josimar Martins"/>
    <s v="josimar.martins@yahoo.com.br"/>
    <n v="5527997000000"/>
  </r>
  <r>
    <x v="2"/>
    <n v="1000"/>
    <x v="0"/>
    <n v="6"/>
    <x v="501"/>
    <n v="5"/>
    <s v="Raissa Martins"/>
    <s v="raissa.martins@yahoo.com.br"/>
    <n v="5511945500000"/>
  </r>
  <r>
    <x v="1"/>
    <n v="500"/>
    <x v="0"/>
    <n v="12"/>
    <x v="501"/>
    <n v="5"/>
    <s v="Sayaka Martins"/>
    <s v="sayaka.martins@hotmail.com"/>
    <n v="5521982200000"/>
  </r>
  <r>
    <x v="1"/>
    <n v="500"/>
    <x v="0"/>
    <n v="6"/>
    <x v="502"/>
    <n v="5"/>
    <s v="Joseilson Martins"/>
    <s v="joseilson.martins@yahoo.com.br"/>
    <n v="5594999300000"/>
  </r>
  <r>
    <x v="1"/>
    <n v="500"/>
    <x v="0"/>
    <n v="12"/>
    <x v="502"/>
    <n v="5"/>
    <s v="Savio Martins"/>
    <s v="savio.martins@gmail.com"/>
    <n v="5569992500000"/>
  </r>
  <r>
    <x v="2"/>
    <n v="1000"/>
    <x v="0"/>
    <n v="12"/>
    <x v="502"/>
    <n v="5"/>
    <s v="Bárbara Martins"/>
    <s v="bárbara.martins@hotmail.com"/>
    <n v="5521995600000"/>
  </r>
  <r>
    <x v="1"/>
    <n v="500"/>
    <x v="0"/>
    <n v="12"/>
    <x v="502"/>
    <n v="5"/>
    <s v="Amanda Martins"/>
    <s v="amanda.martins@hotmail.com"/>
    <n v="5591981800000"/>
  </r>
  <r>
    <x v="2"/>
    <n v="1000"/>
    <x v="0"/>
    <n v="12"/>
    <x v="502"/>
    <n v="5"/>
    <s v="Hegle Martins"/>
    <s v="hegle.martins@yahoo.com.br"/>
    <n v="5598983200000"/>
  </r>
  <r>
    <x v="1"/>
    <n v="500"/>
    <x v="0"/>
    <n v="12"/>
    <x v="502"/>
    <n v="5"/>
    <s v="Wiviane Martins"/>
    <s v="wiviane.martins@hotmail.com"/>
    <n v="5513997800000"/>
  </r>
  <r>
    <x v="0"/>
    <n v="2000"/>
    <x v="0"/>
    <n v="1"/>
    <x v="502"/>
    <n v="5"/>
    <s v="Hilo Martins"/>
    <s v="hilo.martins@yahoo.com.br"/>
    <n v="5555999700000"/>
  </r>
  <r>
    <x v="2"/>
    <n v="1000"/>
    <x v="0"/>
    <n v="4"/>
    <x v="502"/>
    <n v="5"/>
    <s v="Dayse Martins"/>
    <s v="dayse.martins@yahoo.com.br"/>
    <n v="5511970200000"/>
  </r>
  <r>
    <x v="2"/>
    <n v="1000"/>
    <x v="0"/>
    <n v="10"/>
    <x v="502"/>
    <n v="5"/>
    <s v="Oliver Martins"/>
    <s v="oliver.martins@yahoo.com.br"/>
    <n v="5567991100000"/>
  </r>
  <r>
    <x v="2"/>
    <n v="1000"/>
    <x v="0"/>
    <n v="12"/>
    <x v="502"/>
    <n v="5"/>
    <s v="Monike Martins"/>
    <s v="monike.martins@gmail.com"/>
    <n v="5521971300000"/>
  </r>
  <r>
    <x v="0"/>
    <n v="2000"/>
    <x v="1"/>
    <n v="1"/>
    <x v="503"/>
    <n v="5"/>
    <s v="Renato Martins"/>
    <s v="renato.martins@gmail.com"/>
    <n v="5527995000000"/>
  </r>
  <r>
    <x v="1"/>
    <n v="500"/>
    <x v="0"/>
    <n v="1"/>
    <x v="503"/>
    <n v="5"/>
    <s v="Cynthia Martins"/>
    <s v="cynthia.martins@gmail.com"/>
    <n v="5551999100000"/>
  </r>
  <r>
    <x v="0"/>
    <n v="2000"/>
    <x v="0"/>
    <n v="12"/>
    <x v="503"/>
    <n v="5"/>
    <s v="Odila Martins"/>
    <s v="odila.martins@hotmail.com"/>
    <n v="5567999100000"/>
  </r>
  <r>
    <x v="1"/>
    <n v="500"/>
    <x v="0"/>
    <n v="12"/>
    <x v="503"/>
    <n v="5"/>
    <s v="Gustavo Martins"/>
    <s v="gustavo.martins@hotmail.com"/>
    <n v="5519991800000"/>
  </r>
  <r>
    <x v="1"/>
    <n v="500"/>
    <x v="0"/>
    <n v="12"/>
    <x v="503"/>
    <n v="5"/>
    <s v="Luckas Martins"/>
    <s v="luckas.martins@yahoo.com.br"/>
    <n v="5538991400000"/>
  </r>
  <r>
    <x v="2"/>
    <n v="1000"/>
    <x v="0"/>
    <n v="10"/>
    <x v="504"/>
    <n v="5"/>
    <s v="Ivaniele Martins"/>
    <s v="ivaniele.martins@hotmail.com"/>
    <n v="5571993000000"/>
  </r>
  <r>
    <x v="2"/>
    <n v="1000"/>
    <x v="0"/>
    <n v="12"/>
    <x v="504"/>
    <n v="5"/>
    <s v="Claudir Martins"/>
    <s v="claudir.martins@gmail.com"/>
    <n v="5514996600000"/>
  </r>
  <r>
    <x v="1"/>
    <n v="500"/>
    <x v="0"/>
    <n v="2"/>
    <x v="504"/>
    <n v="5"/>
    <s v="Devaldo Martins"/>
    <s v="devaldo.martins@gmail.com"/>
    <n v="5511995600000"/>
  </r>
  <r>
    <x v="1"/>
    <n v="500"/>
    <x v="1"/>
    <n v="1"/>
    <x v="505"/>
    <n v="5"/>
    <s v="Iracema Martins"/>
    <s v="iracema.martins@gmail.com"/>
    <n v="5511982400000"/>
  </r>
  <r>
    <x v="2"/>
    <n v="1000"/>
    <x v="0"/>
    <n v="12"/>
    <x v="506"/>
    <n v="5"/>
    <s v="Taglya Martins"/>
    <s v="taglya.martins@yahoo.com.br"/>
    <n v="5541992700000"/>
  </r>
  <r>
    <x v="1"/>
    <n v="500"/>
    <x v="0"/>
    <n v="12"/>
    <x v="506"/>
    <n v="5"/>
    <s v="Jeyse Martins"/>
    <s v="jeyse.martins@hotmail.com"/>
    <n v="5562999100000"/>
  </r>
  <r>
    <x v="2"/>
    <n v="1000"/>
    <x v="0"/>
    <n v="3"/>
    <x v="506"/>
    <n v="5"/>
    <s v="Christiana Martins"/>
    <s v="christiana.martins@hotmail.com"/>
    <n v="5521981200000"/>
  </r>
  <r>
    <x v="2"/>
    <n v="1000"/>
    <x v="0"/>
    <n v="4"/>
    <x v="506"/>
    <n v="5"/>
    <s v="Amauri Martins"/>
    <s v="amauri.martins@yahoo.com.br"/>
    <n v="5512981900000"/>
  </r>
  <r>
    <x v="1"/>
    <n v="500"/>
    <x v="0"/>
    <n v="1"/>
    <x v="506"/>
    <n v="5"/>
    <s v="Narciso Martins"/>
    <s v="narciso.martins@hotmail.com"/>
    <n v="5592981900000"/>
  </r>
  <r>
    <x v="1"/>
    <n v="500"/>
    <x v="0"/>
    <n v="6"/>
    <x v="506"/>
    <n v="5"/>
    <s v="Percio Martins"/>
    <s v="percio.martins@hotmail.com"/>
    <n v="5562982800000"/>
  </r>
  <r>
    <x v="1"/>
    <n v="500"/>
    <x v="0"/>
    <n v="12"/>
    <x v="507"/>
    <n v="5"/>
    <s v="Fatiane Martins"/>
    <s v="fatiane.martins@yahoo.com.br"/>
    <n v="5541998800000"/>
  </r>
  <r>
    <x v="1"/>
    <n v="500"/>
    <x v="1"/>
    <n v="1"/>
    <x v="507"/>
    <n v="5"/>
    <s v="Dionata Martins"/>
    <s v="dionata.martins@yahoo.com.br"/>
    <n v="5551999100000"/>
  </r>
  <r>
    <x v="0"/>
    <n v="2000"/>
    <x v="0"/>
    <n v="6"/>
    <x v="507"/>
    <n v="5"/>
    <s v="Giuliana Martins"/>
    <s v="giuliana.martins@yahoo.com.br"/>
    <n v="5516997400000"/>
  </r>
  <r>
    <x v="1"/>
    <n v="500"/>
    <x v="0"/>
    <n v="12"/>
    <x v="507"/>
    <n v="5"/>
    <s v="Jucileia Martins"/>
    <s v="jucileia.martins@hotmail.com"/>
    <n v="5531999700000"/>
  </r>
  <r>
    <x v="1"/>
    <n v="500"/>
    <x v="0"/>
    <n v="12"/>
    <x v="507"/>
    <n v="5"/>
    <s v="Anderson Martins"/>
    <s v="anderson.martins@yahoo.com.br"/>
    <n v="5511941400000"/>
  </r>
  <r>
    <x v="1"/>
    <n v="500"/>
    <x v="0"/>
    <n v="4"/>
    <x v="507"/>
    <n v="5"/>
    <s v="Ualiston Martins"/>
    <s v="ualiston.martins@yahoo.com.br"/>
    <n v="5531986600000"/>
  </r>
  <r>
    <x v="1"/>
    <n v="500"/>
    <x v="0"/>
    <n v="12"/>
    <x v="507"/>
    <n v="5"/>
    <s v="Valdirene Martins"/>
    <s v="valdirene.martins@hotmail.com"/>
    <n v="5511995600000"/>
  </r>
  <r>
    <x v="0"/>
    <n v="2000"/>
    <x v="0"/>
    <n v="4"/>
    <x v="508"/>
    <n v="5"/>
    <s v="Murillo Martins"/>
    <s v="murillo.martins@yahoo.com.br"/>
    <n v="5515991900000"/>
  </r>
  <r>
    <x v="1"/>
    <n v="500"/>
    <x v="0"/>
    <n v="12"/>
    <x v="508"/>
    <n v="5"/>
    <s v="Ronan Martins"/>
    <s v="ronan.martins@yahoo.com.br"/>
    <n v="5511963000000"/>
  </r>
  <r>
    <x v="1"/>
    <n v="500"/>
    <x v="0"/>
    <n v="12"/>
    <x v="508"/>
    <n v="5"/>
    <s v="Marcileize Martins"/>
    <s v="marcileize.martins@yahoo.com.br"/>
    <n v="5567992300000"/>
  </r>
  <r>
    <x v="1"/>
    <n v="500"/>
    <x v="0"/>
    <n v="4"/>
    <x v="508"/>
    <n v="5"/>
    <s v="Clenilson Martins"/>
    <s v="clenilson.martins@gmail.com"/>
    <n v="5594992400000"/>
  </r>
  <r>
    <x v="1"/>
    <n v="500"/>
    <x v="0"/>
    <n v="7"/>
    <x v="508"/>
    <n v="5"/>
    <s v="Anne Martins"/>
    <s v="anne.martins@gmail.com"/>
    <n v="5584991500000"/>
  </r>
  <r>
    <x v="2"/>
    <n v="1000"/>
    <x v="1"/>
    <n v="10"/>
    <x v="508"/>
    <n v="5"/>
    <s v="Marylla Martins"/>
    <s v="marylla.martins@yahoo.com.br"/>
    <n v="5535988400000"/>
  </r>
  <r>
    <x v="2"/>
    <n v="1000"/>
    <x v="0"/>
    <n v="1"/>
    <x v="508"/>
    <n v="5"/>
    <s v="Yen Martins"/>
    <s v="yen.martins@hotmail.com"/>
    <n v="5531994300000"/>
  </r>
  <r>
    <x v="2"/>
    <n v="1000"/>
    <x v="0"/>
    <n v="7"/>
    <x v="508"/>
    <n v="5"/>
    <s v="Thalles Martins"/>
    <s v="thalles.martins@hotmail.com"/>
    <n v="5531984600000"/>
  </r>
  <r>
    <x v="2"/>
    <n v="1000"/>
    <x v="0"/>
    <n v="12"/>
    <x v="508"/>
    <n v="5"/>
    <s v="Jesianne Martins"/>
    <s v="jesianne.martins@hotmail.com"/>
    <n v="5527998400000"/>
  </r>
  <r>
    <x v="1"/>
    <n v="500"/>
    <x v="1"/>
    <n v="1"/>
    <x v="509"/>
    <n v="5"/>
    <s v="Emerson Martins"/>
    <s v="emerson.martins@gmail.com"/>
    <n v="5511996800000"/>
  </r>
  <r>
    <x v="1"/>
    <n v="500"/>
    <x v="0"/>
    <n v="12"/>
    <x v="509"/>
    <n v="5"/>
    <s v="Inaiana Martins"/>
    <s v="inaiana.martins@gmail.com"/>
    <n v="5562999700000"/>
  </r>
  <r>
    <x v="0"/>
    <n v="2000"/>
    <x v="0"/>
    <n v="5"/>
    <x v="510"/>
    <n v="5"/>
    <s v="Atalicio Martins"/>
    <s v="atalicio.martins@gmail.com"/>
    <n v="5592991200000"/>
  </r>
  <r>
    <x v="1"/>
    <n v="500"/>
    <x v="1"/>
    <n v="1"/>
    <x v="510"/>
    <n v="5"/>
    <s v="Dejean Martins"/>
    <s v="dejean.martins@yahoo.com.br"/>
    <n v="5516999600000"/>
  </r>
  <r>
    <x v="1"/>
    <n v="500"/>
    <x v="0"/>
    <n v="12"/>
    <x v="511"/>
    <n v="5"/>
    <s v="Brenda Martins"/>
    <s v="brenda.martins@gmail.com"/>
    <n v="5541997900000"/>
  </r>
  <r>
    <x v="1"/>
    <n v="500"/>
    <x v="0"/>
    <n v="1"/>
    <x v="511"/>
    <n v="5"/>
    <s v="Melise Martins"/>
    <s v="melise.martins@hotmail.com"/>
    <n v="5511941400000"/>
  </r>
  <r>
    <x v="1"/>
    <n v="500"/>
    <x v="0"/>
    <n v="1"/>
    <x v="511"/>
    <n v="5"/>
    <s v="Lina Martins"/>
    <s v="lina.martins@hotmail.com"/>
    <n v="5515988100000"/>
  </r>
  <r>
    <x v="0"/>
    <n v="2000"/>
    <x v="0"/>
    <n v="10"/>
    <x v="511"/>
    <n v="5"/>
    <s v="Henry Martins"/>
    <s v="henry.martins@hotmail.com"/>
    <n v="5521988600000"/>
  </r>
  <r>
    <x v="2"/>
    <n v="1000"/>
    <x v="0"/>
    <n v="4"/>
    <x v="512"/>
    <n v="5"/>
    <s v="Plínio Martins"/>
    <s v="plínio.martins@gmail.com"/>
    <n v="5531995700000"/>
  </r>
  <r>
    <x v="2"/>
    <n v="1000"/>
    <x v="0"/>
    <n v="10"/>
    <x v="512"/>
    <n v="5"/>
    <s v="Taquaracy Martins"/>
    <s v="taquaracy.martins@yahoo.com.br"/>
    <n v="5581998400000"/>
  </r>
  <r>
    <x v="2"/>
    <n v="1000"/>
    <x v="0"/>
    <n v="12"/>
    <x v="513"/>
    <n v="5"/>
    <s v="Aminadaby Martins"/>
    <s v="aminadaby.martins@yahoo.com.br"/>
    <n v="5515991100000"/>
  </r>
  <r>
    <x v="2"/>
    <n v="1000"/>
    <x v="0"/>
    <n v="2"/>
    <x v="513"/>
    <n v="5"/>
    <s v="Myrna Martins"/>
    <s v="myrna.martins@yahoo.com.br"/>
    <n v="5598982900000"/>
  </r>
  <r>
    <x v="2"/>
    <n v="1000"/>
    <x v="0"/>
    <n v="1"/>
    <x v="513"/>
    <n v="5"/>
    <s v="Alexandro Martins"/>
    <s v="alexandro.martins@hotmail.com"/>
    <n v="5521991400000"/>
  </r>
  <r>
    <x v="1"/>
    <n v="500"/>
    <x v="0"/>
    <n v="12"/>
    <x v="513"/>
    <n v="5"/>
    <s v="Jane Martins"/>
    <s v="jane.martins@hotmail.com"/>
    <n v="5541998400000"/>
  </r>
  <r>
    <x v="0"/>
    <n v="2000"/>
    <x v="0"/>
    <n v="6"/>
    <x v="513"/>
    <n v="5"/>
    <s v="Anine Martins"/>
    <s v="anine.martins@yahoo.com.br"/>
    <n v="5551999900000"/>
  </r>
  <r>
    <x v="1"/>
    <n v="500"/>
    <x v="0"/>
    <n v="12"/>
    <x v="513"/>
    <n v="5"/>
    <s v="Tiffany Martins"/>
    <s v="tiffany.martins@yahoo.com.br"/>
    <n v="5582997700000"/>
  </r>
  <r>
    <x v="0"/>
    <n v="2000"/>
    <x v="0"/>
    <n v="12"/>
    <x v="514"/>
    <n v="5"/>
    <s v="Iasmin Martins"/>
    <s v="iasmin.martins@gmail.com"/>
    <n v="5564999100000"/>
  </r>
  <r>
    <x v="1"/>
    <n v="500"/>
    <x v="0"/>
    <n v="12"/>
    <x v="514"/>
    <n v="5"/>
    <s v="Edie Martins"/>
    <s v="edie.martins@hotmail.com"/>
    <n v="5585987000000"/>
  </r>
  <r>
    <x v="2"/>
    <n v="1000"/>
    <x v="0"/>
    <n v="12"/>
    <x v="514"/>
    <n v="5"/>
    <s v="Mayyar Martins"/>
    <s v="mayyar.martins@gmail.com"/>
    <n v="5541997700000"/>
  </r>
  <r>
    <x v="0"/>
    <n v="2000"/>
    <x v="0"/>
    <n v="12"/>
    <x v="514"/>
    <n v="5"/>
    <s v="Alanderson Martins"/>
    <s v="alanderson.martins@yahoo.com.br"/>
    <n v="5584981800000"/>
  </r>
  <r>
    <x v="0"/>
    <n v="2000"/>
    <x v="0"/>
    <n v="12"/>
    <x v="514"/>
    <n v="5"/>
    <s v="Jakson Martins"/>
    <s v="jakson.martins@yahoo.com.br"/>
    <n v="5544984000000"/>
  </r>
  <r>
    <x v="1"/>
    <n v="500"/>
    <x v="0"/>
    <n v="8"/>
    <x v="514"/>
    <n v="5"/>
    <s v="Thatyele Martins"/>
    <s v="thatyele.martins@hotmail.com"/>
    <n v="5531998900000"/>
  </r>
  <r>
    <x v="2"/>
    <n v="1000"/>
    <x v="0"/>
    <n v="12"/>
    <x v="514"/>
    <n v="5"/>
    <s v="Jason Martins"/>
    <s v="jason.martins@gmail.com"/>
    <n v="5581987000000"/>
  </r>
  <r>
    <x v="2"/>
    <n v="1000"/>
    <x v="1"/>
    <n v="1"/>
    <x v="515"/>
    <n v="5"/>
    <s v="erico Martins"/>
    <s v="erico.martins@yahoo.com.br"/>
    <n v="5511992200000"/>
  </r>
  <r>
    <x v="2"/>
    <n v="1000"/>
    <x v="0"/>
    <n v="8"/>
    <x v="515"/>
    <n v="5"/>
    <s v="Welisbeth Martins"/>
    <s v="welisbeth.martins@gmail.com"/>
    <n v="5598991900000"/>
  </r>
  <r>
    <x v="0"/>
    <n v="2000"/>
    <x v="0"/>
    <n v="12"/>
    <x v="515"/>
    <n v="5"/>
    <s v="Jairo Martins"/>
    <s v="jairo.martins@yahoo.com.br"/>
    <n v="5511977400000"/>
  </r>
  <r>
    <x v="0"/>
    <n v="2000"/>
    <x v="0"/>
    <n v="1"/>
    <x v="515"/>
    <n v="5"/>
    <s v="Mario Martins"/>
    <s v="mario.martins@yahoo.com.br"/>
    <n v="5515998400000"/>
  </r>
  <r>
    <x v="0"/>
    <n v="2000"/>
    <x v="0"/>
    <n v="5"/>
    <x v="515"/>
    <n v="5"/>
    <s v="Gilmar Martins"/>
    <s v="gilmar.martins@gmail.com"/>
    <n v="5521973700000"/>
  </r>
  <r>
    <x v="1"/>
    <n v="500"/>
    <x v="0"/>
    <n v="6"/>
    <x v="515"/>
    <n v="5"/>
    <s v="Cleudione Martins"/>
    <s v="cleudione.martins@hotmail.com"/>
    <n v="5519983500000"/>
  </r>
  <r>
    <x v="1"/>
    <n v="500"/>
    <x v="0"/>
    <n v="4"/>
    <x v="516"/>
    <n v="6"/>
    <s v="Welton Martins"/>
    <s v="welton.martins@yahoo.com.br"/>
    <n v="5579991500000"/>
  </r>
  <r>
    <x v="1"/>
    <n v="500"/>
    <x v="0"/>
    <n v="3"/>
    <x v="516"/>
    <n v="6"/>
    <s v="Cleuma Martins"/>
    <s v="cleuma.martins@yahoo.com.br"/>
    <n v="5511987900000"/>
  </r>
  <r>
    <x v="0"/>
    <n v="2000"/>
    <x v="1"/>
    <n v="1"/>
    <x v="516"/>
    <n v="6"/>
    <s v="Adão Martins"/>
    <s v="adão.martins@gmail.com"/>
    <n v="5511995900000"/>
  </r>
  <r>
    <x v="2"/>
    <n v="1000"/>
    <x v="0"/>
    <n v="10"/>
    <x v="516"/>
    <n v="6"/>
    <s v="Joaquim Martins"/>
    <s v="joaquim.martins@yahoo.com.br"/>
    <n v="5511961900000"/>
  </r>
  <r>
    <x v="2"/>
    <n v="1000"/>
    <x v="0"/>
    <n v="12"/>
    <x v="517"/>
    <n v="6"/>
    <s v="Evelyn Martins"/>
    <s v="evelyn.martins@yahoo.com.br"/>
    <n v="5591982000000"/>
  </r>
  <r>
    <x v="1"/>
    <n v="500"/>
    <x v="0"/>
    <n v="12"/>
    <x v="517"/>
    <n v="6"/>
    <s v="Mirian Martins"/>
    <s v="mirian.martins@gmail.com"/>
    <n v="5521982100000"/>
  </r>
  <r>
    <x v="1"/>
    <n v="500"/>
    <x v="1"/>
    <n v="1"/>
    <x v="517"/>
    <n v="6"/>
    <s v="Daiane Martins"/>
    <s v="daiane.martins@yahoo.com.br"/>
    <n v="5516991100000"/>
  </r>
  <r>
    <x v="1"/>
    <n v="500"/>
    <x v="0"/>
    <n v="4"/>
    <x v="517"/>
    <n v="6"/>
    <s v="Lídia Martins"/>
    <s v="lídia.martins@gmail.com"/>
    <n v="5524999100000"/>
  </r>
  <r>
    <x v="2"/>
    <n v="1000"/>
    <x v="0"/>
    <n v="6"/>
    <x v="518"/>
    <n v="6"/>
    <s v="Renilda Martins"/>
    <s v="renilda.martins@yahoo.com.br"/>
    <n v="5575999600000"/>
  </r>
  <r>
    <x v="2"/>
    <n v="1000"/>
    <x v="0"/>
    <n v="12"/>
    <x v="518"/>
    <n v="6"/>
    <s v="Suzane Martins"/>
    <s v="suzane.martins@hotmail.com"/>
    <n v="5581995600000"/>
  </r>
  <r>
    <x v="0"/>
    <n v="2000"/>
    <x v="1"/>
    <n v="1"/>
    <x v="518"/>
    <n v="6"/>
    <s v="Thaline Martins"/>
    <s v="thaline.martins@yahoo.com.br"/>
    <n v="5573991700000"/>
  </r>
  <r>
    <x v="1"/>
    <n v="500"/>
    <x v="0"/>
    <n v="12"/>
    <x v="518"/>
    <n v="6"/>
    <s v="Marcondes Martins"/>
    <s v="marcondes.martins@hotmail.com"/>
    <n v="5581982000000"/>
  </r>
  <r>
    <x v="1"/>
    <n v="500"/>
    <x v="1"/>
    <n v="1"/>
    <x v="518"/>
    <n v="6"/>
    <s v="Denner Martins"/>
    <s v="denner.martins@gmail.com"/>
    <n v="5535999200000"/>
  </r>
  <r>
    <x v="2"/>
    <n v="1000"/>
    <x v="0"/>
    <n v="8"/>
    <x v="518"/>
    <n v="6"/>
    <s v="Danillo Martins"/>
    <s v="danillo.martins@yahoo.com.br"/>
    <n v="5512996400000"/>
  </r>
  <r>
    <x v="2"/>
    <n v="1000"/>
    <x v="1"/>
    <n v="1"/>
    <x v="518"/>
    <n v="6"/>
    <s v="Kayto Martins"/>
    <s v="kayto.martins@gmail.com"/>
    <n v="5531981000000"/>
  </r>
  <r>
    <x v="1"/>
    <n v="500"/>
    <x v="1"/>
    <n v="1"/>
    <x v="518"/>
    <n v="6"/>
    <s v="Cleverton Martins"/>
    <s v="cleverton.martins@gmail.com"/>
    <n v="5541985200000"/>
  </r>
  <r>
    <x v="2"/>
    <n v="1000"/>
    <x v="0"/>
    <n v="10"/>
    <x v="518"/>
    <n v="6"/>
    <s v="Rafaela Martins"/>
    <s v="rafaela.martins@hotmail.com"/>
    <n v="5547997400000"/>
  </r>
  <r>
    <x v="2"/>
    <n v="1000"/>
    <x v="0"/>
    <n v="3"/>
    <x v="519"/>
    <n v="6"/>
    <s v="Clenio Martins"/>
    <s v="clenio.martins@hotmail.com"/>
    <n v="5585992700000"/>
  </r>
  <r>
    <x v="1"/>
    <n v="500"/>
    <x v="0"/>
    <n v="12"/>
    <x v="519"/>
    <n v="6"/>
    <s v="Sônia Martins"/>
    <s v="sônia.martins@hotmail.com"/>
    <n v="5511963400000"/>
  </r>
  <r>
    <x v="2"/>
    <n v="1000"/>
    <x v="0"/>
    <n v="12"/>
    <x v="519"/>
    <n v="6"/>
    <s v="Marçal Martins"/>
    <s v="marçal.martins@gmail.com"/>
    <n v="5514997500000"/>
  </r>
  <r>
    <x v="1"/>
    <n v="500"/>
    <x v="0"/>
    <n v="1"/>
    <x v="519"/>
    <n v="6"/>
    <s v="Nathan Martins"/>
    <s v="nathan.martins@yahoo.com.br"/>
    <n v="5511995300000"/>
  </r>
  <r>
    <x v="1"/>
    <n v="500"/>
    <x v="0"/>
    <n v="1"/>
    <x v="520"/>
    <n v="6"/>
    <s v="Gino Martins"/>
    <s v="gino.martins@hotmail.com"/>
    <n v="5513981600000"/>
  </r>
  <r>
    <x v="1"/>
    <n v="500"/>
    <x v="1"/>
    <n v="1"/>
    <x v="520"/>
    <n v="6"/>
    <s v="Dayana Martins"/>
    <s v="dayana.martins@yahoo.com.br"/>
    <n v="5547988100000"/>
  </r>
  <r>
    <x v="2"/>
    <n v="1000"/>
    <x v="0"/>
    <n v="12"/>
    <x v="520"/>
    <n v="6"/>
    <s v="Benson Martins"/>
    <s v="benson.martins@hotmail.com"/>
    <n v="5519982100000"/>
  </r>
  <r>
    <x v="0"/>
    <n v="2000"/>
    <x v="0"/>
    <n v="7"/>
    <x v="520"/>
    <n v="6"/>
    <s v="Gabriel Martins"/>
    <s v="gabriel.martins@gmail.com"/>
    <n v="5511981000000"/>
  </r>
  <r>
    <x v="1"/>
    <n v="500"/>
    <x v="0"/>
    <n v="6"/>
    <x v="520"/>
    <n v="6"/>
    <s v="Keity Martins"/>
    <s v="keity.martins@gmail.com"/>
    <n v="5511952100000"/>
  </r>
  <r>
    <x v="0"/>
    <n v="2000"/>
    <x v="0"/>
    <n v="3"/>
    <x v="520"/>
    <n v="6"/>
    <s v="Maisa Martins"/>
    <s v="maisa.martins@yahoo.com.br"/>
    <n v="5571999300000"/>
  </r>
  <r>
    <x v="2"/>
    <n v="1000"/>
    <x v="0"/>
    <n v="12"/>
    <x v="520"/>
    <n v="6"/>
    <s v="Erenildo Martins"/>
    <s v="erenildo.martins@gmail.com"/>
    <n v="5585986100000"/>
  </r>
  <r>
    <x v="1"/>
    <n v="500"/>
    <x v="0"/>
    <n v="8"/>
    <x v="521"/>
    <n v="6"/>
    <s v="Dayane Martins"/>
    <s v="dayane.martins@gmail.com"/>
    <n v="5531986600000"/>
  </r>
  <r>
    <x v="0"/>
    <n v="2000"/>
    <x v="1"/>
    <n v="1"/>
    <x v="521"/>
    <n v="6"/>
    <s v="Daiane Martins"/>
    <s v="daiane.martins@gmail.com"/>
    <n v="5521979000000"/>
  </r>
  <r>
    <x v="0"/>
    <n v="2000"/>
    <x v="0"/>
    <n v="12"/>
    <x v="521"/>
    <n v="6"/>
    <s v="Roseli Martins"/>
    <s v="roseli.martins@yahoo.com.br"/>
    <n v="5567984300000"/>
  </r>
  <r>
    <x v="2"/>
    <n v="1000"/>
    <x v="0"/>
    <n v="1"/>
    <x v="521"/>
    <n v="6"/>
    <s v="Lia Martins"/>
    <s v="lia.martins@gmail.com"/>
    <n v="5511972800000"/>
  </r>
  <r>
    <x v="2"/>
    <n v="1000"/>
    <x v="0"/>
    <n v="12"/>
    <x v="521"/>
    <n v="6"/>
    <s v="Edivaldo Martins"/>
    <s v="edivaldo.martins@hotmail.com"/>
    <n v="5587996400000"/>
  </r>
  <r>
    <x v="1"/>
    <n v="500"/>
    <x v="0"/>
    <n v="12"/>
    <x v="521"/>
    <n v="6"/>
    <s v="Fernansa Martins"/>
    <s v="fernansa.martins@yahoo.com.br"/>
    <n v="5521989100000"/>
  </r>
  <r>
    <x v="0"/>
    <n v="2000"/>
    <x v="0"/>
    <n v="2"/>
    <x v="522"/>
    <n v="6"/>
    <s v="Nathaly Martins"/>
    <s v="nathaly.martins@gmail.com"/>
    <n v="5514998000000"/>
  </r>
  <r>
    <x v="2"/>
    <n v="1000"/>
    <x v="0"/>
    <n v="1"/>
    <x v="522"/>
    <n v="6"/>
    <s v="Chrystian Martins"/>
    <s v="chrystian.martins@yahoo.com.br"/>
    <n v="5519993000000"/>
  </r>
  <r>
    <x v="2"/>
    <n v="1000"/>
    <x v="0"/>
    <n v="12"/>
    <x v="522"/>
    <n v="6"/>
    <s v="Ester Martins"/>
    <s v="ester.martins@gmail.com"/>
    <n v="5561996400000"/>
  </r>
  <r>
    <x v="2"/>
    <n v="1000"/>
    <x v="0"/>
    <n v="12"/>
    <x v="522"/>
    <n v="6"/>
    <s v="Cairo Martins"/>
    <s v="cairo.martins@hotmail.com"/>
    <n v="5565993300000"/>
  </r>
  <r>
    <x v="0"/>
    <n v="2000"/>
    <x v="1"/>
    <n v="1"/>
    <x v="522"/>
    <n v="6"/>
    <s v="Iran-Marê Martins"/>
    <s v="iran.martins@hotmail.com"/>
    <n v="5511996900000"/>
  </r>
  <r>
    <x v="1"/>
    <n v="500"/>
    <x v="1"/>
    <n v="1"/>
    <x v="522"/>
    <n v="6"/>
    <s v="Nícolas Martins"/>
    <s v="nícolas.martins@gmail.com"/>
    <n v="5585988600000"/>
  </r>
  <r>
    <x v="1"/>
    <n v="500"/>
    <x v="0"/>
    <n v="1"/>
    <x v="523"/>
    <n v="6"/>
    <s v="Rhaíza Martins"/>
    <s v="rhaíza.martins@gmail.com"/>
    <n v="5548998000000"/>
  </r>
  <r>
    <x v="0"/>
    <n v="2000"/>
    <x v="0"/>
    <n v="1"/>
    <x v="523"/>
    <n v="6"/>
    <s v="Nathalia Martins"/>
    <s v="nathalia.martins@hotmail.com"/>
    <n v="5521988300000"/>
  </r>
  <r>
    <x v="1"/>
    <n v="500"/>
    <x v="1"/>
    <n v="1"/>
    <x v="523"/>
    <n v="6"/>
    <s v="Cássio Martins"/>
    <s v="cássio.martins@yahoo.com.br"/>
    <n v="5511987900000"/>
  </r>
  <r>
    <x v="2"/>
    <n v="1000"/>
    <x v="0"/>
    <n v="12"/>
    <x v="523"/>
    <n v="6"/>
    <s v="Ewerton Martins"/>
    <s v="ewerton.martins@hotmail.com"/>
    <n v="5591992000000"/>
  </r>
  <r>
    <x v="0"/>
    <n v="2000"/>
    <x v="1"/>
    <n v="1"/>
    <x v="523"/>
    <n v="6"/>
    <s v="Anthony Martins"/>
    <s v="anthony.martins@yahoo.com.br"/>
    <n v="5519981700000"/>
  </r>
  <r>
    <x v="1"/>
    <n v="500"/>
    <x v="0"/>
    <n v="12"/>
    <x v="523"/>
    <n v="6"/>
    <s v="Rosângela Martins"/>
    <s v="rosângela.martins@gmail.com"/>
    <n v="5511949700000"/>
  </r>
  <r>
    <x v="2"/>
    <n v="1000"/>
    <x v="1"/>
    <n v="1"/>
    <x v="523"/>
    <n v="6"/>
    <s v="Associação Martins"/>
    <s v="associação.martins@yahoo.com.br"/>
    <n v="5532999400000"/>
  </r>
  <r>
    <x v="1"/>
    <n v="500"/>
    <x v="0"/>
    <n v="12"/>
    <x v="523"/>
    <n v="6"/>
    <s v="Liyeh Martins"/>
    <s v="liyeh.martins@yahoo.com.br"/>
    <n v="5511931500000"/>
  </r>
  <r>
    <x v="2"/>
    <n v="1000"/>
    <x v="0"/>
    <n v="12"/>
    <x v="523"/>
    <n v="6"/>
    <s v="Hivo Martins"/>
    <s v="hivo.martins@gmail.com"/>
    <n v="5543999900000"/>
  </r>
  <r>
    <x v="2"/>
    <n v="1000"/>
    <x v="0"/>
    <n v="10"/>
    <x v="523"/>
    <n v="6"/>
    <s v="Suzanne Martins"/>
    <s v="suzanne.martins@hotmail.com"/>
    <n v="5521991500000"/>
  </r>
  <r>
    <x v="1"/>
    <n v="500"/>
    <x v="0"/>
    <n v="10"/>
    <x v="524"/>
    <n v="6"/>
    <s v="Marden Martins"/>
    <s v="marden.martins@yahoo.com.br"/>
    <n v="5534988500000"/>
  </r>
  <r>
    <x v="1"/>
    <n v="500"/>
    <x v="0"/>
    <n v="12"/>
    <x v="524"/>
    <n v="6"/>
    <s v="Natália Martins"/>
    <s v="natália.martins@hotmail.com"/>
    <n v="5521999000000"/>
  </r>
  <r>
    <x v="1"/>
    <n v="500"/>
    <x v="0"/>
    <n v="10"/>
    <x v="524"/>
    <n v="6"/>
    <s v="Wendel Martins"/>
    <s v="wendel.martins@gmail.com"/>
    <n v="5584996200000"/>
  </r>
  <r>
    <x v="1"/>
    <n v="500"/>
    <x v="0"/>
    <n v="2"/>
    <x v="525"/>
    <n v="6"/>
    <s v="Romario Martins"/>
    <s v="romario.martins@yahoo.com.br"/>
    <n v="5532991100000"/>
  </r>
  <r>
    <x v="0"/>
    <n v="2000"/>
    <x v="0"/>
    <n v="1"/>
    <x v="525"/>
    <n v="6"/>
    <s v="Karen Martins"/>
    <s v="karen.martins@yahoo.com.br"/>
    <n v="5521965800000"/>
  </r>
  <r>
    <x v="0"/>
    <n v="2000"/>
    <x v="0"/>
    <n v="12"/>
    <x v="525"/>
    <n v="6"/>
    <s v="Franciano Martins"/>
    <s v="franciano.martins@hotmail.com"/>
    <n v="5531995100000"/>
  </r>
  <r>
    <x v="1"/>
    <n v="500"/>
    <x v="0"/>
    <n v="1"/>
    <x v="525"/>
    <n v="6"/>
    <s v="Hyago Martins"/>
    <s v="hyago.martins@gmail.com"/>
    <n v="5582999200000"/>
  </r>
  <r>
    <x v="2"/>
    <n v="1000"/>
    <x v="0"/>
    <n v="1"/>
    <x v="525"/>
    <n v="6"/>
    <s v="Myrian Martins"/>
    <s v="myrian.martins@gmail.com"/>
    <n v="5541997000000"/>
  </r>
  <r>
    <x v="2"/>
    <n v="1000"/>
    <x v="0"/>
    <n v="3"/>
    <x v="525"/>
    <n v="6"/>
    <s v="Suelen Martins"/>
    <s v="suelen.martins@gmail.com"/>
    <n v="5521974400000"/>
  </r>
  <r>
    <x v="1"/>
    <n v="500"/>
    <x v="0"/>
    <n v="10"/>
    <x v="525"/>
    <n v="6"/>
    <s v="Murilo Martins"/>
    <s v="murilo.martins@gmail.com"/>
    <n v="5563992900000"/>
  </r>
  <r>
    <x v="2"/>
    <n v="1000"/>
    <x v="0"/>
    <n v="12"/>
    <x v="526"/>
    <n v="6"/>
    <s v="Dianatha Martins"/>
    <s v="dianatha.martins@hotmail.com"/>
    <n v="5598988800000"/>
  </r>
  <r>
    <x v="2"/>
    <n v="1000"/>
    <x v="0"/>
    <n v="10"/>
    <x v="526"/>
    <n v="6"/>
    <s v="Albert Martins"/>
    <s v="albert.martins@hotmail.com"/>
    <n v="5571996800000"/>
  </r>
  <r>
    <x v="1"/>
    <n v="500"/>
    <x v="0"/>
    <n v="12"/>
    <x v="526"/>
    <n v="6"/>
    <s v="Edemir Martins"/>
    <s v="edemir.martins@yahoo.com.br"/>
    <n v="5547996300000"/>
  </r>
  <r>
    <x v="2"/>
    <n v="1000"/>
    <x v="1"/>
    <n v="1"/>
    <x v="526"/>
    <n v="6"/>
    <s v="Jefrei Martins"/>
    <s v="jefrei.martins@yahoo.com.br"/>
    <n v="5549999600000"/>
  </r>
  <r>
    <x v="0"/>
    <n v="2000"/>
    <x v="1"/>
    <n v="1"/>
    <x v="527"/>
    <n v="6"/>
    <s v="Víclei Martins"/>
    <s v="víclei.martins@gmail.com"/>
    <n v="5531984900000"/>
  </r>
  <r>
    <x v="1"/>
    <n v="500"/>
    <x v="0"/>
    <n v="12"/>
    <x v="527"/>
    <n v="6"/>
    <s v="Shâmya Martins"/>
    <s v="shâmya.martins@yahoo.com.br"/>
    <n v="5599991900000"/>
  </r>
  <r>
    <x v="0"/>
    <n v="2000"/>
    <x v="0"/>
    <n v="12"/>
    <x v="527"/>
    <n v="6"/>
    <s v="Stephanie Martins"/>
    <s v="stephanie.martins@gmail.com"/>
    <n v="5511995800000"/>
  </r>
  <r>
    <x v="1"/>
    <n v="500"/>
    <x v="0"/>
    <n v="12"/>
    <x v="527"/>
    <n v="6"/>
    <s v="Anezio Martins"/>
    <s v="anezio.martins@gmail.com"/>
    <n v="5573988800000"/>
  </r>
  <r>
    <x v="0"/>
    <n v="2000"/>
    <x v="1"/>
    <n v="1"/>
    <x v="527"/>
    <n v="6"/>
    <s v="Cleidiana Martins"/>
    <s v="cleidiana.martins@hotmail.com"/>
    <n v="5547999700000"/>
  </r>
  <r>
    <x v="1"/>
    <n v="500"/>
    <x v="0"/>
    <n v="12"/>
    <x v="527"/>
    <n v="6"/>
    <s v="Rosiane Martins"/>
    <s v="rosiane.martins@yahoo.com.br"/>
    <n v="5562996200000"/>
  </r>
  <r>
    <x v="1"/>
    <n v="500"/>
    <x v="0"/>
    <n v="1"/>
    <x v="527"/>
    <n v="6"/>
    <s v="Ewerton Martins"/>
    <s v="ewerton.martins@hotmail.com"/>
    <n v="5511992700000"/>
  </r>
  <r>
    <x v="0"/>
    <n v="2000"/>
    <x v="0"/>
    <n v="1"/>
    <x v="527"/>
    <n v="6"/>
    <s v="Sirlene Martins"/>
    <s v="sirlene.martins@yahoo.com.br"/>
    <n v="5511951200000"/>
  </r>
  <r>
    <x v="0"/>
    <n v="2000"/>
    <x v="0"/>
    <n v="12"/>
    <x v="527"/>
    <n v="6"/>
    <s v="Efraim Martins"/>
    <s v="efraim.martins@hotmail.com"/>
    <n v="5571981100000"/>
  </r>
  <r>
    <x v="0"/>
    <n v="2000"/>
    <x v="0"/>
    <n v="12"/>
    <x v="528"/>
    <n v="6"/>
    <s v="Ellen Martins"/>
    <s v="ellen.martins@yahoo.com.br"/>
    <n v="5531999400000"/>
  </r>
  <r>
    <x v="2"/>
    <n v="1000"/>
    <x v="0"/>
    <n v="12"/>
    <x v="528"/>
    <n v="6"/>
    <s v="Leandra Martins"/>
    <s v="leandra.martins@yahoo.com.br"/>
    <n v="5527997600000"/>
  </r>
  <r>
    <x v="0"/>
    <n v="2000"/>
    <x v="0"/>
    <n v="12"/>
    <x v="528"/>
    <n v="6"/>
    <s v="Olentino Martins"/>
    <s v="olentino.martins@yahoo.com.br"/>
    <n v="5564999500000"/>
  </r>
  <r>
    <x v="2"/>
    <n v="1000"/>
    <x v="0"/>
    <n v="12"/>
    <x v="528"/>
    <n v="6"/>
    <s v="Taisa Martins"/>
    <s v="taisa.martins@gmail.com"/>
    <n v="5521995600000"/>
  </r>
  <r>
    <x v="0"/>
    <n v="2000"/>
    <x v="0"/>
    <n v="3"/>
    <x v="529"/>
    <n v="6"/>
    <s v="Matheus Martins"/>
    <s v="matheus.martins@hotmail.com"/>
    <n v="5519981200000"/>
  </r>
  <r>
    <x v="1"/>
    <n v="500"/>
    <x v="0"/>
    <n v="12"/>
    <x v="529"/>
    <n v="6"/>
    <s v="Julio Martins"/>
    <s v="julio.martins@yahoo.com.br"/>
    <n v="5521981200000"/>
  </r>
  <r>
    <x v="1"/>
    <n v="500"/>
    <x v="0"/>
    <n v="1"/>
    <x v="529"/>
    <n v="6"/>
    <s v="Cínthia Martins"/>
    <s v="cínthia.martins@gmail.com"/>
    <n v="5521996500000"/>
  </r>
  <r>
    <x v="2"/>
    <n v="1000"/>
    <x v="0"/>
    <n v="12"/>
    <x v="529"/>
    <n v="6"/>
    <s v="Ronald Martins"/>
    <s v="ronald.martins@hotmail.com"/>
    <n v="5511992300000"/>
  </r>
  <r>
    <x v="1"/>
    <n v="500"/>
    <x v="1"/>
    <n v="1"/>
    <x v="529"/>
    <n v="6"/>
    <s v="Sonara Martins"/>
    <s v="sonara.martins@gmail.com"/>
    <n v="5551993500000"/>
  </r>
  <r>
    <x v="0"/>
    <n v="2000"/>
    <x v="1"/>
    <n v="1"/>
    <x v="529"/>
    <n v="6"/>
    <s v="Veni Martins"/>
    <s v="veni.martins@yahoo.com.br"/>
    <n v="5511971900000"/>
  </r>
  <r>
    <x v="1"/>
    <n v="500"/>
    <x v="0"/>
    <n v="1"/>
    <x v="530"/>
    <n v="6"/>
    <s v="Gabrielle Martins"/>
    <s v="gabrielle.martins@hotmail.com"/>
    <n v="5513996000000"/>
  </r>
  <r>
    <x v="1"/>
    <n v="500"/>
    <x v="0"/>
    <n v="1"/>
    <x v="530"/>
    <n v="6"/>
    <s v="Ageu Martins"/>
    <s v="ageu.martins@yahoo.com.br"/>
    <n v="5534999100000"/>
  </r>
  <r>
    <x v="1"/>
    <n v="500"/>
    <x v="0"/>
    <n v="4"/>
    <x v="530"/>
    <n v="6"/>
    <s v="Amiris Martins"/>
    <s v="amiris.martins@hotmail.com"/>
    <n v="5511982400000"/>
  </r>
  <r>
    <x v="1"/>
    <n v="500"/>
    <x v="0"/>
    <n v="1"/>
    <x v="530"/>
    <n v="6"/>
    <s v="Gracieli Martins"/>
    <s v="gracieli.martins@hotmail.com"/>
    <n v="5511969000000"/>
  </r>
  <r>
    <x v="0"/>
    <n v="2000"/>
    <x v="0"/>
    <n v="1"/>
    <x v="530"/>
    <n v="6"/>
    <s v="Stoni Martins"/>
    <s v="stoni.martins@hotmail.com"/>
    <n v="5587996100000"/>
  </r>
  <r>
    <x v="2"/>
    <n v="1000"/>
    <x v="0"/>
    <n v="12"/>
    <x v="531"/>
    <n v="6"/>
    <s v="Edcleyson Martins"/>
    <s v="edcleyson.martins@yahoo.com.br"/>
    <n v="5581999200000"/>
  </r>
  <r>
    <x v="0"/>
    <n v="2000"/>
    <x v="0"/>
    <n v="12"/>
    <x v="531"/>
    <n v="6"/>
    <s v="Wenderson Martins"/>
    <s v="wenderson.martins@hotmail.com"/>
    <n v="5562992200000"/>
  </r>
  <r>
    <x v="0"/>
    <n v="2000"/>
    <x v="0"/>
    <n v="10"/>
    <x v="531"/>
    <n v="6"/>
    <s v="Paulo Martins"/>
    <s v="paulo.martins@yahoo.com.br"/>
    <n v="5519997100000"/>
  </r>
  <r>
    <x v="1"/>
    <n v="500"/>
    <x v="0"/>
    <n v="1"/>
    <x v="531"/>
    <n v="6"/>
    <s v="Isabela Martins"/>
    <s v="isabela.martins@yahoo.com.br"/>
    <n v="5541996200000"/>
  </r>
  <r>
    <x v="1"/>
    <n v="500"/>
    <x v="0"/>
    <n v="12"/>
    <x v="531"/>
    <n v="6"/>
    <s v="Joilson Martins"/>
    <s v="joilson.martins@gmail.com"/>
    <n v="5511985500000"/>
  </r>
  <r>
    <x v="0"/>
    <n v="2000"/>
    <x v="0"/>
    <n v="12"/>
    <x v="531"/>
    <n v="6"/>
    <s v="Kelvin Martins"/>
    <s v="kelvin.martins@hotmail.com"/>
    <n v="5511944400000"/>
  </r>
  <r>
    <x v="0"/>
    <n v="2000"/>
    <x v="0"/>
    <n v="12"/>
    <x v="531"/>
    <n v="6"/>
    <s v="Aghata Martins"/>
    <s v="aghata.martins@yahoo.com.br"/>
    <n v="5511930000000"/>
  </r>
  <r>
    <x v="1"/>
    <n v="500"/>
    <x v="0"/>
    <n v="1"/>
    <x v="531"/>
    <n v="6"/>
    <s v="Americo Martins"/>
    <s v="americo.martins@gmail.com"/>
    <n v="5538992000000"/>
  </r>
  <r>
    <x v="1"/>
    <n v="500"/>
    <x v="0"/>
    <n v="12"/>
    <x v="532"/>
    <n v="6"/>
    <s v="Jezer Martins"/>
    <s v="jezer.martins@hotmail.com"/>
    <n v="5511955400000"/>
  </r>
  <r>
    <x v="0"/>
    <n v="2000"/>
    <x v="0"/>
    <n v="12"/>
    <x v="532"/>
    <n v="6"/>
    <s v="Nara Martins"/>
    <s v="nara.martins@yahoo.com.br"/>
    <n v="5584998400000"/>
  </r>
  <r>
    <x v="2"/>
    <n v="1000"/>
    <x v="0"/>
    <n v="12"/>
    <x v="533"/>
    <n v="6"/>
    <s v="Rosinete Martins"/>
    <s v="rosinete.martins@hotmail.com"/>
    <n v="5521967600000"/>
  </r>
  <r>
    <x v="1"/>
    <n v="500"/>
    <x v="1"/>
    <n v="1"/>
    <x v="533"/>
    <n v="6"/>
    <s v="Gleice Martins"/>
    <s v="gleice.martins@yahoo.com.br"/>
    <n v="5531991300000"/>
  </r>
  <r>
    <x v="2"/>
    <n v="1000"/>
    <x v="0"/>
    <n v="12"/>
    <x v="533"/>
    <n v="6"/>
    <s v="Wenderson Martins"/>
    <s v="wenderson.martins@gmail.com"/>
    <n v="5562992200000"/>
  </r>
  <r>
    <x v="2"/>
    <n v="1000"/>
    <x v="0"/>
    <n v="12"/>
    <x v="533"/>
    <n v="6"/>
    <s v="Rayzza Martins"/>
    <s v="rayzza.martins@yahoo.com.br"/>
    <n v="5521993000000"/>
  </r>
  <r>
    <x v="1"/>
    <n v="500"/>
    <x v="1"/>
    <n v="1"/>
    <x v="534"/>
    <n v="6"/>
    <s v="Jader Martins"/>
    <s v="jader.martins@gmail.com"/>
    <n v="5522988100000"/>
  </r>
  <r>
    <x v="1"/>
    <n v="500"/>
    <x v="1"/>
    <n v="1"/>
    <x v="534"/>
    <n v="6"/>
    <s v="Cristina Martins"/>
    <s v="cristina.martins@yahoo.com.br"/>
    <n v="5511970500000"/>
  </r>
  <r>
    <x v="0"/>
    <n v="2000"/>
    <x v="0"/>
    <n v="1"/>
    <x v="534"/>
    <n v="6"/>
    <s v="Giullia Martins"/>
    <s v="giullia.martins@yahoo.com.br"/>
    <n v="5511994300000"/>
  </r>
  <r>
    <x v="2"/>
    <n v="1000"/>
    <x v="0"/>
    <n v="10"/>
    <x v="534"/>
    <n v="6"/>
    <s v="Gilmara Martins"/>
    <s v="gilmara.martins@yahoo.com.br"/>
    <n v="5511986300000"/>
  </r>
  <r>
    <x v="1"/>
    <n v="500"/>
    <x v="0"/>
    <n v="12"/>
    <x v="534"/>
    <n v="6"/>
    <s v="Laureny Martins"/>
    <s v="laureny.martins@gmail.com"/>
    <n v="5561991300000"/>
  </r>
  <r>
    <x v="1"/>
    <n v="500"/>
    <x v="1"/>
    <n v="1"/>
    <x v="534"/>
    <n v="6"/>
    <s v="Múcio Martins"/>
    <s v="múcio.martins@gmail.com"/>
    <n v="5538998000000"/>
  </r>
  <r>
    <x v="1"/>
    <n v="500"/>
    <x v="0"/>
    <n v="12"/>
    <x v="534"/>
    <n v="6"/>
    <s v="Rosita Martins"/>
    <s v="rosita.martins@yahoo.com.br"/>
    <n v="5541992700000"/>
  </r>
  <r>
    <x v="0"/>
    <n v="2000"/>
    <x v="0"/>
    <n v="1"/>
    <x v="534"/>
    <n v="6"/>
    <s v="Ezequias Martins"/>
    <s v="ezequias.martins@gmail.com"/>
    <n v="5511989100000"/>
  </r>
  <r>
    <x v="0"/>
    <n v="2000"/>
    <x v="0"/>
    <n v="12"/>
    <x v="535"/>
    <n v="6"/>
    <s v="Edivaldo Martins"/>
    <s v="edivaldo.martins@hotmail.com"/>
    <n v="5512996300000"/>
  </r>
  <r>
    <x v="2"/>
    <n v="1000"/>
    <x v="1"/>
    <n v="1"/>
    <x v="535"/>
    <n v="6"/>
    <s v="Tpv Martins"/>
    <s v="tpv.martins@yahoo.com.br"/>
    <n v="5521968900000"/>
  </r>
  <r>
    <x v="1"/>
    <n v="500"/>
    <x v="0"/>
    <n v="12"/>
    <x v="535"/>
    <n v="6"/>
    <s v="Tainara Martins"/>
    <s v="tainara.martins@gmail.com"/>
    <n v="5519974100000"/>
  </r>
  <r>
    <x v="0"/>
    <n v="2000"/>
    <x v="0"/>
    <n v="12"/>
    <x v="535"/>
    <n v="6"/>
    <s v="Halysson Martins"/>
    <s v="halysson.martins@gmail.com"/>
    <n v="5585996200000"/>
  </r>
  <r>
    <x v="1"/>
    <n v="500"/>
    <x v="1"/>
    <n v="1"/>
    <x v="535"/>
    <n v="6"/>
    <s v="Valdeir Martins"/>
    <s v="valdeir.martins@hotmail.com"/>
    <n v="5531994200000"/>
  </r>
  <r>
    <x v="2"/>
    <n v="1000"/>
    <x v="0"/>
    <n v="12"/>
    <x v="535"/>
    <n v="6"/>
    <s v="Romário Martins"/>
    <s v="romário.martins@gmail.com"/>
    <n v="5531991500000"/>
  </r>
  <r>
    <x v="2"/>
    <n v="1000"/>
    <x v="0"/>
    <n v="12"/>
    <x v="535"/>
    <n v="6"/>
    <s v="Denisson Martins"/>
    <s v="denisson.martins@yahoo.com.br"/>
    <n v="5569999400000"/>
  </r>
  <r>
    <x v="1"/>
    <n v="500"/>
    <x v="0"/>
    <n v="4"/>
    <x v="535"/>
    <n v="6"/>
    <s v="Gilson Martins"/>
    <s v="gilson.martins@hotmail.com"/>
    <n v="5561991600000"/>
  </r>
  <r>
    <x v="2"/>
    <n v="1000"/>
    <x v="0"/>
    <n v="10"/>
    <x v="535"/>
    <n v="6"/>
    <s v="Adelaine Martins"/>
    <s v="adelaine.martins@gmail.com"/>
    <n v="5521971700000"/>
  </r>
  <r>
    <x v="1"/>
    <n v="500"/>
    <x v="0"/>
    <n v="1"/>
    <x v="535"/>
    <n v="6"/>
    <s v="Josy Martins"/>
    <s v="josy.martins@hotmail.com"/>
    <n v="5519981600000"/>
  </r>
  <r>
    <x v="0"/>
    <n v="2000"/>
    <x v="0"/>
    <n v="12"/>
    <x v="535"/>
    <n v="6"/>
    <s v="Agatha Martins"/>
    <s v="agatha.martins@hotmail.com"/>
    <n v="5564996500000"/>
  </r>
  <r>
    <x v="0"/>
    <n v="2000"/>
    <x v="0"/>
    <n v="12"/>
    <x v="535"/>
    <n v="6"/>
    <s v="Vania Martins"/>
    <s v="vania.martins@gmail.com"/>
    <n v="5511983500000"/>
  </r>
  <r>
    <x v="0"/>
    <n v="2000"/>
    <x v="0"/>
    <n v="12"/>
    <x v="535"/>
    <n v="6"/>
    <s v="Jobel Martins"/>
    <s v="jobel.martins@hotmail.com"/>
    <n v="5511944500000"/>
  </r>
  <r>
    <x v="1"/>
    <n v="500"/>
    <x v="0"/>
    <n v="12"/>
    <x v="536"/>
    <n v="6"/>
    <s v="Natal Martins"/>
    <s v="natal.martins@gmail.com"/>
    <n v="5521976800000"/>
  </r>
  <r>
    <x v="2"/>
    <n v="1000"/>
    <x v="0"/>
    <n v="10"/>
    <x v="536"/>
    <n v="6"/>
    <s v="Deiviane Martins"/>
    <s v="deiviane.martins@yahoo.com.br"/>
    <n v="5533991300000"/>
  </r>
  <r>
    <x v="2"/>
    <n v="1000"/>
    <x v="0"/>
    <n v="12"/>
    <x v="536"/>
    <n v="6"/>
    <s v="Cleyton Martins"/>
    <s v="cleyton.martins@yahoo.com.br"/>
    <n v="5521993400000"/>
  </r>
  <r>
    <x v="1"/>
    <n v="500"/>
    <x v="0"/>
    <n v="12"/>
    <x v="536"/>
    <n v="6"/>
    <s v="Isamary Martins"/>
    <s v="isamary.martins@yahoo.com.br"/>
    <n v="5511964900000"/>
  </r>
  <r>
    <x v="2"/>
    <n v="1000"/>
    <x v="0"/>
    <n v="12"/>
    <x v="536"/>
    <n v="6"/>
    <s v="Jussiane Martins"/>
    <s v="jussiane.martins@yahoo.com.br"/>
    <n v="5571997000000"/>
  </r>
  <r>
    <x v="1"/>
    <n v="500"/>
    <x v="0"/>
    <n v="6"/>
    <x v="536"/>
    <n v="6"/>
    <s v="Ariel Martins"/>
    <s v="ariel.martins@hotmail.com"/>
    <n v="5527995100000"/>
  </r>
  <r>
    <x v="2"/>
    <n v="1000"/>
    <x v="0"/>
    <n v="8"/>
    <x v="536"/>
    <n v="6"/>
    <s v="Marden Martins"/>
    <s v="marden.martins@hotmail.com"/>
    <n v="5534988500000"/>
  </r>
  <r>
    <x v="2"/>
    <n v="1000"/>
    <x v="0"/>
    <n v="12"/>
    <x v="536"/>
    <n v="6"/>
    <s v="Lilian Martins"/>
    <s v="lilian.martins@yahoo.com.br"/>
    <n v="5561984700000"/>
  </r>
  <r>
    <x v="2"/>
    <n v="1000"/>
    <x v="0"/>
    <n v="1"/>
    <x v="537"/>
    <n v="6"/>
    <s v="Djavan Martins"/>
    <s v="djavan.martins@gmail.com"/>
    <n v="5521981000000"/>
  </r>
  <r>
    <x v="1"/>
    <n v="500"/>
    <x v="0"/>
    <n v="12"/>
    <x v="537"/>
    <n v="6"/>
    <s v="Douglair Martins"/>
    <s v="douglair.martins@yahoo.com.br"/>
    <n v="5547996300000"/>
  </r>
  <r>
    <x v="1"/>
    <n v="500"/>
    <x v="0"/>
    <n v="12"/>
    <x v="537"/>
    <n v="6"/>
    <s v="Lane Martins"/>
    <s v="lane.martins@hotmail.com"/>
    <n v="5521997900000"/>
  </r>
  <r>
    <x v="2"/>
    <n v="1000"/>
    <x v="1"/>
    <n v="1"/>
    <x v="537"/>
    <n v="6"/>
    <s v="Letícia Martins"/>
    <s v="letícia.martins@hotmail.com"/>
    <n v="5511960200000"/>
  </r>
  <r>
    <x v="1"/>
    <n v="500"/>
    <x v="0"/>
    <n v="12"/>
    <x v="537"/>
    <n v="6"/>
    <s v="Osmar Martins"/>
    <s v="osmar.martins@yahoo.com.br"/>
    <n v="5513996100000"/>
  </r>
  <r>
    <x v="0"/>
    <n v="2000"/>
    <x v="0"/>
    <n v="1"/>
    <x v="537"/>
    <n v="6"/>
    <s v="Rayssa Martins"/>
    <s v="rayssa.martins@hotmail.com"/>
    <n v="5585996000000"/>
  </r>
  <r>
    <x v="1"/>
    <n v="500"/>
    <x v="0"/>
    <n v="12"/>
    <x v="538"/>
    <n v="6"/>
    <s v="Micheli Martins"/>
    <s v="micheli.martins@hotmail.com"/>
    <n v="5547991000000"/>
  </r>
  <r>
    <x v="1"/>
    <n v="500"/>
    <x v="0"/>
    <n v="6"/>
    <x v="538"/>
    <n v="6"/>
    <s v="Wyldlanne Martins"/>
    <s v="wyldlanne.martins@gmail.com"/>
    <n v="5585985300000"/>
  </r>
  <r>
    <x v="2"/>
    <n v="1000"/>
    <x v="0"/>
    <n v="12"/>
    <x v="538"/>
    <n v="6"/>
    <s v="Lucielle Martins"/>
    <s v="lucielle.martins@hotmail.com"/>
    <n v="5531983900000"/>
  </r>
  <r>
    <x v="2"/>
    <n v="1000"/>
    <x v="1"/>
    <n v="1"/>
    <x v="538"/>
    <n v="6"/>
    <s v="Rárika Martins"/>
    <s v="rárika.martins@yahoo.com.br"/>
    <n v="5534991500000"/>
  </r>
  <r>
    <x v="2"/>
    <n v="1000"/>
    <x v="1"/>
    <n v="1"/>
    <x v="538"/>
    <n v="6"/>
    <s v="Rebert Martins"/>
    <s v="rebert.martins@yahoo.com.br"/>
    <n v="5599991100000"/>
  </r>
  <r>
    <x v="1"/>
    <n v="500"/>
    <x v="1"/>
    <n v="1"/>
    <x v="538"/>
    <n v="6"/>
    <s v="Esron Martins"/>
    <s v="esron.martins@hotmail.com"/>
    <n v="5591999700000"/>
  </r>
  <r>
    <x v="1"/>
    <n v="500"/>
    <x v="0"/>
    <n v="1"/>
    <x v="538"/>
    <n v="6"/>
    <s v="Camilly Martins"/>
    <s v="camilly.martins@yahoo.com.br"/>
    <n v="5561984300000"/>
  </r>
  <r>
    <x v="1"/>
    <n v="500"/>
    <x v="1"/>
    <n v="10"/>
    <x v="539"/>
    <n v="6"/>
    <s v="Myckel Martins"/>
    <s v="myckel.martins@gmail.com"/>
    <n v="5511994700000"/>
  </r>
  <r>
    <x v="0"/>
    <n v="2000"/>
    <x v="0"/>
    <n v="4"/>
    <x v="539"/>
    <n v="6"/>
    <s v="Lais Martins"/>
    <s v="lais.martins@hotmail.com"/>
    <n v="5511969600000"/>
  </r>
  <r>
    <x v="1"/>
    <n v="500"/>
    <x v="0"/>
    <n v="4"/>
    <x v="539"/>
    <n v="6"/>
    <s v="Vilson Martins"/>
    <s v="vilson.martins@yahoo.com.br"/>
    <n v="5551993700000"/>
  </r>
  <r>
    <x v="1"/>
    <n v="500"/>
    <x v="1"/>
    <n v="1"/>
    <x v="539"/>
    <n v="6"/>
    <s v="Livia Martins"/>
    <s v="livia.martins@gmail.com"/>
    <n v="5521991200000"/>
  </r>
  <r>
    <x v="0"/>
    <n v="2000"/>
    <x v="0"/>
    <n v="1"/>
    <x v="539"/>
    <n v="6"/>
    <s v="Chrystiano Martins"/>
    <s v="chrystiano.martins@gmail.com"/>
    <n v="5562999800000"/>
  </r>
  <r>
    <x v="1"/>
    <n v="500"/>
    <x v="0"/>
    <n v="3"/>
    <x v="540"/>
    <n v="6"/>
    <s v="Carlos Martins"/>
    <s v="carlos.martins@yahoo.com.br"/>
    <n v="5516981200000"/>
  </r>
  <r>
    <x v="1"/>
    <n v="500"/>
    <x v="1"/>
    <n v="12"/>
    <x v="540"/>
    <n v="6"/>
    <s v="Gislene Martins"/>
    <s v="gislene.martins@hotmail.com"/>
    <n v="5511947300000"/>
  </r>
  <r>
    <x v="1"/>
    <n v="500"/>
    <x v="0"/>
    <n v="12"/>
    <x v="540"/>
    <n v="6"/>
    <s v="Deusdedit Martins"/>
    <s v="deusdedit.martins@hotmail.com"/>
    <n v="5575992200000"/>
  </r>
  <r>
    <x v="2"/>
    <n v="1000"/>
    <x v="0"/>
    <n v="12"/>
    <x v="540"/>
    <n v="6"/>
    <s v="Natace Martins"/>
    <s v="natace.martins@yahoo.com.br"/>
    <n v="5521986100000"/>
  </r>
  <r>
    <x v="0"/>
    <n v="2000"/>
    <x v="0"/>
    <n v="6"/>
    <x v="540"/>
    <n v="6"/>
    <s v="William Martins"/>
    <s v="william.martins@yahoo.com.br"/>
    <n v="5543998100000"/>
  </r>
  <r>
    <x v="0"/>
    <n v="2000"/>
    <x v="0"/>
    <n v="12"/>
    <x v="540"/>
    <n v="6"/>
    <s v="Marcelo Martins"/>
    <s v="marcelo.martins@yahoo.com.br"/>
    <n v="5512991400000"/>
  </r>
  <r>
    <x v="1"/>
    <n v="500"/>
    <x v="0"/>
    <n v="1"/>
    <x v="541"/>
    <n v="6"/>
    <s v="Káila Martins"/>
    <s v="káila.martins@gmail.com"/>
    <n v="5571992400000"/>
  </r>
  <r>
    <x v="2"/>
    <n v="1000"/>
    <x v="1"/>
    <n v="1"/>
    <x v="541"/>
    <n v="6"/>
    <s v="Rubem Martins"/>
    <s v="rubem.martins@hotmail.com"/>
    <n v="5591984600000"/>
  </r>
  <r>
    <x v="0"/>
    <n v="2000"/>
    <x v="0"/>
    <n v="12"/>
    <x v="541"/>
    <n v="6"/>
    <s v="Henaldo Martins"/>
    <s v="henaldo.martins@yahoo.com.br"/>
    <n v="5534999100000"/>
  </r>
  <r>
    <x v="2"/>
    <n v="1000"/>
    <x v="0"/>
    <n v="12"/>
    <x v="541"/>
    <n v="6"/>
    <s v="Jeane Martins"/>
    <s v="jeane.martins@gmail.com"/>
    <n v="5512991700000"/>
  </r>
  <r>
    <x v="1"/>
    <n v="500"/>
    <x v="0"/>
    <n v="12"/>
    <x v="541"/>
    <n v="6"/>
    <s v="Glauce Martins"/>
    <s v="glauce.martins@gmail.com"/>
    <n v="5521988800000"/>
  </r>
  <r>
    <x v="0"/>
    <n v="2000"/>
    <x v="0"/>
    <n v="12"/>
    <x v="542"/>
    <n v="6"/>
    <s v="Gleisson Martins"/>
    <s v="gleisson.martins@yahoo.com.br"/>
    <n v="5574991200000"/>
  </r>
  <r>
    <x v="1"/>
    <n v="500"/>
    <x v="0"/>
    <n v="12"/>
    <x v="542"/>
    <n v="6"/>
    <s v="Ranielle Martins"/>
    <s v="ranielle.martins@yahoo.com.br"/>
    <n v="5511948800000"/>
  </r>
  <r>
    <x v="1"/>
    <n v="500"/>
    <x v="0"/>
    <n v="12"/>
    <x v="542"/>
    <n v="6"/>
    <s v="Elioenai Martins"/>
    <s v="elioenai.martins@hotmail.com"/>
    <n v="5591992000000"/>
  </r>
  <r>
    <x v="1"/>
    <n v="500"/>
    <x v="0"/>
    <n v="12"/>
    <x v="542"/>
    <n v="6"/>
    <s v="Jheniffer Martins"/>
    <s v="jheniffer.martins@gmail.com"/>
    <n v="5524993000000"/>
  </r>
  <r>
    <x v="1"/>
    <n v="500"/>
    <x v="0"/>
    <n v="2"/>
    <x v="542"/>
    <n v="6"/>
    <s v="Elisângela Martins"/>
    <s v="elisângela.martins@yahoo.com.br"/>
    <n v="5521988300000"/>
  </r>
  <r>
    <x v="1"/>
    <n v="500"/>
    <x v="1"/>
    <n v="1"/>
    <x v="542"/>
    <n v="6"/>
    <s v="Witame Martins"/>
    <s v="witame.martins@hotmail.com"/>
    <n v="5585987300000"/>
  </r>
  <r>
    <x v="2"/>
    <n v="1000"/>
    <x v="0"/>
    <n v="12"/>
    <x v="542"/>
    <n v="6"/>
    <s v="Eliana Martins"/>
    <s v="eliana.martins@hotmail.com"/>
    <n v="5511970400000"/>
  </r>
  <r>
    <x v="1"/>
    <n v="500"/>
    <x v="0"/>
    <n v="1"/>
    <x v="542"/>
    <n v="6"/>
    <s v="Mariana Martins"/>
    <s v="mariana.martins@gmail.com"/>
    <n v="5511975100000"/>
  </r>
  <r>
    <x v="2"/>
    <n v="1000"/>
    <x v="1"/>
    <n v="1"/>
    <x v="542"/>
    <n v="6"/>
    <s v="Thainá Martins"/>
    <s v="thainá.martins@yahoo.com.br"/>
    <n v="5521972000000"/>
  </r>
  <r>
    <x v="1"/>
    <n v="500"/>
    <x v="1"/>
    <n v="1"/>
    <x v="543"/>
    <n v="6"/>
    <s v="Demetrio Martins"/>
    <s v="demetrio.martins@hotmail.com"/>
    <n v="5591993800000"/>
  </r>
  <r>
    <x v="1"/>
    <n v="500"/>
    <x v="0"/>
    <n v="12"/>
    <x v="543"/>
    <n v="6"/>
    <s v="Claudiane Martins"/>
    <s v="claudiane.martins@yahoo.com.br"/>
    <n v="5521987600000"/>
  </r>
  <r>
    <x v="0"/>
    <n v="2000"/>
    <x v="0"/>
    <n v="12"/>
    <x v="543"/>
    <n v="6"/>
    <s v="Eder Martins"/>
    <s v="eder.martins@hotmail.com"/>
    <n v="5547984300000"/>
  </r>
  <r>
    <x v="0"/>
    <n v="2000"/>
    <x v="0"/>
    <n v="12"/>
    <x v="543"/>
    <n v="6"/>
    <s v="Vanilson Martins"/>
    <s v="vanilson.martins@gmail.com"/>
    <n v="5511992100000"/>
  </r>
  <r>
    <x v="1"/>
    <n v="500"/>
    <x v="1"/>
    <n v="12"/>
    <x v="544"/>
    <n v="6"/>
    <s v="Claudio Martins"/>
    <s v="claudio.martins@gmail.com"/>
    <n v="5511999400000"/>
  </r>
  <r>
    <x v="2"/>
    <n v="1000"/>
    <x v="0"/>
    <n v="12"/>
    <x v="544"/>
    <n v="6"/>
    <s v="Edeilson Martins"/>
    <s v="edeilson.martins@hotmail.com"/>
    <n v="5518996300000"/>
  </r>
  <r>
    <x v="1"/>
    <n v="500"/>
    <x v="0"/>
    <n v="12"/>
    <x v="544"/>
    <n v="6"/>
    <s v="Ivan Martins"/>
    <s v="ivan.martins@hotmail.com"/>
    <n v="5581999500000"/>
  </r>
  <r>
    <x v="2"/>
    <n v="1000"/>
    <x v="1"/>
    <n v="1"/>
    <x v="544"/>
    <n v="6"/>
    <s v="Adrian Martins"/>
    <s v="adrian.martins@hotmail.com"/>
    <n v="5519998900000"/>
  </r>
  <r>
    <x v="1"/>
    <n v="500"/>
    <x v="1"/>
    <n v="1"/>
    <x v="545"/>
    <n v="6"/>
    <s v="Nair Martins"/>
    <s v="nair.martins@yahoo.com.br"/>
    <n v="5511956600000"/>
  </r>
  <r>
    <x v="2"/>
    <n v="1000"/>
    <x v="0"/>
    <n v="1"/>
    <x v="545"/>
    <n v="6"/>
    <s v="Jordana Martins"/>
    <s v="jordana.martins@hotmail.com"/>
    <n v="5591985700000"/>
  </r>
  <r>
    <x v="2"/>
    <n v="1000"/>
    <x v="1"/>
    <n v="1"/>
    <x v="545"/>
    <n v="6"/>
    <s v="Clarice Martins"/>
    <s v="clarice.martins@hotmail.com"/>
    <n v="5537991200000"/>
  </r>
  <r>
    <x v="2"/>
    <n v="1000"/>
    <x v="0"/>
    <n v="12"/>
    <x v="546"/>
    <n v="7"/>
    <s v="Brunna Martins"/>
    <s v="brunna.martins@gmail.com"/>
    <n v="5544999400000"/>
  </r>
  <r>
    <x v="1"/>
    <n v="500"/>
    <x v="1"/>
    <n v="1"/>
    <x v="546"/>
    <n v="7"/>
    <s v="Celina Martins"/>
    <s v="celina.martins@hotmail.com"/>
    <n v="5511970600000"/>
  </r>
  <r>
    <x v="0"/>
    <n v="2000"/>
    <x v="0"/>
    <n v="12"/>
    <x v="546"/>
    <n v="7"/>
    <s v="Rocheli Martins"/>
    <s v="rocheli.martins@hotmail.com"/>
    <n v="5551999700000"/>
  </r>
  <r>
    <x v="0"/>
    <n v="2000"/>
    <x v="0"/>
    <n v="6"/>
    <x v="546"/>
    <n v="7"/>
    <s v="Alef Martins"/>
    <s v="alef.martins@hotmail.com"/>
    <n v="5511959500000"/>
  </r>
  <r>
    <x v="2"/>
    <n v="1000"/>
    <x v="0"/>
    <n v="6"/>
    <x v="546"/>
    <n v="7"/>
    <s v="Shoji Martins"/>
    <s v="shoji.martins@hotmail.com"/>
    <n v="5544991700000"/>
  </r>
  <r>
    <x v="1"/>
    <n v="500"/>
    <x v="0"/>
    <n v="1"/>
    <x v="546"/>
    <n v="7"/>
    <s v="Veridiane Martins"/>
    <s v="veridiane.martins@gmail.com"/>
    <n v="5534984200000"/>
  </r>
  <r>
    <x v="2"/>
    <n v="1000"/>
    <x v="1"/>
    <n v="1"/>
    <x v="546"/>
    <n v="7"/>
    <s v="Tania Martins"/>
    <s v="tania.martins@yahoo.com.br"/>
    <n v="5521998900000"/>
  </r>
  <r>
    <x v="1"/>
    <n v="500"/>
    <x v="0"/>
    <n v="12"/>
    <x v="547"/>
    <n v="7"/>
    <s v="Marinete Martins"/>
    <s v="marinete.martins@gmail.com"/>
    <n v="5511983100000"/>
  </r>
  <r>
    <x v="0"/>
    <n v="2000"/>
    <x v="0"/>
    <n v="1"/>
    <x v="547"/>
    <n v="7"/>
    <s v="Natan Martins"/>
    <s v="natan.martins@yahoo.com.br"/>
    <n v="5527995100000"/>
  </r>
  <r>
    <x v="1"/>
    <n v="500"/>
    <x v="0"/>
    <n v="1"/>
    <x v="547"/>
    <n v="7"/>
    <s v="Izabele Martins"/>
    <s v="izabele.martins@gmail.com"/>
    <n v="5511970700000"/>
  </r>
  <r>
    <x v="1"/>
    <n v="500"/>
    <x v="0"/>
    <n v="12"/>
    <x v="547"/>
    <n v="7"/>
    <s v="Andreia Martins"/>
    <s v="andreia.martins@yahoo.com.br"/>
    <n v="5592981300000"/>
  </r>
  <r>
    <x v="2"/>
    <n v="1000"/>
    <x v="1"/>
    <n v="1"/>
    <x v="547"/>
    <n v="7"/>
    <s v="Gilvanildo Martins"/>
    <s v="gilvanildo.martins@hotmail.com"/>
    <n v="5513988400000"/>
  </r>
  <r>
    <x v="1"/>
    <n v="500"/>
    <x v="0"/>
    <n v="6"/>
    <x v="547"/>
    <n v="7"/>
    <s v="Hanna Martins"/>
    <s v="hanna.martins@gmail.com"/>
    <n v="5521998100000"/>
  </r>
  <r>
    <x v="2"/>
    <n v="1000"/>
    <x v="0"/>
    <n v="10"/>
    <x v="547"/>
    <n v="7"/>
    <s v="Jhoe Martins"/>
    <s v="jhoe.martins@gmail.com"/>
    <n v="5544999300000"/>
  </r>
  <r>
    <x v="1"/>
    <n v="500"/>
    <x v="0"/>
    <n v="10"/>
    <x v="548"/>
    <n v="7"/>
    <s v="Marco Martins"/>
    <s v="marco.martins@gmail.com"/>
    <n v="5521973200000"/>
  </r>
  <r>
    <x v="2"/>
    <n v="1000"/>
    <x v="0"/>
    <n v="5"/>
    <x v="548"/>
    <n v="7"/>
    <s v="Everton Martins"/>
    <s v="everton.martins@hotmail.com"/>
    <n v="5522997400000"/>
  </r>
  <r>
    <x v="1"/>
    <n v="500"/>
    <x v="0"/>
    <n v="1"/>
    <x v="548"/>
    <n v="7"/>
    <s v="Luciene Martins"/>
    <s v="luciene.martins@yahoo.com.br"/>
    <n v="5579999300000"/>
  </r>
  <r>
    <x v="0"/>
    <n v="2000"/>
    <x v="1"/>
    <n v="1"/>
    <x v="549"/>
    <n v="7"/>
    <s v="Elba Martins"/>
    <s v="elba.martins@gmail.com"/>
    <n v="5588994300000"/>
  </r>
  <r>
    <x v="1"/>
    <n v="500"/>
    <x v="0"/>
    <n v="12"/>
    <x v="549"/>
    <n v="7"/>
    <s v="Aryane Martins"/>
    <s v="aryane.martins@gmail.com"/>
    <n v="5511951300000"/>
  </r>
  <r>
    <x v="1"/>
    <n v="500"/>
    <x v="0"/>
    <n v="1"/>
    <x v="549"/>
    <n v="7"/>
    <s v="Philippe Martins"/>
    <s v="philippe.martins@gmail.com"/>
    <n v="5531991500000"/>
  </r>
  <r>
    <x v="0"/>
    <n v="2000"/>
    <x v="0"/>
    <n v="12"/>
    <x v="549"/>
    <n v="7"/>
    <s v="Washington Martins"/>
    <s v="washington.martins@hotmail.com"/>
    <n v="5516992600000"/>
  </r>
  <r>
    <x v="2"/>
    <n v="1000"/>
    <x v="0"/>
    <n v="10"/>
    <x v="549"/>
    <n v="7"/>
    <s v="Mizael Martins"/>
    <s v="mizael.martins@yahoo.com.br"/>
    <n v="5521969600000"/>
  </r>
  <r>
    <x v="0"/>
    <n v="2000"/>
    <x v="1"/>
    <n v="1"/>
    <x v="549"/>
    <n v="7"/>
    <s v="Wanderico Martins"/>
    <s v="wanderico.martins@yahoo.com.br"/>
    <n v="5521997900000"/>
  </r>
  <r>
    <x v="2"/>
    <n v="1000"/>
    <x v="0"/>
    <n v="12"/>
    <x v="549"/>
    <n v="7"/>
    <s v="Cleomar Martins"/>
    <s v="cleomar.martins@hotmail.com"/>
    <n v="5511995500000"/>
  </r>
  <r>
    <x v="2"/>
    <n v="1000"/>
    <x v="0"/>
    <n v="12"/>
    <x v="550"/>
    <n v="7"/>
    <s v="Aurea Martins"/>
    <s v="aurea.martins@yahoo.com.br"/>
    <n v="5511963900000"/>
  </r>
  <r>
    <x v="1"/>
    <n v="500"/>
    <x v="0"/>
    <n v="12"/>
    <x v="550"/>
    <n v="7"/>
    <s v="Benoni Martins"/>
    <s v="benoni.martins@hotmail.com"/>
    <n v="5593999500000"/>
  </r>
  <r>
    <x v="2"/>
    <n v="1000"/>
    <x v="0"/>
    <n v="10"/>
    <x v="550"/>
    <n v="7"/>
    <s v="Tailane Martins"/>
    <s v="tailane.martins@hotmail.com"/>
    <n v="5571999300000"/>
  </r>
  <r>
    <x v="2"/>
    <n v="1000"/>
    <x v="0"/>
    <n v="12"/>
    <x v="550"/>
    <n v="7"/>
    <s v="Djailson Martins"/>
    <s v="djailson.martins@hotmail.com"/>
    <n v="5511969300000"/>
  </r>
  <r>
    <x v="1"/>
    <n v="500"/>
    <x v="0"/>
    <n v="12"/>
    <x v="550"/>
    <n v="7"/>
    <s v="Anahi Martins"/>
    <s v="anahi.martins@gmail.com"/>
    <n v="5581987900000"/>
  </r>
  <r>
    <x v="1"/>
    <n v="500"/>
    <x v="1"/>
    <n v="5"/>
    <x v="550"/>
    <n v="7"/>
    <s v="Cirlandia Martins"/>
    <s v="cirlandia.martins@yahoo.com.br"/>
    <n v="5511976000000"/>
  </r>
  <r>
    <x v="2"/>
    <n v="1000"/>
    <x v="0"/>
    <n v="1"/>
    <x v="550"/>
    <n v="7"/>
    <s v="Adson Martins"/>
    <s v="adson.martins@hotmail.com"/>
    <n v="5531992000000"/>
  </r>
  <r>
    <x v="1"/>
    <n v="500"/>
    <x v="0"/>
    <n v="12"/>
    <x v="550"/>
    <n v="7"/>
    <s v="Rui Martins"/>
    <s v="rui.martins@hotmail.com"/>
    <n v="5585987200000"/>
  </r>
  <r>
    <x v="2"/>
    <n v="1000"/>
    <x v="0"/>
    <n v="1"/>
    <x v="550"/>
    <n v="7"/>
    <s v="Júlia Martins"/>
    <s v="júlia.martins@yahoo.com.br"/>
    <n v="5551985000000"/>
  </r>
  <r>
    <x v="1"/>
    <n v="500"/>
    <x v="0"/>
    <n v="1"/>
    <x v="551"/>
    <n v="7"/>
    <s v="Guy Martins"/>
    <s v="guy.martins@gmail.com"/>
    <n v="5571999000000"/>
  </r>
  <r>
    <x v="0"/>
    <n v="2000"/>
    <x v="0"/>
    <n v="8"/>
    <x v="551"/>
    <n v="7"/>
    <s v="Luanna Martins"/>
    <s v="luanna.martins@yahoo.com.br"/>
    <n v="5511999700000"/>
  </r>
  <r>
    <x v="1"/>
    <n v="500"/>
    <x v="0"/>
    <n v="12"/>
    <x v="551"/>
    <n v="7"/>
    <s v="Josivan Martins"/>
    <s v="josivan.martins@gmail.com"/>
    <n v="5584988100000"/>
  </r>
  <r>
    <x v="1"/>
    <n v="500"/>
    <x v="0"/>
    <n v="12"/>
    <x v="551"/>
    <n v="7"/>
    <s v="Marta Martins"/>
    <s v="marta.martins@yahoo.com.br"/>
    <n v="5524999300000"/>
  </r>
  <r>
    <x v="2"/>
    <n v="1000"/>
    <x v="1"/>
    <n v="1"/>
    <x v="551"/>
    <n v="7"/>
    <s v="Jania Martins"/>
    <s v="jania.martins@gmail.com"/>
    <n v="5521981100000"/>
  </r>
  <r>
    <x v="1"/>
    <n v="500"/>
    <x v="0"/>
    <n v="1"/>
    <x v="552"/>
    <n v="7"/>
    <s v="Thiele Martins"/>
    <s v="thiele.martins@gmail.com"/>
    <n v="5519981700000"/>
  </r>
  <r>
    <x v="2"/>
    <n v="1000"/>
    <x v="0"/>
    <n v="12"/>
    <x v="552"/>
    <n v="7"/>
    <s v="Claiton Martins"/>
    <s v="claiton.martins@hotmail.com"/>
    <n v="5515988000000"/>
  </r>
  <r>
    <x v="1"/>
    <n v="500"/>
    <x v="0"/>
    <n v="12"/>
    <x v="552"/>
    <n v="7"/>
    <s v="Tarcio Martins"/>
    <s v="tarcio.martins@gmail.com"/>
    <n v="5591988000000"/>
  </r>
  <r>
    <x v="2"/>
    <n v="1000"/>
    <x v="0"/>
    <n v="10"/>
    <x v="552"/>
    <n v="7"/>
    <s v="Carilene Martins"/>
    <s v="carilene.martins@gmail.com"/>
    <n v="5571999300000"/>
  </r>
  <r>
    <x v="0"/>
    <n v="2000"/>
    <x v="1"/>
    <n v="1"/>
    <x v="552"/>
    <n v="7"/>
    <s v="Pollianna Martins"/>
    <s v="pollianna.martins@hotmail.com"/>
    <n v="5511968700000"/>
  </r>
  <r>
    <x v="1"/>
    <n v="500"/>
    <x v="1"/>
    <n v="1"/>
    <x v="552"/>
    <n v="7"/>
    <s v="Abelardo Martins"/>
    <s v="abelardo.martins@gmail.com"/>
    <n v="5562999900000"/>
  </r>
  <r>
    <x v="2"/>
    <n v="1000"/>
    <x v="0"/>
    <n v="12"/>
    <x v="552"/>
    <n v="7"/>
    <s v="Giuliano Martins"/>
    <s v="giuliano.martins@hotmail.com"/>
    <n v="5541998400000"/>
  </r>
  <r>
    <x v="0"/>
    <n v="2000"/>
    <x v="0"/>
    <n v="4"/>
    <x v="552"/>
    <n v="7"/>
    <s v="Leide Martins"/>
    <s v="leide.martins@gmail.com"/>
    <n v="5521965400000"/>
  </r>
  <r>
    <x v="0"/>
    <n v="2000"/>
    <x v="0"/>
    <n v="12"/>
    <x v="553"/>
    <n v="7"/>
    <s v="Ileane Martins"/>
    <s v="ileane.martins@yahoo.com.br"/>
    <n v="5584999600000"/>
  </r>
  <r>
    <x v="0"/>
    <n v="2000"/>
    <x v="1"/>
    <n v="1"/>
    <x v="553"/>
    <n v="7"/>
    <s v="Gabriel Martins"/>
    <s v="gabriel.martins@hotmail.com"/>
    <n v="5581989200000"/>
  </r>
  <r>
    <x v="2"/>
    <n v="1000"/>
    <x v="0"/>
    <n v="1"/>
    <x v="553"/>
    <n v="7"/>
    <s v="Marilucia Martins"/>
    <s v="marilucia.martins@hotmail.com"/>
    <n v="5534991200000"/>
  </r>
  <r>
    <x v="1"/>
    <n v="500"/>
    <x v="1"/>
    <n v="1"/>
    <x v="553"/>
    <n v="7"/>
    <s v="Derole Martins"/>
    <s v="derole.martins@gmail.com"/>
    <n v="5516981700000"/>
  </r>
  <r>
    <x v="2"/>
    <n v="1000"/>
    <x v="0"/>
    <n v="12"/>
    <x v="553"/>
    <n v="7"/>
    <s v="Karlim Martins"/>
    <s v="karlim.martins@yahoo.com.br"/>
    <n v="5551998500000"/>
  </r>
  <r>
    <x v="1"/>
    <n v="500"/>
    <x v="0"/>
    <n v="12"/>
    <x v="554"/>
    <n v="7"/>
    <s v="Hirla Martins"/>
    <s v="hirla.martins@gmail.com"/>
    <n v="5592981100000"/>
  </r>
  <r>
    <x v="2"/>
    <n v="1000"/>
    <x v="0"/>
    <n v="12"/>
    <x v="554"/>
    <n v="7"/>
    <s v="Francine Martins"/>
    <s v="francine.martins@gmail.com"/>
    <n v="5524998700000"/>
  </r>
  <r>
    <x v="0"/>
    <n v="2000"/>
    <x v="0"/>
    <n v="5"/>
    <x v="554"/>
    <n v="7"/>
    <s v="Welington Martins"/>
    <s v="welington.martins@hotmail.com"/>
    <n v="5533999400000"/>
  </r>
  <r>
    <x v="2"/>
    <n v="1000"/>
    <x v="0"/>
    <n v="12"/>
    <x v="554"/>
    <n v="7"/>
    <s v="Gleydson Martins"/>
    <s v="gleydson.martins@hotmail.com"/>
    <n v="5585997500000"/>
  </r>
  <r>
    <x v="1"/>
    <n v="500"/>
    <x v="0"/>
    <n v="1"/>
    <x v="555"/>
    <n v="7"/>
    <s v="Wander Martins"/>
    <s v="wander.martins@hotmail.com"/>
    <n v="5567991800000"/>
  </r>
  <r>
    <x v="1"/>
    <n v="500"/>
    <x v="0"/>
    <n v="12"/>
    <x v="555"/>
    <n v="7"/>
    <s v="Luiz Martins"/>
    <s v="luiz.martins@yahoo.com.br"/>
    <n v="5521972800000"/>
  </r>
  <r>
    <x v="0"/>
    <n v="2000"/>
    <x v="0"/>
    <n v="3"/>
    <x v="555"/>
    <n v="7"/>
    <s v="Luma Martins"/>
    <s v="luma.martins@gmail.com"/>
    <n v="5521995800000"/>
  </r>
  <r>
    <x v="1"/>
    <n v="500"/>
    <x v="1"/>
    <n v="1"/>
    <x v="555"/>
    <n v="7"/>
    <s v="Sergio Martins"/>
    <s v="sergio.martins@hotmail.com"/>
    <n v="5511986000000"/>
  </r>
  <r>
    <x v="2"/>
    <n v="1000"/>
    <x v="0"/>
    <n v="5"/>
    <x v="555"/>
    <n v="7"/>
    <s v="Volney Martins"/>
    <s v="volney.martins@gmail.com"/>
    <n v="5547991100000"/>
  </r>
  <r>
    <x v="1"/>
    <n v="500"/>
    <x v="0"/>
    <n v="12"/>
    <x v="555"/>
    <n v="7"/>
    <s v="Charles Martins"/>
    <s v="charles.martins@hotmail.com"/>
    <n v="5521989000000"/>
  </r>
  <r>
    <x v="2"/>
    <n v="1000"/>
    <x v="0"/>
    <n v="12"/>
    <x v="555"/>
    <n v="7"/>
    <s v="Sidely Martins"/>
    <s v="sidely.martins@hotmail.com"/>
    <n v="5551985700000"/>
  </r>
  <r>
    <x v="0"/>
    <n v="2000"/>
    <x v="0"/>
    <n v="12"/>
    <x v="555"/>
    <n v="7"/>
    <s v="Elisabeth Martins"/>
    <s v="elisabeth.martins@hotmail.com"/>
    <n v="5511987900000"/>
  </r>
  <r>
    <x v="1"/>
    <n v="500"/>
    <x v="0"/>
    <n v="6"/>
    <x v="555"/>
    <n v="7"/>
    <s v="Jhennyfer Martins"/>
    <s v="jhennyfer.martins@hotmail.com"/>
    <n v="5531973100000"/>
  </r>
  <r>
    <x v="2"/>
    <n v="1000"/>
    <x v="0"/>
    <n v="4"/>
    <x v="555"/>
    <n v="7"/>
    <s v="Cayque Martins"/>
    <s v="cayque.martins@hotmail.com"/>
    <n v="5598996200000"/>
  </r>
  <r>
    <x v="1"/>
    <n v="500"/>
    <x v="0"/>
    <n v="4"/>
    <x v="555"/>
    <n v="7"/>
    <s v="Ivaldo Martins"/>
    <s v="ivaldo.martins@gmail.com"/>
    <n v="5511987700000"/>
  </r>
  <r>
    <x v="0"/>
    <n v="2000"/>
    <x v="1"/>
    <n v="1"/>
    <x v="555"/>
    <n v="7"/>
    <s v="Tania Martins"/>
    <s v="tania.martins@yahoo.com.br"/>
    <n v="5521998900000"/>
  </r>
  <r>
    <x v="0"/>
    <n v="2000"/>
    <x v="0"/>
    <n v="12"/>
    <x v="556"/>
    <n v="7"/>
    <s v="Nicholas Martins"/>
    <s v="nicholas.martins@hotmail.com"/>
    <n v="5524988100000"/>
  </r>
  <r>
    <x v="1"/>
    <n v="500"/>
    <x v="0"/>
    <n v="12"/>
    <x v="556"/>
    <n v="7"/>
    <s v="Rariston Martins"/>
    <s v="rariston.martins@hotmail.com"/>
    <n v="5527996100000"/>
  </r>
  <r>
    <x v="1"/>
    <n v="500"/>
    <x v="1"/>
    <n v="1"/>
    <x v="556"/>
    <n v="7"/>
    <s v="Seunghag Martins"/>
    <s v="seunghag.martins@gmail.com"/>
    <n v="5511996900000"/>
  </r>
  <r>
    <x v="1"/>
    <n v="500"/>
    <x v="0"/>
    <n v="12"/>
    <x v="556"/>
    <n v="7"/>
    <s v="Janeide Martins"/>
    <s v="janeide.martins@yahoo.com.br"/>
    <n v="5574988000000"/>
  </r>
  <r>
    <x v="2"/>
    <n v="1000"/>
    <x v="0"/>
    <n v="12"/>
    <x v="556"/>
    <n v="7"/>
    <s v="Almir Martins"/>
    <s v="almir.martins@hotmail.com"/>
    <n v="5521965500000"/>
  </r>
  <r>
    <x v="1"/>
    <n v="500"/>
    <x v="0"/>
    <n v="1"/>
    <x v="556"/>
    <n v="7"/>
    <s v="Telma Martins"/>
    <s v="telma.martins@yahoo.com.br"/>
    <n v="5565999700000"/>
  </r>
  <r>
    <x v="2"/>
    <n v="1000"/>
    <x v="0"/>
    <n v="6"/>
    <x v="556"/>
    <n v="7"/>
    <s v="Virginia Martins"/>
    <s v="virginia.martins@gmail.com"/>
    <n v="5527997100000"/>
  </r>
  <r>
    <x v="1"/>
    <n v="500"/>
    <x v="0"/>
    <n v="1"/>
    <x v="557"/>
    <n v="7"/>
    <s v="Virgilius Martins"/>
    <s v="virgilius.martins@yahoo.com.br"/>
    <n v="5521996400000"/>
  </r>
  <r>
    <x v="2"/>
    <n v="1000"/>
    <x v="1"/>
    <n v="1"/>
    <x v="557"/>
    <n v="7"/>
    <s v="Drielle Martins"/>
    <s v="drielle.martins@gmail.com"/>
    <n v="5531995400000"/>
  </r>
  <r>
    <x v="0"/>
    <n v="2000"/>
    <x v="1"/>
    <n v="1"/>
    <x v="557"/>
    <n v="7"/>
    <s v="Illgner Martins"/>
    <s v="illgner.martins@gmail.com"/>
    <n v="5569981100000"/>
  </r>
  <r>
    <x v="0"/>
    <n v="2000"/>
    <x v="0"/>
    <n v="12"/>
    <x v="557"/>
    <n v="7"/>
    <s v="Rosane Martins"/>
    <s v="rosane.martins@gmail.com"/>
    <n v="5582993200000"/>
  </r>
  <r>
    <x v="2"/>
    <n v="1000"/>
    <x v="0"/>
    <n v="12"/>
    <x v="557"/>
    <n v="7"/>
    <s v="Levi Martins"/>
    <s v="levi.martins@yahoo.com.br"/>
    <n v="5548988000000"/>
  </r>
  <r>
    <x v="0"/>
    <n v="2000"/>
    <x v="1"/>
    <n v="1"/>
    <x v="557"/>
    <n v="7"/>
    <s v="Francielen Martins"/>
    <s v="francielen.martins@hotmail.com"/>
    <n v="5592991400000"/>
  </r>
  <r>
    <x v="1"/>
    <n v="500"/>
    <x v="0"/>
    <n v="12"/>
    <x v="557"/>
    <n v="7"/>
    <s v="Thayana Martins"/>
    <s v="thayana.martins@gmail.com"/>
    <n v="5562986000000"/>
  </r>
  <r>
    <x v="2"/>
    <n v="1000"/>
    <x v="1"/>
    <n v="12"/>
    <x v="557"/>
    <n v="7"/>
    <s v="Joyce Martins"/>
    <s v="joyce.martins@gmail.com"/>
    <n v="5533998200000"/>
  </r>
  <r>
    <x v="0"/>
    <n v="2000"/>
    <x v="1"/>
    <n v="1"/>
    <x v="558"/>
    <n v="7"/>
    <s v="Catarina Martins"/>
    <s v="catarina.martins@yahoo.com.br"/>
    <n v="5511960600000"/>
  </r>
  <r>
    <x v="0"/>
    <n v="2000"/>
    <x v="0"/>
    <n v="1"/>
    <x v="558"/>
    <n v="7"/>
    <s v="Felipo Martins"/>
    <s v="felipo.martins@gmail.com"/>
    <n v="5521997300000"/>
  </r>
  <r>
    <x v="0"/>
    <n v="2000"/>
    <x v="0"/>
    <n v="12"/>
    <x v="558"/>
    <n v="7"/>
    <s v="Thuany Martins"/>
    <s v="thuany.martins@hotmail.com"/>
    <n v="5561983400000"/>
  </r>
  <r>
    <x v="2"/>
    <n v="1000"/>
    <x v="0"/>
    <n v="12"/>
    <x v="558"/>
    <n v="7"/>
    <s v="Stephan Martins"/>
    <s v="stephan.martins@yahoo.com.br"/>
    <n v="5583988800000"/>
  </r>
  <r>
    <x v="1"/>
    <n v="500"/>
    <x v="0"/>
    <n v="1"/>
    <x v="558"/>
    <n v="7"/>
    <s v="Narelly Martins"/>
    <s v="narelly.martins@yahoo.com.br"/>
    <n v="5527996900000"/>
  </r>
  <r>
    <x v="2"/>
    <n v="1000"/>
    <x v="1"/>
    <n v="1"/>
    <x v="558"/>
    <n v="7"/>
    <s v="Poline Martins"/>
    <s v="poline.martins@gmail.com"/>
    <n v="5521999300000"/>
  </r>
  <r>
    <x v="0"/>
    <n v="2000"/>
    <x v="0"/>
    <n v="10"/>
    <x v="558"/>
    <n v="7"/>
    <s v="Deivson Martins"/>
    <s v="deivson.martins@gmail.com"/>
    <n v="5571997200000"/>
  </r>
  <r>
    <x v="1"/>
    <n v="500"/>
    <x v="0"/>
    <n v="1"/>
    <x v="558"/>
    <n v="7"/>
    <s v="Maxsuell Martins"/>
    <s v="maxsuell.martins@yahoo.com.br"/>
    <n v="5531988900000"/>
  </r>
  <r>
    <x v="1"/>
    <n v="500"/>
    <x v="0"/>
    <n v="1"/>
    <x v="559"/>
    <n v="7"/>
    <s v="Anderson Martins"/>
    <s v="anderson.martins@gmail.com"/>
    <n v="5535991900000"/>
  </r>
  <r>
    <x v="0"/>
    <n v="2000"/>
    <x v="0"/>
    <n v="6"/>
    <x v="559"/>
    <n v="7"/>
    <s v="Rodolfo Martins"/>
    <s v="rodolfo.martins@hotmail.com"/>
    <n v="5561996000000"/>
  </r>
  <r>
    <x v="1"/>
    <n v="500"/>
    <x v="0"/>
    <n v="1"/>
    <x v="559"/>
    <n v="7"/>
    <s v="Zhang Martins"/>
    <s v="zhang.martins@hotmail.com"/>
    <n v="5519981900000"/>
  </r>
  <r>
    <x v="1"/>
    <n v="500"/>
    <x v="0"/>
    <n v="6"/>
    <x v="559"/>
    <n v="7"/>
    <s v="Idebral Martins"/>
    <s v="idebral.martins@yahoo.com.br"/>
    <n v="5534997600000"/>
  </r>
  <r>
    <x v="1"/>
    <n v="500"/>
    <x v="0"/>
    <n v="12"/>
    <x v="559"/>
    <n v="7"/>
    <s v="Isaac Martins"/>
    <s v="isaac.martins@yahoo.com.br"/>
    <n v="5511993300000"/>
  </r>
  <r>
    <x v="2"/>
    <n v="1000"/>
    <x v="0"/>
    <n v="3"/>
    <x v="559"/>
    <n v="7"/>
    <s v="Halan Martins"/>
    <s v="halan.martins@hotmail.com"/>
    <n v="5511947000000"/>
  </r>
  <r>
    <x v="2"/>
    <n v="1000"/>
    <x v="0"/>
    <n v="12"/>
    <x v="559"/>
    <n v="7"/>
    <s v="Katia Martins"/>
    <s v="katia.martins@hotmail.com"/>
    <n v="5524974000000"/>
  </r>
  <r>
    <x v="1"/>
    <n v="500"/>
    <x v="0"/>
    <n v="12"/>
    <x v="559"/>
    <n v="7"/>
    <s v="Hairton Martins"/>
    <s v="hairton.martins@yahoo.com.br"/>
    <n v="5511980600000"/>
  </r>
  <r>
    <x v="2"/>
    <n v="1000"/>
    <x v="0"/>
    <n v="2"/>
    <x v="560"/>
    <n v="7"/>
    <s v="Geyza Martins"/>
    <s v="geyza.martins@yahoo.com.br"/>
    <n v="5551995900000"/>
  </r>
  <r>
    <x v="2"/>
    <n v="1000"/>
    <x v="0"/>
    <n v="12"/>
    <x v="560"/>
    <n v="7"/>
    <s v="Elvis Martins"/>
    <s v="elvis.martins@hotmail.com"/>
    <n v="5561995400000"/>
  </r>
  <r>
    <x v="2"/>
    <n v="1000"/>
    <x v="0"/>
    <n v="4"/>
    <x v="560"/>
    <n v="7"/>
    <s v="Thalys Martins"/>
    <s v="thalys.martins@yahoo.com.br"/>
    <n v="5522999100000"/>
  </r>
  <r>
    <x v="2"/>
    <n v="1000"/>
    <x v="0"/>
    <n v="12"/>
    <x v="560"/>
    <n v="7"/>
    <s v="Debora Martins"/>
    <s v="debora.martins@hotmail.com"/>
    <n v="5521993700000"/>
  </r>
  <r>
    <x v="0"/>
    <n v="2000"/>
    <x v="0"/>
    <n v="12"/>
    <x v="560"/>
    <n v="7"/>
    <s v="Gutenberg Martins"/>
    <s v="gutenberg.martins@hotmail.com"/>
    <n v="5513981600000"/>
  </r>
  <r>
    <x v="1"/>
    <n v="500"/>
    <x v="1"/>
    <n v="1"/>
    <x v="560"/>
    <n v="7"/>
    <s v="Lauriano Martins"/>
    <s v="lauriano.martins@yahoo.com.br"/>
    <n v="5565992500000"/>
  </r>
  <r>
    <x v="0"/>
    <n v="2000"/>
    <x v="0"/>
    <n v="1"/>
    <x v="560"/>
    <n v="7"/>
    <s v="Elouise Martins"/>
    <s v="elouise.martins@hotmail.com"/>
    <n v="5521997900000"/>
  </r>
  <r>
    <x v="2"/>
    <n v="1000"/>
    <x v="1"/>
    <n v="1"/>
    <x v="560"/>
    <n v="7"/>
    <s v="Vinícius Martins"/>
    <s v="vinícius.martins@gmail.com"/>
    <n v="5562982300000"/>
  </r>
  <r>
    <x v="1"/>
    <n v="500"/>
    <x v="0"/>
    <n v="12"/>
    <x v="560"/>
    <n v="7"/>
    <s v="Diego Martins"/>
    <s v="diego.martins@hotmail.com"/>
    <n v="5541995200000"/>
  </r>
  <r>
    <x v="0"/>
    <n v="2000"/>
    <x v="0"/>
    <n v="5"/>
    <x v="560"/>
    <n v="7"/>
    <s v="Neilton Martins"/>
    <s v="neilton.martins@hotmail.com"/>
    <n v="5565992700000"/>
  </r>
  <r>
    <x v="1"/>
    <n v="500"/>
    <x v="0"/>
    <n v="1"/>
    <x v="560"/>
    <n v="7"/>
    <s v="Lana Martins"/>
    <s v="lana.martins@yahoo.com.br"/>
    <n v="5521988300000"/>
  </r>
  <r>
    <x v="1"/>
    <n v="500"/>
    <x v="0"/>
    <n v="1"/>
    <x v="560"/>
    <n v="7"/>
    <s v="Ederson Martins"/>
    <s v="ederson.martins@yahoo.com.br"/>
    <n v="5519988500000"/>
  </r>
  <r>
    <x v="2"/>
    <n v="1000"/>
    <x v="0"/>
    <n v="5"/>
    <x v="560"/>
    <n v="7"/>
    <s v="Amarino Martins"/>
    <s v="amarino.martins@gmail.com"/>
    <n v="5581996700000"/>
  </r>
  <r>
    <x v="1"/>
    <n v="500"/>
    <x v="0"/>
    <n v="12"/>
    <x v="560"/>
    <n v="7"/>
    <s v="Lane Martins"/>
    <s v="lane.martins@yahoo.com.br"/>
    <n v="5521997900000"/>
  </r>
  <r>
    <x v="1"/>
    <n v="500"/>
    <x v="1"/>
    <n v="1"/>
    <x v="561"/>
    <n v="7"/>
    <s v="Jose Martins"/>
    <s v="jose.martins@hotmail.com"/>
    <n v="5511950700000"/>
  </r>
  <r>
    <x v="0"/>
    <n v="2000"/>
    <x v="1"/>
    <n v="1"/>
    <x v="561"/>
    <n v="7"/>
    <s v="Joseli Martins"/>
    <s v="joseli.martins@hotmail.com"/>
    <n v="5566996200000"/>
  </r>
  <r>
    <x v="2"/>
    <n v="1000"/>
    <x v="0"/>
    <n v="10"/>
    <x v="561"/>
    <n v="7"/>
    <s v="Simone Martins"/>
    <s v="simone.martins@yahoo.com.br"/>
    <n v="5511995200000"/>
  </r>
  <r>
    <x v="1"/>
    <n v="500"/>
    <x v="0"/>
    <n v="6"/>
    <x v="561"/>
    <n v="7"/>
    <s v="Jullia Martins"/>
    <s v="jullia.martins@gmail.com"/>
    <n v="5522998100000"/>
  </r>
  <r>
    <x v="1"/>
    <n v="500"/>
    <x v="0"/>
    <n v="12"/>
    <x v="562"/>
    <n v="7"/>
    <s v="Adalberto Martins"/>
    <s v="adalberto.martins@gmail.com"/>
    <n v="5511986300000"/>
  </r>
  <r>
    <x v="2"/>
    <n v="1000"/>
    <x v="0"/>
    <n v="12"/>
    <x v="562"/>
    <n v="7"/>
    <s v="Sebastião Martins"/>
    <s v="sebastião.martins@yahoo.com.br"/>
    <n v="5564984200000"/>
  </r>
  <r>
    <x v="1"/>
    <n v="500"/>
    <x v="0"/>
    <n v="12"/>
    <x v="562"/>
    <n v="7"/>
    <s v="Giovano Martins"/>
    <s v="giovano.martins@yahoo.com.br"/>
    <n v="5521994800000"/>
  </r>
  <r>
    <x v="1"/>
    <n v="500"/>
    <x v="0"/>
    <n v="12"/>
    <x v="562"/>
    <n v="7"/>
    <s v="Alexandra Martins"/>
    <s v="alexandra.martins@hotmail.com"/>
    <n v="5543996600000"/>
  </r>
  <r>
    <x v="2"/>
    <n v="1000"/>
    <x v="0"/>
    <n v="6"/>
    <x v="562"/>
    <n v="7"/>
    <s v="Helson Martins"/>
    <s v="helson.martins@gmail.com"/>
    <n v="5511982300000"/>
  </r>
  <r>
    <x v="2"/>
    <n v="1000"/>
    <x v="0"/>
    <n v="12"/>
    <x v="563"/>
    <n v="7"/>
    <s v="Fabrício Martins"/>
    <s v="fabrício.martins@gmail.com"/>
    <n v="5511987900000"/>
  </r>
  <r>
    <x v="0"/>
    <n v="2000"/>
    <x v="0"/>
    <n v="12"/>
    <x v="563"/>
    <n v="7"/>
    <s v="Lariza Martins"/>
    <s v="lariza.martins@yahoo.com.br"/>
    <n v="5585996800000"/>
  </r>
  <r>
    <x v="1"/>
    <n v="500"/>
    <x v="0"/>
    <n v="8"/>
    <x v="563"/>
    <n v="7"/>
    <s v="Eric Martins"/>
    <s v="eric.martins@hotmail.com"/>
    <n v="5515981400000"/>
  </r>
  <r>
    <x v="0"/>
    <n v="2000"/>
    <x v="0"/>
    <n v="1"/>
    <x v="563"/>
    <n v="7"/>
    <s v="Lyvia Martins"/>
    <s v="lyvia.martins@yahoo.com.br"/>
    <n v="5592988400000"/>
  </r>
  <r>
    <x v="1"/>
    <n v="500"/>
    <x v="0"/>
    <n v="3"/>
    <x v="563"/>
    <n v="7"/>
    <s v="Geovana Martins"/>
    <s v="geovana.martins@yahoo.com.br"/>
    <n v="5543999400000"/>
  </r>
  <r>
    <x v="2"/>
    <n v="1000"/>
    <x v="1"/>
    <n v="1"/>
    <x v="563"/>
    <n v="7"/>
    <s v="Breno Martins"/>
    <s v="breno.martins@hotmail.com"/>
    <n v="5531999900000"/>
  </r>
  <r>
    <x v="0"/>
    <n v="2000"/>
    <x v="0"/>
    <n v="12"/>
    <x v="564"/>
    <n v="7"/>
    <s v="Alan Martins"/>
    <s v="alan.martins@yahoo.com.br"/>
    <n v="5511986300000"/>
  </r>
  <r>
    <x v="1"/>
    <n v="500"/>
    <x v="0"/>
    <n v="12"/>
    <x v="564"/>
    <n v="7"/>
    <s v="Samuel Martins"/>
    <s v="samuel.martins@yahoo.com.br"/>
    <n v="5591991800000"/>
  </r>
  <r>
    <x v="2"/>
    <n v="1000"/>
    <x v="0"/>
    <n v="5"/>
    <x v="564"/>
    <n v="7"/>
    <s v="Jonathas Martins"/>
    <s v="jonathas.martins@hotmail.com"/>
    <n v="5511989200000"/>
  </r>
  <r>
    <x v="0"/>
    <n v="2000"/>
    <x v="0"/>
    <n v="12"/>
    <x v="564"/>
    <n v="7"/>
    <s v="Danieli Martins"/>
    <s v="danieli.martins@gmail.com"/>
    <n v="5541995400000"/>
  </r>
  <r>
    <x v="1"/>
    <n v="500"/>
    <x v="0"/>
    <n v="10"/>
    <x v="564"/>
    <n v="7"/>
    <s v="Waldeir Martins"/>
    <s v="waldeir.martins@yahoo.com.br"/>
    <n v="5567996300000"/>
  </r>
  <r>
    <x v="1"/>
    <n v="500"/>
    <x v="0"/>
    <n v="1"/>
    <x v="564"/>
    <n v="7"/>
    <s v="Cosme Martins"/>
    <s v="cosme.martins@gmail.com"/>
    <n v="5511960700000"/>
  </r>
  <r>
    <x v="0"/>
    <n v="2000"/>
    <x v="1"/>
    <n v="1"/>
    <x v="564"/>
    <n v="7"/>
    <s v="Jouze Martins"/>
    <s v="jouze.martins@yahoo.com.br"/>
    <n v="5598991500000"/>
  </r>
  <r>
    <x v="2"/>
    <n v="1000"/>
    <x v="0"/>
    <n v="12"/>
    <x v="564"/>
    <n v="7"/>
    <s v="Elielcio Martins"/>
    <s v="elielcio.martins@hotmail.com"/>
    <n v="5516997700000"/>
  </r>
  <r>
    <x v="2"/>
    <n v="1000"/>
    <x v="0"/>
    <n v="12"/>
    <x v="564"/>
    <n v="7"/>
    <s v="Michael Martins"/>
    <s v="michael.martins@gmail.com"/>
    <n v="5511960700000"/>
  </r>
  <r>
    <x v="1"/>
    <n v="500"/>
    <x v="0"/>
    <n v="12"/>
    <x v="565"/>
    <n v="7"/>
    <s v="Gustavo Martins"/>
    <s v="gustavo.martins@gmail.com"/>
    <n v="5542999900000"/>
  </r>
  <r>
    <x v="1"/>
    <n v="500"/>
    <x v="0"/>
    <n v="12"/>
    <x v="565"/>
    <n v="7"/>
    <s v="Irineu Martins"/>
    <s v="irineu.martins@gmail.com"/>
    <n v="5519992200000"/>
  </r>
  <r>
    <x v="1"/>
    <n v="500"/>
    <x v="0"/>
    <n v="12"/>
    <x v="565"/>
    <n v="7"/>
    <s v="Kahuan Martins"/>
    <s v="kahuan.martins@yahoo.com.br"/>
    <n v="5571999100000"/>
  </r>
  <r>
    <x v="2"/>
    <n v="1000"/>
    <x v="0"/>
    <n v="10"/>
    <x v="565"/>
    <n v="7"/>
    <s v="Isac Martins"/>
    <s v="isac.martins@gmail.com"/>
    <n v="5584988500000"/>
  </r>
  <r>
    <x v="0"/>
    <n v="2000"/>
    <x v="1"/>
    <n v="1"/>
    <x v="565"/>
    <n v="7"/>
    <s v="Washington Martins"/>
    <s v="washington.martins@hotmail.com"/>
    <n v="5562984900000"/>
  </r>
  <r>
    <x v="1"/>
    <n v="500"/>
    <x v="0"/>
    <n v="6"/>
    <x v="565"/>
    <n v="7"/>
    <s v="Michela Martins"/>
    <s v="michela.martins@yahoo.com.br"/>
    <n v="5521969700000"/>
  </r>
  <r>
    <x v="2"/>
    <n v="1000"/>
    <x v="0"/>
    <n v="1"/>
    <x v="565"/>
    <n v="7"/>
    <s v="Wladson Martins"/>
    <s v="wladson.martins@yahoo.com.br"/>
    <n v="5585981800000"/>
  </r>
  <r>
    <x v="2"/>
    <n v="1000"/>
    <x v="1"/>
    <n v="12"/>
    <x v="566"/>
    <n v="7"/>
    <s v="Caroline Martins"/>
    <s v="caroline.martins@gmail.com"/>
    <n v="5535988700000"/>
  </r>
  <r>
    <x v="2"/>
    <n v="1000"/>
    <x v="1"/>
    <n v="1"/>
    <x v="566"/>
    <n v="7"/>
    <s v="Karolaine Martins"/>
    <s v="karolaine.martins@yahoo.com.br"/>
    <n v="5592995100000"/>
  </r>
  <r>
    <x v="2"/>
    <n v="1000"/>
    <x v="0"/>
    <n v="9"/>
    <x v="566"/>
    <n v="7"/>
    <s v="Erisson Martins"/>
    <s v="erisson.martins@hotmail.com"/>
    <n v="5583998000000"/>
  </r>
  <r>
    <x v="2"/>
    <n v="1000"/>
    <x v="0"/>
    <n v="12"/>
    <x v="566"/>
    <n v="7"/>
    <s v="Patricia Martins"/>
    <s v="patricia.martins@gmail.com"/>
    <n v="5549998100000"/>
  </r>
  <r>
    <x v="2"/>
    <n v="1000"/>
    <x v="0"/>
    <n v="6"/>
    <x v="566"/>
    <n v="7"/>
    <s v="Valeska Martins"/>
    <s v="valeska.martins@hotmail.com"/>
    <n v="5549999900000"/>
  </r>
  <r>
    <x v="1"/>
    <n v="500"/>
    <x v="0"/>
    <n v="3"/>
    <x v="566"/>
    <n v="7"/>
    <s v="erick Martins"/>
    <s v="erick.martins@hotmail.com"/>
    <n v="5527995000000"/>
  </r>
  <r>
    <x v="2"/>
    <n v="1000"/>
    <x v="0"/>
    <n v="2"/>
    <x v="566"/>
    <n v="7"/>
    <s v="Bernardo Martins"/>
    <s v="bernardo.martins@gmail.com"/>
    <n v="5547996100000"/>
  </r>
  <r>
    <x v="1"/>
    <n v="500"/>
    <x v="0"/>
    <n v="6"/>
    <x v="567"/>
    <n v="7"/>
    <s v="Thais Martins"/>
    <s v="thais.martins@hotmail.com"/>
    <n v="5531986900000"/>
  </r>
  <r>
    <x v="1"/>
    <n v="500"/>
    <x v="0"/>
    <n v="1"/>
    <x v="567"/>
    <n v="7"/>
    <s v="Daliana Martins"/>
    <s v="daliana.martins@hotmail.com"/>
    <n v="5511957800000"/>
  </r>
  <r>
    <x v="2"/>
    <n v="1000"/>
    <x v="0"/>
    <n v="12"/>
    <x v="567"/>
    <n v="7"/>
    <s v="Aeliton Martins"/>
    <s v="aeliton.martins@yahoo.com.br"/>
    <n v="5519983600000"/>
  </r>
  <r>
    <x v="2"/>
    <n v="1000"/>
    <x v="0"/>
    <n v="12"/>
    <x v="567"/>
    <n v="7"/>
    <s v="Glayce Martins"/>
    <s v="glayce.martins@yahoo.com.br"/>
    <n v="5521996600000"/>
  </r>
  <r>
    <x v="2"/>
    <n v="1000"/>
    <x v="0"/>
    <n v="6"/>
    <x v="567"/>
    <n v="7"/>
    <s v="Verlan Martins"/>
    <s v="verlan.martins@hotmail.com"/>
    <n v="5511958700000"/>
  </r>
  <r>
    <x v="0"/>
    <n v="2000"/>
    <x v="0"/>
    <n v="12"/>
    <x v="567"/>
    <n v="7"/>
    <s v="Welliton Martins"/>
    <s v="welliton.martins@hotmail.com"/>
    <n v="5535999200000"/>
  </r>
  <r>
    <x v="1"/>
    <n v="500"/>
    <x v="1"/>
    <n v="1"/>
    <x v="567"/>
    <n v="7"/>
    <s v="Danúbio Martins"/>
    <s v="danúbio.martins@hotmail.com"/>
    <n v="5561982100000"/>
  </r>
  <r>
    <x v="1"/>
    <n v="500"/>
    <x v="0"/>
    <n v="1"/>
    <x v="567"/>
    <n v="7"/>
    <s v="Eliezer Martins"/>
    <s v="eliezer.martins@gmail.com"/>
    <n v="5511951700000"/>
  </r>
  <r>
    <x v="2"/>
    <n v="1000"/>
    <x v="0"/>
    <n v="12"/>
    <x v="568"/>
    <n v="7"/>
    <s v="Valdiney Martins"/>
    <s v="valdiney.martins@gmail.com"/>
    <n v="5511985900000"/>
  </r>
  <r>
    <x v="1"/>
    <n v="500"/>
    <x v="0"/>
    <n v="12"/>
    <x v="568"/>
    <n v="7"/>
    <s v="Sterfan Martins"/>
    <s v="sterfan.martins@yahoo.com.br"/>
    <n v="5581983600000"/>
  </r>
  <r>
    <x v="1"/>
    <n v="500"/>
    <x v="0"/>
    <n v="12"/>
    <x v="568"/>
    <n v="7"/>
    <s v="Norberto Martins"/>
    <s v="norberto.martins@yahoo.com.br"/>
    <n v="5511959300000"/>
  </r>
  <r>
    <x v="1"/>
    <n v="500"/>
    <x v="0"/>
    <n v="1"/>
    <x v="568"/>
    <n v="7"/>
    <s v="Gianna Martins"/>
    <s v="gianna.martins@gmail.com"/>
    <n v="5531998000000"/>
  </r>
  <r>
    <x v="1"/>
    <n v="500"/>
    <x v="0"/>
    <n v="12"/>
    <x v="568"/>
    <n v="7"/>
    <s v="Jocimar Martins"/>
    <s v="jocimar.martins@yahoo.com.br"/>
    <n v="5571992700000"/>
  </r>
  <r>
    <x v="1"/>
    <n v="500"/>
    <x v="0"/>
    <n v="7"/>
    <x v="568"/>
    <n v="7"/>
    <s v="Wilgner Martins"/>
    <s v="wilgner.martins@gmail.com"/>
    <n v="5517996500000"/>
  </r>
  <r>
    <x v="1"/>
    <n v="500"/>
    <x v="0"/>
    <n v="6"/>
    <x v="568"/>
    <n v="7"/>
    <s v="Fagner Martins"/>
    <s v="fagner.martins@yahoo.com.br"/>
    <n v="5581999500000"/>
  </r>
  <r>
    <x v="1"/>
    <n v="500"/>
    <x v="0"/>
    <n v="10"/>
    <x v="569"/>
    <n v="7"/>
    <s v="Arthur Martins"/>
    <s v="arthur.martins@gmail.com"/>
    <n v="5541992600000"/>
  </r>
  <r>
    <x v="1"/>
    <n v="500"/>
    <x v="0"/>
    <n v="1"/>
    <x v="569"/>
    <n v="7"/>
    <s v="Laisla Martins"/>
    <s v="laisla.martins@hotmail.com"/>
    <n v="5524992600000"/>
  </r>
  <r>
    <x v="1"/>
    <n v="500"/>
    <x v="0"/>
    <n v="12"/>
    <x v="569"/>
    <n v="7"/>
    <s v="Luna Martins"/>
    <s v="luna.martins@hotmail.com"/>
    <n v="5511996100000"/>
  </r>
  <r>
    <x v="2"/>
    <n v="1000"/>
    <x v="1"/>
    <n v="1"/>
    <x v="569"/>
    <n v="7"/>
    <s v="Danyelle Martins"/>
    <s v="danyelle.martins@yahoo.com.br"/>
    <n v="5511974200000"/>
  </r>
  <r>
    <x v="1"/>
    <n v="500"/>
    <x v="0"/>
    <n v="12"/>
    <x v="569"/>
    <n v="7"/>
    <s v="Roana Martins"/>
    <s v="roana.martins@hotmail.com"/>
    <n v="5541996900000"/>
  </r>
  <r>
    <x v="2"/>
    <n v="1000"/>
    <x v="0"/>
    <n v="12"/>
    <x v="569"/>
    <n v="7"/>
    <s v="Noel Martins"/>
    <s v="noel.martins@yahoo.com.br"/>
    <n v="5535912700000"/>
  </r>
  <r>
    <x v="1"/>
    <n v="500"/>
    <x v="0"/>
    <n v="1"/>
    <x v="569"/>
    <n v="7"/>
    <s v="Jane Martins"/>
    <s v="jane.martins@gmail.com"/>
    <n v="5531996200000"/>
  </r>
  <r>
    <x v="0"/>
    <n v="2000"/>
    <x v="0"/>
    <n v="1"/>
    <x v="569"/>
    <n v="7"/>
    <s v="Layane Martins"/>
    <s v="layane.martins@hotmail.com"/>
    <n v="5531996900000"/>
  </r>
  <r>
    <x v="1"/>
    <n v="500"/>
    <x v="1"/>
    <n v="1"/>
    <x v="569"/>
    <n v="7"/>
    <s v="Wander Martins"/>
    <s v="wander.martins@yahoo.com.br"/>
    <n v="5516992000000"/>
  </r>
  <r>
    <x v="2"/>
    <n v="1000"/>
    <x v="0"/>
    <n v="12"/>
    <x v="569"/>
    <n v="7"/>
    <s v="Patricia Martins"/>
    <s v="patricia.martins@yahoo.com.br"/>
    <n v="5521971400000"/>
  </r>
  <r>
    <x v="1"/>
    <n v="500"/>
    <x v="0"/>
    <n v="12"/>
    <x v="570"/>
    <n v="7"/>
    <s v="Nathasha Martins"/>
    <s v="nathasha.martins@hotmail.com"/>
    <n v="5512997100000"/>
  </r>
  <r>
    <x v="1"/>
    <n v="500"/>
    <x v="0"/>
    <n v="12"/>
    <x v="570"/>
    <n v="7"/>
    <s v="Nelson Martins"/>
    <s v="nelson.martins@yahoo.com.br"/>
    <n v="5512997000000"/>
  </r>
  <r>
    <x v="1"/>
    <n v="500"/>
    <x v="0"/>
    <n v="12"/>
    <x v="570"/>
    <n v="7"/>
    <s v="Helter Martins"/>
    <s v="helter.martins@gmail.com"/>
    <n v="5585981000000"/>
  </r>
  <r>
    <x v="0"/>
    <n v="2000"/>
    <x v="0"/>
    <n v="1"/>
    <x v="570"/>
    <n v="7"/>
    <s v="Luísa Martins"/>
    <s v="luísa.martins@hotmail.com"/>
    <n v="5551993200000"/>
  </r>
  <r>
    <x v="2"/>
    <n v="1000"/>
    <x v="0"/>
    <n v="1"/>
    <x v="570"/>
    <n v="7"/>
    <s v="Milce Martins"/>
    <s v="milce.martins@gmail.com"/>
    <n v="5534984200000"/>
  </r>
  <r>
    <x v="1"/>
    <n v="500"/>
    <x v="0"/>
    <n v="1"/>
    <x v="570"/>
    <n v="7"/>
    <s v="Jonatas Martins"/>
    <s v="jonatas.martins@yahoo.com.br"/>
    <n v="5592984300000"/>
  </r>
  <r>
    <x v="1"/>
    <n v="500"/>
    <x v="0"/>
    <n v="12"/>
    <x v="571"/>
    <n v="7"/>
    <s v="Patricia Martins"/>
    <s v="patricia.martins@gmail.com"/>
    <n v="5521995300000"/>
  </r>
  <r>
    <x v="2"/>
    <n v="1000"/>
    <x v="0"/>
    <n v="1"/>
    <x v="571"/>
    <n v="7"/>
    <s v="Laisla Martins"/>
    <s v="laisla.martins@gmail.com"/>
    <n v="5514996800000"/>
  </r>
  <r>
    <x v="1"/>
    <n v="500"/>
    <x v="0"/>
    <n v="1"/>
    <x v="572"/>
    <n v="7"/>
    <s v="Kleidy Martins"/>
    <s v="kleidy.martins@yahoo.com.br"/>
    <n v="5591988000000"/>
  </r>
  <r>
    <x v="1"/>
    <n v="500"/>
    <x v="0"/>
    <n v="5"/>
    <x v="572"/>
    <n v="7"/>
    <s v="Itana Martins"/>
    <s v="itana.martins@hotmail.com"/>
    <n v="5571988100000"/>
  </r>
  <r>
    <x v="0"/>
    <n v="2000"/>
    <x v="1"/>
    <n v="1"/>
    <x v="572"/>
    <n v="7"/>
    <s v="Sidnei Martins"/>
    <s v="sidnei.martins@hotmail.com"/>
    <n v="5566999800000"/>
  </r>
  <r>
    <x v="2"/>
    <n v="1000"/>
    <x v="0"/>
    <n v="4"/>
    <x v="572"/>
    <n v="7"/>
    <s v="Caciano Martins"/>
    <s v="caciano.martins@yahoo.com.br"/>
    <n v="5591992800000"/>
  </r>
  <r>
    <x v="0"/>
    <n v="2000"/>
    <x v="0"/>
    <n v="2"/>
    <x v="572"/>
    <n v="7"/>
    <s v="Georgiana Martins"/>
    <s v="georgiana.martins@yahoo.com.br"/>
    <n v="5534991200000"/>
  </r>
  <r>
    <x v="2"/>
    <n v="1000"/>
    <x v="0"/>
    <n v="10"/>
    <x v="572"/>
    <n v="7"/>
    <s v="Naelson Martins"/>
    <s v="naelson.martins@gmail.com"/>
    <n v="5511954700000"/>
  </r>
  <r>
    <x v="1"/>
    <n v="500"/>
    <x v="1"/>
    <n v="1"/>
    <x v="572"/>
    <n v="7"/>
    <s v="Tomás Martins"/>
    <s v="tomás.martins@yahoo.com.br"/>
    <n v="5581999600000"/>
  </r>
  <r>
    <x v="1"/>
    <n v="500"/>
    <x v="0"/>
    <n v="1"/>
    <x v="573"/>
    <n v="7"/>
    <s v="Lara Martins"/>
    <s v="lara.martins@hotmail.com"/>
    <n v="5511997700000"/>
  </r>
  <r>
    <x v="1"/>
    <n v="500"/>
    <x v="0"/>
    <n v="5"/>
    <x v="573"/>
    <n v="7"/>
    <s v="Clarice Martins"/>
    <s v="clarice.martins@hotmail.com"/>
    <n v="5511980300000"/>
  </r>
  <r>
    <x v="1"/>
    <n v="500"/>
    <x v="0"/>
    <n v="7"/>
    <x v="573"/>
    <n v="7"/>
    <s v="Alaiane Martins"/>
    <s v="alaiane.martins@gmail.com"/>
    <n v="5514996700000"/>
  </r>
  <r>
    <x v="1"/>
    <n v="500"/>
    <x v="1"/>
    <n v="1"/>
    <x v="573"/>
    <n v="7"/>
    <s v="Layla Martins"/>
    <s v="layla.martins@gmail.com"/>
    <n v="5511953700000"/>
  </r>
  <r>
    <x v="1"/>
    <n v="500"/>
    <x v="1"/>
    <n v="2"/>
    <x v="573"/>
    <n v="7"/>
    <s v="Jaqueline Martins"/>
    <s v="jaqueline.martins@gmail.com"/>
    <n v="5565999200000"/>
  </r>
  <r>
    <x v="2"/>
    <n v="1000"/>
    <x v="0"/>
    <n v="12"/>
    <x v="574"/>
    <n v="7"/>
    <s v="Marisa Martins"/>
    <s v="marisa.martins@gmail.com"/>
    <n v="5519991000000"/>
  </r>
  <r>
    <x v="2"/>
    <n v="1000"/>
    <x v="0"/>
    <n v="1"/>
    <x v="574"/>
    <n v="7"/>
    <s v="Wellerson Martins"/>
    <s v="wellerson.martins@yahoo.com.br"/>
    <n v="5531992300000"/>
  </r>
  <r>
    <x v="2"/>
    <n v="1000"/>
    <x v="0"/>
    <n v="1"/>
    <x v="574"/>
    <n v="7"/>
    <s v="Lorraine Martins"/>
    <s v="lorraine.martins@hotmail.com"/>
    <n v="5534991300000"/>
  </r>
  <r>
    <x v="1"/>
    <n v="500"/>
    <x v="0"/>
    <n v="2"/>
    <x v="574"/>
    <n v="7"/>
    <s v="Edlaine Martins"/>
    <s v="edlaine.martins@hotmail.com"/>
    <n v="5531998400000"/>
  </r>
  <r>
    <x v="1"/>
    <n v="500"/>
    <x v="0"/>
    <n v="12"/>
    <x v="574"/>
    <n v="7"/>
    <s v="Kauana Martins"/>
    <s v="kauana.martins@gmail.com"/>
    <n v="5547997700000"/>
  </r>
  <r>
    <x v="1"/>
    <n v="500"/>
    <x v="0"/>
    <n v="12"/>
    <x v="574"/>
    <n v="7"/>
    <s v="Lorrenie Martins"/>
    <s v="lorrenie.martins@yahoo.com.br"/>
    <n v="5524999500000"/>
  </r>
  <r>
    <x v="1"/>
    <n v="500"/>
    <x v="0"/>
    <n v="1"/>
    <x v="574"/>
    <n v="7"/>
    <s v="Camila Martins"/>
    <s v="camila.martins@hotmail.com"/>
    <n v="5551982000000"/>
  </r>
  <r>
    <x v="1"/>
    <n v="500"/>
    <x v="0"/>
    <n v="12"/>
    <x v="575"/>
    <n v="7"/>
    <s v="Enzo Martins"/>
    <s v="enzo.martins@yahoo.com.br"/>
    <n v="5511954500000"/>
  </r>
  <r>
    <x v="2"/>
    <n v="1000"/>
    <x v="0"/>
    <n v="12"/>
    <x v="575"/>
    <n v="7"/>
    <s v="Júnio Martins"/>
    <s v="júnio.martins@gmail.com"/>
    <n v="5561991000000"/>
  </r>
  <r>
    <x v="0"/>
    <n v="2000"/>
    <x v="0"/>
    <n v="1"/>
    <x v="575"/>
    <n v="7"/>
    <s v="Jessyca Martins"/>
    <s v="jessyca.martins@gmail.com"/>
    <n v="5521983900000"/>
  </r>
  <r>
    <x v="2"/>
    <n v="1000"/>
    <x v="0"/>
    <n v="12"/>
    <x v="575"/>
    <n v="7"/>
    <s v="Rosangela Martins"/>
    <s v="rosangela.martins@gmail.com"/>
    <n v="5511957700000"/>
  </r>
  <r>
    <x v="2"/>
    <n v="1000"/>
    <x v="0"/>
    <n v="12"/>
    <x v="575"/>
    <n v="7"/>
    <s v="Rozimar Martins"/>
    <s v="rozimar.martins@yahoo.com.br"/>
    <n v="5519974000000"/>
  </r>
  <r>
    <x v="0"/>
    <n v="2000"/>
    <x v="0"/>
    <n v="4"/>
    <x v="576"/>
    <n v="7"/>
    <s v="Marindia Martins"/>
    <s v="marindia.martins@yahoo.com.br"/>
    <n v="5543999200000"/>
  </r>
  <r>
    <x v="1"/>
    <n v="500"/>
    <x v="0"/>
    <n v="2"/>
    <x v="576"/>
    <n v="7"/>
    <s v="Kathya Martins"/>
    <s v="kathya.martins@hotmail.com"/>
    <n v="5592981700000"/>
  </r>
  <r>
    <x v="1"/>
    <n v="500"/>
    <x v="0"/>
    <n v="10"/>
    <x v="576"/>
    <n v="7"/>
    <s v="Querley Martins"/>
    <s v="querley.martins@hotmail.com"/>
    <n v="5527999600000"/>
  </r>
  <r>
    <x v="1"/>
    <n v="500"/>
    <x v="0"/>
    <n v="1"/>
    <x v="576"/>
    <n v="7"/>
    <s v="Thainá Martins"/>
    <s v="thainá.martins@gmail.com"/>
    <n v="5592984900000"/>
  </r>
  <r>
    <x v="1"/>
    <n v="500"/>
    <x v="1"/>
    <n v="1"/>
    <x v="576"/>
    <n v="7"/>
    <s v="Vanessa Martins"/>
    <s v="vanessa.martins@yahoo.com.br"/>
    <n v="5521971000000"/>
  </r>
  <r>
    <x v="0"/>
    <n v="2000"/>
    <x v="0"/>
    <n v="12"/>
    <x v="576"/>
    <n v="7"/>
    <s v="Waldir Martins"/>
    <s v="waldir.martins@yahoo.com.br"/>
    <n v="5511980400000"/>
  </r>
  <r>
    <x v="1"/>
    <n v="500"/>
    <x v="1"/>
    <n v="1"/>
    <x v="576"/>
    <n v="7"/>
    <s v="Marônio Martins"/>
    <s v="marônio.martins@gmail.com"/>
    <n v="5582996100000"/>
  </r>
  <r>
    <x v="1"/>
    <n v="500"/>
    <x v="0"/>
    <n v="12"/>
    <x v="576"/>
    <n v="7"/>
    <s v="Edymara Martins"/>
    <s v="edymara.martins@hotmail.com"/>
    <n v="5521988900000"/>
  </r>
  <r>
    <x v="1"/>
    <n v="500"/>
    <x v="0"/>
    <n v="4"/>
    <x v="576"/>
    <n v="7"/>
    <s v="Danyella Martins"/>
    <s v="danyella.martins@yahoo.com.br"/>
    <n v="5511950300000"/>
  </r>
  <r>
    <x v="0"/>
    <n v="2000"/>
    <x v="0"/>
    <n v="10"/>
    <x v="577"/>
    <n v="8"/>
    <s v="Eduarda Martins"/>
    <s v="eduarda.martins@hotmail.com"/>
    <n v="5521969000000"/>
  </r>
  <r>
    <x v="2"/>
    <n v="1000"/>
    <x v="0"/>
    <n v="6"/>
    <x v="577"/>
    <n v="8"/>
    <s v="Ianna Martins"/>
    <s v="ianna.martins@yahoo.com.br"/>
    <n v="5511952500000"/>
  </r>
  <r>
    <x v="0"/>
    <n v="2000"/>
    <x v="0"/>
    <n v="12"/>
    <x v="577"/>
    <n v="8"/>
    <s v="Fernando Martins"/>
    <s v="fernando.martins@gmail.com"/>
    <n v="5541995400000"/>
  </r>
  <r>
    <x v="2"/>
    <n v="1000"/>
    <x v="0"/>
    <n v="4"/>
    <x v="577"/>
    <n v="8"/>
    <s v="Helido Martins"/>
    <s v="helido.martins@hotmail.com"/>
    <n v="5591984800000"/>
  </r>
  <r>
    <x v="1"/>
    <n v="500"/>
    <x v="1"/>
    <n v="1"/>
    <x v="578"/>
    <n v="8"/>
    <s v="Alexandre Martins"/>
    <s v="alexandre.martins@gmail.com"/>
    <n v="5561996900000"/>
  </r>
  <r>
    <x v="0"/>
    <n v="2000"/>
    <x v="0"/>
    <n v="12"/>
    <x v="578"/>
    <n v="8"/>
    <s v="Alexia Martins"/>
    <s v="alexia.martins@hotmail.com"/>
    <n v="5561999200000"/>
  </r>
  <r>
    <x v="2"/>
    <n v="1000"/>
    <x v="0"/>
    <n v="10"/>
    <x v="579"/>
    <n v="8"/>
    <s v="Luã Martins"/>
    <s v="luã.martins@gmail.com"/>
    <n v="5511996000000"/>
  </r>
  <r>
    <x v="0"/>
    <n v="2000"/>
    <x v="0"/>
    <n v="12"/>
    <x v="579"/>
    <n v="8"/>
    <s v="Wennya Martins"/>
    <s v="wennya.martins@gmail.com"/>
    <n v="5561992300000"/>
  </r>
  <r>
    <x v="1"/>
    <n v="500"/>
    <x v="0"/>
    <n v="1"/>
    <x v="579"/>
    <n v="8"/>
    <s v="Josivaldo Martins"/>
    <s v="josivaldo.martins@yahoo.com.br"/>
    <n v="5581985300000"/>
  </r>
  <r>
    <x v="1"/>
    <n v="500"/>
    <x v="0"/>
    <n v="2"/>
    <x v="579"/>
    <n v="8"/>
    <s v="Ana Martins"/>
    <s v="ana.martins@hotmail.com"/>
    <n v="5521998200000"/>
  </r>
  <r>
    <x v="2"/>
    <n v="1000"/>
    <x v="1"/>
    <n v="1"/>
    <x v="579"/>
    <n v="8"/>
    <s v="Pablo Martins"/>
    <s v="pablo.martins@yahoo.com.br"/>
    <n v="5577991700000"/>
  </r>
  <r>
    <x v="1"/>
    <n v="500"/>
    <x v="0"/>
    <n v="1"/>
    <x v="579"/>
    <n v="8"/>
    <s v="Kamilla Martins"/>
    <s v="kamilla.martins@yahoo.com.br"/>
    <n v="5593992100000"/>
  </r>
  <r>
    <x v="2"/>
    <n v="1000"/>
    <x v="1"/>
    <n v="1"/>
    <x v="579"/>
    <n v="8"/>
    <s v="Leticia Martins"/>
    <s v="leticia.martins@gmail.com"/>
    <n v="5567996400000"/>
  </r>
  <r>
    <x v="1"/>
    <n v="500"/>
    <x v="0"/>
    <n v="10"/>
    <x v="579"/>
    <n v="8"/>
    <s v="Katriny Martins"/>
    <s v="katriny.martins@hotmail.com"/>
    <n v="5561984600000"/>
  </r>
  <r>
    <x v="1"/>
    <n v="500"/>
    <x v="0"/>
    <n v="11"/>
    <x v="579"/>
    <n v="8"/>
    <s v="Btuna Martins"/>
    <s v="btuna.martins@yahoo.com.br"/>
    <n v="5519971300000"/>
  </r>
  <r>
    <x v="1"/>
    <n v="500"/>
    <x v="0"/>
    <n v="3"/>
    <x v="579"/>
    <n v="8"/>
    <s v="Djalma Martins"/>
    <s v="djalma.martins@hotmail.com"/>
    <n v="5511986000000"/>
  </r>
  <r>
    <x v="2"/>
    <n v="1000"/>
    <x v="0"/>
    <n v="12"/>
    <x v="579"/>
    <n v="8"/>
    <s v="Marynara Martins"/>
    <s v="marynara.martins@yahoo.com.br"/>
    <n v="5531999700000"/>
  </r>
  <r>
    <x v="2"/>
    <n v="1000"/>
    <x v="0"/>
    <n v="12"/>
    <x v="579"/>
    <n v="8"/>
    <s v="Kelen Martins"/>
    <s v="kelen.martins@hotmail.com"/>
    <n v="5512991900000"/>
  </r>
  <r>
    <x v="2"/>
    <n v="1000"/>
    <x v="0"/>
    <n v="12"/>
    <x v="579"/>
    <n v="8"/>
    <s v="Jarbas Martins"/>
    <s v="jarbas.martins@yahoo.com.br"/>
    <n v="5531997800000"/>
  </r>
  <r>
    <x v="2"/>
    <n v="1000"/>
    <x v="0"/>
    <n v="1"/>
    <x v="580"/>
    <n v="8"/>
    <s v="Lidiane Martins"/>
    <s v="lidiane.martins@hotmail.com"/>
    <n v="5531992500000"/>
  </r>
  <r>
    <x v="2"/>
    <n v="1000"/>
    <x v="0"/>
    <n v="12"/>
    <x v="580"/>
    <n v="8"/>
    <s v="Thales Martins"/>
    <s v="thales.martins@yahoo.com.br"/>
    <n v="5564992400000"/>
  </r>
  <r>
    <x v="1"/>
    <n v="500"/>
    <x v="0"/>
    <n v="12"/>
    <x v="580"/>
    <n v="8"/>
    <s v="Dayane Martins"/>
    <s v="dayane.martins@gmail.com"/>
    <n v="5511995300000"/>
  </r>
  <r>
    <x v="1"/>
    <n v="500"/>
    <x v="0"/>
    <n v="3"/>
    <x v="580"/>
    <n v="8"/>
    <s v="Alciria Martins"/>
    <s v="alciria.martins@hotmail.com"/>
    <n v="5511974600000"/>
  </r>
  <r>
    <x v="2"/>
    <n v="1000"/>
    <x v="0"/>
    <n v="6"/>
    <x v="580"/>
    <n v="8"/>
    <s v="Geiza Martins"/>
    <s v="geiza.martins@gmail.com"/>
    <n v="5571987900000"/>
  </r>
  <r>
    <x v="1"/>
    <n v="500"/>
    <x v="0"/>
    <n v="10"/>
    <x v="580"/>
    <n v="8"/>
    <s v="Erich Martins"/>
    <s v="erich.martins@gmail.com"/>
    <n v="5547999900000"/>
  </r>
  <r>
    <x v="1"/>
    <n v="500"/>
    <x v="0"/>
    <n v="10"/>
    <x v="580"/>
    <n v="8"/>
    <s v="Ernandes Martins"/>
    <s v="ernandes.martins@yahoo.com.br"/>
    <n v="5563984100000"/>
  </r>
  <r>
    <x v="1"/>
    <n v="500"/>
    <x v="0"/>
    <n v="6"/>
    <x v="581"/>
    <n v="8"/>
    <s v="Clayton Martins"/>
    <s v="clayton.martins@gmail.com"/>
    <n v="5515997700000"/>
  </r>
  <r>
    <x v="2"/>
    <n v="1000"/>
    <x v="1"/>
    <n v="1"/>
    <x v="581"/>
    <n v="8"/>
    <s v="Ubiratan Martins"/>
    <s v="ubiratan.martins@gmail.com"/>
    <n v="5531998400000"/>
  </r>
  <r>
    <x v="1"/>
    <n v="500"/>
    <x v="0"/>
    <n v="12"/>
    <x v="581"/>
    <n v="8"/>
    <s v="Valdecir Martins"/>
    <s v="valdecir.martins@hotmail.com"/>
    <n v="5549999400000"/>
  </r>
  <r>
    <x v="1"/>
    <n v="500"/>
    <x v="0"/>
    <n v="1"/>
    <x v="581"/>
    <n v="8"/>
    <s v="Mateus Martins"/>
    <s v="mateus.martins@yahoo.com.br"/>
    <n v="5548988300000"/>
  </r>
  <r>
    <x v="2"/>
    <n v="1000"/>
    <x v="0"/>
    <n v="12"/>
    <x v="581"/>
    <n v="8"/>
    <s v="Edinara Martins"/>
    <s v="edinara.martins@gmail.com"/>
    <n v="5554996700000"/>
  </r>
  <r>
    <x v="1"/>
    <n v="500"/>
    <x v="1"/>
    <n v="1"/>
    <x v="582"/>
    <n v="8"/>
    <s v="Aryane Martins"/>
    <s v="aryane.martins@yahoo.com.br"/>
    <n v="5548991100000"/>
  </r>
  <r>
    <x v="1"/>
    <n v="500"/>
    <x v="0"/>
    <n v="12"/>
    <x v="582"/>
    <n v="8"/>
    <s v="Vanda Martins"/>
    <s v="vanda.martins@gmail.com"/>
    <n v="5511968700000"/>
  </r>
  <r>
    <x v="0"/>
    <n v="2000"/>
    <x v="0"/>
    <n v="12"/>
    <x v="582"/>
    <n v="8"/>
    <s v="Heide Martins"/>
    <s v="heide.martins@yahoo.com.br"/>
    <n v="5561998500000"/>
  </r>
  <r>
    <x v="2"/>
    <n v="1000"/>
    <x v="0"/>
    <n v="12"/>
    <x v="582"/>
    <n v="8"/>
    <s v="Kassiel Martins"/>
    <s v="kassiel.martins@hotmail.com"/>
    <n v="5594981200000"/>
  </r>
  <r>
    <x v="2"/>
    <n v="1000"/>
    <x v="0"/>
    <n v="12"/>
    <x v="582"/>
    <n v="8"/>
    <s v="Viviany Martins"/>
    <s v="viviany.martins@gmail.com"/>
    <n v="5571987700000"/>
  </r>
  <r>
    <x v="2"/>
    <n v="1000"/>
    <x v="0"/>
    <n v="5"/>
    <x v="582"/>
    <n v="8"/>
    <s v="Rosilene Martins"/>
    <s v="rosilene.martins@yahoo.com.br"/>
    <n v="5534999300000"/>
  </r>
  <r>
    <x v="1"/>
    <n v="500"/>
    <x v="0"/>
    <n v="1"/>
    <x v="582"/>
    <n v="8"/>
    <s v="Lilean Martins"/>
    <s v="lilean.martins@yahoo.com.br"/>
    <n v="5554984000000"/>
  </r>
  <r>
    <x v="1"/>
    <n v="500"/>
    <x v="0"/>
    <n v="12"/>
    <x v="582"/>
    <n v="8"/>
    <s v="Kellyn Martins"/>
    <s v="kellyn.martins@yahoo.com.br"/>
    <n v="5515997100000"/>
  </r>
  <r>
    <x v="1"/>
    <n v="500"/>
    <x v="0"/>
    <n v="10"/>
    <x v="583"/>
    <n v="8"/>
    <s v="Johnny Martins"/>
    <s v="johnny.martins@gmail.com"/>
    <n v="5521969800000"/>
  </r>
  <r>
    <x v="0"/>
    <n v="2000"/>
    <x v="1"/>
    <n v="1"/>
    <x v="583"/>
    <n v="8"/>
    <s v="Karolaine Martins"/>
    <s v="karolaine.martins@hotmail.com"/>
    <n v="5592995100000"/>
  </r>
  <r>
    <x v="0"/>
    <n v="2000"/>
    <x v="0"/>
    <n v="6"/>
    <x v="583"/>
    <n v="8"/>
    <s v="Welbert Martins"/>
    <s v="welbert.martins@hotmail.com"/>
    <n v="5532999500000"/>
  </r>
  <r>
    <x v="1"/>
    <n v="500"/>
    <x v="0"/>
    <n v="1"/>
    <x v="583"/>
    <n v="8"/>
    <s v="Maxsuell Martins"/>
    <s v="maxsuell.martins@hotmail.com"/>
    <n v="5531988900000"/>
  </r>
  <r>
    <x v="2"/>
    <n v="1000"/>
    <x v="1"/>
    <n v="1"/>
    <x v="583"/>
    <n v="8"/>
    <s v="Karine Martins"/>
    <s v="karine.martins@yahoo.com.br"/>
    <n v="5541995200000"/>
  </r>
  <r>
    <x v="1"/>
    <n v="500"/>
    <x v="0"/>
    <n v="12"/>
    <x v="583"/>
    <n v="8"/>
    <s v="Caique Martins"/>
    <s v="caique.martins@hotmail.com"/>
    <n v="5564981300000"/>
  </r>
  <r>
    <x v="1"/>
    <n v="500"/>
    <x v="1"/>
    <n v="1"/>
    <x v="583"/>
    <n v="8"/>
    <s v="Uilton Martins"/>
    <s v="uilton.martins@yahoo.com.br"/>
    <n v="5516991500000"/>
  </r>
  <r>
    <x v="0"/>
    <n v="2000"/>
    <x v="0"/>
    <n v="1"/>
    <x v="583"/>
    <n v="8"/>
    <s v="Erik Martins"/>
    <s v="erik.martins@hotmail.com"/>
    <n v="5511991000000"/>
  </r>
  <r>
    <x v="0"/>
    <n v="2000"/>
    <x v="0"/>
    <n v="12"/>
    <x v="584"/>
    <n v="8"/>
    <s v="Giliar Martins"/>
    <s v="giliar.martins@hotmail.com"/>
    <n v="5549999000000"/>
  </r>
  <r>
    <x v="1"/>
    <n v="500"/>
    <x v="0"/>
    <n v="12"/>
    <x v="584"/>
    <n v="8"/>
    <s v="Sandy Martins"/>
    <s v="sandy.martins@yahoo.com.br"/>
    <n v="5585989300000"/>
  </r>
  <r>
    <x v="1"/>
    <n v="500"/>
    <x v="0"/>
    <n v="10"/>
    <x v="584"/>
    <n v="8"/>
    <s v="Joandra Martins"/>
    <s v="joandra.martins@yahoo.com.br"/>
    <n v="5527997900000"/>
  </r>
  <r>
    <x v="1"/>
    <n v="500"/>
    <x v="1"/>
    <n v="1"/>
    <x v="584"/>
    <n v="8"/>
    <s v="Nadia Martins"/>
    <s v="nadia.martins@hotmail.com"/>
    <n v="5519992100000"/>
  </r>
  <r>
    <x v="2"/>
    <n v="1000"/>
    <x v="1"/>
    <n v="1"/>
    <x v="584"/>
    <n v="8"/>
    <s v="Carolline Martins"/>
    <s v="carolline.martins@gmail.com"/>
    <n v="5521980500000"/>
  </r>
  <r>
    <x v="1"/>
    <n v="500"/>
    <x v="0"/>
    <n v="8"/>
    <x v="584"/>
    <n v="8"/>
    <s v="Ariana Martins"/>
    <s v="ariana.martins@gmail.com"/>
    <n v="5511961400000"/>
  </r>
  <r>
    <x v="1"/>
    <n v="500"/>
    <x v="0"/>
    <n v="12"/>
    <x v="584"/>
    <n v="8"/>
    <s v="Pablo Martins"/>
    <s v="pablo.martins@hotmail.com"/>
    <n v="5562991100000"/>
  </r>
  <r>
    <x v="2"/>
    <n v="1000"/>
    <x v="1"/>
    <n v="4"/>
    <x v="585"/>
    <n v="8"/>
    <s v="Maurício Martins"/>
    <s v="maurício.martins@hotmail.com"/>
    <n v="5519994300000"/>
  </r>
  <r>
    <x v="2"/>
    <n v="1000"/>
    <x v="1"/>
    <n v="10"/>
    <x v="585"/>
    <n v="8"/>
    <s v="Danila Martins"/>
    <s v="danila.martins@hotmail.com"/>
    <n v="5511983500000"/>
  </r>
  <r>
    <x v="2"/>
    <n v="1000"/>
    <x v="0"/>
    <n v="6"/>
    <x v="585"/>
    <n v="8"/>
    <s v="Samanta Martins"/>
    <s v="samanta.martins@hotmail.com"/>
    <n v="5511958600000"/>
  </r>
  <r>
    <x v="2"/>
    <n v="1000"/>
    <x v="1"/>
    <n v="1"/>
    <x v="585"/>
    <n v="8"/>
    <s v="Jandiro Martins"/>
    <s v="jandiro.martins@yahoo.com.br"/>
    <n v="5594991000000"/>
  </r>
  <r>
    <x v="1"/>
    <n v="500"/>
    <x v="1"/>
    <n v="1"/>
    <x v="585"/>
    <n v="8"/>
    <s v="Mattheus Martins"/>
    <s v="mattheus.martins@hotmail.com"/>
    <n v="5598988900000"/>
  </r>
  <r>
    <x v="1"/>
    <n v="500"/>
    <x v="0"/>
    <n v="1"/>
    <x v="585"/>
    <n v="8"/>
    <s v="Paloma Martins"/>
    <s v="paloma.martins@hotmail.com"/>
    <n v="5521993000000"/>
  </r>
  <r>
    <x v="1"/>
    <n v="500"/>
    <x v="0"/>
    <n v="12"/>
    <x v="585"/>
    <n v="8"/>
    <s v="Maiara Martins"/>
    <s v="maiara.martins@hotmail.com"/>
    <n v="5575992500000"/>
  </r>
  <r>
    <x v="2"/>
    <n v="1000"/>
    <x v="0"/>
    <n v="12"/>
    <x v="585"/>
    <n v="8"/>
    <s v="Tuany Martins"/>
    <s v="tuany.martins@yahoo.com.br"/>
    <n v="5515998200000"/>
  </r>
  <r>
    <x v="1"/>
    <n v="500"/>
    <x v="0"/>
    <n v="6"/>
    <x v="586"/>
    <n v="8"/>
    <s v="Lindomar Martins"/>
    <s v="lindomar.martins@yahoo.com.br"/>
    <n v="5551996400000"/>
  </r>
  <r>
    <x v="1"/>
    <n v="500"/>
    <x v="0"/>
    <n v="2"/>
    <x v="586"/>
    <n v="8"/>
    <s v="Giulia Martins"/>
    <s v="giulia.martins@hotmail.com"/>
    <n v="5511975000000"/>
  </r>
  <r>
    <x v="2"/>
    <n v="1000"/>
    <x v="0"/>
    <n v="6"/>
    <x v="586"/>
    <n v="8"/>
    <s v="Eliomar Martins"/>
    <s v="eliomar.martins@gmail.com"/>
    <n v="5521971600000"/>
  </r>
  <r>
    <x v="2"/>
    <n v="1000"/>
    <x v="0"/>
    <n v="1"/>
    <x v="586"/>
    <n v="8"/>
    <s v="Richelle Martins"/>
    <s v="richelle.martins@yahoo.com.br"/>
    <n v="5521993800000"/>
  </r>
  <r>
    <x v="1"/>
    <n v="500"/>
    <x v="0"/>
    <n v="12"/>
    <x v="586"/>
    <n v="8"/>
    <s v="Clarissa Martins"/>
    <s v="clarissa.martins@gmail.com"/>
    <n v="5527999500000"/>
  </r>
  <r>
    <x v="2"/>
    <n v="1000"/>
    <x v="0"/>
    <n v="1"/>
    <x v="586"/>
    <n v="8"/>
    <s v="Clovis Martins"/>
    <s v="clovis.martins@yahoo.com.br"/>
    <n v="5521999600000"/>
  </r>
  <r>
    <x v="0"/>
    <n v="2000"/>
    <x v="1"/>
    <n v="1"/>
    <x v="587"/>
    <n v="8"/>
    <s v="Demetrio Martins"/>
    <s v="demetrio.martins@gmail.com"/>
    <n v="5591993800000"/>
  </r>
  <r>
    <x v="0"/>
    <n v="2000"/>
    <x v="0"/>
    <n v="3"/>
    <x v="587"/>
    <n v="8"/>
    <s v="Osvaldo Martins"/>
    <s v="osvaldo.martins@gmail.com"/>
    <n v="5511991200000"/>
  </r>
  <r>
    <x v="1"/>
    <n v="500"/>
    <x v="0"/>
    <n v="1"/>
    <x v="587"/>
    <n v="8"/>
    <s v="Roberto Martins"/>
    <s v="roberto.martins@hotmail.com"/>
    <n v="5511973200000"/>
  </r>
  <r>
    <x v="0"/>
    <n v="2000"/>
    <x v="0"/>
    <n v="1"/>
    <x v="588"/>
    <n v="8"/>
    <s v="Getulio Martins"/>
    <s v="getulio.martins@hotmail.com"/>
    <n v="5561992700000"/>
  </r>
  <r>
    <x v="1"/>
    <n v="500"/>
    <x v="0"/>
    <n v="8"/>
    <x v="588"/>
    <n v="8"/>
    <s v="Geysa Martins"/>
    <s v="geysa.martins@hotmail.com"/>
    <n v="5562985400000"/>
  </r>
  <r>
    <x v="1"/>
    <n v="500"/>
    <x v="0"/>
    <n v="1"/>
    <x v="588"/>
    <n v="8"/>
    <s v="Kelren Martins"/>
    <s v="kelren.martins@hotmail.com"/>
    <n v="5511987400000"/>
  </r>
  <r>
    <x v="2"/>
    <n v="1000"/>
    <x v="0"/>
    <n v="10"/>
    <x v="588"/>
    <n v="8"/>
    <s v="Caike Martins"/>
    <s v="caike.martins@yahoo.com.br"/>
    <n v="5515996000000"/>
  </r>
  <r>
    <x v="2"/>
    <n v="1000"/>
    <x v="0"/>
    <n v="12"/>
    <x v="588"/>
    <n v="8"/>
    <s v="Neuber Martins"/>
    <s v="neuber.martins@yahoo.com.br"/>
    <n v="5531991900000"/>
  </r>
  <r>
    <x v="1"/>
    <n v="500"/>
    <x v="0"/>
    <n v="5"/>
    <x v="588"/>
    <n v="8"/>
    <s v="Jeová Martins"/>
    <s v="jeová.martins@hotmail.com"/>
    <n v="5592992400000"/>
  </r>
  <r>
    <x v="1"/>
    <n v="500"/>
    <x v="0"/>
    <n v="6"/>
    <x v="588"/>
    <n v="8"/>
    <s v="Taila Martins"/>
    <s v="taila.martins@gmail.com"/>
    <n v="5532998100000"/>
  </r>
  <r>
    <x v="0"/>
    <n v="2000"/>
    <x v="1"/>
    <n v="1"/>
    <x v="588"/>
    <n v="8"/>
    <s v="Leurian Martins"/>
    <s v="leurian.martins@gmail.com"/>
    <n v="5521982300000"/>
  </r>
  <r>
    <x v="2"/>
    <n v="1000"/>
    <x v="0"/>
    <n v="6"/>
    <x v="588"/>
    <n v="8"/>
    <s v="Roniel Martins"/>
    <s v="roniel.martins@gmail.com"/>
    <n v="5567991500000"/>
  </r>
  <r>
    <x v="1"/>
    <n v="500"/>
    <x v="0"/>
    <n v="1"/>
    <x v="588"/>
    <n v="8"/>
    <s v="Caoe Martins"/>
    <s v="caoe.martins@hotmail.com"/>
    <n v="5511966900000"/>
  </r>
  <r>
    <x v="2"/>
    <n v="1000"/>
    <x v="0"/>
    <n v="12"/>
    <x v="589"/>
    <n v="8"/>
    <s v="Cristiano Martins"/>
    <s v="cristiano.martins@hotmail.com"/>
    <n v="5565992400000"/>
  </r>
  <r>
    <x v="1"/>
    <n v="500"/>
    <x v="0"/>
    <n v="12"/>
    <x v="589"/>
    <n v="8"/>
    <s v="Igor Martins"/>
    <s v="igor.martins@yahoo.com.br"/>
    <n v="5592984400000"/>
  </r>
  <r>
    <x v="2"/>
    <n v="1000"/>
    <x v="0"/>
    <n v="12"/>
    <x v="589"/>
    <n v="8"/>
    <s v="Gileno Martins"/>
    <s v="gileno.martins@gmail.com"/>
    <n v="5511958100000"/>
  </r>
  <r>
    <x v="1"/>
    <n v="500"/>
    <x v="1"/>
    <n v="1"/>
    <x v="589"/>
    <n v="8"/>
    <s v="Tatiane Martins"/>
    <s v="tatiane.martins@yahoo.com.br"/>
    <n v="5566996300000"/>
  </r>
  <r>
    <x v="1"/>
    <n v="500"/>
    <x v="0"/>
    <n v="4"/>
    <x v="590"/>
    <n v="8"/>
    <s v="Winivisson Martins"/>
    <s v="winivisson.martins@hotmail.com"/>
    <n v="5579998900000"/>
  </r>
  <r>
    <x v="1"/>
    <n v="500"/>
    <x v="0"/>
    <n v="12"/>
    <x v="590"/>
    <n v="8"/>
    <s v="Williames Martins"/>
    <s v="williames.martins@yahoo.com.br"/>
    <n v="5511973400000"/>
  </r>
  <r>
    <x v="0"/>
    <n v="2000"/>
    <x v="0"/>
    <n v="6"/>
    <x v="590"/>
    <n v="8"/>
    <s v="Quesoa Martins"/>
    <s v="quesoa.martins@yahoo.com.br"/>
    <n v="5554981100000"/>
  </r>
  <r>
    <x v="1"/>
    <n v="500"/>
    <x v="0"/>
    <n v="1"/>
    <x v="590"/>
    <n v="8"/>
    <s v="Thabata Martins"/>
    <s v="thabata.martins@hotmail.com"/>
    <n v="5511984700000"/>
  </r>
  <r>
    <x v="1"/>
    <n v="500"/>
    <x v="0"/>
    <n v="12"/>
    <x v="590"/>
    <n v="8"/>
    <s v="Micheu Martins"/>
    <s v="micheu.martins@gmail.com"/>
    <n v="5511961600000"/>
  </r>
  <r>
    <x v="0"/>
    <n v="2000"/>
    <x v="0"/>
    <n v="1"/>
    <x v="590"/>
    <n v="8"/>
    <s v="Ronilson Martins"/>
    <s v="ronilson.martins@yahoo.com.br"/>
    <n v="5511965900000"/>
  </r>
  <r>
    <x v="2"/>
    <n v="1000"/>
    <x v="1"/>
    <n v="1"/>
    <x v="591"/>
    <n v="8"/>
    <s v="Ruy Martins"/>
    <s v="ruy.martins@yahoo.com.br"/>
    <n v="5511996600000"/>
  </r>
  <r>
    <x v="1"/>
    <n v="500"/>
    <x v="0"/>
    <n v="6"/>
    <x v="591"/>
    <n v="8"/>
    <s v="Itaci Martins"/>
    <s v="itaci.martins@hotmail.com"/>
    <n v="5511973400000"/>
  </r>
  <r>
    <x v="1"/>
    <n v="500"/>
    <x v="0"/>
    <n v="3"/>
    <x v="591"/>
    <n v="8"/>
    <s v="Amarolinda Martins"/>
    <s v="amarolinda.martins@hotmail.com"/>
    <n v="5551997300000"/>
  </r>
  <r>
    <x v="0"/>
    <n v="2000"/>
    <x v="0"/>
    <n v="1"/>
    <x v="591"/>
    <n v="8"/>
    <s v="Inacio Martins"/>
    <s v="inacio.martins@hotmail.com"/>
    <n v="5584999000000"/>
  </r>
  <r>
    <x v="0"/>
    <n v="2000"/>
    <x v="1"/>
    <n v="4"/>
    <x v="591"/>
    <n v="8"/>
    <s v="Sandro Martins"/>
    <s v="sandro.martins@gmail.com"/>
    <n v="5521994000000"/>
  </r>
  <r>
    <x v="2"/>
    <n v="1000"/>
    <x v="0"/>
    <n v="6"/>
    <x v="591"/>
    <n v="8"/>
    <s v="Clecia Martins"/>
    <s v="clecia.martins@gmail.com"/>
    <n v="5561985900000"/>
  </r>
  <r>
    <x v="2"/>
    <n v="1000"/>
    <x v="0"/>
    <n v="5"/>
    <x v="591"/>
    <n v="8"/>
    <s v="Yohanna Martins"/>
    <s v="yohanna.martins@hotmail.com"/>
    <n v="5585985800000"/>
  </r>
  <r>
    <x v="2"/>
    <n v="1000"/>
    <x v="0"/>
    <n v="12"/>
    <x v="592"/>
    <n v="8"/>
    <s v="Sandra Martins"/>
    <s v="sandra.martins@gmail.com"/>
    <n v="5511998400000"/>
  </r>
  <r>
    <x v="0"/>
    <n v="2000"/>
    <x v="0"/>
    <n v="12"/>
    <x v="592"/>
    <n v="8"/>
    <s v="Adrine Martins"/>
    <s v="adrine.martins@gmail.com"/>
    <n v="5588992200000"/>
  </r>
  <r>
    <x v="2"/>
    <n v="1000"/>
    <x v="0"/>
    <n v="12"/>
    <x v="592"/>
    <n v="8"/>
    <s v="Alexsandro Martins"/>
    <s v="alexsandro.martins@hotmail.com"/>
    <n v="5551995400000"/>
  </r>
  <r>
    <x v="1"/>
    <n v="500"/>
    <x v="0"/>
    <n v="6"/>
    <x v="592"/>
    <n v="8"/>
    <s v="Nicolau Martins"/>
    <s v="nicolau.martins@hotmail.com"/>
    <n v="5592995200000"/>
  </r>
  <r>
    <x v="0"/>
    <n v="2000"/>
    <x v="0"/>
    <n v="12"/>
    <x v="592"/>
    <n v="8"/>
    <s v="Jhony Martins"/>
    <s v="jhony.martins@gmail.com"/>
    <n v="5598981700000"/>
  </r>
  <r>
    <x v="1"/>
    <n v="500"/>
    <x v="0"/>
    <n v="5"/>
    <x v="592"/>
    <n v="8"/>
    <s v="Luma Martins"/>
    <s v="luma.martins@hotmail.com"/>
    <n v="5521995800000"/>
  </r>
  <r>
    <x v="1"/>
    <n v="500"/>
    <x v="0"/>
    <n v="12"/>
    <x v="592"/>
    <n v="8"/>
    <s v="Karita Martins"/>
    <s v="karita.martins@hotmail.com"/>
    <n v="5534996800000"/>
  </r>
  <r>
    <x v="0"/>
    <n v="2000"/>
    <x v="0"/>
    <n v="12"/>
    <x v="592"/>
    <n v="8"/>
    <s v="Natalia Martins"/>
    <s v="natalia.martins@hotmail.com"/>
    <n v="5511949000000"/>
  </r>
  <r>
    <x v="1"/>
    <n v="500"/>
    <x v="0"/>
    <n v="12"/>
    <x v="593"/>
    <n v="8"/>
    <s v="Gabriela Martins"/>
    <s v="gabriela.martins@yahoo.com.br"/>
    <n v="5512992200000"/>
  </r>
  <r>
    <x v="1"/>
    <n v="500"/>
    <x v="1"/>
    <n v="1"/>
    <x v="593"/>
    <n v="8"/>
    <s v="Jennifer Martins"/>
    <s v="jennifer.martins@yahoo.com.br"/>
    <n v="5581994000000"/>
  </r>
  <r>
    <x v="0"/>
    <n v="2000"/>
    <x v="0"/>
    <n v="12"/>
    <x v="593"/>
    <n v="8"/>
    <s v="Abigail Martins"/>
    <s v="abigail.martins@gmail.com"/>
    <n v="5519982800000"/>
  </r>
  <r>
    <x v="2"/>
    <n v="1000"/>
    <x v="1"/>
    <n v="1"/>
    <x v="593"/>
    <n v="8"/>
    <s v="Robson Martins"/>
    <s v="robson.martins@gmail.com"/>
    <n v="5521972900000"/>
  </r>
  <r>
    <x v="1"/>
    <n v="500"/>
    <x v="1"/>
    <n v="1"/>
    <x v="593"/>
    <n v="8"/>
    <s v="Samara Martins"/>
    <s v="samara.martins@hotmail.com"/>
    <n v="5549991000000"/>
  </r>
  <r>
    <x v="2"/>
    <n v="1000"/>
    <x v="0"/>
    <n v="10"/>
    <x v="593"/>
    <n v="8"/>
    <s v="Grazieli Martins"/>
    <s v="grazieli.martins@gmail.com"/>
    <n v="5519984000000"/>
  </r>
  <r>
    <x v="2"/>
    <n v="1000"/>
    <x v="0"/>
    <n v="1"/>
    <x v="593"/>
    <n v="8"/>
    <s v="Lavínia Martins"/>
    <s v="lavínia.martins@gmail.com"/>
    <n v="5585988200000"/>
  </r>
  <r>
    <x v="2"/>
    <n v="1000"/>
    <x v="0"/>
    <n v="7"/>
    <x v="593"/>
    <n v="8"/>
    <s v="Thamara Martins"/>
    <s v="thamara.martins@hotmail.com"/>
    <n v="5511992400000"/>
  </r>
  <r>
    <x v="1"/>
    <n v="500"/>
    <x v="0"/>
    <n v="10"/>
    <x v="594"/>
    <n v="8"/>
    <s v="Ewerthon Martins"/>
    <s v="ewerthon.martins@yahoo.com.br"/>
    <n v="5511987100000"/>
  </r>
  <r>
    <x v="2"/>
    <n v="1000"/>
    <x v="0"/>
    <n v="1"/>
    <x v="594"/>
    <n v="8"/>
    <s v="Mauricio Martins"/>
    <s v="mauricio.martins@hotmail.com"/>
    <n v="5511933100000"/>
  </r>
  <r>
    <x v="1"/>
    <n v="500"/>
    <x v="0"/>
    <n v="1"/>
    <x v="594"/>
    <n v="8"/>
    <s v="Nickolas Martins"/>
    <s v="nickolas.martins@gmail.com"/>
    <n v="5511963000000"/>
  </r>
  <r>
    <x v="1"/>
    <n v="500"/>
    <x v="0"/>
    <n v="4"/>
    <x v="594"/>
    <n v="8"/>
    <s v="Sumaia Martins"/>
    <s v="sumaia.martins@hotmail.com"/>
    <n v="5598988900000"/>
  </r>
  <r>
    <x v="2"/>
    <n v="1000"/>
    <x v="0"/>
    <n v="1"/>
    <x v="595"/>
    <n v="8"/>
    <s v="Agustin Martins"/>
    <s v="agustin.martins@yahoo.com.br"/>
    <n v="5511994500000"/>
  </r>
  <r>
    <x v="1"/>
    <n v="500"/>
    <x v="0"/>
    <n v="7"/>
    <x v="595"/>
    <n v="8"/>
    <s v="Irgley Martins"/>
    <s v="irgley.martins@gmail.com"/>
    <n v="5527999800000"/>
  </r>
  <r>
    <x v="1"/>
    <n v="500"/>
    <x v="0"/>
    <n v="1"/>
    <x v="595"/>
    <n v="8"/>
    <s v="Nadir Martins"/>
    <s v="nadir.martins@yahoo.com.br"/>
    <n v="5531989100000"/>
  </r>
  <r>
    <x v="2"/>
    <n v="1000"/>
    <x v="0"/>
    <n v="12"/>
    <x v="595"/>
    <n v="8"/>
    <s v="Talita Martins"/>
    <s v="talita.martins@gmail.com"/>
    <n v="5511943500000"/>
  </r>
  <r>
    <x v="1"/>
    <n v="500"/>
    <x v="0"/>
    <n v="6"/>
    <x v="595"/>
    <n v="8"/>
    <s v="Fabiana Martins"/>
    <s v="fabiana.martins@hotmail.com"/>
    <n v="5511996800000"/>
  </r>
  <r>
    <x v="2"/>
    <n v="1000"/>
    <x v="0"/>
    <n v="1"/>
    <x v="595"/>
    <n v="8"/>
    <s v="Haylana Martins"/>
    <s v="haylana.martins@gmail.com"/>
    <n v="5562981100000"/>
  </r>
  <r>
    <x v="2"/>
    <n v="1000"/>
    <x v="0"/>
    <n v="1"/>
    <x v="596"/>
    <n v="8"/>
    <s v="Lorene Martins"/>
    <s v="lorene.martins@gmail.com"/>
    <n v="5537988300000"/>
  </r>
  <r>
    <x v="1"/>
    <n v="500"/>
    <x v="0"/>
    <n v="1"/>
    <x v="596"/>
    <n v="8"/>
    <s v="Sergio Martins"/>
    <s v="sergio.martins@yahoo.com.br"/>
    <n v="5531998000000"/>
  </r>
  <r>
    <x v="1"/>
    <n v="500"/>
    <x v="0"/>
    <n v="12"/>
    <x v="596"/>
    <n v="8"/>
    <s v="Enrique Martins"/>
    <s v="enrique.martins@gmail.com"/>
    <n v="5521979500000"/>
  </r>
  <r>
    <x v="0"/>
    <n v="2000"/>
    <x v="1"/>
    <n v="1"/>
    <x v="596"/>
    <n v="8"/>
    <s v="Andrei Martins"/>
    <s v="andrei.martins@hotmail.com"/>
    <n v="5521995200000"/>
  </r>
  <r>
    <x v="0"/>
    <n v="2000"/>
    <x v="0"/>
    <n v="12"/>
    <x v="596"/>
    <n v="8"/>
    <s v="Georgia Martins"/>
    <s v="georgia.martins@gmail.com"/>
    <n v="5511972300000"/>
  </r>
  <r>
    <x v="1"/>
    <n v="500"/>
    <x v="0"/>
    <n v="12"/>
    <x v="596"/>
    <n v="8"/>
    <s v="Oscar Martins"/>
    <s v="oscar.martins@gmail.com"/>
    <n v="5511975900000"/>
  </r>
  <r>
    <x v="0"/>
    <n v="2000"/>
    <x v="0"/>
    <n v="10"/>
    <x v="596"/>
    <n v="8"/>
    <s v="Jackeline Martins"/>
    <s v="jackeline.martins@hotmail.com"/>
    <n v="5511960300000"/>
  </r>
  <r>
    <x v="2"/>
    <n v="1000"/>
    <x v="0"/>
    <n v="1"/>
    <x v="596"/>
    <n v="8"/>
    <s v="Wilian Martins"/>
    <s v="wilian.martins@yahoo.com.br"/>
    <n v="5511999500000"/>
  </r>
  <r>
    <x v="2"/>
    <n v="1000"/>
    <x v="1"/>
    <n v="1"/>
    <x v="596"/>
    <n v="8"/>
    <s v="Talyta Martins"/>
    <s v="talyta.martins@hotmail.com"/>
    <n v="5541998500000"/>
  </r>
  <r>
    <x v="2"/>
    <n v="1000"/>
    <x v="0"/>
    <n v="1"/>
    <x v="597"/>
    <n v="8"/>
    <s v="Efraim Martins"/>
    <s v="efraim.martins@hotmail.com"/>
    <n v="5571981100000"/>
  </r>
  <r>
    <x v="2"/>
    <n v="1000"/>
    <x v="0"/>
    <n v="12"/>
    <x v="597"/>
    <n v="8"/>
    <s v="Rebeca Martins"/>
    <s v="rebeca.martins@yahoo.com.br"/>
    <n v="5542991000000"/>
  </r>
  <r>
    <x v="2"/>
    <n v="1000"/>
    <x v="0"/>
    <n v="12"/>
    <x v="597"/>
    <n v="8"/>
    <s v="Cayck Martins"/>
    <s v="cayck.martins@hotmail.com"/>
    <n v="5594981600000"/>
  </r>
  <r>
    <x v="1"/>
    <n v="500"/>
    <x v="0"/>
    <n v="4"/>
    <x v="597"/>
    <n v="8"/>
    <s v="Bento Martins"/>
    <s v="bento.martins@gmail.com"/>
    <n v="5599992000000"/>
  </r>
  <r>
    <x v="1"/>
    <n v="500"/>
    <x v="0"/>
    <n v="12"/>
    <x v="597"/>
    <n v="8"/>
    <s v="Lígia Martins"/>
    <s v="lígia.martins@hotmail.com"/>
    <n v="5515981200000"/>
  </r>
  <r>
    <x v="2"/>
    <n v="1000"/>
    <x v="0"/>
    <n v="5"/>
    <x v="597"/>
    <n v="8"/>
    <s v="Jair Martins"/>
    <s v="jair.martins@hotmail.com"/>
    <n v="5511993800000"/>
  </r>
  <r>
    <x v="0"/>
    <n v="2000"/>
    <x v="0"/>
    <n v="6"/>
    <x v="597"/>
    <n v="8"/>
    <s v="Elizeu Martins"/>
    <s v="elizeu.martins@gmail.com"/>
    <n v="5521968000000"/>
  </r>
  <r>
    <x v="0"/>
    <n v="2000"/>
    <x v="0"/>
    <n v="7"/>
    <x v="598"/>
    <n v="8"/>
    <s v="Dafnny Martins"/>
    <s v="dafnny.martins@hotmail.com"/>
    <n v="5591988500000"/>
  </r>
  <r>
    <x v="1"/>
    <n v="500"/>
    <x v="0"/>
    <n v="12"/>
    <x v="598"/>
    <n v="8"/>
    <s v="Maciel Martins"/>
    <s v="maciel.martins@gmail.com"/>
    <n v="5513997900000"/>
  </r>
  <r>
    <x v="0"/>
    <n v="2000"/>
    <x v="0"/>
    <n v="3"/>
    <x v="598"/>
    <n v="8"/>
    <s v="Andrey Martins"/>
    <s v="andrey.martins@yahoo.com.br"/>
    <n v="5545991400000"/>
  </r>
  <r>
    <x v="1"/>
    <n v="500"/>
    <x v="0"/>
    <n v="12"/>
    <x v="598"/>
    <n v="8"/>
    <s v="Athaide Martins"/>
    <s v="athaide.martins@gmail.com"/>
    <n v="5521991600000"/>
  </r>
  <r>
    <x v="2"/>
    <n v="1000"/>
    <x v="0"/>
    <n v="4"/>
    <x v="598"/>
    <n v="8"/>
    <s v="Jesse Martins"/>
    <s v="jesse.martins@hotmail.com"/>
    <n v="5511983000000"/>
  </r>
  <r>
    <x v="2"/>
    <n v="1000"/>
    <x v="0"/>
    <n v="6"/>
    <x v="599"/>
    <n v="8"/>
    <s v="Cassiano Martins"/>
    <s v="cassiano.martins@hotmail.com"/>
    <n v="5553984600000"/>
  </r>
  <r>
    <x v="1"/>
    <n v="500"/>
    <x v="0"/>
    <n v="12"/>
    <x v="599"/>
    <n v="8"/>
    <s v="Christian Martins"/>
    <s v="christian.martins@gmail.com"/>
    <n v="5531996900000"/>
  </r>
  <r>
    <x v="2"/>
    <n v="1000"/>
    <x v="0"/>
    <n v="1"/>
    <x v="599"/>
    <n v="8"/>
    <s v="Erika Martins"/>
    <s v="erika.martins@gmail.com"/>
    <n v="5532988000000"/>
  </r>
  <r>
    <x v="0"/>
    <n v="2000"/>
    <x v="0"/>
    <n v="12"/>
    <x v="599"/>
    <n v="8"/>
    <s v="Erilene Martins"/>
    <s v="erilene.martins@gmail.com"/>
    <n v="5511972100000"/>
  </r>
  <r>
    <x v="1"/>
    <n v="500"/>
    <x v="0"/>
    <n v="12"/>
    <x v="600"/>
    <n v="8"/>
    <s v="Heber Martins"/>
    <s v="heber.martins@hotmail.com"/>
    <n v="5581988400000"/>
  </r>
  <r>
    <x v="0"/>
    <n v="2000"/>
    <x v="0"/>
    <n v="12"/>
    <x v="600"/>
    <n v="8"/>
    <s v="Keti Martins"/>
    <s v="keti.martins@gmail.com"/>
    <n v="5511993300000"/>
  </r>
  <r>
    <x v="2"/>
    <n v="1000"/>
    <x v="0"/>
    <n v="12"/>
    <x v="600"/>
    <n v="8"/>
    <s v="Danielly Martins"/>
    <s v="danielly.martins@gmail.com"/>
    <n v="5514981400000"/>
  </r>
  <r>
    <x v="0"/>
    <n v="2000"/>
    <x v="0"/>
    <n v="1"/>
    <x v="600"/>
    <n v="8"/>
    <s v="Nivaldo Martins"/>
    <s v="nivaldo.martins@yahoo.com.br"/>
    <n v="5581991300000"/>
  </r>
  <r>
    <x v="1"/>
    <n v="500"/>
    <x v="0"/>
    <n v="12"/>
    <x v="600"/>
    <n v="8"/>
    <s v="Giovani Martins"/>
    <s v="giovani.martins@yahoo.com.br"/>
    <n v="5513997200000"/>
  </r>
  <r>
    <x v="1"/>
    <n v="500"/>
    <x v="0"/>
    <n v="12"/>
    <x v="600"/>
    <n v="8"/>
    <s v="Samara Martins"/>
    <s v="samara.martins@gmail.com"/>
    <n v="5522999300000"/>
  </r>
  <r>
    <x v="1"/>
    <n v="500"/>
    <x v="0"/>
    <n v="12"/>
    <x v="600"/>
    <n v="8"/>
    <s v="Shâmya Martins"/>
    <s v="shâmya.martins@gmail.com"/>
    <n v="5599991900000"/>
  </r>
  <r>
    <x v="2"/>
    <n v="1000"/>
    <x v="0"/>
    <n v="12"/>
    <x v="600"/>
    <n v="8"/>
    <s v="Higino Martins"/>
    <s v="higino.martins@gmail.com"/>
    <n v="5547999500000"/>
  </r>
  <r>
    <x v="1"/>
    <n v="500"/>
    <x v="0"/>
    <n v="8"/>
    <x v="600"/>
    <n v="8"/>
    <s v="Annita Martins"/>
    <s v="annita.martins@yahoo.com.br"/>
    <n v="5521993500000"/>
  </r>
  <r>
    <x v="1"/>
    <n v="500"/>
    <x v="1"/>
    <n v="1"/>
    <x v="600"/>
    <n v="8"/>
    <s v="Kleyton Martins"/>
    <s v="kleyton.martins@hotmail.com"/>
    <n v="5598999000000"/>
  </r>
  <r>
    <x v="2"/>
    <n v="1000"/>
    <x v="0"/>
    <n v="12"/>
    <x v="600"/>
    <n v="8"/>
    <s v="Nicolas Martins"/>
    <s v="nicolas.martins@hotmail.com"/>
    <n v="5511940800000"/>
  </r>
  <r>
    <x v="2"/>
    <n v="1000"/>
    <x v="0"/>
    <n v="1"/>
    <x v="600"/>
    <n v="8"/>
    <s v="Lucca Martins"/>
    <s v="lucca.martins@hotmail.com"/>
    <n v="5541992200000"/>
  </r>
  <r>
    <x v="0"/>
    <n v="2000"/>
    <x v="1"/>
    <n v="1"/>
    <x v="600"/>
    <n v="8"/>
    <s v="Tamyris Martins"/>
    <s v="tamyris.martins@yahoo.com.br"/>
    <n v="5548998000000"/>
  </r>
  <r>
    <x v="2"/>
    <n v="1000"/>
    <x v="0"/>
    <n v="6"/>
    <x v="601"/>
    <n v="8"/>
    <s v="Elivelton Martins"/>
    <s v="elivelton.martins@hotmail.com"/>
    <n v="5581996400000"/>
  </r>
  <r>
    <x v="2"/>
    <n v="1000"/>
    <x v="0"/>
    <n v="3"/>
    <x v="601"/>
    <n v="8"/>
    <s v="Ariane Martins"/>
    <s v="ariane.martins@yahoo.com.br"/>
    <n v="5519992700000"/>
  </r>
  <r>
    <x v="1"/>
    <n v="500"/>
    <x v="0"/>
    <n v="11"/>
    <x v="601"/>
    <n v="8"/>
    <s v="Handerson Martins"/>
    <s v="handerson.martins@gmail.com"/>
    <n v="5561996800000"/>
  </r>
  <r>
    <x v="1"/>
    <n v="500"/>
    <x v="0"/>
    <n v="6"/>
    <x v="601"/>
    <n v="8"/>
    <s v="Cassiano Martins"/>
    <s v="cassiano.martins@hotmail.com"/>
    <n v="5553984600000"/>
  </r>
  <r>
    <x v="1"/>
    <n v="500"/>
    <x v="0"/>
    <n v="12"/>
    <x v="601"/>
    <n v="8"/>
    <s v="Jaeder Martins"/>
    <s v="jaeder.martins@yahoo.com.br"/>
    <n v="5537991100000"/>
  </r>
  <r>
    <x v="1"/>
    <n v="500"/>
    <x v="0"/>
    <n v="1"/>
    <x v="601"/>
    <n v="8"/>
    <s v="Joseph Martins"/>
    <s v="joseph.martins@hotmail.com"/>
    <n v="5551980300000"/>
  </r>
  <r>
    <x v="2"/>
    <n v="1000"/>
    <x v="0"/>
    <n v="12"/>
    <x v="602"/>
    <n v="8"/>
    <s v="Natasha Martins"/>
    <s v="natasha.martins@gmail.com"/>
    <n v="5511980600000"/>
  </r>
  <r>
    <x v="0"/>
    <n v="2000"/>
    <x v="0"/>
    <n v="6"/>
    <x v="602"/>
    <n v="8"/>
    <s v="Emilly Martins"/>
    <s v="emilly.martins@hotmail.com"/>
    <n v="5571996600000"/>
  </r>
  <r>
    <x v="1"/>
    <n v="500"/>
    <x v="1"/>
    <n v="6"/>
    <x v="602"/>
    <n v="8"/>
    <s v="Regiane Martins"/>
    <s v="regiane.martins@hotmail.com"/>
    <n v="5564999800000"/>
  </r>
  <r>
    <x v="2"/>
    <n v="1000"/>
    <x v="0"/>
    <n v="5"/>
    <x v="602"/>
    <n v="8"/>
    <s v="Gibran Martins"/>
    <s v="gibran.martins@hotmail.com"/>
    <n v="5587988500000"/>
  </r>
  <r>
    <x v="0"/>
    <n v="2000"/>
    <x v="0"/>
    <n v="5"/>
    <x v="603"/>
    <n v="8"/>
    <s v="Clodoaldo Martins"/>
    <s v="clodoaldo.martins@hotmail.com"/>
    <n v="5511973000000"/>
  </r>
  <r>
    <x v="1"/>
    <n v="500"/>
    <x v="0"/>
    <n v="10"/>
    <x v="603"/>
    <n v="8"/>
    <s v="Karine Martins"/>
    <s v="karine.martins@hotmail.com"/>
    <n v="5531988700000"/>
  </r>
  <r>
    <x v="0"/>
    <n v="2000"/>
    <x v="0"/>
    <n v="12"/>
    <x v="603"/>
    <n v="8"/>
    <s v="Ísis Martins"/>
    <s v="ísis.martins@hotmail.com"/>
    <n v="5532991000000"/>
  </r>
  <r>
    <x v="2"/>
    <n v="1000"/>
    <x v="0"/>
    <n v="4"/>
    <x v="603"/>
    <n v="8"/>
    <s v="Odete Martins"/>
    <s v="odete.martins@hotmail.com"/>
    <n v="5521983200000"/>
  </r>
  <r>
    <x v="0"/>
    <n v="2000"/>
    <x v="0"/>
    <n v="12"/>
    <x v="603"/>
    <n v="8"/>
    <s v="Vanderlan Martins"/>
    <s v="vanderlan.martins@yahoo.com.br"/>
    <n v="5511985000000"/>
  </r>
  <r>
    <x v="1"/>
    <n v="500"/>
    <x v="0"/>
    <n v="1"/>
    <x v="603"/>
    <n v="8"/>
    <s v="Micke Martins"/>
    <s v="micke.martins@yahoo.com.br"/>
    <n v="5541996000000"/>
  </r>
  <r>
    <x v="1"/>
    <n v="500"/>
    <x v="0"/>
    <n v="12"/>
    <x v="604"/>
    <n v="8"/>
    <s v="Thaisa Martins"/>
    <s v="thaisa.martins@yahoo.com.br"/>
    <n v="5581995300000"/>
  </r>
  <r>
    <x v="2"/>
    <n v="1000"/>
    <x v="0"/>
    <n v="12"/>
    <x v="604"/>
    <n v="8"/>
    <s v="Nilberto Martins"/>
    <s v="nilberto.martins@gmail.com"/>
    <n v="5583999800000"/>
  </r>
  <r>
    <x v="1"/>
    <n v="500"/>
    <x v="1"/>
    <n v="1"/>
    <x v="604"/>
    <n v="8"/>
    <s v="Carpeggiane Martins"/>
    <s v="carpeggiane.martins@yahoo.com.br"/>
    <n v="5569996000000"/>
  </r>
  <r>
    <x v="1"/>
    <n v="500"/>
    <x v="1"/>
    <n v="1"/>
    <x v="604"/>
    <n v="8"/>
    <s v="Gilson Martins"/>
    <s v="gilson.martins@yahoo.com.br"/>
    <n v="5575981100000"/>
  </r>
  <r>
    <x v="1"/>
    <n v="500"/>
    <x v="0"/>
    <n v="4"/>
    <x v="604"/>
    <n v="8"/>
    <s v="Karoline Martins"/>
    <s v="karoline.martins@yahoo.com.br"/>
    <n v="5521976800000"/>
  </r>
  <r>
    <x v="2"/>
    <n v="1000"/>
    <x v="0"/>
    <n v="12"/>
    <x v="604"/>
    <n v="8"/>
    <s v="Alisson Martins"/>
    <s v="alisson.martins@gmail.com"/>
    <n v="5515981200000"/>
  </r>
  <r>
    <x v="1"/>
    <n v="500"/>
    <x v="0"/>
    <n v="12"/>
    <x v="604"/>
    <n v="8"/>
    <s v="Diana Martins"/>
    <s v="diana.martins@yahoo.com.br"/>
    <n v="5582987000000"/>
  </r>
  <r>
    <x v="2"/>
    <n v="1000"/>
    <x v="0"/>
    <n v="1"/>
    <x v="605"/>
    <n v="8"/>
    <s v="Mykael Martins"/>
    <s v="mykael.martins@hotmail.com"/>
    <n v="5585999400000"/>
  </r>
  <r>
    <x v="1"/>
    <n v="500"/>
    <x v="0"/>
    <n v="12"/>
    <x v="605"/>
    <n v="8"/>
    <s v="Ulisses Martins"/>
    <s v="ulisses.martins@yahoo.com.br"/>
    <n v="5511987400000"/>
  </r>
  <r>
    <x v="1"/>
    <n v="500"/>
    <x v="0"/>
    <n v="6"/>
    <x v="605"/>
    <n v="8"/>
    <s v="Kaio Martins"/>
    <s v="kaio.martins@yahoo.com.br"/>
    <n v="5591988000000"/>
  </r>
  <r>
    <x v="2"/>
    <n v="1000"/>
    <x v="0"/>
    <n v="5"/>
    <x v="605"/>
    <n v="8"/>
    <s v="Florisvaldo Martins"/>
    <s v="florisvaldo.martins@gmail.com"/>
    <n v="5573998100000"/>
  </r>
  <r>
    <x v="2"/>
    <n v="1000"/>
    <x v="0"/>
    <n v="11"/>
    <x v="605"/>
    <n v="8"/>
    <s v="Ivanilson Martins"/>
    <s v="ivanilson.martins@gmail.com"/>
    <n v="5581987800000"/>
  </r>
  <r>
    <x v="0"/>
    <n v="2000"/>
    <x v="0"/>
    <n v="12"/>
    <x v="605"/>
    <n v="8"/>
    <s v="Raudinei Martins"/>
    <s v="raudinei.martins@gmail.com"/>
    <n v="5563984300000"/>
  </r>
  <r>
    <x v="1"/>
    <n v="500"/>
    <x v="1"/>
    <n v="1"/>
    <x v="606"/>
    <n v="8"/>
    <s v="Macpet Martins"/>
    <s v="macpet.martins@yahoo.com.br"/>
    <n v="5541975300000"/>
  </r>
  <r>
    <x v="2"/>
    <n v="1000"/>
    <x v="0"/>
    <n v="12"/>
    <x v="606"/>
    <n v="8"/>
    <s v="Emille Martins"/>
    <s v="emille.martins@yahoo.com.br"/>
    <n v="5538988100000"/>
  </r>
  <r>
    <x v="2"/>
    <n v="1000"/>
    <x v="0"/>
    <n v="6"/>
    <x v="606"/>
    <n v="8"/>
    <s v="Handel Martins"/>
    <s v="handel.martins@yahoo.com.br"/>
    <n v="5562993500000"/>
  </r>
  <r>
    <x v="2"/>
    <n v="1000"/>
    <x v="0"/>
    <n v="1"/>
    <x v="607"/>
    <n v="8"/>
    <s v="Valeria Martins"/>
    <s v="valeria.martins@gmail.com"/>
    <n v="5561981800000"/>
  </r>
  <r>
    <x v="1"/>
    <n v="500"/>
    <x v="0"/>
    <n v="10"/>
    <x v="607"/>
    <n v="8"/>
    <s v="Nycole Martins"/>
    <s v="nycole.martins@hotmail.com"/>
    <n v="5535988200000"/>
  </r>
  <r>
    <x v="2"/>
    <n v="1000"/>
    <x v="0"/>
    <n v="12"/>
    <x v="607"/>
    <n v="8"/>
    <s v="Adeildo Martins"/>
    <s v="adeildo.martins@yahoo.com.br"/>
    <n v="5585981500000"/>
  </r>
  <r>
    <x v="1"/>
    <n v="500"/>
    <x v="0"/>
    <n v="12"/>
    <x v="607"/>
    <n v="8"/>
    <s v="Gustavo Martins"/>
    <s v="gustavo.martins@hotmail.com"/>
    <n v="5511991800000"/>
  </r>
  <r>
    <x v="0"/>
    <n v="2000"/>
    <x v="1"/>
    <n v="1"/>
    <x v="608"/>
    <n v="9"/>
    <s v="Jackeline Martins"/>
    <s v="jackeline.martins@yahoo.com.br"/>
    <n v="5511961500000"/>
  </r>
  <r>
    <x v="2"/>
    <n v="1000"/>
    <x v="0"/>
    <n v="3"/>
    <x v="608"/>
    <n v="9"/>
    <s v="Oliver Martins"/>
    <s v="oliver.martins@hotmail.com"/>
    <n v="5567991100000"/>
  </r>
  <r>
    <x v="0"/>
    <n v="2000"/>
    <x v="0"/>
    <n v="1"/>
    <x v="608"/>
    <n v="9"/>
    <s v="Brini Martins"/>
    <s v="brini.martins@yahoo.com.br"/>
    <n v="5521969500000"/>
  </r>
  <r>
    <x v="0"/>
    <n v="2000"/>
    <x v="0"/>
    <n v="3"/>
    <x v="608"/>
    <n v="9"/>
    <s v="Ruan Martins"/>
    <s v="ruan.martins@yahoo.com.br"/>
    <n v="5531998400000"/>
  </r>
  <r>
    <x v="1"/>
    <n v="500"/>
    <x v="0"/>
    <n v="1"/>
    <x v="608"/>
    <n v="9"/>
    <s v="Alexandre Martins"/>
    <s v="alexandre.martins@yahoo.com.br"/>
    <n v="5543996900000"/>
  </r>
  <r>
    <x v="2"/>
    <n v="1000"/>
    <x v="0"/>
    <n v="12"/>
    <x v="608"/>
    <n v="9"/>
    <s v="Rosilene Martins"/>
    <s v="rosilene.martins@gmail.com"/>
    <n v="5582988700000"/>
  </r>
  <r>
    <x v="0"/>
    <n v="2000"/>
    <x v="0"/>
    <n v="12"/>
    <x v="608"/>
    <n v="9"/>
    <s v="Josimar Martins"/>
    <s v="josimar.martins@hotmail.com"/>
    <n v="5569993800000"/>
  </r>
  <r>
    <x v="0"/>
    <n v="2000"/>
    <x v="0"/>
    <n v="2"/>
    <x v="609"/>
    <n v="9"/>
    <s v="Rochelle Martins"/>
    <s v="rochelle.martins@yahoo.com.br"/>
    <n v="5524926600000"/>
  </r>
  <r>
    <x v="2"/>
    <n v="1000"/>
    <x v="0"/>
    <n v="1"/>
    <x v="609"/>
    <n v="9"/>
    <s v="Edinaldo Martins"/>
    <s v="edinaldo.martins@gmail.com"/>
    <n v="5545988000000"/>
  </r>
  <r>
    <x v="1"/>
    <n v="500"/>
    <x v="0"/>
    <n v="12"/>
    <x v="609"/>
    <n v="9"/>
    <s v="Josafá Martins"/>
    <s v="josafá.martins@gmail.com"/>
    <n v="5535992300000"/>
  </r>
  <r>
    <x v="2"/>
    <n v="1000"/>
    <x v="0"/>
    <n v="3"/>
    <x v="609"/>
    <n v="9"/>
    <s v="Laís Martins"/>
    <s v="laís.martins@gmail.com"/>
    <n v="5522999700000"/>
  </r>
  <r>
    <x v="0"/>
    <n v="2000"/>
    <x v="0"/>
    <n v="12"/>
    <x v="609"/>
    <n v="9"/>
    <s v="Selma Martins"/>
    <s v="selma.martins@hotmail.com"/>
    <n v="5541996100000"/>
  </r>
  <r>
    <x v="0"/>
    <n v="2000"/>
    <x v="1"/>
    <n v="1"/>
    <x v="609"/>
    <n v="9"/>
    <s v="Emilly Martins"/>
    <s v="emilly.martins@gmail.com"/>
    <n v="5511959300000"/>
  </r>
  <r>
    <x v="0"/>
    <n v="2000"/>
    <x v="0"/>
    <n v="2"/>
    <x v="609"/>
    <n v="9"/>
    <s v="Emanuel Martins"/>
    <s v="emanuel.martins@yahoo.com.br"/>
    <n v="5543991100000"/>
  </r>
  <r>
    <x v="1"/>
    <n v="500"/>
    <x v="0"/>
    <n v="4"/>
    <x v="609"/>
    <n v="9"/>
    <s v="Herivelton Martins"/>
    <s v="herivelton.martins@hotmail.com"/>
    <n v="5585987200000"/>
  </r>
  <r>
    <x v="2"/>
    <n v="1000"/>
    <x v="0"/>
    <n v="6"/>
    <x v="609"/>
    <n v="9"/>
    <s v="Vitória Martins"/>
    <s v="vitória.martins@gmail.com"/>
    <n v="5511989200000"/>
  </r>
  <r>
    <x v="0"/>
    <n v="2000"/>
    <x v="1"/>
    <n v="1"/>
    <x v="610"/>
    <n v="9"/>
    <s v="Kelson Martins"/>
    <s v="kelson.martins@yahoo.com.br"/>
    <n v="5531987300000"/>
  </r>
  <r>
    <x v="1"/>
    <n v="500"/>
    <x v="0"/>
    <n v="12"/>
    <x v="610"/>
    <n v="9"/>
    <s v="Irene Martins"/>
    <s v="irene.martins@yahoo.com.br"/>
    <n v="5541996800000"/>
  </r>
  <r>
    <x v="0"/>
    <n v="2000"/>
    <x v="0"/>
    <n v="1"/>
    <x v="610"/>
    <n v="9"/>
    <s v="Eloisa Martins"/>
    <s v="eloisa.martins@gmail.com"/>
    <n v="5519988000000"/>
  </r>
  <r>
    <x v="0"/>
    <n v="2000"/>
    <x v="0"/>
    <n v="2"/>
    <x v="610"/>
    <n v="9"/>
    <s v="Luzia Martins"/>
    <s v="luzia.martins@hotmail.com"/>
    <n v="5518982000000"/>
  </r>
  <r>
    <x v="1"/>
    <n v="500"/>
    <x v="0"/>
    <n v="9"/>
    <x v="610"/>
    <n v="9"/>
    <s v="Cleonice Martins"/>
    <s v="cleonice.martins@hotmail.com"/>
    <n v="5561999900000"/>
  </r>
  <r>
    <x v="1"/>
    <n v="500"/>
    <x v="0"/>
    <n v="6"/>
    <x v="610"/>
    <n v="9"/>
    <s v="Victtor Martins"/>
    <s v="victtor.martins@gmail.com"/>
    <n v="5511943300000"/>
  </r>
  <r>
    <x v="2"/>
    <n v="1000"/>
    <x v="0"/>
    <n v="12"/>
    <x v="610"/>
    <n v="9"/>
    <s v="Breno Martins"/>
    <s v="breno.martins@hotmail.com"/>
    <n v="5521988000000"/>
  </r>
  <r>
    <x v="0"/>
    <n v="2000"/>
    <x v="0"/>
    <n v="4"/>
    <x v="610"/>
    <n v="9"/>
    <s v="Túlio Martins"/>
    <s v="túlio.martins@gmail.com"/>
    <n v="5586953400000"/>
  </r>
  <r>
    <x v="2"/>
    <n v="1000"/>
    <x v="1"/>
    <n v="1"/>
    <x v="610"/>
    <n v="9"/>
    <s v="Enzo Martins"/>
    <s v="enzo.martins@hotmail.com"/>
    <n v="5549991500000"/>
  </r>
  <r>
    <x v="2"/>
    <n v="1000"/>
    <x v="0"/>
    <n v="6"/>
    <x v="610"/>
    <n v="9"/>
    <s v="Giulianna Martins"/>
    <s v="giulianna.martins@hotmail.com"/>
    <n v="5519971300000"/>
  </r>
  <r>
    <x v="1"/>
    <n v="500"/>
    <x v="1"/>
    <n v="3"/>
    <x v="610"/>
    <n v="9"/>
    <s v="Janilton Martins"/>
    <s v="janilton.martins@hotmail.com"/>
    <n v="5568999000000"/>
  </r>
  <r>
    <x v="1"/>
    <n v="500"/>
    <x v="0"/>
    <n v="12"/>
    <x v="611"/>
    <n v="9"/>
    <s v="Joenio Martins"/>
    <s v="joenio.martins@hotmail.com"/>
    <n v="5561991100000"/>
  </r>
  <r>
    <x v="1"/>
    <n v="500"/>
    <x v="0"/>
    <n v="12"/>
    <x v="611"/>
    <n v="9"/>
    <s v="Meyvison Martins"/>
    <s v="meyvison.martins@yahoo.com.br"/>
    <n v="5521981000000"/>
  </r>
  <r>
    <x v="0"/>
    <n v="2000"/>
    <x v="0"/>
    <n v="1"/>
    <x v="611"/>
    <n v="9"/>
    <s v="Livia Martins"/>
    <s v="livia.martins@gmail.com"/>
    <n v="5511985200000"/>
  </r>
  <r>
    <x v="1"/>
    <n v="500"/>
    <x v="0"/>
    <n v="1"/>
    <x v="611"/>
    <n v="9"/>
    <s v="Natacha Martins"/>
    <s v="natacha.martins@hotmail.com"/>
    <n v="5531981100000"/>
  </r>
  <r>
    <x v="1"/>
    <n v="500"/>
    <x v="0"/>
    <n v="1"/>
    <x v="611"/>
    <n v="9"/>
    <s v="Fagner Martins"/>
    <s v="fagner.martins@yahoo.com.br"/>
    <n v="5519983700000"/>
  </r>
  <r>
    <x v="2"/>
    <n v="1000"/>
    <x v="0"/>
    <n v="4"/>
    <x v="611"/>
    <n v="9"/>
    <s v="Kennedy Martins"/>
    <s v="kennedy.martins@yahoo.com.br"/>
    <n v="5511986800000"/>
  </r>
  <r>
    <x v="1"/>
    <n v="500"/>
    <x v="0"/>
    <n v="1"/>
    <x v="612"/>
    <n v="9"/>
    <s v="Larah Martins"/>
    <s v="larah.martins@hotmail.com"/>
    <n v="5524981300000"/>
  </r>
  <r>
    <x v="1"/>
    <n v="500"/>
    <x v="0"/>
    <n v="12"/>
    <x v="612"/>
    <n v="9"/>
    <s v="Maxuel Martins"/>
    <s v="maxuel.martins@yahoo.com.br"/>
    <n v="5531991600000"/>
  </r>
  <r>
    <x v="2"/>
    <n v="1000"/>
    <x v="0"/>
    <n v="2"/>
    <x v="612"/>
    <n v="9"/>
    <s v="Orlando Martins"/>
    <s v="orlando.martins@hotmail.com"/>
    <n v="5521981000000"/>
  </r>
  <r>
    <x v="1"/>
    <n v="500"/>
    <x v="0"/>
    <n v="1"/>
    <x v="612"/>
    <n v="9"/>
    <s v="Elber Martins"/>
    <s v="elber.martins@yahoo.com.br"/>
    <n v="5527999900000"/>
  </r>
  <r>
    <x v="2"/>
    <n v="1000"/>
    <x v="0"/>
    <n v="1"/>
    <x v="612"/>
    <n v="9"/>
    <s v="Claudio Martins"/>
    <s v="claudio.martins@hotmail.com"/>
    <n v="5567933000000"/>
  </r>
  <r>
    <x v="1"/>
    <n v="500"/>
    <x v="0"/>
    <n v="1"/>
    <x v="612"/>
    <n v="9"/>
    <s v="Gileno Martins"/>
    <s v="gileno.martins@yahoo.com.br"/>
    <n v="5511958100000"/>
  </r>
  <r>
    <x v="1"/>
    <n v="500"/>
    <x v="0"/>
    <n v="12"/>
    <x v="613"/>
    <n v="9"/>
    <s v="Laryssa Martins"/>
    <s v="laryssa.martins@gmail.com"/>
    <n v="5511945500000"/>
  </r>
  <r>
    <x v="2"/>
    <n v="1000"/>
    <x v="0"/>
    <n v="12"/>
    <x v="613"/>
    <n v="9"/>
    <s v="Monique Martins"/>
    <s v="monique.martins@hotmail.com"/>
    <n v="5521972900000"/>
  </r>
  <r>
    <x v="1"/>
    <n v="500"/>
    <x v="0"/>
    <n v="12"/>
    <x v="613"/>
    <n v="9"/>
    <s v="Jaido Martins"/>
    <s v="jaido.martins@gmail.com"/>
    <n v="5549999600000"/>
  </r>
  <r>
    <x v="0"/>
    <n v="2000"/>
    <x v="0"/>
    <n v="3"/>
    <x v="613"/>
    <n v="9"/>
    <s v="Luca Martins"/>
    <s v="luca.martins@hotmail.com"/>
    <n v="5512997800000"/>
  </r>
  <r>
    <x v="1"/>
    <n v="500"/>
    <x v="0"/>
    <n v="12"/>
    <x v="613"/>
    <n v="9"/>
    <s v="Rafaela Martins"/>
    <s v="rafaela.martins@yahoo.com.br"/>
    <n v="5521980300000"/>
  </r>
  <r>
    <x v="2"/>
    <n v="1000"/>
    <x v="0"/>
    <n v="5"/>
    <x v="613"/>
    <n v="9"/>
    <s v="Kimberlly Martins"/>
    <s v="kimberlly.martins@yahoo.com.br"/>
    <n v="5511968300000"/>
  </r>
  <r>
    <x v="2"/>
    <n v="1000"/>
    <x v="1"/>
    <n v="1"/>
    <x v="613"/>
    <n v="9"/>
    <s v="Joedson Martins"/>
    <s v="joedson.martins@hotmail.com"/>
    <n v="5531982100000"/>
  </r>
  <r>
    <x v="2"/>
    <n v="1000"/>
    <x v="0"/>
    <n v="12"/>
    <x v="613"/>
    <n v="9"/>
    <s v="Tatiane Martins"/>
    <s v="tatiane.martins@yahoo.com.br"/>
    <n v="5511981400000"/>
  </r>
  <r>
    <x v="1"/>
    <n v="500"/>
    <x v="0"/>
    <n v="1"/>
    <x v="614"/>
    <n v="9"/>
    <s v="Nicicley Martins"/>
    <s v="nicicley.martins@gmail.com"/>
    <n v="5521993100000"/>
  </r>
  <r>
    <x v="2"/>
    <n v="1000"/>
    <x v="0"/>
    <n v="12"/>
    <x v="614"/>
    <n v="9"/>
    <s v="Marco Martins"/>
    <s v="marco.martins@hotmail.com"/>
    <n v="5532984100000"/>
  </r>
  <r>
    <x v="2"/>
    <n v="1000"/>
    <x v="0"/>
    <n v="10"/>
    <x v="614"/>
    <n v="9"/>
    <s v="Alfero Martins"/>
    <s v="alfero.martins@yahoo.com.br"/>
    <n v="5519998300000"/>
  </r>
  <r>
    <x v="0"/>
    <n v="2000"/>
    <x v="0"/>
    <n v="12"/>
    <x v="614"/>
    <n v="9"/>
    <s v="Vera Martins"/>
    <s v="vera.martins@hotmail.com"/>
    <n v="5511995600000"/>
  </r>
  <r>
    <x v="1"/>
    <n v="500"/>
    <x v="0"/>
    <n v="2"/>
    <x v="614"/>
    <n v="9"/>
    <s v="Washington Martins"/>
    <s v="washington.martins@hotmail.com"/>
    <n v="5561984700000"/>
  </r>
  <r>
    <x v="2"/>
    <n v="1000"/>
    <x v="0"/>
    <n v="12"/>
    <x v="614"/>
    <n v="9"/>
    <s v="Glaucio Martins"/>
    <s v="glaucio.martins@gmail.com"/>
    <n v="5595991200000"/>
  </r>
  <r>
    <x v="0"/>
    <n v="2000"/>
    <x v="0"/>
    <n v="12"/>
    <x v="614"/>
    <n v="9"/>
    <s v="Alessandro Martins"/>
    <s v="alessandro.martins@gmail.com"/>
    <n v="5517999700000"/>
  </r>
  <r>
    <x v="2"/>
    <n v="1000"/>
    <x v="0"/>
    <n v="1"/>
    <x v="614"/>
    <n v="9"/>
    <s v="Tiwsley Martins"/>
    <s v="tiwsley.martins@yahoo.com.br"/>
    <n v="5551998700000"/>
  </r>
  <r>
    <x v="1"/>
    <n v="500"/>
    <x v="0"/>
    <n v="12"/>
    <x v="614"/>
    <n v="9"/>
    <s v="Willian Martins"/>
    <s v="willian.martins@hotmail.com"/>
    <n v="5547988300000"/>
  </r>
  <r>
    <x v="0"/>
    <n v="2000"/>
    <x v="0"/>
    <n v="7"/>
    <x v="614"/>
    <n v="9"/>
    <s v="Scarlet Martins"/>
    <s v="scarlet.martins@hotmail.com"/>
    <n v="5534984000000"/>
  </r>
  <r>
    <x v="0"/>
    <n v="2000"/>
    <x v="0"/>
    <n v="2"/>
    <x v="614"/>
    <n v="9"/>
    <s v="Joel Martins"/>
    <s v="joel.martins@hotmail.com"/>
    <n v="5521997000000"/>
  </r>
  <r>
    <x v="0"/>
    <n v="2000"/>
    <x v="0"/>
    <n v="12"/>
    <x v="614"/>
    <n v="9"/>
    <s v="Adenilda Martins"/>
    <s v="adenilda.martins@yahoo.com.br"/>
    <n v="5581988500000"/>
  </r>
  <r>
    <x v="2"/>
    <n v="1000"/>
    <x v="0"/>
    <n v="10"/>
    <x v="614"/>
    <n v="9"/>
    <s v="Hugo Martins"/>
    <s v="hugo.martins@hotmail.com"/>
    <n v="5584994200000"/>
  </r>
  <r>
    <x v="2"/>
    <n v="1000"/>
    <x v="0"/>
    <n v="10"/>
    <x v="614"/>
    <n v="9"/>
    <s v="Normando Martins"/>
    <s v="normando.martins@yahoo.com.br"/>
    <n v="5581981800000"/>
  </r>
  <r>
    <x v="1"/>
    <n v="500"/>
    <x v="0"/>
    <n v="8"/>
    <x v="614"/>
    <n v="9"/>
    <s v="Lucca Martins"/>
    <s v="lucca.martins@hotmail.com"/>
    <n v="5511966400000"/>
  </r>
  <r>
    <x v="0"/>
    <n v="2000"/>
    <x v="0"/>
    <n v="1"/>
    <x v="615"/>
    <n v="9"/>
    <s v="Jadson Martins"/>
    <s v="jadson.martins@hotmail.com"/>
    <n v="5585997500000"/>
  </r>
  <r>
    <x v="1"/>
    <n v="500"/>
    <x v="0"/>
    <n v="10"/>
    <x v="615"/>
    <n v="9"/>
    <s v="Edi Martins"/>
    <s v="edi.martins@yahoo.com.br"/>
    <n v="5511987900000"/>
  </r>
  <r>
    <x v="1"/>
    <n v="500"/>
    <x v="0"/>
    <n v="10"/>
    <x v="615"/>
    <n v="9"/>
    <s v="Bianca Martins"/>
    <s v="bianca.martins@yahoo.com.br"/>
    <n v="5511984500000"/>
  </r>
  <r>
    <x v="2"/>
    <n v="1000"/>
    <x v="0"/>
    <n v="1"/>
    <x v="615"/>
    <n v="9"/>
    <s v="Mariane Martins"/>
    <s v="mariane.martins@gmail.com"/>
    <n v="5586998600000"/>
  </r>
  <r>
    <x v="2"/>
    <n v="1000"/>
    <x v="1"/>
    <n v="1"/>
    <x v="615"/>
    <n v="9"/>
    <s v="Giovana Martins"/>
    <s v="giovana.martins@hotmail.com"/>
    <n v="5511986800000"/>
  </r>
  <r>
    <x v="1"/>
    <n v="500"/>
    <x v="0"/>
    <n v="12"/>
    <x v="615"/>
    <n v="9"/>
    <s v="Sidely Martins"/>
    <s v="sidely.martins@hotmail.com"/>
    <n v="5551985700000"/>
  </r>
  <r>
    <x v="1"/>
    <n v="500"/>
    <x v="1"/>
    <n v="12"/>
    <x v="615"/>
    <n v="9"/>
    <s v="Gil Martins"/>
    <s v="gil.martins@gmail.com"/>
    <n v="5511979900000"/>
  </r>
  <r>
    <x v="1"/>
    <n v="500"/>
    <x v="0"/>
    <n v="12"/>
    <x v="615"/>
    <n v="9"/>
    <s v="Ingred Martins"/>
    <s v="ingred.martins@gmail.com"/>
    <n v="5511973700000"/>
  </r>
  <r>
    <x v="1"/>
    <n v="500"/>
    <x v="0"/>
    <n v="12"/>
    <x v="616"/>
    <n v="9"/>
    <s v="Maik Martins"/>
    <s v="maik.martins@hotmail.com"/>
    <n v="5511993100000"/>
  </r>
  <r>
    <x v="2"/>
    <n v="1000"/>
    <x v="0"/>
    <n v="10"/>
    <x v="616"/>
    <n v="9"/>
    <s v="Mauro Martins"/>
    <s v="mauro.martins@gmail.com"/>
    <n v="5521993800000"/>
  </r>
  <r>
    <x v="1"/>
    <n v="500"/>
    <x v="0"/>
    <n v="12"/>
    <x v="616"/>
    <n v="9"/>
    <s v="Victoria Martins"/>
    <s v="victoria.martins@yahoo.com.br"/>
    <n v="5598988700000"/>
  </r>
  <r>
    <x v="0"/>
    <n v="2000"/>
    <x v="0"/>
    <n v="1"/>
    <x v="616"/>
    <n v="9"/>
    <s v="Rian Martins"/>
    <s v="rian.martins@gmail.com"/>
    <n v="5592988200000"/>
  </r>
  <r>
    <x v="1"/>
    <n v="500"/>
    <x v="0"/>
    <n v="12"/>
    <x v="617"/>
    <n v="9"/>
    <s v="Luciana Martins"/>
    <s v="luciana.martins@yahoo.com.br"/>
    <n v="5511962100000"/>
  </r>
  <r>
    <x v="1"/>
    <n v="500"/>
    <x v="0"/>
    <n v="4"/>
    <x v="617"/>
    <n v="9"/>
    <s v="Rodinei Martins"/>
    <s v="rodinei.martins@gmail.com"/>
    <n v="5512991800000"/>
  </r>
  <r>
    <x v="2"/>
    <n v="1000"/>
    <x v="0"/>
    <n v="12"/>
    <x v="617"/>
    <n v="9"/>
    <s v="Sayaka Martins"/>
    <s v="sayaka.martins@gmail.com"/>
    <n v="5521982200000"/>
  </r>
  <r>
    <x v="1"/>
    <n v="500"/>
    <x v="0"/>
    <n v="9"/>
    <x v="617"/>
    <n v="9"/>
    <s v="Tairine Martins"/>
    <s v="tairine.martins@yahoo.com.br"/>
    <n v="5524998100000"/>
  </r>
  <r>
    <x v="0"/>
    <n v="2000"/>
    <x v="0"/>
    <n v="12"/>
    <x v="617"/>
    <n v="9"/>
    <s v="Aleilson Martins"/>
    <s v="aleilson.martins@gmail.com"/>
    <n v="5573982000000"/>
  </r>
  <r>
    <x v="0"/>
    <n v="2000"/>
    <x v="0"/>
    <n v="12"/>
    <x v="617"/>
    <n v="9"/>
    <s v="Nerilson Martins"/>
    <s v="nerilson.martins@hotmail.com"/>
    <n v="5533988000000"/>
  </r>
  <r>
    <x v="1"/>
    <n v="500"/>
    <x v="0"/>
    <n v="1"/>
    <x v="617"/>
    <n v="9"/>
    <s v="Bárbara Martins"/>
    <s v="bárbara.martins@gmail.com"/>
    <n v="5521999100000"/>
  </r>
  <r>
    <x v="1"/>
    <n v="500"/>
    <x v="0"/>
    <n v="1"/>
    <x v="617"/>
    <n v="9"/>
    <s v="Daniela Martins"/>
    <s v="daniela.martins@yahoo.com.br"/>
    <n v="5531995100000"/>
  </r>
  <r>
    <x v="2"/>
    <n v="1000"/>
    <x v="0"/>
    <n v="5"/>
    <x v="618"/>
    <n v="9"/>
    <s v="Tassia Martins"/>
    <s v="tassia.martins@yahoo.com.br"/>
    <n v="5522999900000"/>
  </r>
  <r>
    <x v="1"/>
    <n v="500"/>
    <x v="1"/>
    <n v="1"/>
    <x v="618"/>
    <n v="9"/>
    <s v="Fabrícia Martins"/>
    <s v="fabrícia.martins@gmail.com"/>
    <n v="5521968800000"/>
  </r>
  <r>
    <x v="2"/>
    <n v="1000"/>
    <x v="0"/>
    <n v="1"/>
    <x v="618"/>
    <n v="9"/>
    <s v="Alison Martins"/>
    <s v="alison.martins@hotmail.com"/>
    <n v="5531997700000"/>
  </r>
  <r>
    <x v="0"/>
    <n v="2000"/>
    <x v="0"/>
    <n v="1"/>
    <x v="619"/>
    <n v="9"/>
    <s v="Geraldo Martins"/>
    <s v="geraldo.martins@gmail.com"/>
    <n v="5581971200000"/>
  </r>
  <r>
    <x v="2"/>
    <n v="1000"/>
    <x v="1"/>
    <n v="1"/>
    <x v="619"/>
    <n v="9"/>
    <s v="Ursula Martins"/>
    <s v="ursula.martins@gmail.com"/>
    <n v="5511994800000"/>
  </r>
  <r>
    <x v="1"/>
    <n v="500"/>
    <x v="0"/>
    <n v="10"/>
    <x v="619"/>
    <n v="9"/>
    <s v="Ailton Martins"/>
    <s v="ailton.martins@hotmail.com"/>
    <n v="5511970500000"/>
  </r>
  <r>
    <x v="0"/>
    <n v="2000"/>
    <x v="0"/>
    <n v="1"/>
    <x v="619"/>
    <n v="9"/>
    <s v="Gisele Martins"/>
    <s v="gisele.martins@hotmail.com"/>
    <n v="5511986100000"/>
  </r>
  <r>
    <x v="2"/>
    <n v="1000"/>
    <x v="0"/>
    <n v="12"/>
    <x v="619"/>
    <n v="9"/>
    <s v="Levi Martins"/>
    <s v="levi.martins@gmail.com"/>
    <n v="5521999700000"/>
  </r>
  <r>
    <x v="2"/>
    <n v="1000"/>
    <x v="0"/>
    <n v="12"/>
    <x v="619"/>
    <n v="9"/>
    <s v="Isabor Martins"/>
    <s v="isabor.martins@hotmail.com"/>
    <n v="5521991300000"/>
  </r>
  <r>
    <x v="0"/>
    <n v="2000"/>
    <x v="0"/>
    <n v="12"/>
    <x v="619"/>
    <n v="9"/>
    <s v="Aline Martins"/>
    <s v="aline.martins@gmail.com"/>
    <n v="5519994200000"/>
  </r>
  <r>
    <x v="0"/>
    <n v="2000"/>
    <x v="0"/>
    <n v="12"/>
    <x v="619"/>
    <n v="9"/>
    <s v="Rivailton Martins"/>
    <s v="rivailton.martins@yahoo.com.br"/>
    <n v="5591991600000"/>
  </r>
  <r>
    <x v="1"/>
    <n v="500"/>
    <x v="0"/>
    <n v="12"/>
    <x v="619"/>
    <n v="9"/>
    <s v="Randon Martins"/>
    <s v="randon.martins@gmail.com"/>
    <n v="5531998900000"/>
  </r>
  <r>
    <x v="2"/>
    <n v="1000"/>
    <x v="0"/>
    <n v="1"/>
    <x v="619"/>
    <n v="9"/>
    <s v="Jordana Martins"/>
    <s v="jordana.martins@hotmail.com"/>
    <n v="5531992600000"/>
  </r>
  <r>
    <x v="2"/>
    <n v="1000"/>
    <x v="0"/>
    <n v="12"/>
    <x v="619"/>
    <n v="9"/>
    <s v="Genival Martins"/>
    <s v="genival.martins@hotmail.com"/>
    <n v="5581982200000"/>
  </r>
  <r>
    <x v="1"/>
    <n v="500"/>
    <x v="0"/>
    <n v="4"/>
    <x v="620"/>
    <n v="9"/>
    <s v="Joaoantonio Martins"/>
    <s v="joaoantonio.martins@yahoo.com.br"/>
    <n v="5535974200000"/>
  </r>
  <r>
    <x v="2"/>
    <n v="1000"/>
    <x v="0"/>
    <n v="12"/>
    <x v="620"/>
    <n v="9"/>
    <s v="Joanice Martins"/>
    <s v="joanice.martins@hotmail.com"/>
    <n v="5561991000000"/>
  </r>
  <r>
    <x v="0"/>
    <n v="2000"/>
    <x v="0"/>
    <n v="5"/>
    <x v="620"/>
    <n v="9"/>
    <s v="Gildean Martins"/>
    <s v="gildean.martins@yahoo.com.br"/>
    <n v="5591988700000"/>
  </r>
  <r>
    <x v="2"/>
    <n v="1000"/>
    <x v="0"/>
    <n v="6"/>
    <x v="620"/>
    <n v="9"/>
    <s v="Gizelli Martins"/>
    <s v="gizelli.martins@yahoo.com.br"/>
    <n v="5511940100000"/>
  </r>
  <r>
    <x v="1"/>
    <n v="500"/>
    <x v="0"/>
    <n v="12"/>
    <x v="620"/>
    <n v="9"/>
    <s v="Charles Martins"/>
    <s v="charles.martins@hotmail.com"/>
    <n v="5534992400000"/>
  </r>
  <r>
    <x v="2"/>
    <n v="1000"/>
    <x v="0"/>
    <n v="12"/>
    <x v="620"/>
    <n v="9"/>
    <s v="Weberth Martins"/>
    <s v="weberth.martins@hotmail.com"/>
    <n v="5531991000000"/>
  </r>
  <r>
    <x v="2"/>
    <n v="1000"/>
    <x v="1"/>
    <n v="1"/>
    <x v="620"/>
    <n v="9"/>
    <s v="Ronaldo Martins"/>
    <s v="ronaldo.martins@yahoo.com.br"/>
    <n v="5511985500000"/>
  </r>
  <r>
    <x v="1"/>
    <n v="500"/>
    <x v="0"/>
    <n v="7"/>
    <x v="620"/>
    <n v="9"/>
    <s v="Gesny Martins"/>
    <s v="gesny.martins@hotmail.com"/>
    <n v="5531996800000"/>
  </r>
  <r>
    <x v="1"/>
    <n v="500"/>
    <x v="0"/>
    <n v="1"/>
    <x v="620"/>
    <n v="9"/>
    <s v="Naibhy Martins"/>
    <s v="naibhy.martins@gmail.com"/>
    <n v="5584994500000"/>
  </r>
  <r>
    <x v="0"/>
    <n v="2000"/>
    <x v="0"/>
    <n v="12"/>
    <x v="620"/>
    <n v="9"/>
    <s v="Danniela Martins"/>
    <s v="danniela.martins@hotmail.com"/>
    <n v="5581984000000"/>
  </r>
  <r>
    <x v="0"/>
    <n v="2000"/>
    <x v="0"/>
    <n v="12"/>
    <x v="621"/>
    <n v="9"/>
    <s v="Rainier Martins"/>
    <s v="rainier.martins@yahoo.com.br"/>
    <n v="5511960700000"/>
  </r>
  <r>
    <x v="1"/>
    <n v="500"/>
    <x v="1"/>
    <n v="1"/>
    <x v="621"/>
    <n v="9"/>
    <s v="Danielle Martins"/>
    <s v="danielle.martins@hotmail.com"/>
    <n v="5521987000000"/>
  </r>
  <r>
    <x v="1"/>
    <n v="500"/>
    <x v="0"/>
    <n v="12"/>
    <x v="621"/>
    <n v="9"/>
    <s v="Suze Martins"/>
    <s v="suze.martins@gmail.com"/>
    <n v="5514988100000"/>
  </r>
  <r>
    <x v="2"/>
    <n v="1000"/>
    <x v="0"/>
    <n v="3"/>
    <x v="621"/>
    <n v="9"/>
    <s v="Rochelle Martins"/>
    <s v="rochelle.martins@gmail.com"/>
    <n v="5524992600000"/>
  </r>
  <r>
    <x v="1"/>
    <n v="500"/>
    <x v="0"/>
    <n v="12"/>
    <x v="621"/>
    <n v="9"/>
    <s v="Osvaldo Martins"/>
    <s v="osvaldo.martins@hotmail.com"/>
    <n v="5511953500000"/>
  </r>
  <r>
    <x v="1"/>
    <n v="500"/>
    <x v="0"/>
    <n v="1"/>
    <x v="622"/>
    <n v="9"/>
    <s v="Eldieni Martins"/>
    <s v="eldieni.martins@gmail.com"/>
    <n v="5591984700000"/>
  </r>
  <r>
    <x v="2"/>
    <n v="1000"/>
    <x v="0"/>
    <n v="1"/>
    <x v="622"/>
    <n v="9"/>
    <s v="Domenico Martins"/>
    <s v="domenico.martins@gmail.com"/>
    <n v="5511995300000"/>
  </r>
  <r>
    <x v="1"/>
    <n v="500"/>
    <x v="0"/>
    <n v="10"/>
    <x v="622"/>
    <n v="9"/>
    <s v="Francini Martins"/>
    <s v="francini.martins@hotmail.com"/>
    <n v="5511982200000"/>
  </r>
  <r>
    <x v="1"/>
    <n v="500"/>
    <x v="0"/>
    <n v="1"/>
    <x v="622"/>
    <n v="9"/>
    <s v="Wagney Martins"/>
    <s v="wagney.martins@gmail.com"/>
    <n v="5531991900000"/>
  </r>
  <r>
    <x v="2"/>
    <n v="1000"/>
    <x v="0"/>
    <n v="5"/>
    <x v="623"/>
    <n v="9"/>
    <s v="Cristovam Martins"/>
    <s v="cristovam.martins@hotmail.com"/>
    <n v="5512997900000"/>
  </r>
  <r>
    <x v="1"/>
    <n v="500"/>
    <x v="0"/>
    <n v="6"/>
    <x v="623"/>
    <n v="9"/>
    <s v="Rosiane Martins"/>
    <s v="rosiane.martins@gmail.com"/>
    <n v="5511981300000"/>
  </r>
  <r>
    <x v="1"/>
    <n v="500"/>
    <x v="0"/>
    <n v="10"/>
    <x v="623"/>
    <n v="9"/>
    <s v="Romoaldo Martins"/>
    <s v="romoaldo.martins@yahoo.com.br"/>
    <n v="5541988100000"/>
  </r>
  <r>
    <x v="0"/>
    <n v="2000"/>
    <x v="1"/>
    <n v="1"/>
    <x v="624"/>
    <n v="9"/>
    <s v="Isabella Martins"/>
    <s v="isabella.martins@gmail.com"/>
    <n v="5521972700000"/>
  </r>
  <r>
    <x v="1"/>
    <n v="500"/>
    <x v="0"/>
    <n v="4"/>
    <x v="624"/>
    <n v="9"/>
    <s v="Berenice Martins"/>
    <s v="berenice.martins@gmail.com"/>
    <n v="5547999500000"/>
  </r>
  <r>
    <x v="1"/>
    <n v="500"/>
    <x v="1"/>
    <n v="1"/>
    <x v="624"/>
    <n v="9"/>
    <s v="Luzilene Martins"/>
    <s v="luzilene.martins@yahoo.com.br"/>
    <n v="5533987500000"/>
  </r>
  <r>
    <x v="2"/>
    <n v="1000"/>
    <x v="0"/>
    <n v="12"/>
    <x v="624"/>
    <n v="9"/>
    <s v="Erley Martins"/>
    <s v="erley.martins@gmail.com"/>
    <n v="5564981200000"/>
  </r>
  <r>
    <x v="2"/>
    <n v="1000"/>
    <x v="0"/>
    <n v="1"/>
    <x v="624"/>
    <n v="9"/>
    <s v="Vivien Martins"/>
    <s v="vivien.martins@yahoo.com.br"/>
    <n v="5511972800000"/>
  </r>
  <r>
    <x v="0"/>
    <n v="2000"/>
    <x v="0"/>
    <n v="12"/>
    <x v="624"/>
    <n v="9"/>
    <s v="Maico Martins"/>
    <s v="maico.martins@gmail.com"/>
    <n v="5561981100000"/>
  </r>
  <r>
    <x v="1"/>
    <n v="500"/>
    <x v="0"/>
    <n v="12"/>
    <x v="624"/>
    <n v="9"/>
    <s v="Irlayne Martins"/>
    <s v="irlayne.martins@gmail.com"/>
    <n v="5521982500000"/>
  </r>
  <r>
    <x v="2"/>
    <n v="1000"/>
    <x v="0"/>
    <n v="12"/>
    <x v="624"/>
    <n v="9"/>
    <s v="Allen Martins"/>
    <s v="allen.martins@hotmail.com"/>
    <n v="5511960800000"/>
  </r>
  <r>
    <x v="1"/>
    <n v="500"/>
    <x v="0"/>
    <n v="10"/>
    <x v="624"/>
    <n v="9"/>
    <s v="Dalane Martins"/>
    <s v="dalane.martins@yahoo.com.br"/>
    <n v="5511966900000"/>
  </r>
  <r>
    <x v="1"/>
    <n v="500"/>
    <x v="0"/>
    <n v="3"/>
    <x v="624"/>
    <n v="9"/>
    <s v="Franck Martins"/>
    <s v="franck.martins@gmail.com"/>
    <n v="5531994500000"/>
  </r>
  <r>
    <x v="1"/>
    <n v="500"/>
    <x v="1"/>
    <n v="1"/>
    <x v="625"/>
    <n v="9"/>
    <s v="Hellora Martins"/>
    <s v="hellora.martins@yahoo.com.br"/>
    <n v="5561996400000"/>
  </r>
  <r>
    <x v="0"/>
    <n v="2000"/>
    <x v="0"/>
    <n v="12"/>
    <x v="625"/>
    <n v="9"/>
    <s v="Helder Martins"/>
    <s v="helder.martins@gmail.com"/>
    <n v="5562992000000"/>
  </r>
  <r>
    <x v="1"/>
    <n v="500"/>
    <x v="0"/>
    <n v="10"/>
    <x v="625"/>
    <n v="9"/>
    <s v="Bruno Martins"/>
    <s v="bruno.martins@hotmail.com"/>
    <n v="5544997400000"/>
  </r>
  <r>
    <x v="1"/>
    <n v="500"/>
    <x v="0"/>
    <n v="2"/>
    <x v="625"/>
    <n v="9"/>
    <s v="Iana Martins"/>
    <s v="iana.martins@yahoo.com.br"/>
    <n v="5585999200000"/>
  </r>
  <r>
    <x v="2"/>
    <n v="1000"/>
    <x v="0"/>
    <n v="6"/>
    <x v="625"/>
    <n v="9"/>
    <s v="Guido Martins"/>
    <s v="guido.martins@yahoo.com.br"/>
    <n v="5571988900000"/>
  </r>
  <r>
    <x v="1"/>
    <n v="500"/>
    <x v="0"/>
    <n v="12"/>
    <x v="625"/>
    <n v="9"/>
    <s v="Dayane Martins"/>
    <s v="dayane.martins@yahoo.com.br"/>
    <n v="5531971100000"/>
  </r>
  <r>
    <x v="1"/>
    <n v="500"/>
    <x v="0"/>
    <n v="12"/>
    <x v="626"/>
    <n v="9"/>
    <s v="Andeson Martins"/>
    <s v="andeson.martins@gmail.com"/>
    <n v="5581992100000"/>
  </r>
  <r>
    <x v="1"/>
    <n v="500"/>
    <x v="0"/>
    <n v="12"/>
    <x v="626"/>
    <n v="9"/>
    <s v="Tiago Martins"/>
    <s v="tiago.martins@hotmail.com"/>
    <n v="5511995000000"/>
  </r>
  <r>
    <x v="2"/>
    <n v="1000"/>
    <x v="0"/>
    <n v="12"/>
    <x v="626"/>
    <n v="9"/>
    <s v="Susan Martins"/>
    <s v="susan.martins@hotmail.com"/>
    <n v="5564999000000"/>
  </r>
  <r>
    <x v="1"/>
    <n v="500"/>
    <x v="0"/>
    <n v="12"/>
    <x v="626"/>
    <n v="9"/>
    <s v="Gabrie Martins"/>
    <s v="gabrie.martins@yahoo.com.br"/>
    <n v="5592988400000"/>
  </r>
  <r>
    <x v="2"/>
    <n v="1000"/>
    <x v="0"/>
    <n v="12"/>
    <x v="626"/>
    <n v="9"/>
    <s v="Helenilse Martins"/>
    <s v="helenilse.martins@hotmail.com"/>
    <n v="5568999200000"/>
  </r>
  <r>
    <x v="1"/>
    <n v="500"/>
    <x v="0"/>
    <n v="5"/>
    <x v="626"/>
    <n v="9"/>
    <s v="Jamisson Martins"/>
    <s v="jamisson.martins@gmail.com"/>
    <n v="5579998300000"/>
  </r>
  <r>
    <x v="0"/>
    <n v="2000"/>
    <x v="0"/>
    <n v="3"/>
    <x v="626"/>
    <n v="9"/>
    <s v="Cleverson Martins"/>
    <s v="cleverson.martins@yahoo.com.br"/>
    <n v="5565992800000"/>
  </r>
  <r>
    <x v="1"/>
    <n v="500"/>
    <x v="1"/>
    <n v="1"/>
    <x v="627"/>
    <n v="9"/>
    <s v="Marciani Martins"/>
    <s v="marciani.martins@yahoo.com.br"/>
    <n v="5555996000000"/>
  </r>
  <r>
    <x v="2"/>
    <n v="1000"/>
    <x v="0"/>
    <n v="12"/>
    <x v="627"/>
    <n v="9"/>
    <s v="Sthephanne Martins"/>
    <s v="sthephanne.martins@gmail.com"/>
    <n v="5511993000000"/>
  </r>
  <r>
    <x v="1"/>
    <n v="500"/>
    <x v="0"/>
    <n v="12"/>
    <x v="627"/>
    <n v="9"/>
    <s v="Ricardo Martins"/>
    <s v="ricardo.martins@yahoo.com.br"/>
    <n v="5517997400000"/>
  </r>
  <r>
    <x v="2"/>
    <n v="1000"/>
    <x v="0"/>
    <n v="12"/>
    <x v="627"/>
    <n v="9"/>
    <s v="Tamirys Martins"/>
    <s v="tamirys.martins@hotmail.com"/>
    <n v="5511943600000"/>
  </r>
  <r>
    <x v="0"/>
    <n v="2000"/>
    <x v="0"/>
    <n v="12"/>
    <x v="627"/>
    <n v="9"/>
    <s v="Bethânia Martins"/>
    <s v="bethânia.martins@yahoo.com.br"/>
    <n v="5511948600000"/>
  </r>
  <r>
    <x v="1"/>
    <n v="500"/>
    <x v="0"/>
    <n v="11"/>
    <x v="627"/>
    <n v="9"/>
    <s v="Taís Martins"/>
    <s v="taís.martins@hotmail.com"/>
    <n v="5554999100000"/>
  </r>
  <r>
    <x v="2"/>
    <n v="1000"/>
    <x v="0"/>
    <n v="2"/>
    <x v="628"/>
    <n v="9"/>
    <s v="Noelton Martins"/>
    <s v="noelton.martins@yahoo.com.br"/>
    <n v="5533991100000"/>
  </r>
  <r>
    <x v="0"/>
    <n v="2000"/>
    <x v="0"/>
    <n v="4"/>
    <x v="628"/>
    <n v="9"/>
    <s v="Valquiria Martins"/>
    <s v="valquiria.martins@yahoo.com.br"/>
    <n v="5521960100000"/>
  </r>
  <r>
    <x v="0"/>
    <n v="2000"/>
    <x v="1"/>
    <n v="8"/>
    <x v="628"/>
    <n v="9"/>
    <s v="Cristovam Martins"/>
    <s v="cristovam.martins@hotmail.com"/>
    <n v="5512997900000"/>
  </r>
  <r>
    <x v="0"/>
    <n v="2000"/>
    <x v="0"/>
    <n v="2"/>
    <x v="629"/>
    <n v="9"/>
    <s v="Cibele Martins"/>
    <s v="cibele.martins@hotmail.com"/>
    <n v="5511943600000"/>
  </r>
  <r>
    <x v="1"/>
    <n v="500"/>
    <x v="0"/>
    <n v="12"/>
    <x v="629"/>
    <n v="9"/>
    <s v="Jacione Martins"/>
    <s v="jacione.martins@gmail.com"/>
    <n v="5521971200000"/>
  </r>
  <r>
    <x v="1"/>
    <n v="500"/>
    <x v="0"/>
    <n v="12"/>
    <x v="629"/>
    <n v="9"/>
    <s v="Guiomar Martins"/>
    <s v="guiomar.martins@hotmail.com"/>
    <n v="5521982000000"/>
  </r>
  <r>
    <x v="2"/>
    <n v="1000"/>
    <x v="0"/>
    <n v="1"/>
    <x v="629"/>
    <n v="9"/>
    <s v="Irineu Martins"/>
    <s v="irineu.martins@gmail.com"/>
    <n v="5541987100000"/>
  </r>
  <r>
    <x v="0"/>
    <n v="2000"/>
    <x v="0"/>
    <n v="12"/>
    <x v="629"/>
    <n v="9"/>
    <s v="Christine Martins"/>
    <s v="christine.martins@hotmail.com"/>
    <n v="5547996000000"/>
  </r>
  <r>
    <x v="2"/>
    <n v="1000"/>
    <x v="0"/>
    <n v="10"/>
    <x v="629"/>
    <n v="9"/>
    <s v="Jeconias Martins"/>
    <s v="jeconias.martins@yahoo.com.br"/>
    <n v="5583987900000"/>
  </r>
  <r>
    <x v="1"/>
    <n v="500"/>
    <x v="0"/>
    <n v="12"/>
    <x v="629"/>
    <n v="9"/>
    <s v="Walmick Martins"/>
    <s v="walmick.martins@gmail.com"/>
    <n v="5591988100000"/>
  </r>
  <r>
    <x v="1"/>
    <n v="500"/>
    <x v="0"/>
    <n v="1"/>
    <x v="629"/>
    <n v="9"/>
    <s v="Alba Martins"/>
    <s v="alba.martins@gmail.com"/>
    <n v="5581988300000"/>
  </r>
  <r>
    <x v="0"/>
    <n v="2000"/>
    <x v="0"/>
    <n v="12"/>
    <x v="629"/>
    <n v="9"/>
    <s v="Ednilton Martins"/>
    <s v="ednilton.martins@yahoo.com.br"/>
    <n v="5519981800000"/>
  </r>
  <r>
    <x v="1"/>
    <n v="500"/>
    <x v="0"/>
    <n v="5"/>
    <x v="629"/>
    <n v="9"/>
    <s v="Yurih Martins"/>
    <s v="yurih.martins@gmail.com"/>
    <n v="5521985500000"/>
  </r>
  <r>
    <x v="0"/>
    <n v="2000"/>
    <x v="0"/>
    <n v="1"/>
    <x v="629"/>
    <n v="9"/>
    <s v="Bismarck Martins"/>
    <s v="bismarck.martins@hotmail.com"/>
    <n v="5598991700000"/>
  </r>
  <r>
    <x v="2"/>
    <n v="1000"/>
    <x v="0"/>
    <n v="6"/>
    <x v="629"/>
    <n v="9"/>
    <s v="Ivyson Martins"/>
    <s v="ivyson.martins@gmail.com"/>
    <n v="5521988200000"/>
  </r>
  <r>
    <x v="1"/>
    <n v="500"/>
    <x v="0"/>
    <n v="12"/>
    <x v="629"/>
    <n v="9"/>
    <s v="Aparecida Martins"/>
    <s v="aparecida.martins@gmail.com"/>
    <n v="5534988500000"/>
  </r>
  <r>
    <x v="2"/>
    <n v="1000"/>
    <x v="0"/>
    <n v="12"/>
    <x v="629"/>
    <n v="9"/>
    <s v="Rogeria Martins"/>
    <s v="rogeria.martins@yahoo.com.br"/>
    <n v="5531988800000"/>
  </r>
  <r>
    <x v="2"/>
    <n v="1000"/>
    <x v="1"/>
    <n v="1"/>
    <x v="629"/>
    <n v="9"/>
    <s v="Nicole Martins"/>
    <s v="nicole.martins@hotmail.com"/>
    <n v="5511940000000"/>
  </r>
  <r>
    <x v="1"/>
    <n v="500"/>
    <x v="0"/>
    <n v="4"/>
    <x v="629"/>
    <n v="9"/>
    <s v="Marivane Martins"/>
    <s v="marivane.martins@hotmail.com"/>
    <n v="5563992200000"/>
  </r>
  <r>
    <x v="2"/>
    <n v="1000"/>
    <x v="1"/>
    <n v="1"/>
    <x v="629"/>
    <n v="9"/>
    <s v="Ariadne Martins"/>
    <s v="ariadne.martins@hotmail.com"/>
    <n v="5592991900000"/>
  </r>
  <r>
    <x v="1"/>
    <n v="500"/>
    <x v="0"/>
    <n v="12"/>
    <x v="629"/>
    <n v="9"/>
    <s v="Filipe Martins"/>
    <s v="filipe.martins@hotmail.com"/>
    <n v="5531975700000"/>
  </r>
  <r>
    <x v="0"/>
    <n v="2000"/>
    <x v="0"/>
    <n v="1"/>
    <x v="630"/>
    <n v="9"/>
    <s v="Wandersson Martins"/>
    <s v="wandersson.martins@gmail.com"/>
    <n v="5549999100000"/>
  </r>
  <r>
    <x v="2"/>
    <n v="1000"/>
    <x v="0"/>
    <n v="1"/>
    <x v="630"/>
    <n v="9"/>
    <s v="Pamela Martins"/>
    <s v="pamela.martins@yahoo.com.br"/>
    <n v="5551997700000"/>
  </r>
  <r>
    <x v="1"/>
    <n v="500"/>
    <x v="0"/>
    <n v="1"/>
    <x v="631"/>
    <n v="9"/>
    <s v="Manuel Martins"/>
    <s v="manuel.martins@yahoo.com.br"/>
    <n v="5511991300000"/>
  </r>
  <r>
    <x v="0"/>
    <n v="2000"/>
    <x v="1"/>
    <n v="1"/>
    <x v="631"/>
    <n v="9"/>
    <s v="Charlene Martins"/>
    <s v="charlene.martins@gmail.com"/>
    <n v="5585987700000"/>
  </r>
  <r>
    <x v="0"/>
    <n v="2000"/>
    <x v="0"/>
    <n v="12"/>
    <x v="631"/>
    <n v="9"/>
    <s v="Beatriz Martins"/>
    <s v="beatriz.martins@hotmail.com"/>
    <n v="5516997800000"/>
  </r>
  <r>
    <x v="1"/>
    <n v="500"/>
    <x v="0"/>
    <n v="12"/>
    <x v="631"/>
    <n v="9"/>
    <s v="Franciele Martins"/>
    <s v="franciele.martins@gmail.com"/>
    <n v="5551998900000"/>
  </r>
  <r>
    <x v="2"/>
    <n v="1000"/>
    <x v="0"/>
    <n v="1"/>
    <x v="631"/>
    <n v="9"/>
    <s v="Jaderson Martins"/>
    <s v="jaderson.martins@yahoo.com.br"/>
    <n v="5511964400000"/>
  </r>
  <r>
    <x v="0"/>
    <n v="2000"/>
    <x v="0"/>
    <n v="1"/>
    <x v="631"/>
    <n v="9"/>
    <s v="Tairis Martins"/>
    <s v="tairis.martins@gmail.com"/>
    <n v="5514981400000"/>
  </r>
  <r>
    <x v="2"/>
    <n v="1000"/>
    <x v="0"/>
    <n v="5"/>
    <x v="631"/>
    <n v="9"/>
    <s v="Ryan Martins"/>
    <s v="ryan.martins@yahoo.com.br"/>
    <n v="5511978000000"/>
  </r>
  <r>
    <x v="1"/>
    <n v="500"/>
    <x v="0"/>
    <n v="4"/>
    <x v="631"/>
    <n v="9"/>
    <s v="Myrcia Martins"/>
    <s v="myrcia.martins@hotmail.com"/>
    <n v="5511953600000"/>
  </r>
  <r>
    <x v="1"/>
    <n v="500"/>
    <x v="0"/>
    <n v="12"/>
    <x v="631"/>
    <n v="9"/>
    <s v="Imaculada Martins"/>
    <s v="imaculada.martins@yahoo.com.br"/>
    <n v="5541995600000"/>
  </r>
  <r>
    <x v="1"/>
    <n v="500"/>
    <x v="0"/>
    <n v="1"/>
    <x v="631"/>
    <n v="9"/>
    <s v="Isamara Martins"/>
    <s v="isamara.martins@yahoo.com.br"/>
    <n v="5527998700000"/>
  </r>
  <r>
    <x v="1"/>
    <n v="500"/>
    <x v="0"/>
    <n v="4"/>
    <x v="632"/>
    <n v="9"/>
    <s v="Kesia Martins"/>
    <s v="kesia.martins@hotmail.com"/>
    <n v="5561992300000"/>
  </r>
  <r>
    <x v="2"/>
    <n v="1000"/>
    <x v="0"/>
    <n v="1"/>
    <x v="632"/>
    <n v="9"/>
    <s v="Aline Martins"/>
    <s v="aline.martins@gmail.com"/>
    <n v="5521981800000"/>
  </r>
  <r>
    <x v="2"/>
    <n v="1000"/>
    <x v="1"/>
    <n v="1"/>
    <x v="632"/>
    <n v="9"/>
    <s v="Arison Martins"/>
    <s v="arison.martins@yahoo.com.br"/>
    <n v="5596991700000"/>
  </r>
  <r>
    <x v="1"/>
    <n v="500"/>
    <x v="1"/>
    <n v="1"/>
    <x v="632"/>
    <n v="9"/>
    <s v="Riober Martins"/>
    <s v="riober.martins@hotmail.com"/>
    <n v="5531995900000"/>
  </r>
  <r>
    <x v="2"/>
    <n v="1000"/>
    <x v="0"/>
    <n v="12"/>
    <x v="632"/>
    <n v="9"/>
    <s v="Marlon Martins"/>
    <s v="marlon.martins@yahoo.com.br"/>
    <n v="5546999400000"/>
  </r>
  <r>
    <x v="2"/>
    <n v="1000"/>
    <x v="0"/>
    <n v="1"/>
    <x v="632"/>
    <n v="9"/>
    <s v="Denilson Martins"/>
    <s v="denilson.martins@gmail.com"/>
    <n v="5511987600000"/>
  </r>
  <r>
    <x v="1"/>
    <n v="500"/>
    <x v="0"/>
    <n v="12"/>
    <x v="632"/>
    <n v="9"/>
    <s v="Rian Martins"/>
    <s v="rian.martins@hotmail.com"/>
    <n v="5547999600000"/>
  </r>
  <r>
    <x v="0"/>
    <n v="2000"/>
    <x v="0"/>
    <n v="12"/>
    <x v="633"/>
    <n v="9"/>
    <s v="Benimann Martins"/>
    <s v="benimann.martins@yahoo.com.br"/>
    <n v="5551984100000"/>
  </r>
  <r>
    <x v="0"/>
    <n v="2000"/>
    <x v="0"/>
    <n v="10"/>
    <x v="633"/>
    <n v="9"/>
    <s v="Jackson Martins"/>
    <s v="jackson.martins@gmail.com"/>
    <n v="5551984500000"/>
  </r>
  <r>
    <x v="0"/>
    <n v="2000"/>
    <x v="0"/>
    <n v="12"/>
    <x v="633"/>
    <n v="9"/>
    <s v="Yan Martins"/>
    <s v="yan.martins@gmail.com"/>
    <n v="5521995600000"/>
  </r>
  <r>
    <x v="2"/>
    <n v="1000"/>
    <x v="0"/>
    <n v="12"/>
    <x v="633"/>
    <n v="9"/>
    <s v="Valber Martins"/>
    <s v="valber.martins@hotmail.com"/>
    <n v="5586998400000"/>
  </r>
  <r>
    <x v="2"/>
    <n v="1000"/>
    <x v="0"/>
    <n v="1"/>
    <x v="633"/>
    <n v="9"/>
    <s v="Juliana Martins"/>
    <s v="juliana.martins@yahoo.com.br"/>
    <n v="5583981000000"/>
  </r>
  <r>
    <x v="0"/>
    <n v="2000"/>
    <x v="1"/>
    <n v="1"/>
    <x v="633"/>
    <n v="9"/>
    <s v="Erica Martins"/>
    <s v="erica.martins@hotmail.com"/>
    <n v="5515996600000"/>
  </r>
  <r>
    <x v="1"/>
    <n v="500"/>
    <x v="0"/>
    <n v="1"/>
    <x v="633"/>
    <n v="9"/>
    <s v="Eduardo Martins"/>
    <s v="eduardo.martins@yahoo.com.br"/>
    <n v="5561981500000"/>
  </r>
  <r>
    <x v="1"/>
    <n v="500"/>
    <x v="1"/>
    <n v="1"/>
    <x v="633"/>
    <n v="9"/>
    <s v="Flávia Martins"/>
    <s v="flávia.martins@hotmail.com"/>
    <n v="5524992900000"/>
  </r>
  <r>
    <x v="2"/>
    <n v="1000"/>
    <x v="1"/>
    <n v="1"/>
    <x v="633"/>
    <n v="9"/>
    <s v="Susilaine Martins"/>
    <s v="susilaine.martins@hotmail.com"/>
    <n v="5511995500000"/>
  </r>
  <r>
    <x v="1"/>
    <n v="500"/>
    <x v="0"/>
    <n v="12"/>
    <x v="634"/>
    <n v="9"/>
    <s v="Keller Martins"/>
    <s v="keller.martins@hotmail.com"/>
    <n v="5521972700000"/>
  </r>
  <r>
    <x v="0"/>
    <n v="2000"/>
    <x v="0"/>
    <n v="1"/>
    <x v="634"/>
    <n v="9"/>
    <s v="Icaro Martins"/>
    <s v="icaro.martins@hotmail.com"/>
    <n v="5527996000000"/>
  </r>
  <r>
    <x v="1"/>
    <n v="500"/>
    <x v="0"/>
    <n v="2"/>
    <x v="634"/>
    <n v="9"/>
    <s v="Analina Martins"/>
    <s v="analina.martins@hotmail.com"/>
    <n v="5553984200000"/>
  </r>
  <r>
    <x v="2"/>
    <n v="1000"/>
    <x v="0"/>
    <n v="1"/>
    <x v="634"/>
    <n v="9"/>
    <s v="Roberta Martins"/>
    <s v="roberta.martins@gmail.com"/>
    <n v="5511930300000"/>
  </r>
  <r>
    <x v="2"/>
    <n v="1000"/>
    <x v="0"/>
    <n v="12"/>
    <x v="634"/>
    <n v="9"/>
    <s v="Nadia Martins"/>
    <s v="nadia.martins@yahoo.com.br"/>
    <n v="5571992700000"/>
  </r>
  <r>
    <x v="2"/>
    <n v="1000"/>
    <x v="0"/>
    <n v="1"/>
    <x v="634"/>
    <n v="9"/>
    <s v="Lucilene Martins"/>
    <s v="lucilene.martins@hotmail.com"/>
    <n v="5511972300000"/>
  </r>
  <r>
    <x v="2"/>
    <n v="1000"/>
    <x v="0"/>
    <n v="12"/>
    <x v="635"/>
    <n v="9"/>
    <s v="Michelly Martins"/>
    <s v="michelly.martins@hotmail.com"/>
    <n v="5511983300000"/>
  </r>
  <r>
    <x v="1"/>
    <n v="500"/>
    <x v="0"/>
    <n v="12"/>
    <x v="635"/>
    <n v="9"/>
    <s v="Cleunice Martins"/>
    <s v="cleunice.martins@gmail.com"/>
    <n v="5591987000000"/>
  </r>
  <r>
    <x v="0"/>
    <n v="2000"/>
    <x v="0"/>
    <n v="5"/>
    <x v="635"/>
    <n v="9"/>
    <s v="Iamberg Martins"/>
    <s v="iamberg.martins@hotmail.com"/>
    <n v="5521992600000"/>
  </r>
  <r>
    <x v="1"/>
    <n v="500"/>
    <x v="1"/>
    <n v="12"/>
    <x v="635"/>
    <n v="9"/>
    <s v="Erivelton Martins"/>
    <s v="erivelton.martins@hotmail.com"/>
    <n v="5511943200000"/>
  </r>
  <r>
    <x v="1"/>
    <n v="500"/>
    <x v="0"/>
    <n v="10"/>
    <x v="636"/>
    <n v="9"/>
    <s v="Juranil Martins"/>
    <s v="juranil.martins@gmail.com"/>
    <n v="5561986000000"/>
  </r>
  <r>
    <x v="1"/>
    <n v="500"/>
    <x v="1"/>
    <n v="1"/>
    <x v="636"/>
    <n v="9"/>
    <s v="Fabiola Martins"/>
    <s v="fabiola.martins@gmail.com"/>
    <n v="5561981400000"/>
  </r>
  <r>
    <x v="1"/>
    <n v="500"/>
    <x v="0"/>
    <n v="5"/>
    <x v="636"/>
    <n v="9"/>
    <s v="Isaac Martins"/>
    <s v="isaac.martins@yahoo.com.br"/>
    <n v="5584988100000"/>
  </r>
  <r>
    <x v="1"/>
    <n v="500"/>
    <x v="0"/>
    <n v="12"/>
    <x v="636"/>
    <n v="9"/>
    <s v="Luís Martins"/>
    <s v="luís.martins@gmail.com"/>
    <n v="5573981600000"/>
  </r>
  <r>
    <x v="2"/>
    <n v="1000"/>
    <x v="0"/>
    <n v="12"/>
    <x v="636"/>
    <n v="9"/>
    <s v="Marilza Martins"/>
    <s v="marilza.martins@hotmail.com"/>
    <n v="5511982200000"/>
  </r>
  <r>
    <x v="2"/>
    <n v="1000"/>
    <x v="0"/>
    <n v="1"/>
    <x v="636"/>
    <n v="9"/>
    <s v="Inara Martins"/>
    <s v="inara.martins@gmail.com"/>
    <n v="5516996200000"/>
  </r>
  <r>
    <x v="0"/>
    <n v="2000"/>
    <x v="0"/>
    <n v="4"/>
    <x v="637"/>
    <n v="9"/>
    <s v="Dielson Martins"/>
    <s v="dielson.martins@hotmail.com"/>
    <n v="5591985600000"/>
  </r>
  <r>
    <x v="1"/>
    <n v="500"/>
    <x v="0"/>
    <n v="12"/>
    <x v="637"/>
    <n v="9"/>
    <s v="Mabel Martins"/>
    <s v="mabel.martins@gmail.com"/>
    <n v="5511997800000"/>
  </r>
  <r>
    <x v="2"/>
    <n v="1000"/>
    <x v="0"/>
    <n v="1"/>
    <x v="637"/>
    <n v="9"/>
    <s v="Josenir Martins"/>
    <s v="josenir.martins@yahoo.com.br"/>
    <n v="5527999500000"/>
  </r>
  <r>
    <x v="2"/>
    <n v="1000"/>
    <x v="0"/>
    <n v="4"/>
    <x v="637"/>
    <n v="9"/>
    <s v="Nicole Martins"/>
    <s v="nicole.martins@yahoo.com.br"/>
    <n v="5511989800000"/>
  </r>
  <r>
    <x v="2"/>
    <n v="1000"/>
    <x v="0"/>
    <n v="4"/>
    <x v="637"/>
    <n v="9"/>
    <s v="Taigor Martins"/>
    <s v="taigor.martins@gmail.com"/>
    <n v="5551997200000"/>
  </r>
  <r>
    <x v="2"/>
    <n v="1000"/>
    <x v="1"/>
    <n v="1"/>
    <x v="637"/>
    <n v="9"/>
    <s v="Itamar Martins"/>
    <s v="itamar.martins@yahoo.com.br"/>
    <n v="5549991400000"/>
  </r>
  <r>
    <x v="0"/>
    <n v="2000"/>
    <x v="0"/>
    <n v="12"/>
    <x v="637"/>
    <n v="9"/>
    <s v="Daniele Martins"/>
    <s v="daniele.martins@hotmail.com"/>
    <n v="5537998200000"/>
  </r>
  <r>
    <x v="0"/>
    <n v="2000"/>
    <x v="0"/>
    <n v="8"/>
    <x v="637"/>
    <n v="9"/>
    <s v="Fernando Martins"/>
    <s v="fernando.martins@gmail.com"/>
    <n v="5516996000000"/>
  </r>
  <r>
    <x v="2"/>
    <n v="1000"/>
    <x v="0"/>
    <n v="12"/>
    <x v="637"/>
    <n v="9"/>
    <s v="Rosivaldo Martins"/>
    <s v="rosivaldo.martins@hotmail.com"/>
    <n v="5598988200000"/>
  </r>
  <r>
    <x v="1"/>
    <n v="500"/>
    <x v="0"/>
    <n v="10"/>
    <x v="637"/>
    <n v="9"/>
    <s v="Orazal Martins"/>
    <s v="orazal.martins@gmail.com"/>
    <n v="5564999600000"/>
  </r>
  <r>
    <x v="1"/>
    <n v="500"/>
    <x v="1"/>
    <n v="1"/>
    <x v="638"/>
    <n v="10"/>
    <s v="Maxwell Martins"/>
    <s v="maxwell.martins@gmail.com"/>
    <n v="5519994100000"/>
  </r>
  <r>
    <x v="1"/>
    <n v="500"/>
    <x v="0"/>
    <n v="12"/>
    <x v="638"/>
    <n v="10"/>
    <s v="Wilmar Martins"/>
    <s v="wilmar.martins@yahoo.com.br"/>
    <n v="5538998700000"/>
  </r>
  <r>
    <x v="1"/>
    <n v="500"/>
    <x v="0"/>
    <n v="1"/>
    <x v="639"/>
    <n v="10"/>
    <s v="Vittória Martins"/>
    <s v="vittória.martins@gmail.com"/>
    <n v="5511974500000"/>
  </r>
  <r>
    <x v="0"/>
    <n v="2000"/>
    <x v="1"/>
    <n v="1"/>
    <x v="639"/>
    <n v="10"/>
    <s v="Thaylane Martins"/>
    <s v="thaylane.martins@hotmail.com"/>
    <n v="5569993800000"/>
  </r>
  <r>
    <x v="1"/>
    <n v="500"/>
    <x v="1"/>
    <n v="1"/>
    <x v="639"/>
    <n v="10"/>
    <s v="Jailenon Martins"/>
    <s v="jailenon.martins@hotmail.com"/>
    <n v="5575992300000"/>
  </r>
  <r>
    <x v="2"/>
    <n v="1000"/>
    <x v="1"/>
    <n v="1"/>
    <x v="639"/>
    <n v="10"/>
    <s v="Rayana Martins"/>
    <s v="rayana.martins@yahoo.com.br"/>
    <n v="5519996800000"/>
  </r>
  <r>
    <x v="2"/>
    <n v="1000"/>
    <x v="1"/>
    <n v="1"/>
    <x v="639"/>
    <n v="10"/>
    <s v="Thalles Martins"/>
    <s v="thalles.martins@hotmail.com"/>
    <n v="5571981900000"/>
  </r>
  <r>
    <x v="0"/>
    <n v="2000"/>
    <x v="0"/>
    <n v="12"/>
    <x v="639"/>
    <n v="10"/>
    <s v="Junio Martins"/>
    <s v="junio.martins@hotmail.com"/>
    <n v="5517996300000"/>
  </r>
  <r>
    <x v="2"/>
    <n v="1000"/>
    <x v="0"/>
    <n v="3"/>
    <x v="639"/>
    <n v="10"/>
    <s v="Joabe Martins"/>
    <s v="joabe.martins@yahoo.com.br"/>
    <n v="5527988700000"/>
  </r>
  <r>
    <x v="1"/>
    <n v="500"/>
    <x v="0"/>
    <n v="1"/>
    <x v="639"/>
    <n v="10"/>
    <s v="Etiene Martins"/>
    <s v="etiene.martins@gmail.com"/>
    <n v="5519987300000"/>
  </r>
  <r>
    <x v="0"/>
    <n v="2000"/>
    <x v="0"/>
    <n v="1"/>
    <x v="639"/>
    <n v="10"/>
    <s v="Othon Martins"/>
    <s v="othon.martins@gmail.com"/>
    <n v="5521968300000"/>
  </r>
  <r>
    <x v="1"/>
    <n v="500"/>
    <x v="0"/>
    <n v="7"/>
    <x v="639"/>
    <n v="10"/>
    <s v="Wanesa Martins"/>
    <s v="wanesa.martins@yahoo.com.br"/>
    <n v="5511986000000"/>
  </r>
  <r>
    <x v="0"/>
    <n v="2000"/>
    <x v="0"/>
    <n v="12"/>
    <x v="640"/>
    <n v="10"/>
    <s v="Misael Martins"/>
    <s v="misael.martins@gmail.com"/>
    <n v="5516992100000"/>
  </r>
  <r>
    <x v="0"/>
    <n v="2000"/>
    <x v="0"/>
    <n v="12"/>
    <x v="640"/>
    <n v="10"/>
    <s v="Demis Martins"/>
    <s v="demis.martins@gmail.com"/>
    <n v="5511953500000"/>
  </r>
  <r>
    <x v="1"/>
    <n v="500"/>
    <x v="0"/>
    <n v="12"/>
    <x v="640"/>
    <n v="10"/>
    <s v="Andrêyna Martins"/>
    <s v="andrêyna.martins@yahoo.com.br"/>
    <n v="5511983600000"/>
  </r>
  <r>
    <x v="2"/>
    <n v="1000"/>
    <x v="1"/>
    <n v="1"/>
    <x v="640"/>
    <n v="10"/>
    <s v="Thalles Martins"/>
    <s v="thalles.martins@gmail.com"/>
    <n v="5535984100000"/>
  </r>
  <r>
    <x v="2"/>
    <n v="1000"/>
    <x v="1"/>
    <n v="1"/>
    <x v="640"/>
    <n v="10"/>
    <s v="Kleberson Martins"/>
    <s v="kleberson.martins@gmail.com"/>
    <n v="5511972100000"/>
  </r>
  <r>
    <x v="0"/>
    <n v="2000"/>
    <x v="0"/>
    <n v="4"/>
    <x v="640"/>
    <n v="10"/>
    <s v="Mauricio Martins"/>
    <s v="mauricio.martins@gmail.com"/>
    <n v="5521996200000"/>
  </r>
  <r>
    <x v="2"/>
    <n v="1000"/>
    <x v="0"/>
    <n v="7"/>
    <x v="640"/>
    <n v="10"/>
    <s v="Yedda Martins"/>
    <s v="yedda.martins@hotmail.com"/>
    <n v="5542998100000"/>
  </r>
  <r>
    <x v="2"/>
    <n v="1000"/>
    <x v="0"/>
    <n v="12"/>
    <x v="640"/>
    <n v="10"/>
    <s v="Larissy Martins"/>
    <s v="larissy.martins@gmail.com"/>
    <n v="5531998600000"/>
  </r>
  <r>
    <x v="1"/>
    <n v="500"/>
    <x v="0"/>
    <n v="12"/>
    <x v="640"/>
    <n v="10"/>
    <s v="Elenice Martins"/>
    <s v="elenice.martins@gmail.com"/>
    <n v="5547991000000"/>
  </r>
  <r>
    <x v="2"/>
    <n v="1000"/>
    <x v="1"/>
    <n v="1"/>
    <x v="640"/>
    <n v="10"/>
    <s v="Leticia Martins"/>
    <s v="leticia.martins@yahoo.com.br"/>
    <n v="5511950300000"/>
  </r>
  <r>
    <x v="0"/>
    <n v="2000"/>
    <x v="0"/>
    <n v="12"/>
    <x v="640"/>
    <n v="10"/>
    <s v="Karolaine Martins"/>
    <s v="karolaine.martins@gmail.com"/>
    <n v="5561981100000"/>
  </r>
  <r>
    <x v="2"/>
    <n v="1000"/>
    <x v="0"/>
    <n v="12"/>
    <x v="641"/>
    <n v="10"/>
    <s v="Caroline Martins"/>
    <s v="caroline.martins@gmail.com"/>
    <n v="5535988700000"/>
  </r>
  <r>
    <x v="0"/>
    <n v="2000"/>
    <x v="0"/>
    <n v="12"/>
    <x v="641"/>
    <n v="10"/>
    <s v="Artemio Martins"/>
    <s v="artemio.martins@gmail.com"/>
    <n v="5531991900000"/>
  </r>
  <r>
    <x v="2"/>
    <n v="1000"/>
    <x v="0"/>
    <n v="10"/>
    <x v="642"/>
    <n v="10"/>
    <s v="Aramis Martins"/>
    <s v="aramis.martins@hotmail.com"/>
    <n v="5511991700000"/>
  </r>
  <r>
    <x v="0"/>
    <n v="2000"/>
    <x v="0"/>
    <n v="1"/>
    <x v="642"/>
    <n v="10"/>
    <s v="Hermes Martins"/>
    <s v="hermes.martins@yahoo.com.br"/>
    <n v="5521996000000"/>
  </r>
  <r>
    <x v="0"/>
    <n v="2000"/>
    <x v="0"/>
    <n v="12"/>
    <x v="642"/>
    <n v="10"/>
    <s v="Pericles Martins"/>
    <s v="pericles.martins@gmail.com"/>
    <n v="5554996300000"/>
  </r>
  <r>
    <x v="2"/>
    <n v="1000"/>
    <x v="0"/>
    <n v="6"/>
    <x v="642"/>
    <n v="10"/>
    <s v="Pabllo Martins"/>
    <s v="pabllo.martins@yahoo.com.br"/>
    <n v="5562981900000"/>
  </r>
  <r>
    <x v="1"/>
    <n v="500"/>
    <x v="0"/>
    <n v="12"/>
    <x v="642"/>
    <n v="10"/>
    <s v="Daniella Martins"/>
    <s v="daniella.martins@hotmail.com"/>
    <n v="5519992900000"/>
  </r>
  <r>
    <x v="1"/>
    <n v="500"/>
    <x v="1"/>
    <n v="1"/>
    <x v="642"/>
    <n v="10"/>
    <s v="Ludmily Martins"/>
    <s v="ludmily.martins@gmail.com"/>
    <n v="5511992300000"/>
  </r>
  <r>
    <x v="1"/>
    <n v="500"/>
    <x v="0"/>
    <n v="1"/>
    <x v="642"/>
    <n v="10"/>
    <s v="Izabella Martins"/>
    <s v="izabella.martins@gmail.com"/>
    <n v="5531999700000"/>
  </r>
  <r>
    <x v="1"/>
    <n v="500"/>
    <x v="0"/>
    <n v="12"/>
    <x v="642"/>
    <n v="10"/>
    <s v="Talitha Martins"/>
    <s v="talitha.martins@hotmail.com"/>
    <n v="5521971800000"/>
  </r>
  <r>
    <x v="2"/>
    <n v="1000"/>
    <x v="0"/>
    <n v="3"/>
    <x v="643"/>
    <n v="10"/>
    <s v="Roberto Martins"/>
    <s v="roberto.martins@yahoo.com.br"/>
    <n v="5521998700000"/>
  </r>
  <r>
    <x v="2"/>
    <n v="1000"/>
    <x v="0"/>
    <n v="10"/>
    <x v="643"/>
    <n v="10"/>
    <s v="Francinete Martins"/>
    <s v="francinete.martins@hotmail.com"/>
    <n v="5513974200000"/>
  </r>
  <r>
    <x v="1"/>
    <n v="500"/>
    <x v="0"/>
    <n v="2"/>
    <x v="643"/>
    <n v="10"/>
    <s v="Guilherme Martins"/>
    <s v="guilherme.martins@yahoo.com.br"/>
    <n v="5521975200000"/>
  </r>
  <r>
    <x v="2"/>
    <n v="1000"/>
    <x v="0"/>
    <n v="12"/>
    <x v="643"/>
    <n v="10"/>
    <s v="Jefersson Martins"/>
    <s v="jefersson.martins@hotmail.com"/>
    <n v="5583987500000"/>
  </r>
  <r>
    <x v="1"/>
    <n v="500"/>
    <x v="0"/>
    <n v="4"/>
    <x v="643"/>
    <n v="10"/>
    <s v="Samira Martins"/>
    <s v="samira.martins@yahoo.com.br"/>
    <n v="5521994400000"/>
  </r>
  <r>
    <x v="0"/>
    <n v="2000"/>
    <x v="0"/>
    <n v="3"/>
    <x v="643"/>
    <n v="10"/>
    <s v="Lidia Martins"/>
    <s v="lidia.martins@hotmail.com"/>
    <n v="5527999000000"/>
  </r>
  <r>
    <x v="1"/>
    <n v="500"/>
    <x v="1"/>
    <n v="1"/>
    <x v="644"/>
    <n v="10"/>
    <s v="Tamires Martins"/>
    <s v="tamires.martins@hotmail.com"/>
    <n v="5585991400000"/>
  </r>
  <r>
    <x v="2"/>
    <n v="1000"/>
    <x v="0"/>
    <n v="12"/>
    <x v="644"/>
    <n v="10"/>
    <s v="Gislaine Martins"/>
    <s v="gislaine.martins@gmail.com"/>
    <n v="5531991400000"/>
  </r>
  <r>
    <x v="1"/>
    <n v="500"/>
    <x v="0"/>
    <n v="4"/>
    <x v="644"/>
    <n v="10"/>
    <s v="Celso Martins"/>
    <s v="celso.martins@hotmail.com"/>
    <n v="5516997000000"/>
  </r>
  <r>
    <x v="2"/>
    <n v="1000"/>
    <x v="0"/>
    <n v="1"/>
    <x v="644"/>
    <n v="10"/>
    <s v="Íris Martins"/>
    <s v="íris.martins@hotmail.com"/>
    <n v="5593991900000"/>
  </r>
  <r>
    <x v="0"/>
    <n v="2000"/>
    <x v="0"/>
    <n v="1"/>
    <x v="644"/>
    <n v="10"/>
    <s v="Gloria Martins"/>
    <s v="gloria.martins@yahoo.com.br"/>
    <n v="5521994400000"/>
  </r>
  <r>
    <x v="2"/>
    <n v="1000"/>
    <x v="0"/>
    <n v="12"/>
    <x v="644"/>
    <n v="10"/>
    <s v="Mateus Martins"/>
    <s v="mateus.martins@yahoo.com.br"/>
    <n v="5511981000000"/>
  </r>
  <r>
    <x v="1"/>
    <n v="500"/>
    <x v="1"/>
    <n v="1"/>
    <x v="644"/>
    <n v="10"/>
    <s v="Geilson Martins"/>
    <s v="geilson.martins@gmail.com"/>
    <n v="5563992000000"/>
  </r>
  <r>
    <x v="1"/>
    <n v="500"/>
    <x v="0"/>
    <n v="12"/>
    <x v="644"/>
    <n v="10"/>
    <s v="Marlice Martins"/>
    <s v="marlice.martins@hotmail.com"/>
    <n v="5565981100000"/>
  </r>
  <r>
    <x v="2"/>
    <n v="1000"/>
    <x v="0"/>
    <n v="10"/>
    <x v="644"/>
    <n v="10"/>
    <s v="Herbert Martins"/>
    <s v="herbert.martins@gmail.com"/>
    <n v="5591992300000"/>
  </r>
  <r>
    <x v="1"/>
    <n v="500"/>
    <x v="0"/>
    <n v="12"/>
    <x v="644"/>
    <n v="10"/>
    <s v="Johnn Martins"/>
    <s v="johnn.martins@hotmail.com"/>
    <n v="5519988100000"/>
  </r>
  <r>
    <x v="2"/>
    <n v="1000"/>
    <x v="1"/>
    <n v="1"/>
    <x v="645"/>
    <n v="10"/>
    <s v="Demetrio Martins"/>
    <s v="demetrio.martins@hotmail.com"/>
    <n v="5591993800000"/>
  </r>
  <r>
    <x v="0"/>
    <n v="2000"/>
    <x v="0"/>
    <n v="12"/>
    <x v="645"/>
    <n v="10"/>
    <s v="Plinio Martins"/>
    <s v="plinio.martins@gmail.com"/>
    <n v="5531999500000"/>
  </r>
  <r>
    <x v="2"/>
    <n v="1000"/>
    <x v="0"/>
    <n v="12"/>
    <x v="645"/>
    <n v="10"/>
    <s v="Deivid Martins"/>
    <s v="deivid.martins@yahoo.com.br"/>
    <n v="5577999600000"/>
  </r>
  <r>
    <x v="2"/>
    <n v="1000"/>
    <x v="0"/>
    <n v="12"/>
    <x v="645"/>
    <n v="10"/>
    <s v="Marcileia Martins"/>
    <s v="marcileia.martins@yahoo.com.br"/>
    <n v="5531992200000"/>
  </r>
  <r>
    <x v="1"/>
    <n v="500"/>
    <x v="0"/>
    <n v="3"/>
    <x v="645"/>
    <n v="10"/>
    <s v="Ruth Martins"/>
    <s v="ruth.martins@gmail.com"/>
    <n v="5592992200000"/>
  </r>
  <r>
    <x v="0"/>
    <n v="2000"/>
    <x v="0"/>
    <n v="1"/>
    <x v="645"/>
    <n v="10"/>
    <s v="Jessica Martins"/>
    <s v="jessica.martins@hotmail.com"/>
    <n v="5521976000000"/>
  </r>
  <r>
    <x v="2"/>
    <n v="1000"/>
    <x v="0"/>
    <n v="2"/>
    <x v="645"/>
    <n v="10"/>
    <s v="Jose Martins"/>
    <s v="jose.martins@gmail.com"/>
    <n v="5524999300000"/>
  </r>
  <r>
    <x v="1"/>
    <n v="500"/>
    <x v="0"/>
    <n v="6"/>
    <x v="646"/>
    <n v="10"/>
    <s v="Chrystiano Martins"/>
    <s v="chrystiano.martins@hotmail.com"/>
    <n v="5562999800000"/>
  </r>
  <r>
    <x v="1"/>
    <n v="500"/>
    <x v="0"/>
    <n v="1"/>
    <x v="646"/>
    <n v="10"/>
    <s v="Gilcimar Martins"/>
    <s v="gilcimar.martins@gmail.com"/>
    <n v="5594991100000"/>
  </r>
  <r>
    <x v="0"/>
    <n v="2000"/>
    <x v="0"/>
    <n v="12"/>
    <x v="646"/>
    <n v="10"/>
    <s v="Delcinei Martins"/>
    <s v="delcinei.martins@hotmail.com"/>
    <n v="5569993500000"/>
  </r>
  <r>
    <x v="0"/>
    <n v="2000"/>
    <x v="1"/>
    <n v="1"/>
    <x v="646"/>
    <n v="10"/>
    <s v="Gentil Martins"/>
    <s v="gentil.martins@yahoo.com.br"/>
    <n v="5511942300000"/>
  </r>
  <r>
    <x v="2"/>
    <n v="1000"/>
    <x v="0"/>
    <n v="12"/>
    <x v="646"/>
    <n v="10"/>
    <s v="Debora Martins"/>
    <s v="debora.martins@yahoo.com.br"/>
    <n v="5513982100000"/>
  </r>
  <r>
    <x v="1"/>
    <n v="500"/>
    <x v="0"/>
    <n v="6"/>
    <x v="646"/>
    <n v="10"/>
    <s v="Guido Martins"/>
    <s v="guido.martins@yahoo.com.br"/>
    <n v="5511940000000"/>
  </r>
  <r>
    <x v="0"/>
    <n v="2000"/>
    <x v="0"/>
    <n v="5"/>
    <x v="646"/>
    <n v="10"/>
    <s v="Dinara Martins"/>
    <s v="dinara.martins@hotmail.com"/>
    <n v="5554992000000"/>
  </r>
  <r>
    <x v="2"/>
    <n v="1000"/>
    <x v="0"/>
    <n v="1"/>
    <x v="646"/>
    <n v="10"/>
    <s v="Kalina Martins"/>
    <s v="kalina.martins@yahoo.com.br"/>
    <n v="5527998400000"/>
  </r>
  <r>
    <x v="1"/>
    <n v="500"/>
    <x v="0"/>
    <n v="12"/>
    <x v="646"/>
    <n v="10"/>
    <s v="Charlys Martins"/>
    <s v="charlys.martins@yahoo.com.br"/>
    <n v="5535999500000"/>
  </r>
  <r>
    <x v="2"/>
    <n v="1000"/>
    <x v="1"/>
    <n v="1"/>
    <x v="646"/>
    <n v="10"/>
    <s v="Iago Martins"/>
    <s v="iago.martins@hotmail.com"/>
    <n v="5521966900000"/>
  </r>
  <r>
    <x v="1"/>
    <n v="500"/>
    <x v="0"/>
    <n v="12"/>
    <x v="647"/>
    <n v="10"/>
    <s v="Sidcleia Martins"/>
    <s v="sidcleia.martins@gmail.com"/>
    <n v="5511985400000"/>
  </r>
  <r>
    <x v="1"/>
    <n v="500"/>
    <x v="1"/>
    <n v="1"/>
    <x v="647"/>
    <n v="10"/>
    <s v="Francisco Martins"/>
    <s v="francisco.martins@hotmail.com"/>
    <n v="5561991600000"/>
  </r>
  <r>
    <x v="1"/>
    <n v="500"/>
    <x v="0"/>
    <n v="1"/>
    <x v="647"/>
    <n v="10"/>
    <s v="Átila Martins"/>
    <s v="átila.martins@hotmail.com"/>
    <n v="5521968200000"/>
  </r>
  <r>
    <x v="0"/>
    <n v="2000"/>
    <x v="0"/>
    <n v="12"/>
    <x v="647"/>
    <n v="10"/>
    <s v="Filipi Martins"/>
    <s v="filipi.martins@hotmail.com"/>
    <n v="5521998700000"/>
  </r>
  <r>
    <x v="2"/>
    <n v="1000"/>
    <x v="0"/>
    <n v="12"/>
    <x v="647"/>
    <n v="10"/>
    <s v="Ismáira Martins"/>
    <s v="ismáira.martins@hotmail.com"/>
    <n v="5551993300000"/>
  </r>
  <r>
    <x v="0"/>
    <n v="2000"/>
    <x v="0"/>
    <n v="1"/>
    <x v="648"/>
    <n v="10"/>
    <s v="Gregori Martins"/>
    <s v="gregori.martins@gmail.com"/>
    <n v="5551991200000"/>
  </r>
  <r>
    <x v="0"/>
    <n v="2000"/>
    <x v="0"/>
    <n v="12"/>
    <x v="648"/>
    <n v="10"/>
    <s v="Heide Martins"/>
    <s v="heide.martins@gmail.com"/>
    <n v="5561998500000"/>
  </r>
  <r>
    <x v="1"/>
    <n v="500"/>
    <x v="0"/>
    <n v="3"/>
    <x v="648"/>
    <n v="10"/>
    <s v="Venicius Martins"/>
    <s v="venicius.martins@gmail.com"/>
    <n v="5521964500000"/>
  </r>
  <r>
    <x v="2"/>
    <n v="1000"/>
    <x v="0"/>
    <n v="12"/>
    <x v="648"/>
    <n v="10"/>
    <s v="Tamiris Martins"/>
    <s v="tamiris.martins@yahoo.com.br"/>
    <n v="5511997900000"/>
  </r>
  <r>
    <x v="0"/>
    <n v="2000"/>
    <x v="0"/>
    <n v="12"/>
    <x v="648"/>
    <n v="10"/>
    <s v="Manasses Martins"/>
    <s v="manasses.martins@yahoo.com.br"/>
    <n v="5521987700000"/>
  </r>
  <r>
    <x v="2"/>
    <n v="1000"/>
    <x v="0"/>
    <n v="5"/>
    <x v="648"/>
    <n v="10"/>
    <s v="Darllaine Martins"/>
    <s v="darllaine.martins@gmail.com"/>
    <n v="5511984300000"/>
  </r>
  <r>
    <x v="0"/>
    <n v="2000"/>
    <x v="0"/>
    <n v="1"/>
    <x v="648"/>
    <n v="10"/>
    <s v="Cleber Martins"/>
    <s v="cleber.martins@hotmail.com"/>
    <n v="5561984000000"/>
  </r>
  <r>
    <x v="2"/>
    <n v="1000"/>
    <x v="0"/>
    <n v="12"/>
    <x v="648"/>
    <n v="10"/>
    <s v="Zulma Martins"/>
    <s v="zulma.martins@hotmail.com"/>
    <n v="5547992800000"/>
  </r>
  <r>
    <x v="2"/>
    <n v="1000"/>
    <x v="0"/>
    <n v="12"/>
    <x v="649"/>
    <n v="10"/>
    <s v="Cleziane Martins"/>
    <s v="cleziane.martins@yahoo.com.br"/>
    <n v="5516996400000"/>
  </r>
  <r>
    <x v="0"/>
    <n v="2000"/>
    <x v="0"/>
    <n v="1"/>
    <x v="649"/>
    <n v="10"/>
    <s v="Ronildo Martins"/>
    <s v="ronildo.martins@hotmail.com"/>
    <n v="5511994700000"/>
  </r>
  <r>
    <x v="1"/>
    <n v="500"/>
    <x v="0"/>
    <n v="12"/>
    <x v="649"/>
    <n v="10"/>
    <s v="Lazaro Martins"/>
    <s v="lazaro.martins@hotmail.com"/>
    <n v="5591991600000"/>
  </r>
  <r>
    <x v="0"/>
    <n v="2000"/>
    <x v="0"/>
    <n v="12"/>
    <x v="649"/>
    <n v="10"/>
    <s v="Liana Martins"/>
    <s v="liana.martins@gmail.com"/>
    <n v="5527993100000"/>
  </r>
  <r>
    <x v="2"/>
    <n v="1000"/>
    <x v="0"/>
    <n v="1"/>
    <x v="649"/>
    <n v="10"/>
    <s v="Fabiely Martins"/>
    <s v="fabiely.martins@yahoo.com.br"/>
    <n v="5565999200000"/>
  </r>
  <r>
    <x v="2"/>
    <n v="1000"/>
    <x v="0"/>
    <n v="12"/>
    <x v="649"/>
    <n v="10"/>
    <s v="Cleber Martins"/>
    <s v="cleber.martins@gmail.com"/>
    <n v="5541991000000"/>
  </r>
  <r>
    <x v="1"/>
    <n v="500"/>
    <x v="1"/>
    <n v="1"/>
    <x v="649"/>
    <n v="10"/>
    <s v="Estevan Martins"/>
    <s v="estevan.martins@gmail.com"/>
    <n v="5511998100000"/>
  </r>
  <r>
    <x v="1"/>
    <n v="500"/>
    <x v="0"/>
    <n v="4"/>
    <x v="650"/>
    <n v="10"/>
    <s v="Edneide Martins"/>
    <s v="edneide.martins@yahoo.com.br"/>
    <n v="5511994100000"/>
  </r>
  <r>
    <x v="1"/>
    <n v="500"/>
    <x v="0"/>
    <n v="10"/>
    <x v="650"/>
    <n v="10"/>
    <s v="Miguel Martins"/>
    <s v="miguel.martins@yahoo.com.br"/>
    <n v="5512991900000"/>
  </r>
  <r>
    <x v="1"/>
    <n v="500"/>
    <x v="0"/>
    <n v="1"/>
    <x v="650"/>
    <n v="10"/>
    <s v="Miriam Martins"/>
    <s v="miriam.martins@gmail.com"/>
    <n v="5531988800000"/>
  </r>
  <r>
    <x v="0"/>
    <n v="2000"/>
    <x v="0"/>
    <n v="3"/>
    <x v="650"/>
    <n v="10"/>
    <s v="Gerlandy Martins"/>
    <s v="gerlandy.martins@hotmail.com"/>
    <n v="5521970000000"/>
  </r>
  <r>
    <x v="1"/>
    <n v="500"/>
    <x v="0"/>
    <n v="2"/>
    <x v="650"/>
    <n v="10"/>
    <s v="Helida Martins"/>
    <s v="helida.martins@hotmail.com"/>
    <n v="5511983900000"/>
  </r>
  <r>
    <x v="1"/>
    <n v="500"/>
    <x v="0"/>
    <n v="12"/>
    <x v="650"/>
    <n v="10"/>
    <s v="Elisandro Martins"/>
    <s v="elisandro.martins@gmail.com"/>
    <n v="5551992100000"/>
  </r>
  <r>
    <x v="2"/>
    <n v="1000"/>
    <x v="1"/>
    <n v="1"/>
    <x v="650"/>
    <n v="10"/>
    <s v="Giovane Martins"/>
    <s v="giovane.martins@gmail.com"/>
    <n v="5511945700000"/>
  </r>
  <r>
    <x v="2"/>
    <n v="1000"/>
    <x v="1"/>
    <n v="1"/>
    <x v="651"/>
    <n v="10"/>
    <s v="Humberto Martins"/>
    <s v="humberto.martins@yahoo.com.br"/>
    <n v="5551991100000"/>
  </r>
  <r>
    <x v="1"/>
    <n v="500"/>
    <x v="0"/>
    <n v="10"/>
    <x v="651"/>
    <n v="10"/>
    <s v="Kely Martins"/>
    <s v="kely.martins@yahoo.com.br"/>
    <n v="5516991700000"/>
  </r>
  <r>
    <x v="1"/>
    <n v="500"/>
    <x v="0"/>
    <n v="1"/>
    <x v="651"/>
    <n v="10"/>
    <s v="Rosidete Martins"/>
    <s v="rosidete.martins@yahoo.com.br"/>
    <n v="5571992300000"/>
  </r>
  <r>
    <x v="2"/>
    <n v="1000"/>
    <x v="0"/>
    <n v="1"/>
    <x v="651"/>
    <n v="10"/>
    <s v="Mariellyn Martins"/>
    <s v="mariellyn.martins@hotmail.com"/>
    <n v="5515991100000"/>
  </r>
  <r>
    <x v="1"/>
    <n v="500"/>
    <x v="1"/>
    <n v="1"/>
    <x v="651"/>
    <n v="10"/>
    <s v="Valmir Martins"/>
    <s v="valmir.martins@yahoo.com.br"/>
    <n v="5521995100000"/>
  </r>
  <r>
    <x v="1"/>
    <n v="500"/>
    <x v="1"/>
    <n v="1"/>
    <x v="651"/>
    <n v="10"/>
    <s v="Theo Martins"/>
    <s v="theo.martins@gmail.com"/>
    <n v="5531996700000"/>
  </r>
  <r>
    <x v="1"/>
    <n v="500"/>
    <x v="0"/>
    <n v="5"/>
    <x v="651"/>
    <n v="10"/>
    <s v="Dominique Martins"/>
    <s v="dominique.martins@gmail.com"/>
    <n v="5511940300000"/>
  </r>
  <r>
    <x v="1"/>
    <n v="500"/>
    <x v="0"/>
    <n v="12"/>
    <x v="652"/>
    <n v="10"/>
    <s v="Jhersyka Martins"/>
    <s v="jhersyka.martins@hotmail.com"/>
    <n v="5511987100000"/>
  </r>
  <r>
    <x v="0"/>
    <n v="2000"/>
    <x v="0"/>
    <n v="8"/>
    <x v="652"/>
    <n v="10"/>
    <s v="Maici Martins"/>
    <s v="maici.martins@gmail.com"/>
    <n v="5511994100000"/>
  </r>
  <r>
    <x v="2"/>
    <n v="1000"/>
    <x v="0"/>
    <n v="12"/>
    <x v="652"/>
    <n v="10"/>
    <s v="Tafany Martins"/>
    <s v="tafany.martins@gmail.com"/>
    <n v="5512981900000"/>
  </r>
  <r>
    <x v="2"/>
    <n v="1000"/>
    <x v="0"/>
    <n v="10"/>
    <x v="652"/>
    <n v="10"/>
    <s v="Jully Martins"/>
    <s v="jully.martins@yahoo.com.br"/>
    <n v="5581993000000"/>
  </r>
  <r>
    <x v="1"/>
    <n v="500"/>
    <x v="1"/>
    <n v="1"/>
    <x v="652"/>
    <n v="10"/>
    <s v="Ramon Martins"/>
    <s v="ramon.martins@hotmail.com"/>
    <n v="5583981300000"/>
  </r>
  <r>
    <x v="1"/>
    <n v="500"/>
    <x v="0"/>
    <n v="1"/>
    <x v="652"/>
    <n v="10"/>
    <s v="Vanilson Martins"/>
    <s v="vanilson.martins@yahoo.com.br"/>
    <n v="5511992100000"/>
  </r>
  <r>
    <x v="1"/>
    <n v="500"/>
    <x v="0"/>
    <n v="12"/>
    <x v="652"/>
    <n v="10"/>
    <s v="Deusdedit Martins"/>
    <s v="deusdedit.martins@hotmail.com"/>
    <n v="5575992200000"/>
  </r>
  <r>
    <x v="2"/>
    <n v="1000"/>
    <x v="0"/>
    <n v="12"/>
    <x v="652"/>
    <n v="10"/>
    <s v="Weberson Martins"/>
    <s v="weberson.martins@gmail.com"/>
    <n v="5566998700000"/>
  </r>
  <r>
    <x v="2"/>
    <n v="1000"/>
    <x v="0"/>
    <n v="2"/>
    <x v="653"/>
    <n v="10"/>
    <s v="Lillia Martins"/>
    <s v="lillia.martins@hotmail.com"/>
    <n v="5561995400000"/>
  </r>
  <r>
    <x v="1"/>
    <n v="500"/>
    <x v="0"/>
    <n v="10"/>
    <x v="653"/>
    <n v="10"/>
    <s v="Joanne Martins"/>
    <s v="joanne.martins@gmail.com"/>
    <n v="5548991500000"/>
  </r>
  <r>
    <x v="0"/>
    <n v="2000"/>
    <x v="0"/>
    <n v="12"/>
    <x v="653"/>
    <n v="10"/>
    <s v="Hugo Martins"/>
    <s v="hugo.martins@gmail.com"/>
    <n v="5521997800000"/>
  </r>
  <r>
    <x v="1"/>
    <n v="500"/>
    <x v="0"/>
    <n v="4"/>
    <x v="653"/>
    <n v="10"/>
    <s v="Ualiston Martins"/>
    <s v="ualiston.martins@yahoo.com.br"/>
    <n v="5531986600000"/>
  </r>
  <r>
    <x v="1"/>
    <n v="500"/>
    <x v="0"/>
    <n v="4"/>
    <x v="654"/>
    <n v="10"/>
    <s v="Juliano Martins"/>
    <s v="juliano.martins@gmail.com"/>
    <n v="5531987800000"/>
  </r>
  <r>
    <x v="1"/>
    <n v="500"/>
    <x v="0"/>
    <n v="10"/>
    <x v="654"/>
    <n v="10"/>
    <s v="Geisielle Martins"/>
    <s v="geisielle.martins@gmail.com"/>
    <n v="5531994000000"/>
  </r>
  <r>
    <x v="2"/>
    <n v="1000"/>
    <x v="0"/>
    <n v="3"/>
    <x v="654"/>
    <n v="10"/>
    <s v="Rhayane Martins"/>
    <s v="rhayane.martins@gmail.com"/>
    <n v="5521974000000"/>
  </r>
  <r>
    <x v="1"/>
    <n v="500"/>
    <x v="0"/>
    <n v="1"/>
    <x v="654"/>
    <n v="10"/>
    <s v="Roger Martins"/>
    <s v="roger.martins@hotmail.com"/>
    <n v="5521994200000"/>
  </r>
  <r>
    <x v="0"/>
    <n v="2000"/>
    <x v="0"/>
    <n v="1"/>
    <x v="654"/>
    <n v="10"/>
    <s v="Teófilo Martins"/>
    <s v="teófilo.martins@yahoo.com.br"/>
    <n v="5511979600000"/>
  </r>
  <r>
    <x v="0"/>
    <n v="2000"/>
    <x v="1"/>
    <n v="1"/>
    <x v="654"/>
    <n v="10"/>
    <s v="Márcia Martins"/>
    <s v="márcia.martins@hotmail.com"/>
    <n v="5511979700000"/>
  </r>
  <r>
    <x v="1"/>
    <n v="500"/>
    <x v="0"/>
    <n v="1"/>
    <x v="654"/>
    <n v="10"/>
    <s v="Kassyo Martins"/>
    <s v="kassyo.martins@yahoo.com.br"/>
    <n v="5598992400000"/>
  </r>
  <r>
    <x v="1"/>
    <n v="500"/>
    <x v="0"/>
    <n v="12"/>
    <x v="654"/>
    <n v="10"/>
    <s v="Rivadavia Martins"/>
    <s v="rivadavia.martins@gmail.com"/>
    <n v="5521985600000"/>
  </r>
  <r>
    <x v="2"/>
    <n v="1000"/>
    <x v="0"/>
    <n v="12"/>
    <x v="655"/>
    <n v="10"/>
    <s v="Alanderson Martins"/>
    <s v="alanderson.martins@yahoo.com.br"/>
    <n v="5584981800000"/>
  </r>
  <r>
    <x v="0"/>
    <n v="2000"/>
    <x v="0"/>
    <n v="4"/>
    <x v="655"/>
    <n v="10"/>
    <s v="Wallace Martins"/>
    <s v="wallace.martins@gmail.com"/>
    <n v="5532984200000"/>
  </r>
  <r>
    <x v="2"/>
    <n v="1000"/>
    <x v="0"/>
    <n v="12"/>
    <x v="655"/>
    <n v="10"/>
    <s v="Claudineia Martins"/>
    <s v="claudineia.martins@gmail.com"/>
    <n v="5531992000000"/>
  </r>
  <r>
    <x v="2"/>
    <n v="1000"/>
    <x v="1"/>
    <n v="1"/>
    <x v="655"/>
    <n v="10"/>
    <s v="Emanoel Martins"/>
    <s v="emanoel.martins@hotmail.com"/>
    <n v="5588994500000"/>
  </r>
  <r>
    <x v="2"/>
    <n v="1000"/>
    <x v="0"/>
    <n v="4"/>
    <x v="655"/>
    <n v="10"/>
    <s v="Ronne Martins"/>
    <s v="ronne.martins@gmail.com"/>
    <n v="5592991900000"/>
  </r>
  <r>
    <x v="2"/>
    <n v="1000"/>
    <x v="0"/>
    <n v="12"/>
    <x v="655"/>
    <n v="10"/>
    <s v="Yranlayne Martins"/>
    <s v="yranlayne.martins@hotmail.com"/>
    <n v="5511958300000"/>
  </r>
  <r>
    <x v="2"/>
    <n v="1000"/>
    <x v="0"/>
    <n v="3"/>
    <x v="655"/>
    <n v="10"/>
    <s v="Helio Martins"/>
    <s v="helio.martins@hotmail.com"/>
    <n v="5511983200000"/>
  </r>
  <r>
    <x v="2"/>
    <n v="1000"/>
    <x v="0"/>
    <n v="1"/>
    <x v="655"/>
    <n v="10"/>
    <s v="Aloysio Martins"/>
    <s v="aloysio.martins@yahoo.com.br"/>
    <n v="5521998300000"/>
  </r>
  <r>
    <x v="1"/>
    <n v="500"/>
    <x v="0"/>
    <n v="1"/>
    <x v="655"/>
    <n v="10"/>
    <s v="Graciele Martins"/>
    <s v="graciele.martins@hotmail.com"/>
    <n v="5532991000000"/>
  </r>
  <r>
    <x v="1"/>
    <n v="500"/>
    <x v="0"/>
    <n v="10"/>
    <x v="655"/>
    <n v="10"/>
    <s v="Stênio Martins"/>
    <s v="stênio.martins@yahoo.com.br"/>
    <n v="5537998600000"/>
  </r>
  <r>
    <x v="1"/>
    <n v="500"/>
    <x v="0"/>
    <n v="12"/>
    <x v="655"/>
    <n v="10"/>
    <s v="David Martins"/>
    <s v="david.martins@yahoo.com.br"/>
    <n v="5531996400000"/>
  </r>
  <r>
    <x v="0"/>
    <n v="2000"/>
    <x v="0"/>
    <n v="12"/>
    <x v="655"/>
    <n v="10"/>
    <s v="Aurenisia Martins"/>
    <s v="aurenisia.martins@hotmail.com"/>
    <n v="5598982800000"/>
  </r>
  <r>
    <x v="2"/>
    <n v="1000"/>
    <x v="0"/>
    <n v="6"/>
    <x v="655"/>
    <n v="10"/>
    <s v="Tais Martins"/>
    <s v="tais.martins@yahoo.com.br"/>
    <n v="5521917400000"/>
  </r>
  <r>
    <x v="1"/>
    <n v="500"/>
    <x v="0"/>
    <n v="5"/>
    <x v="656"/>
    <n v="10"/>
    <s v="Joandra Martins"/>
    <s v="joandra.martins@gmail.com"/>
    <n v="5527997900000"/>
  </r>
  <r>
    <x v="0"/>
    <n v="2000"/>
    <x v="0"/>
    <n v="12"/>
    <x v="656"/>
    <n v="10"/>
    <s v="Welder Martins"/>
    <s v="welder.martins@yahoo.com.br"/>
    <n v="5515996700000"/>
  </r>
  <r>
    <x v="1"/>
    <n v="500"/>
    <x v="0"/>
    <n v="12"/>
    <x v="656"/>
    <n v="10"/>
    <s v="Joziel Martins"/>
    <s v="joziel.martins@gmail.com"/>
    <n v="5521982800000"/>
  </r>
  <r>
    <x v="1"/>
    <n v="500"/>
    <x v="0"/>
    <n v="12"/>
    <x v="656"/>
    <n v="10"/>
    <s v="Angelo Martins"/>
    <s v="angelo.martins@gmail.com"/>
    <n v="5534991000000"/>
  </r>
  <r>
    <x v="1"/>
    <n v="500"/>
    <x v="0"/>
    <n v="1"/>
    <x v="657"/>
    <n v="10"/>
    <s v="Luiza Martins"/>
    <s v="luiza.martins@yahoo.com.br"/>
    <n v="5551982800000"/>
  </r>
  <r>
    <x v="0"/>
    <n v="2000"/>
    <x v="0"/>
    <n v="3"/>
    <x v="657"/>
    <n v="10"/>
    <s v="Ismile Martins"/>
    <s v="ismile.martins@hotmail.com"/>
    <n v="5511984300000"/>
  </r>
  <r>
    <x v="2"/>
    <n v="1000"/>
    <x v="1"/>
    <n v="1"/>
    <x v="657"/>
    <n v="10"/>
    <s v="Alvaro Martins"/>
    <s v="alvaro.martins@hotmail.com"/>
    <n v="5581982900000"/>
  </r>
  <r>
    <x v="1"/>
    <n v="500"/>
    <x v="0"/>
    <n v="12"/>
    <x v="657"/>
    <n v="10"/>
    <s v="Lays Martins"/>
    <s v="lays.martins@hotmail.com"/>
    <n v="5591989700000"/>
  </r>
  <r>
    <x v="2"/>
    <n v="1000"/>
    <x v="0"/>
    <n v="10"/>
    <x v="657"/>
    <n v="10"/>
    <s v="Rosimare Martins"/>
    <s v="rosimare.martins@hotmail.com"/>
    <n v="5591981400000"/>
  </r>
  <r>
    <x v="1"/>
    <n v="500"/>
    <x v="0"/>
    <n v="3"/>
    <x v="657"/>
    <n v="10"/>
    <s v="Glauciney Martins"/>
    <s v="glauciney.martins@yahoo.com.br"/>
    <n v="5596991400000"/>
  </r>
  <r>
    <x v="1"/>
    <n v="500"/>
    <x v="0"/>
    <n v="1"/>
    <x v="657"/>
    <n v="10"/>
    <s v="Deise Martins"/>
    <s v="deise.martins@yahoo.com.br"/>
    <n v="5511999700000"/>
  </r>
  <r>
    <x v="1"/>
    <n v="500"/>
    <x v="0"/>
    <n v="12"/>
    <x v="657"/>
    <n v="10"/>
    <s v="Jossiene Martins"/>
    <s v="jossiene.martins@gmail.com"/>
    <n v="5551981300000"/>
  </r>
  <r>
    <x v="2"/>
    <n v="1000"/>
    <x v="0"/>
    <n v="1"/>
    <x v="657"/>
    <n v="10"/>
    <s v="Hannay Martins"/>
    <s v="hannay.martins@gmail.com"/>
    <n v="5519992600000"/>
  </r>
  <r>
    <x v="2"/>
    <n v="1000"/>
    <x v="0"/>
    <n v="7"/>
    <x v="657"/>
    <n v="10"/>
    <s v="Georgiana Martins"/>
    <s v="georgiana.martins@yahoo.com.br"/>
    <n v="5534991200000"/>
  </r>
  <r>
    <x v="0"/>
    <n v="2000"/>
    <x v="1"/>
    <n v="1"/>
    <x v="658"/>
    <n v="10"/>
    <s v="Thomás Martins"/>
    <s v="thomás.martins@yahoo.com.br"/>
    <n v="5531985100000"/>
  </r>
  <r>
    <x v="2"/>
    <n v="1000"/>
    <x v="0"/>
    <n v="4"/>
    <x v="658"/>
    <n v="10"/>
    <s v="Jucivania Martins"/>
    <s v="jucivania.martins@hotmail.com"/>
    <n v="5594992300000"/>
  </r>
  <r>
    <x v="1"/>
    <n v="500"/>
    <x v="0"/>
    <n v="12"/>
    <x v="658"/>
    <n v="10"/>
    <s v="Keverson Martins"/>
    <s v="keverson.martins@hotmail.com"/>
    <n v="5583986200000"/>
  </r>
  <r>
    <x v="2"/>
    <n v="1000"/>
    <x v="1"/>
    <n v="1"/>
    <x v="658"/>
    <n v="10"/>
    <s v="Neide Martins"/>
    <s v="neide.martins@hotmail.com"/>
    <n v="5524992700000"/>
  </r>
  <r>
    <x v="0"/>
    <n v="2000"/>
    <x v="1"/>
    <n v="5"/>
    <x v="658"/>
    <n v="10"/>
    <s v="Wladsom Martins"/>
    <s v="wladsom.martins@hotmail.com"/>
    <n v="5585988600000"/>
  </r>
  <r>
    <x v="1"/>
    <n v="500"/>
    <x v="0"/>
    <n v="12"/>
    <x v="658"/>
    <n v="10"/>
    <s v="Dionata Martins"/>
    <s v="dionata.martins@hotmail.com"/>
    <n v="5551997300000"/>
  </r>
  <r>
    <x v="1"/>
    <n v="500"/>
    <x v="0"/>
    <n v="2"/>
    <x v="658"/>
    <n v="10"/>
    <s v="Neila Martins"/>
    <s v="neila.martins@hotmail.com"/>
    <n v="5585988100000"/>
  </r>
  <r>
    <x v="1"/>
    <n v="500"/>
    <x v="1"/>
    <n v="1"/>
    <x v="658"/>
    <n v="10"/>
    <s v="Ralf Martins"/>
    <s v="ralf.martins@yahoo.com.br"/>
    <n v="5531971300000"/>
  </r>
  <r>
    <x v="2"/>
    <n v="1000"/>
    <x v="0"/>
    <n v="7"/>
    <x v="658"/>
    <n v="10"/>
    <s v="Andresa Martins"/>
    <s v="andresa.martins@yahoo.com.br"/>
    <n v="5511950400000"/>
  </r>
  <r>
    <x v="1"/>
    <n v="500"/>
    <x v="0"/>
    <n v="12"/>
    <x v="658"/>
    <n v="10"/>
    <s v="Lhorrany Martins"/>
    <s v="lhorrany.martins@yahoo.com.br"/>
    <n v="5531999800000"/>
  </r>
  <r>
    <x v="1"/>
    <n v="500"/>
    <x v="1"/>
    <n v="1"/>
    <x v="659"/>
    <n v="10"/>
    <s v="Ligia Martins"/>
    <s v="ligia.martins@yahoo.com.br"/>
    <n v="5548999900000"/>
  </r>
  <r>
    <x v="2"/>
    <n v="1000"/>
    <x v="0"/>
    <n v="1"/>
    <x v="659"/>
    <n v="10"/>
    <s v="Kettelyn Martins"/>
    <s v="kettelyn.martins@gmail.com"/>
    <n v="5511989600000"/>
  </r>
  <r>
    <x v="1"/>
    <n v="500"/>
    <x v="0"/>
    <n v="7"/>
    <x v="659"/>
    <n v="10"/>
    <s v="Edelson Martins"/>
    <s v="edelson.martins@gmail.com"/>
    <n v="5581991600000"/>
  </r>
  <r>
    <x v="2"/>
    <n v="1000"/>
    <x v="0"/>
    <n v="10"/>
    <x v="659"/>
    <n v="10"/>
    <s v="Adamo Martins"/>
    <s v="adamo.martins@gmail.com"/>
    <n v="5511952100000"/>
  </r>
  <r>
    <x v="1"/>
    <n v="500"/>
    <x v="0"/>
    <n v="1"/>
    <x v="659"/>
    <n v="10"/>
    <s v="Nayhara Martins"/>
    <s v="nayhara.martins@hotmail.com"/>
    <n v="5561995500000"/>
  </r>
  <r>
    <x v="2"/>
    <n v="1000"/>
    <x v="0"/>
    <n v="10"/>
    <x v="659"/>
    <n v="10"/>
    <s v="Marilene Martins"/>
    <s v="marilene.martins@yahoo.com.br"/>
    <n v="5588996600000"/>
  </r>
  <r>
    <x v="0"/>
    <n v="2000"/>
    <x v="1"/>
    <n v="1"/>
    <x v="660"/>
    <n v="10"/>
    <s v="Welma Martins"/>
    <s v="welma.martins@gmail.com"/>
    <n v="5581997100000"/>
  </r>
  <r>
    <x v="1"/>
    <n v="500"/>
    <x v="0"/>
    <n v="6"/>
    <x v="660"/>
    <n v="10"/>
    <s v="Stella Martins"/>
    <s v="stella.martins@hotmail.com"/>
    <n v="5511967900000"/>
  </r>
  <r>
    <x v="2"/>
    <n v="1000"/>
    <x v="0"/>
    <n v="12"/>
    <x v="660"/>
    <n v="10"/>
    <s v="Rosana Martins"/>
    <s v="rosana.martins@gmail.com"/>
    <n v="5511973800000"/>
  </r>
  <r>
    <x v="0"/>
    <n v="2000"/>
    <x v="0"/>
    <n v="12"/>
    <x v="660"/>
    <n v="10"/>
    <s v="Ednilda Martins"/>
    <s v="ednilda.martins@hotmail.com"/>
    <n v="5511964300000"/>
  </r>
  <r>
    <x v="1"/>
    <n v="500"/>
    <x v="0"/>
    <n v="12"/>
    <x v="660"/>
    <n v="10"/>
    <s v="Noelen Martins"/>
    <s v="noelen.martins@yahoo.com.br"/>
    <n v="5564998100000"/>
  </r>
  <r>
    <x v="1"/>
    <n v="500"/>
    <x v="0"/>
    <n v="12"/>
    <x v="661"/>
    <n v="10"/>
    <s v="Tabata Martins"/>
    <s v="tabata.martins@hotmail.com"/>
    <n v="5519974000000"/>
  </r>
  <r>
    <x v="1"/>
    <n v="500"/>
    <x v="1"/>
    <n v="1"/>
    <x v="661"/>
    <n v="10"/>
    <s v="Ivo Martins"/>
    <s v="ivo.martins@gmail.com"/>
    <n v="5511982900000"/>
  </r>
  <r>
    <x v="1"/>
    <n v="500"/>
    <x v="0"/>
    <n v="12"/>
    <x v="661"/>
    <n v="10"/>
    <s v="Dermival Martins"/>
    <s v="dermival.martins@hotmail.com"/>
    <n v="5511976300000"/>
  </r>
  <r>
    <x v="1"/>
    <n v="500"/>
    <x v="0"/>
    <n v="12"/>
    <x v="661"/>
    <n v="10"/>
    <s v="Juselma Martins"/>
    <s v="juselma.martins@yahoo.com.br"/>
    <n v="5511997800000"/>
  </r>
  <r>
    <x v="0"/>
    <n v="2000"/>
    <x v="0"/>
    <n v="12"/>
    <x v="662"/>
    <n v="10"/>
    <s v="Rita Martins"/>
    <s v="rita.martins@yahoo.com.br"/>
    <n v="5511959000000"/>
  </r>
  <r>
    <x v="1"/>
    <n v="500"/>
    <x v="0"/>
    <n v="12"/>
    <x v="662"/>
    <n v="10"/>
    <s v="Dyogo Martins"/>
    <s v="dyogo.martins@gmail.com"/>
    <n v="5521974900000"/>
  </r>
  <r>
    <x v="2"/>
    <n v="1000"/>
    <x v="0"/>
    <n v="1"/>
    <x v="662"/>
    <n v="10"/>
    <s v="Lauren Martins"/>
    <s v="lauren.martins@hotmail.com"/>
    <n v="5519982100000"/>
  </r>
  <r>
    <x v="2"/>
    <n v="1000"/>
    <x v="1"/>
    <n v="1"/>
    <x v="662"/>
    <n v="10"/>
    <s v="Jhennifer Martins"/>
    <s v="jhennifer.martins@gmail.com"/>
    <n v="5562999600000"/>
  </r>
  <r>
    <x v="1"/>
    <n v="500"/>
    <x v="0"/>
    <n v="1"/>
    <x v="662"/>
    <n v="10"/>
    <s v="Thayna Martins"/>
    <s v="thayna.martins@yahoo.com.br"/>
    <n v="5531992000000"/>
  </r>
  <r>
    <x v="1"/>
    <n v="500"/>
    <x v="0"/>
    <n v="3"/>
    <x v="662"/>
    <n v="10"/>
    <s v="Thomás Martins"/>
    <s v="thomás.martins@hotmail.com"/>
    <n v="5521983000000"/>
  </r>
  <r>
    <x v="1"/>
    <n v="500"/>
    <x v="0"/>
    <n v="7"/>
    <x v="662"/>
    <n v="10"/>
    <s v="Max Martins"/>
    <s v="max.martins@hotmail.com"/>
    <n v="5562983400000"/>
  </r>
  <r>
    <x v="2"/>
    <n v="1000"/>
    <x v="0"/>
    <n v="12"/>
    <x v="662"/>
    <n v="10"/>
    <s v="Lucineide Martins"/>
    <s v="lucineide.martins@hotmail.com"/>
    <n v="5561999600000"/>
  </r>
  <r>
    <x v="1"/>
    <n v="500"/>
    <x v="1"/>
    <n v="5"/>
    <x v="662"/>
    <n v="10"/>
    <s v="Clarissa Martins"/>
    <s v="clarissa.martins@yahoo.com.br"/>
    <n v="5519992600000"/>
  </r>
  <r>
    <x v="1"/>
    <n v="500"/>
    <x v="0"/>
    <n v="12"/>
    <x v="663"/>
    <n v="10"/>
    <s v="Fabiane Martins"/>
    <s v="fabiane.martins@gmail.com"/>
    <n v="5551998800000"/>
  </r>
  <r>
    <x v="2"/>
    <n v="1000"/>
    <x v="0"/>
    <n v="12"/>
    <x v="663"/>
    <n v="10"/>
    <s v="Aldenize Martins"/>
    <s v="aldenize.martins@hotmail.com"/>
    <n v="5592992300000"/>
  </r>
  <r>
    <x v="0"/>
    <n v="2000"/>
    <x v="0"/>
    <n v="12"/>
    <x v="663"/>
    <n v="10"/>
    <s v="Brenda Martins"/>
    <s v="brenda.martins@gmail.com"/>
    <n v="5537999900000"/>
  </r>
  <r>
    <x v="1"/>
    <n v="500"/>
    <x v="0"/>
    <n v="12"/>
    <x v="663"/>
    <n v="10"/>
    <s v="Lazaro Martins"/>
    <s v="lazaro.martins@hotmail.com"/>
    <n v="5591991600000"/>
  </r>
  <r>
    <x v="1"/>
    <n v="500"/>
    <x v="0"/>
    <n v="10"/>
    <x v="663"/>
    <n v="10"/>
    <s v="Maique Martins"/>
    <s v="maique.martins@gmail.com"/>
    <n v="5551998600000"/>
  </r>
  <r>
    <x v="0"/>
    <n v="2000"/>
    <x v="0"/>
    <n v="12"/>
    <x v="663"/>
    <n v="10"/>
    <s v="Endy Martins"/>
    <s v="endy.martins@hotmail.com"/>
    <n v="5584994700000"/>
  </r>
  <r>
    <x v="1"/>
    <n v="500"/>
    <x v="0"/>
    <n v="7"/>
    <x v="664"/>
    <n v="10"/>
    <s v="Flaviano Martins"/>
    <s v="flaviano.martins@hotmail.com"/>
    <n v="5527992000000"/>
  </r>
  <r>
    <x v="1"/>
    <n v="500"/>
    <x v="0"/>
    <n v="6"/>
    <x v="664"/>
    <n v="10"/>
    <s v="Allisson Martins"/>
    <s v="allisson.martins@yahoo.com.br"/>
    <n v="5585999000000"/>
  </r>
  <r>
    <x v="1"/>
    <n v="500"/>
    <x v="1"/>
    <n v="1"/>
    <x v="664"/>
    <n v="10"/>
    <s v="Sara Martins"/>
    <s v="sara.martins@gmail.com"/>
    <n v="5515996700000"/>
  </r>
  <r>
    <x v="0"/>
    <n v="2000"/>
    <x v="0"/>
    <n v="1"/>
    <x v="664"/>
    <n v="10"/>
    <s v="Brunno Martins"/>
    <s v="brunno.martins@yahoo.com.br"/>
    <n v="5538992200000"/>
  </r>
  <r>
    <x v="2"/>
    <n v="1000"/>
    <x v="0"/>
    <n v="12"/>
    <x v="664"/>
    <n v="10"/>
    <s v="Adriene Martins"/>
    <s v="adriene.martins@yahoo.com.br"/>
    <n v="5511941500000"/>
  </r>
  <r>
    <x v="2"/>
    <n v="1000"/>
    <x v="0"/>
    <n v="1"/>
    <x v="665"/>
    <n v="10"/>
    <s v="Bráulio Martins"/>
    <s v="bráulio.martins@gmail.com"/>
    <n v="5584999100000"/>
  </r>
  <r>
    <x v="0"/>
    <n v="2000"/>
    <x v="0"/>
    <n v="3"/>
    <x v="665"/>
    <n v="10"/>
    <s v="Maycon Martins"/>
    <s v="maycon.martins@yahoo.com.br"/>
    <n v="5531991200000"/>
  </r>
  <r>
    <x v="1"/>
    <n v="500"/>
    <x v="0"/>
    <n v="12"/>
    <x v="665"/>
    <n v="10"/>
    <s v="Adilson Martins"/>
    <s v="adilson.martins@hotmail.com"/>
    <n v="5537988400000"/>
  </r>
  <r>
    <x v="2"/>
    <n v="1000"/>
    <x v="0"/>
    <n v="12"/>
    <x v="665"/>
    <n v="10"/>
    <s v="Claudney Martins"/>
    <s v="claudney.martins@gmail.com"/>
    <n v="5561993600000"/>
  </r>
  <r>
    <x v="0"/>
    <n v="2000"/>
    <x v="0"/>
    <n v="12"/>
    <x v="665"/>
    <n v="10"/>
    <s v="Osmar Martins"/>
    <s v="osmar.martins@gmail.com"/>
    <n v="5513996100000"/>
  </r>
  <r>
    <x v="2"/>
    <n v="1000"/>
    <x v="0"/>
    <n v="12"/>
    <x v="665"/>
    <n v="10"/>
    <s v="Roberto Martins"/>
    <s v="roberto.martins@yahoo.com.br"/>
    <n v="5511985500000"/>
  </r>
  <r>
    <x v="1"/>
    <n v="500"/>
    <x v="1"/>
    <n v="1"/>
    <x v="665"/>
    <n v="10"/>
    <s v="Lucilla Martins"/>
    <s v="lucilla.martins@hotmail.com"/>
    <n v="5511971500000"/>
  </r>
  <r>
    <x v="2"/>
    <n v="1000"/>
    <x v="0"/>
    <n v="12"/>
    <x v="665"/>
    <n v="10"/>
    <s v="Charles Martins"/>
    <s v="charles.martins@yahoo.com.br"/>
    <n v="5521989000000"/>
  </r>
  <r>
    <x v="1"/>
    <n v="500"/>
    <x v="0"/>
    <n v="1"/>
    <x v="666"/>
    <n v="10"/>
    <s v="Ananda Martins"/>
    <s v="ananda.martins@hotmail.com"/>
    <n v="5562994100000"/>
  </r>
  <r>
    <x v="2"/>
    <n v="1000"/>
    <x v="0"/>
    <n v="5"/>
    <x v="666"/>
    <n v="10"/>
    <s v="Regiane Martins"/>
    <s v="regiane.martins@hotmail.com"/>
    <n v="5516992400000"/>
  </r>
  <r>
    <x v="0"/>
    <n v="2000"/>
    <x v="0"/>
    <n v="1"/>
    <x v="666"/>
    <n v="10"/>
    <s v="Felix Martins"/>
    <s v="felix.martins@yahoo.com.br"/>
    <n v="5579998600000"/>
  </r>
  <r>
    <x v="1"/>
    <n v="500"/>
    <x v="0"/>
    <n v="12"/>
    <x v="666"/>
    <n v="10"/>
    <s v="Junior Martins"/>
    <s v="junior.martins@yahoo.com.br"/>
    <n v="5594992200000"/>
  </r>
  <r>
    <x v="1"/>
    <n v="500"/>
    <x v="1"/>
    <n v="1"/>
    <x v="666"/>
    <n v="10"/>
    <s v="Iberica Martins"/>
    <s v="iberica.martins@hotmail.com"/>
    <n v="5571999500000"/>
  </r>
  <r>
    <x v="1"/>
    <n v="500"/>
    <x v="1"/>
    <n v="1"/>
    <x v="667"/>
    <n v="10"/>
    <s v="Janine Martins"/>
    <s v="janine.martins@yahoo.com.br"/>
    <n v="5521991200000"/>
  </r>
  <r>
    <x v="2"/>
    <n v="1000"/>
    <x v="1"/>
    <n v="1"/>
    <x v="667"/>
    <n v="10"/>
    <s v="Maisa Martins"/>
    <s v="maisa.martins@gmail.com"/>
    <n v="5511959700000"/>
  </r>
  <r>
    <x v="0"/>
    <n v="2000"/>
    <x v="0"/>
    <n v="12"/>
    <x v="667"/>
    <n v="10"/>
    <s v="Alan Martins"/>
    <s v="alan.martins@yahoo.com.br"/>
    <n v="5511986300000"/>
  </r>
  <r>
    <x v="1"/>
    <n v="500"/>
    <x v="0"/>
    <n v="1"/>
    <x v="668"/>
    <n v="10"/>
    <s v="Verônica Martins"/>
    <s v="verônica.martins@hotmail.com"/>
    <n v="5511995900000"/>
  </r>
  <r>
    <x v="1"/>
    <n v="500"/>
    <x v="0"/>
    <n v="2"/>
    <x v="668"/>
    <n v="10"/>
    <s v="Kammy Martins"/>
    <s v="kammy.martins@gmail.com"/>
    <n v="5565999000000"/>
  </r>
  <r>
    <x v="0"/>
    <n v="2000"/>
    <x v="0"/>
    <n v="3"/>
    <x v="668"/>
    <n v="10"/>
    <s v="Genilson Martins"/>
    <s v="genilson.martins@gmail.com"/>
    <n v="5561984000000"/>
  </r>
  <r>
    <x v="1"/>
    <n v="500"/>
    <x v="0"/>
    <n v="8"/>
    <x v="668"/>
    <n v="10"/>
    <s v="Helber Martins"/>
    <s v="helber.martins@gmail.com"/>
    <n v="5562999000000"/>
  </r>
  <r>
    <x v="0"/>
    <n v="2000"/>
    <x v="0"/>
    <n v="6"/>
    <x v="668"/>
    <n v="10"/>
    <s v="Cezar Martins"/>
    <s v="cezar.martins@hotmail.com"/>
    <n v="5511974800000"/>
  </r>
  <r>
    <x v="0"/>
    <n v="2000"/>
    <x v="0"/>
    <n v="8"/>
    <x v="668"/>
    <n v="10"/>
    <s v="Joenio Martins"/>
    <s v="joenio.martins@gmail.com"/>
    <n v="5561991100000"/>
  </r>
  <r>
    <x v="0"/>
    <n v="2000"/>
    <x v="0"/>
    <n v="12"/>
    <x v="668"/>
    <n v="10"/>
    <s v="Tamiles Martins"/>
    <s v="tamiles.martins@yahoo.com.br"/>
    <n v="5571999400000"/>
  </r>
  <r>
    <x v="0"/>
    <n v="2000"/>
    <x v="0"/>
    <n v="1"/>
    <x v="668"/>
    <n v="10"/>
    <s v="Tamy Martins"/>
    <s v="tamy.martins@hotmail.com"/>
    <n v="5511998400000"/>
  </r>
  <r>
    <x v="1"/>
    <n v="500"/>
    <x v="0"/>
    <n v="12"/>
    <x v="669"/>
    <n v="11"/>
    <s v="Jackson Martins"/>
    <s v="jackson.martins@gmail.com"/>
    <n v="5594992000000"/>
  </r>
  <r>
    <x v="1"/>
    <n v="500"/>
    <x v="0"/>
    <n v="1"/>
    <x v="669"/>
    <n v="11"/>
    <s v="Athos Martins"/>
    <s v="athos.martins@yahoo.com.br"/>
    <n v="5565981300000"/>
  </r>
  <r>
    <x v="1"/>
    <n v="500"/>
    <x v="0"/>
    <n v="9"/>
    <x v="669"/>
    <n v="11"/>
    <s v="Carol Martins"/>
    <s v="carol.martins@yahoo.com.br"/>
    <n v="5541997100000"/>
  </r>
  <r>
    <x v="0"/>
    <n v="2000"/>
    <x v="0"/>
    <n v="12"/>
    <x v="669"/>
    <n v="11"/>
    <s v="Igor Martins"/>
    <s v="igor.martins@yahoo.com.br"/>
    <n v="5517997200000"/>
  </r>
  <r>
    <x v="2"/>
    <n v="1000"/>
    <x v="0"/>
    <n v="10"/>
    <x v="669"/>
    <n v="11"/>
    <s v="Geovana Martins"/>
    <s v="geovana.martins@hotmail.com"/>
    <n v="5511952000000"/>
  </r>
  <r>
    <x v="1"/>
    <n v="500"/>
    <x v="0"/>
    <n v="1"/>
    <x v="670"/>
    <n v="11"/>
    <s v="Sadrak Martins"/>
    <s v="sadrak.martins@yahoo.com.br"/>
    <n v="5511973700000"/>
  </r>
  <r>
    <x v="2"/>
    <n v="1000"/>
    <x v="1"/>
    <n v="1"/>
    <x v="670"/>
    <n v="11"/>
    <s v="Marjorie Martins"/>
    <s v="marjorie.martins@hotmail.com"/>
    <n v="5551994100000"/>
  </r>
  <r>
    <x v="2"/>
    <n v="1000"/>
    <x v="0"/>
    <n v="6"/>
    <x v="670"/>
    <n v="11"/>
    <s v="Silvana Martins"/>
    <s v="silvana.martins@yahoo.com.br"/>
    <n v="5511972600000"/>
  </r>
  <r>
    <x v="0"/>
    <n v="2000"/>
    <x v="1"/>
    <n v="6"/>
    <x v="670"/>
    <n v="11"/>
    <s v="Moacyr Martins"/>
    <s v="moacyr.martins@gmail.com"/>
    <n v="5532988900000"/>
  </r>
  <r>
    <x v="1"/>
    <n v="500"/>
    <x v="1"/>
    <n v="1"/>
    <x v="671"/>
    <n v="11"/>
    <s v="Edvair Martins"/>
    <s v="edvair.martins@gmail.com"/>
    <n v="5519987000000"/>
  </r>
  <r>
    <x v="1"/>
    <n v="500"/>
    <x v="0"/>
    <n v="8"/>
    <x v="671"/>
    <n v="11"/>
    <s v="Jurandir Martins"/>
    <s v="jurandir.martins@yahoo.com.br"/>
    <n v="5551995800000"/>
  </r>
  <r>
    <x v="1"/>
    <n v="500"/>
    <x v="0"/>
    <n v="1"/>
    <x v="671"/>
    <n v="11"/>
    <s v="Daniel Martins"/>
    <s v="daniel.martins@hotmail.com"/>
    <n v="5521992200000"/>
  </r>
  <r>
    <x v="2"/>
    <n v="1000"/>
    <x v="0"/>
    <n v="1"/>
    <x v="671"/>
    <n v="11"/>
    <s v="Affonso Martins"/>
    <s v="affonso.martins@gmail.com"/>
    <n v="5592984100000"/>
  </r>
  <r>
    <x v="0"/>
    <n v="2000"/>
    <x v="0"/>
    <n v="1"/>
    <x v="671"/>
    <n v="11"/>
    <s v="Juliene Martins"/>
    <s v="juliene.martins@gmail.com"/>
    <n v="5531985200000"/>
  </r>
  <r>
    <x v="0"/>
    <n v="2000"/>
    <x v="0"/>
    <n v="1"/>
    <x v="671"/>
    <n v="11"/>
    <s v="Priscilla Martins"/>
    <s v="priscilla.martins@gmail.com"/>
    <n v="5511974400000"/>
  </r>
  <r>
    <x v="0"/>
    <n v="2000"/>
    <x v="0"/>
    <n v="1"/>
    <x v="672"/>
    <n v="11"/>
    <s v="Yuri Martins"/>
    <s v="yuri.martins@gmail.com"/>
    <n v="5511952200000"/>
  </r>
  <r>
    <x v="2"/>
    <n v="1000"/>
    <x v="0"/>
    <n v="1"/>
    <x v="672"/>
    <n v="11"/>
    <s v="Divino Martins"/>
    <s v="divino.martins@hotmail.com"/>
    <n v="5561982000000"/>
  </r>
  <r>
    <x v="0"/>
    <n v="2000"/>
    <x v="1"/>
    <n v="1"/>
    <x v="672"/>
    <n v="11"/>
    <s v="Marilucia Martins"/>
    <s v="marilucia.martins@yahoo.com.br"/>
    <n v="5511941100000"/>
  </r>
  <r>
    <x v="0"/>
    <n v="2000"/>
    <x v="0"/>
    <n v="12"/>
    <x v="672"/>
    <n v="11"/>
    <s v="Nelio Martins"/>
    <s v="nelio.martins@yahoo.com.br"/>
    <n v="5521972500000"/>
  </r>
  <r>
    <x v="1"/>
    <n v="500"/>
    <x v="0"/>
    <n v="6"/>
    <x v="673"/>
    <n v="11"/>
    <s v="Ricieri Martins"/>
    <s v="ricieri.martins@gmail.com"/>
    <n v="5511975500000"/>
  </r>
  <r>
    <x v="0"/>
    <n v="2000"/>
    <x v="0"/>
    <n v="12"/>
    <x v="673"/>
    <n v="11"/>
    <s v="Gregorio Martins"/>
    <s v="gregorio.martins@gmail.com"/>
    <n v="5586999000000"/>
  </r>
  <r>
    <x v="2"/>
    <n v="1000"/>
    <x v="1"/>
    <n v="1"/>
    <x v="673"/>
    <n v="11"/>
    <s v="Camila Martins"/>
    <s v="camila.martins@hotmail.com"/>
    <n v="5521981200000"/>
  </r>
  <r>
    <x v="1"/>
    <n v="500"/>
    <x v="0"/>
    <n v="12"/>
    <x v="673"/>
    <n v="11"/>
    <s v="Flávia Martins"/>
    <s v="flávia.martins@hotmail.com"/>
    <n v="5511941700000"/>
  </r>
  <r>
    <x v="2"/>
    <n v="1000"/>
    <x v="0"/>
    <n v="12"/>
    <x v="673"/>
    <n v="11"/>
    <s v="Myrla Martins"/>
    <s v="myrla.martins@hotmail.com"/>
    <n v="5535997600000"/>
  </r>
  <r>
    <x v="0"/>
    <n v="2000"/>
    <x v="0"/>
    <n v="4"/>
    <x v="673"/>
    <n v="11"/>
    <s v="Kleyton Martins"/>
    <s v="kleyton.martins@hotmail.com"/>
    <n v="5598999000000"/>
  </r>
  <r>
    <x v="2"/>
    <n v="1000"/>
    <x v="0"/>
    <n v="1"/>
    <x v="673"/>
    <n v="11"/>
    <s v="Hilda Martins"/>
    <s v="hilda.martins@yahoo.com.br"/>
    <n v="5565999700000"/>
  </r>
  <r>
    <x v="1"/>
    <n v="500"/>
    <x v="0"/>
    <n v="10"/>
    <x v="673"/>
    <n v="11"/>
    <s v="Uiara Martins"/>
    <s v="uiara.martins@gmail.com"/>
    <n v="5585988000000"/>
  </r>
  <r>
    <x v="2"/>
    <n v="1000"/>
    <x v="1"/>
    <n v="1"/>
    <x v="674"/>
    <n v="11"/>
    <s v="Giovani Martins"/>
    <s v="giovani.martins@gmail.com"/>
    <n v="5535991300000"/>
  </r>
  <r>
    <x v="0"/>
    <n v="2000"/>
    <x v="0"/>
    <n v="12"/>
    <x v="674"/>
    <n v="11"/>
    <s v="Francynildes Martins"/>
    <s v="francynildes.martins@gmail.com"/>
    <n v="5598988800000"/>
  </r>
  <r>
    <x v="0"/>
    <n v="2000"/>
    <x v="0"/>
    <n v="1"/>
    <x v="674"/>
    <n v="11"/>
    <s v="Janes Martins"/>
    <s v="janes.martins@hotmail.com"/>
    <n v="5598981000000"/>
  </r>
  <r>
    <x v="2"/>
    <n v="1000"/>
    <x v="0"/>
    <n v="4"/>
    <x v="674"/>
    <n v="11"/>
    <s v="Kelly Martins"/>
    <s v="kelly.martins@yahoo.com.br"/>
    <n v="5511967200000"/>
  </r>
  <r>
    <x v="1"/>
    <n v="500"/>
    <x v="1"/>
    <n v="1"/>
    <x v="674"/>
    <n v="11"/>
    <s v="Emily Martins"/>
    <s v="emily.martins@gmail.com"/>
    <n v="5514998000000"/>
  </r>
  <r>
    <x v="0"/>
    <n v="2000"/>
    <x v="0"/>
    <n v="5"/>
    <x v="674"/>
    <n v="11"/>
    <s v="Theilor Martins"/>
    <s v="theilor.martins@yahoo.com.br"/>
    <n v="5554991400000"/>
  </r>
  <r>
    <x v="1"/>
    <n v="500"/>
    <x v="0"/>
    <n v="10"/>
    <x v="675"/>
    <n v="11"/>
    <s v="Edjane Martins"/>
    <s v="edjane.martins@hotmail.com"/>
    <n v="5511981400000"/>
  </r>
  <r>
    <x v="1"/>
    <n v="500"/>
    <x v="0"/>
    <n v="12"/>
    <x v="675"/>
    <n v="11"/>
    <s v="Hermínio Martins"/>
    <s v="hermínio.martins@yahoo.com.br"/>
    <n v="5517982000000"/>
  </r>
  <r>
    <x v="1"/>
    <n v="500"/>
    <x v="0"/>
    <n v="12"/>
    <x v="675"/>
    <n v="11"/>
    <s v="Philip Martins"/>
    <s v="philip.martins@yahoo.com.br"/>
    <n v="5522988400000"/>
  </r>
  <r>
    <x v="0"/>
    <n v="2000"/>
    <x v="0"/>
    <n v="1"/>
    <x v="675"/>
    <n v="11"/>
    <s v="Janemar Martins"/>
    <s v="janemar.martins@hotmail.com"/>
    <n v="5592981400000"/>
  </r>
  <r>
    <x v="2"/>
    <n v="1000"/>
    <x v="0"/>
    <n v="12"/>
    <x v="675"/>
    <n v="11"/>
    <s v="Thyago Martins"/>
    <s v="thyago.martins@yahoo.com.br"/>
    <n v="5591991500000"/>
  </r>
  <r>
    <x v="0"/>
    <n v="2000"/>
    <x v="0"/>
    <n v="12"/>
    <x v="675"/>
    <n v="11"/>
    <s v="Cinthia Martins"/>
    <s v="cinthia.martins@yahoo.com.br"/>
    <n v="5521994700000"/>
  </r>
  <r>
    <x v="1"/>
    <n v="500"/>
    <x v="0"/>
    <n v="1"/>
    <x v="676"/>
    <n v="11"/>
    <s v="Arno Martins"/>
    <s v="arno.martins@yahoo.com.br"/>
    <n v="5511987200000"/>
  </r>
  <r>
    <x v="2"/>
    <n v="1000"/>
    <x v="0"/>
    <n v="12"/>
    <x v="676"/>
    <n v="11"/>
    <s v="Guilherme Martins"/>
    <s v="guilherme.martins@hotmail.com"/>
    <n v="5519999600000"/>
  </r>
  <r>
    <x v="1"/>
    <n v="500"/>
    <x v="0"/>
    <n v="12"/>
    <x v="676"/>
    <n v="11"/>
    <s v="Adelone Martins"/>
    <s v="adelone.martins@hotmail.com"/>
    <n v="5534988500000"/>
  </r>
  <r>
    <x v="0"/>
    <n v="2000"/>
    <x v="0"/>
    <n v="9"/>
    <x v="676"/>
    <n v="11"/>
    <s v="Jhone Martins"/>
    <s v="jhone.martins@hotmail.com"/>
    <n v="5531986100000"/>
  </r>
  <r>
    <x v="1"/>
    <n v="500"/>
    <x v="0"/>
    <n v="12"/>
    <x v="676"/>
    <n v="11"/>
    <s v="Eraldo Martins"/>
    <s v="eraldo.martins@hotmail.com"/>
    <n v="5511941900000"/>
  </r>
  <r>
    <x v="1"/>
    <n v="500"/>
    <x v="0"/>
    <n v="12"/>
    <x v="676"/>
    <n v="11"/>
    <s v="Dalva Martins"/>
    <s v="dalva.martins@yahoo.com.br"/>
    <n v="5521999100000"/>
  </r>
  <r>
    <x v="2"/>
    <n v="1000"/>
    <x v="0"/>
    <n v="12"/>
    <x v="676"/>
    <n v="11"/>
    <s v="Soraya Martins"/>
    <s v="soraya.martins@gmail.com"/>
    <n v="5531986000000"/>
  </r>
  <r>
    <x v="1"/>
    <n v="500"/>
    <x v="0"/>
    <n v="12"/>
    <x v="676"/>
    <n v="11"/>
    <s v="Denise Martins"/>
    <s v="denise.martins@gmail.com"/>
    <n v="5511995900000"/>
  </r>
  <r>
    <x v="2"/>
    <n v="1000"/>
    <x v="0"/>
    <n v="1"/>
    <x v="676"/>
    <n v="11"/>
    <s v="Vandercina Martins"/>
    <s v="vandercina.martins@gmail.com"/>
    <n v="5511998300000"/>
  </r>
  <r>
    <x v="2"/>
    <n v="1000"/>
    <x v="0"/>
    <n v="12"/>
    <x v="676"/>
    <n v="11"/>
    <s v="Odivane Martins"/>
    <s v="odivane.martins@hotmail.com"/>
    <n v="5548996900000"/>
  </r>
  <r>
    <x v="1"/>
    <n v="500"/>
    <x v="0"/>
    <n v="1"/>
    <x v="677"/>
    <n v="11"/>
    <s v="Andson Martins"/>
    <s v="andson.martins@gmail.com"/>
    <n v="5584999500000"/>
  </r>
  <r>
    <x v="1"/>
    <n v="500"/>
    <x v="1"/>
    <n v="12"/>
    <x v="677"/>
    <n v="11"/>
    <s v="Nelson Martins"/>
    <s v="nelson.martins@yahoo.com.br"/>
    <n v="5521970000000"/>
  </r>
  <r>
    <x v="0"/>
    <n v="2000"/>
    <x v="1"/>
    <n v="1"/>
    <x v="677"/>
    <n v="11"/>
    <s v="Wellington Martins"/>
    <s v="wellington.martins@gmail.com"/>
    <n v="5548998500000"/>
  </r>
  <r>
    <x v="1"/>
    <n v="500"/>
    <x v="0"/>
    <n v="3"/>
    <x v="677"/>
    <n v="11"/>
    <s v="Helida Martins"/>
    <s v="helida.martins@hotmail.com"/>
    <n v="5511983900000"/>
  </r>
  <r>
    <x v="2"/>
    <n v="1000"/>
    <x v="0"/>
    <n v="1"/>
    <x v="677"/>
    <n v="11"/>
    <s v="Handerson Martins"/>
    <s v="handerson.martins@gmail.com"/>
    <n v="5561999600000"/>
  </r>
  <r>
    <x v="2"/>
    <n v="1000"/>
    <x v="0"/>
    <n v="1"/>
    <x v="677"/>
    <n v="11"/>
    <s v="Natyele Martins"/>
    <s v="natyele.martins@yahoo.com.br"/>
    <n v="5521980500000"/>
  </r>
  <r>
    <x v="1"/>
    <n v="500"/>
    <x v="0"/>
    <n v="12"/>
    <x v="677"/>
    <n v="11"/>
    <s v="Magda Martins"/>
    <s v="magda.martins@hotmail.com"/>
    <n v="5566996000000"/>
  </r>
  <r>
    <x v="2"/>
    <n v="1000"/>
    <x v="0"/>
    <n v="1"/>
    <x v="678"/>
    <n v="11"/>
    <s v="Cíntia Martins"/>
    <s v="cíntia.martins@gmail.com"/>
    <n v="5551997700000"/>
  </r>
  <r>
    <x v="1"/>
    <n v="500"/>
    <x v="0"/>
    <n v="5"/>
    <x v="678"/>
    <n v="11"/>
    <s v="Jodoe Martins"/>
    <s v="jodoe.martins@yahoo.com.br"/>
    <n v="5554999000000"/>
  </r>
  <r>
    <x v="1"/>
    <n v="500"/>
    <x v="0"/>
    <n v="12"/>
    <x v="678"/>
    <n v="11"/>
    <s v="Irineu Martins"/>
    <s v="irineu.martins@hotmail.com"/>
    <n v="5519998400000"/>
  </r>
  <r>
    <x v="0"/>
    <n v="2000"/>
    <x v="0"/>
    <n v="12"/>
    <x v="678"/>
    <n v="11"/>
    <s v="Mirella Martins"/>
    <s v="mirella.martins@gmail.com"/>
    <n v="5511995900000"/>
  </r>
  <r>
    <x v="2"/>
    <n v="1000"/>
    <x v="0"/>
    <n v="12"/>
    <x v="678"/>
    <n v="11"/>
    <s v="Attila Martins"/>
    <s v="attila.martins@yahoo.com.br"/>
    <n v="5585986300000"/>
  </r>
  <r>
    <x v="1"/>
    <n v="500"/>
    <x v="0"/>
    <n v="2"/>
    <x v="679"/>
    <n v="11"/>
    <s v="Lamartine Martins"/>
    <s v="lamartine.martins@gmail.com"/>
    <n v="5511997100000"/>
  </r>
  <r>
    <x v="0"/>
    <n v="2000"/>
    <x v="0"/>
    <n v="4"/>
    <x v="679"/>
    <n v="11"/>
    <s v="Wanderley Martins"/>
    <s v="wanderley.martins@gmail.com"/>
    <n v="5511997900000"/>
  </r>
  <r>
    <x v="2"/>
    <n v="1000"/>
    <x v="0"/>
    <n v="1"/>
    <x v="679"/>
    <n v="11"/>
    <s v="Edson Martins"/>
    <s v="edson.martins@gmail.com"/>
    <n v="5555999500000"/>
  </r>
  <r>
    <x v="2"/>
    <n v="1000"/>
    <x v="0"/>
    <n v="1"/>
    <x v="679"/>
    <n v="11"/>
    <s v="Jaime Martins"/>
    <s v="jaime.martins@gmail.com"/>
    <n v="5511945400000"/>
  </r>
  <r>
    <x v="1"/>
    <n v="500"/>
    <x v="0"/>
    <n v="12"/>
    <x v="679"/>
    <n v="11"/>
    <s v="Poliane Martins"/>
    <s v="poliane.martins@gmail.com"/>
    <n v="5511985700000"/>
  </r>
  <r>
    <x v="1"/>
    <n v="500"/>
    <x v="0"/>
    <n v="12"/>
    <x v="679"/>
    <n v="11"/>
    <s v="Thaís Martins"/>
    <s v="thaís.martins@hotmail.com"/>
    <n v="5511952200000"/>
  </r>
  <r>
    <x v="1"/>
    <n v="500"/>
    <x v="0"/>
    <n v="12"/>
    <x v="679"/>
    <n v="11"/>
    <s v="Shirley Martins"/>
    <s v="shirley.martins@gmail.com"/>
    <n v="5511972800000"/>
  </r>
  <r>
    <x v="0"/>
    <n v="2000"/>
    <x v="0"/>
    <n v="1"/>
    <x v="680"/>
    <n v="11"/>
    <s v="Camillo Martins"/>
    <s v="camillo.martins@gmail.com"/>
    <n v="5511999900000"/>
  </r>
  <r>
    <x v="1"/>
    <n v="500"/>
    <x v="0"/>
    <n v="12"/>
    <x v="680"/>
    <n v="11"/>
    <s v="Jansen Martins"/>
    <s v="jansen.martins@hotmail.com"/>
    <n v="5521981900000"/>
  </r>
  <r>
    <x v="2"/>
    <n v="1000"/>
    <x v="0"/>
    <n v="1"/>
    <x v="680"/>
    <n v="11"/>
    <s v="Tauane Martins"/>
    <s v="tauane.martins@gmail.com"/>
    <n v="5512981500000"/>
  </r>
  <r>
    <x v="1"/>
    <n v="500"/>
    <x v="0"/>
    <n v="12"/>
    <x v="680"/>
    <n v="11"/>
    <s v="Rosilane Martins"/>
    <s v="rosilane.martins@gmail.com"/>
    <n v="5521980500000"/>
  </r>
  <r>
    <x v="1"/>
    <n v="500"/>
    <x v="1"/>
    <n v="1"/>
    <x v="680"/>
    <n v="11"/>
    <s v="Adylson Martins"/>
    <s v="adylson.martins@hotmail.com"/>
    <n v="5521971000000"/>
  </r>
  <r>
    <x v="2"/>
    <n v="1000"/>
    <x v="0"/>
    <n v="4"/>
    <x v="680"/>
    <n v="11"/>
    <s v="Luiz Martins"/>
    <s v="luiz.martins@gmail.com"/>
    <n v="5548984000000"/>
  </r>
  <r>
    <x v="0"/>
    <n v="2000"/>
    <x v="0"/>
    <n v="1"/>
    <x v="680"/>
    <n v="11"/>
    <s v="Wederson Martins"/>
    <s v="wederson.martins@hotmail.com"/>
    <n v="5522999400000"/>
  </r>
  <r>
    <x v="1"/>
    <n v="500"/>
    <x v="0"/>
    <n v="5"/>
    <x v="680"/>
    <n v="11"/>
    <s v="Aleson Martins"/>
    <s v="aleson.martins@hotmail.com"/>
    <n v="5592994000000"/>
  </r>
  <r>
    <x v="2"/>
    <n v="1000"/>
    <x v="0"/>
    <n v="12"/>
    <x v="680"/>
    <n v="11"/>
    <s v="Reginaldo Martins"/>
    <s v="reginaldo.martins@yahoo.com.br"/>
    <n v="5561985100000"/>
  </r>
  <r>
    <x v="2"/>
    <n v="1000"/>
    <x v="0"/>
    <n v="12"/>
    <x v="681"/>
    <n v="11"/>
    <s v="Elizangela Martins"/>
    <s v="elizangela.martins@gmail.com"/>
    <n v="5571991800000"/>
  </r>
  <r>
    <x v="1"/>
    <n v="500"/>
    <x v="0"/>
    <n v="10"/>
    <x v="681"/>
    <n v="11"/>
    <s v="Bliguele Martins"/>
    <s v="bliguele.martins@gmail.com"/>
    <n v="5563992800000"/>
  </r>
  <r>
    <x v="2"/>
    <n v="1000"/>
    <x v="0"/>
    <n v="12"/>
    <x v="681"/>
    <n v="11"/>
    <s v="Sandro Martins"/>
    <s v="sandro.martins@gmail.com"/>
    <n v="5567998200000"/>
  </r>
  <r>
    <x v="2"/>
    <n v="1000"/>
    <x v="0"/>
    <n v="12"/>
    <x v="681"/>
    <n v="11"/>
    <s v="Miguel Martins"/>
    <s v="miguel.martins@hotmail.com"/>
    <n v="5521996000000"/>
  </r>
  <r>
    <x v="1"/>
    <n v="500"/>
    <x v="0"/>
    <n v="1"/>
    <x v="681"/>
    <n v="11"/>
    <s v="Rafaela Martins"/>
    <s v="rafaela.martins@hotmail.com"/>
    <n v="5511993200000"/>
  </r>
  <r>
    <x v="1"/>
    <n v="500"/>
    <x v="0"/>
    <n v="5"/>
    <x v="681"/>
    <n v="11"/>
    <s v="Taiane Martins"/>
    <s v="taiane.martins@gmail.com"/>
    <n v="5531994900000"/>
  </r>
  <r>
    <x v="2"/>
    <n v="1000"/>
    <x v="0"/>
    <n v="12"/>
    <x v="682"/>
    <n v="11"/>
    <s v="Dharlan Martins"/>
    <s v="dharlan.martins@hotmail.com"/>
    <n v="5575991800000"/>
  </r>
  <r>
    <x v="0"/>
    <n v="2000"/>
    <x v="0"/>
    <n v="12"/>
    <x v="682"/>
    <n v="11"/>
    <s v="Francivando Martins"/>
    <s v="francivando.martins@yahoo.com.br"/>
    <n v="5598985100000"/>
  </r>
  <r>
    <x v="2"/>
    <n v="1000"/>
    <x v="0"/>
    <n v="12"/>
    <x v="682"/>
    <n v="11"/>
    <s v="Rodrigo Martins"/>
    <s v="rodrigo.martins@gmail.com"/>
    <n v="5561991700000"/>
  </r>
  <r>
    <x v="1"/>
    <n v="500"/>
    <x v="0"/>
    <n v="12"/>
    <x v="682"/>
    <n v="11"/>
    <s v="Dalvan Martins"/>
    <s v="dalvan.martins@yahoo.com.br"/>
    <n v="5541995400000"/>
  </r>
  <r>
    <x v="1"/>
    <n v="500"/>
    <x v="1"/>
    <n v="1"/>
    <x v="682"/>
    <n v="11"/>
    <s v="Adriano Martins"/>
    <s v="adriano.martins@hotmail.com"/>
    <n v="5511948200000"/>
  </r>
  <r>
    <x v="1"/>
    <n v="500"/>
    <x v="0"/>
    <n v="1"/>
    <x v="682"/>
    <n v="11"/>
    <s v="Monica Martins"/>
    <s v="monica.martins@gmail.com"/>
    <n v="5521981800000"/>
  </r>
  <r>
    <x v="1"/>
    <n v="500"/>
    <x v="0"/>
    <n v="12"/>
    <x v="683"/>
    <n v="11"/>
    <s v="Genny Martins"/>
    <s v="genny.martins@hotmail.com"/>
    <n v="5534999100000"/>
  </r>
  <r>
    <x v="2"/>
    <n v="1000"/>
    <x v="0"/>
    <n v="12"/>
    <x v="683"/>
    <n v="11"/>
    <s v="Nicoli Martins"/>
    <s v="nicoli.martins@hotmail.com"/>
    <n v="5511983100000"/>
  </r>
  <r>
    <x v="1"/>
    <n v="500"/>
    <x v="0"/>
    <n v="12"/>
    <x v="683"/>
    <n v="11"/>
    <s v="Cicera Martins"/>
    <s v="cicera.martins@gmail.com"/>
    <n v="5511974100000"/>
  </r>
  <r>
    <x v="2"/>
    <n v="1000"/>
    <x v="0"/>
    <n v="10"/>
    <x v="683"/>
    <n v="11"/>
    <s v="Ailaine Martins"/>
    <s v="ailaine.martins@gmail.com"/>
    <n v="5521988500000"/>
  </r>
  <r>
    <x v="2"/>
    <n v="1000"/>
    <x v="0"/>
    <n v="5"/>
    <x v="683"/>
    <n v="11"/>
    <s v="Dayvisson Martins"/>
    <s v="dayvisson.martins@yahoo.com.br"/>
    <n v="5598992100000"/>
  </r>
  <r>
    <x v="0"/>
    <n v="2000"/>
    <x v="1"/>
    <n v="12"/>
    <x v="683"/>
    <n v="11"/>
    <s v="Ariane Martins"/>
    <s v="ariane.martins@hotmail.com"/>
    <n v="5532988600000"/>
  </r>
  <r>
    <x v="1"/>
    <n v="500"/>
    <x v="0"/>
    <n v="6"/>
    <x v="684"/>
    <n v="11"/>
    <s v="Antônio Martins"/>
    <s v="antônio.martins@hotmail.com"/>
    <n v="5544999300000"/>
  </r>
  <r>
    <x v="1"/>
    <n v="500"/>
    <x v="0"/>
    <n v="1"/>
    <x v="684"/>
    <n v="11"/>
    <s v="Nadja Martins"/>
    <s v="nadja.martins@gmail.com"/>
    <n v="5511985700000"/>
  </r>
  <r>
    <x v="2"/>
    <n v="1000"/>
    <x v="0"/>
    <n v="1"/>
    <x v="684"/>
    <n v="11"/>
    <s v="Hebert Martins"/>
    <s v="hebert.martins@yahoo.com.br"/>
    <n v="5531991600000"/>
  </r>
  <r>
    <x v="0"/>
    <n v="2000"/>
    <x v="1"/>
    <n v="1"/>
    <x v="684"/>
    <n v="11"/>
    <s v="Jucivan Martins"/>
    <s v="jucivan.martins@hotmail.com"/>
    <n v="5598991900000"/>
  </r>
  <r>
    <x v="1"/>
    <n v="500"/>
    <x v="0"/>
    <n v="5"/>
    <x v="684"/>
    <n v="11"/>
    <s v="Leonan Martins"/>
    <s v="leonan.martins@hotmail.com"/>
    <n v="5518981900000"/>
  </r>
  <r>
    <x v="1"/>
    <n v="500"/>
    <x v="0"/>
    <n v="3"/>
    <x v="685"/>
    <n v="11"/>
    <s v="Max Martins"/>
    <s v="max.martins@hotmail.com"/>
    <n v="5562983400000"/>
  </r>
  <r>
    <x v="0"/>
    <n v="2000"/>
    <x v="0"/>
    <n v="12"/>
    <x v="685"/>
    <n v="11"/>
    <s v="Edvaldo Martins"/>
    <s v="edvaldo.martins@gmail.com"/>
    <n v="5518996800000"/>
  </r>
  <r>
    <x v="2"/>
    <n v="1000"/>
    <x v="0"/>
    <n v="4"/>
    <x v="685"/>
    <n v="11"/>
    <s v="Mayra Martins"/>
    <s v="mayra.martins@hotmail.com"/>
    <n v="5521970200000"/>
  </r>
  <r>
    <x v="1"/>
    <n v="500"/>
    <x v="0"/>
    <n v="1"/>
    <x v="685"/>
    <n v="11"/>
    <s v="Ronnie Martins"/>
    <s v="ronnie.martins@hotmail.com"/>
    <n v="5511966000000"/>
  </r>
  <r>
    <x v="2"/>
    <n v="1000"/>
    <x v="0"/>
    <n v="10"/>
    <x v="685"/>
    <n v="11"/>
    <s v="Naelson Martins"/>
    <s v="naelson.martins@yahoo.com.br"/>
    <n v="5511954700000"/>
  </r>
  <r>
    <x v="0"/>
    <n v="2000"/>
    <x v="0"/>
    <n v="1"/>
    <x v="685"/>
    <n v="11"/>
    <s v="Marcio Martins"/>
    <s v="marcio.martins@yahoo.com.br"/>
    <n v="5521969500000"/>
  </r>
  <r>
    <x v="1"/>
    <n v="500"/>
    <x v="0"/>
    <n v="12"/>
    <x v="685"/>
    <n v="11"/>
    <s v="Calebe Martins"/>
    <s v="calebe.martins@hotmail.com"/>
    <n v="5511986800000"/>
  </r>
  <r>
    <x v="0"/>
    <n v="2000"/>
    <x v="1"/>
    <n v="1"/>
    <x v="685"/>
    <n v="11"/>
    <s v="Waldoly Martins"/>
    <s v="waldoly.martins@gmail.com"/>
    <n v="5592991900000"/>
  </r>
  <r>
    <x v="1"/>
    <n v="500"/>
    <x v="1"/>
    <n v="1"/>
    <x v="686"/>
    <n v="11"/>
    <s v="Agda Martins"/>
    <s v="agda.martins@gmail.com"/>
    <n v="5511975800000"/>
  </r>
  <r>
    <x v="1"/>
    <n v="500"/>
    <x v="1"/>
    <n v="1"/>
    <x v="686"/>
    <n v="11"/>
    <s v="Luciele Martins"/>
    <s v="luciele.martins@hotmail.com"/>
    <n v="5561998100000"/>
  </r>
  <r>
    <x v="1"/>
    <n v="500"/>
    <x v="0"/>
    <n v="12"/>
    <x v="686"/>
    <n v="11"/>
    <s v="Cyro Martins"/>
    <s v="cyro.martins@yahoo.com.br"/>
    <n v="5521997300000"/>
  </r>
  <r>
    <x v="1"/>
    <n v="500"/>
    <x v="0"/>
    <n v="1"/>
    <x v="686"/>
    <n v="11"/>
    <s v="Everton Martins"/>
    <s v="everton.martins@yahoo.com.br"/>
    <n v="5519980200000"/>
  </r>
  <r>
    <x v="1"/>
    <n v="500"/>
    <x v="0"/>
    <n v="12"/>
    <x v="686"/>
    <n v="11"/>
    <s v="Ilson Martins"/>
    <s v="ilson.martins@hotmail.com"/>
    <n v="5524998600000"/>
  </r>
  <r>
    <x v="1"/>
    <n v="500"/>
    <x v="0"/>
    <n v="12"/>
    <x v="686"/>
    <n v="11"/>
    <s v="Henrique Martins"/>
    <s v="henrique.martins@yahoo.com.br"/>
    <n v="5531994500000"/>
  </r>
  <r>
    <x v="0"/>
    <n v="2000"/>
    <x v="0"/>
    <n v="12"/>
    <x v="686"/>
    <n v="11"/>
    <s v="Lázaro Martins"/>
    <s v="lázaro.martins@hotmail.com"/>
    <n v="5534998000000"/>
  </r>
  <r>
    <x v="1"/>
    <n v="500"/>
    <x v="0"/>
    <n v="3"/>
    <x v="687"/>
    <n v="11"/>
    <s v="Ully Martins"/>
    <s v="ully.martins@gmail.com"/>
    <n v="5511976200000"/>
  </r>
  <r>
    <x v="2"/>
    <n v="1000"/>
    <x v="0"/>
    <n v="12"/>
    <x v="687"/>
    <n v="11"/>
    <s v="Aldair Martins"/>
    <s v="aldair.martins@hotmail.com"/>
    <n v="5549998300000"/>
  </r>
  <r>
    <x v="2"/>
    <n v="1000"/>
    <x v="1"/>
    <n v="1"/>
    <x v="688"/>
    <n v="11"/>
    <s v="Clebson Martins"/>
    <s v="clebson.martins@hotmail.com"/>
    <n v="5511961300000"/>
  </r>
  <r>
    <x v="1"/>
    <n v="500"/>
    <x v="0"/>
    <n v="12"/>
    <x v="688"/>
    <n v="11"/>
    <s v="Miranilde Martins"/>
    <s v="miranilde.martins@yahoo.com.br"/>
    <n v="5511969700000"/>
  </r>
  <r>
    <x v="1"/>
    <n v="500"/>
    <x v="0"/>
    <n v="2"/>
    <x v="688"/>
    <n v="11"/>
    <s v="Wilson Martins"/>
    <s v="wilson.martins@gmail.com"/>
    <n v="5519998900000"/>
  </r>
  <r>
    <x v="0"/>
    <n v="2000"/>
    <x v="0"/>
    <n v="12"/>
    <x v="688"/>
    <n v="11"/>
    <s v="Katiane Martins"/>
    <s v="katiane.martins@yahoo.com.br"/>
    <n v="5565993500000"/>
  </r>
  <r>
    <x v="1"/>
    <n v="500"/>
    <x v="1"/>
    <n v="1"/>
    <x v="688"/>
    <n v="11"/>
    <s v="Roney Martins"/>
    <s v="roney.martins@gmail.com"/>
    <n v="5527997700000"/>
  </r>
  <r>
    <x v="0"/>
    <n v="2000"/>
    <x v="1"/>
    <n v="1"/>
    <x v="688"/>
    <n v="11"/>
    <s v="Deiglison Martins"/>
    <s v="deiglison.martins@yahoo.com.br"/>
    <n v="5599992100000"/>
  </r>
  <r>
    <x v="2"/>
    <n v="1000"/>
    <x v="0"/>
    <n v="1"/>
    <x v="688"/>
    <n v="11"/>
    <s v="Josineide Martins"/>
    <s v="josineide.martins@yahoo.com.br"/>
    <n v="5511995200000"/>
  </r>
  <r>
    <x v="1"/>
    <n v="500"/>
    <x v="1"/>
    <n v="1"/>
    <x v="688"/>
    <n v="11"/>
    <s v="Alefy Martins"/>
    <s v="alefy.martins@yahoo.com.br"/>
    <n v="5511995800000"/>
  </r>
  <r>
    <x v="0"/>
    <n v="2000"/>
    <x v="0"/>
    <n v="12"/>
    <x v="688"/>
    <n v="11"/>
    <s v="Marina Martins"/>
    <s v="marina.martins@hotmail.com"/>
    <n v="5512991200000"/>
  </r>
  <r>
    <x v="1"/>
    <n v="500"/>
    <x v="0"/>
    <n v="12"/>
    <x v="688"/>
    <n v="11"/>
    <s v="Dyogo Martins"/>
    <s v="dyogo.martins@hotmail.com"/>
    <n v="5521974900000"/>
  </r>
  <r>
    <x v="2"/>
    <n v="1000"/>
    <x v="0"/>
    <n v="12"/>
    <x v="689"/>
    <n v="11"/>
    <s v="Brendon Martins"/>
    <s v="brendon.martins@yahoo.com.br"/>
    <n v="5517997400000"/>
  </r>
  <r>
    <x v="2"/>
    <n v="1000"/>
    <x v="1"/>
    <n v="1"/>
    <x v="689"/>
    <n v="11"/>
    <s v="Arthur Martins"/>
    <s v="arthur.martins@hotmail.com"/>
    <n v="5531997500000"/>
  </r>
  <r>
    <x v="2"/>
    <n v="1000"/>
    <x v="0"/>
    <n v="5"/>
    <x v="690"/>
    <n v="11"/>
    <s v="Paloma Martins"/>
    <s v="paloma.martins@hotmail.com"/>
    <n v="5511934200000"/>
  </r>
  <r>
    <x v="2"/>
    <n v="1000"/>
    <x v="0"/>
    <n v="10"/>
    <x v="690"/>
    <n v="11"/>
    <s v="Willem Martins"/>
    <s v="willem.martins@yahoo.com.br"/>
    <n v="5592992200000"/>
  </r>
  <r>
    <x v="1"/>
    <n v="500"/>
    <x v="0"/>
    <n v="1"/>
    <x v="690"/>
    <n v="11"/>
    <s v="Luciano Martins"/>
    <s v="luciano.martins@yahoo.com.br"/>
    <n v="5531991500000"/>
  </r>
  <r>
    <x v="1"/>
    <n v="500"/>
    <x v="0"/>
    <n v="12"/>
    <x v="690"/>
    <n v="11"/>
    <s v="Flaviana Martins"/>
    <s v="flaviana.martins@yahoo.com.br"/>
    <n v="5511974700000"/>
  </r>
  <r>
    <x v="0"/>
    <n v="2000"/>
    <x v="0"/>
    <n v="12"/>
    <x v="690"/>
    <n v="11"/>
    <s v="Bismark Martins"/>
    <s v="bismark.martins@yahoo.com.br"/>
    <n v="5511987500000"/>
  </r>
  <r>
    <x v="0"/>
    <n v="2000"/>
    <x v="1"/>
    <n v="1"/>
    <x v="690"/>
    <n v="11"/>
    <s v="Soliane Martins"/>
    <s v="soliane.martins@gmail.com"/>
    <n v="5592991600000"/>
  </r>
  <r>
    <x v="0"/>
    <n v="2000"/>
    <x v="0"/>
    <n v="4"/>
    <x v="690"/>
    <n v="11"/>
    <s v="Admar Martins"/>
    <s v="admar.martins@yahoo.com.br"/>
    <n v="5521971000000"/>
  </r>
  <r>
    <x v="1"/>
    <n v="500"/>
    <x v="0"/>
    <n v="12"/>
    <x v="690"/>
    <n v="11"/>
    <s v="Iara Martins"/>
    <s v="iara.martins@hotmail.com"/>
    <n v="5511984900000"/>
  </r>
  <r>
    <x v="2"/>
    <n v="1000"/>
    <x v="0"/>
    <n v="12"/>
    <x v="691"/>
    <n v="11"/>
    <s v="Emanuel Martins"/>
    <s v="emanuel.martins@yahoo.com.br"/>
    <n v="5547997800000"/>
  </r>
  <r>
    <x v="0"/>
    <n v="2000"/>
    <x v="0"/>
    <n v="1"/>
    <x v="691"/>
    <n v="11"/>
    <s v="Lúcia Martins"/>
    <s v="lúcia.martins@hotmail.com"/>
    <n v="5561984100000"/>
  </r>
  <r>
    <x v="0"/>
    <n v="2000"/>
    <x v="1"/>
    <n v="1"/>
    <x v="691"/>
    <n v="11"/>
    <s v="Iris Martins"/>
    <s v="iris.martins@gmail.com"/>
    <n v="5511961200000"/>
  </r>
  <r>
    <x v="1"/>
    <n v="500"/>
    <x v="0"/>
    <n v="12"/>
    <x v="691"/>
    <n v="11"/>
    <s v="Wilyan Martins"/>
    <s v="wilyan.martins@yahoo.com.br"/>
    <n v="5522996000000"/>
  </r>
  <r>
    <x v="1"/>
    <n v="500"/>
    <x v="0"/>
    <n v="1"/>
    <x v="691"/>
    <n v="11"/>
    <s v="Giovane Martins"/>
    <s v="giovane.martins@yahoo.com.br"/>
    <n v="5511945700000"/>
  </r>
  <r>
    <x v="1"/>
    <n v="500"/>
    <x v="0"/>
    <n v="12"/>
    <x v="691"/>
    <n v="11"/>
    <s v="Leticia Martins"/>
    <s v="leticia.martins@hotmail.com"/>
    <n v="5545998400000"/>
  </r>
  <r>
    <x v="1"/>
    <n v="500"/>
    <x v="0"/>
    <n v="1"/>
    <x v="691"/>
    <n v="11"/>
    <s v="Hermes Martins"/>
    <s v="hermes.martins@hotmail.com"/>
    <n v="5521996000000"/>
  </r>
  <r>
    <x v="1"/>
    <n v="500"/>
    <x v="0"/>
    <n v="12"/>
    <x v="692"/>
    <n v="11"/>
    <s v="Pietro Martins"/>
    <s v="pietro.martins@yahoo.com.br"/>
    <n v="5519993500000"/>
  </r>
  <r>
    <x v="2"/>
    <n v="1000"/>
    <x v="0"/>
    <n v="2"/>
    <x v="692"/>
    <n v="11"/>
    <s v="Jeffeklen Martins"/>
    <s v="jeffeklen.martins@gmail.com"/>
    <n v="5511973400000"/>
  </r>
  <r>
    <x v="2"/>
    <n v="1000"/>
    <x v="1"/>
    <n v="1"/>
    <x v="692"/>
    <n v="11"/>
    <s v="Cleyovane Martins"/>
    <s v="cleyovane.martins@gmail.com"/>
    <n v="5563984000000"/>
  </r>
  <r>
    <x v="0"/>
    <n v="2000"/>
    <x v="0"/>
    <n v="12"/>
    <x v="692"/>
    <n v="11"/>
    <s v="Leonardo Martins"/>
    <s v="leonardo.martins@hotmail.com"/>
    <n v="5521967000000"/>
  </r>
  <r>
    <x v="1"/>
    <n v="500"/>
    <x v="0"/>
    <n v="12"/>
    <x v="692"/>
    <n v="11"/>
    <s v="Ivani Martins"/>
    <s v="ivani.martins@hotmail.com"/>
    <n v="5515991500000"/>
  </r>
  <r>
    <x v="2"/>
    <n v="1000"/>
    <x v="1"/>
    <n v="7"/>
    <x v="692"/>
    <n v="11"/>
    <s v="Myrla Martins"/>
    <s v="myrla.martins@hotmail.com"/>
    <n v="5535997600000"/>
  </r>
  <r>
    <x v="0"/>
    <n v="2000"/>
    <x v="1"/>
    <n v="1"/>
    <x v="692"/>
    <n v="11"/>
    <s v="Lívia Martins"/>
    <s v="lívia.martins@gmail.com"/>
    <n v="5521979500000"/>
  </r>
  <r>
    <x v="2"/>
    <n v="1000"/>
    <x v="0"/>
    <n v="12"/>
    <x v="692"/>
    <n v="11"/>
    <s v="Eli Martins"/>
    <s v="eli.martins@gmail.com"/>
    <n v="5521983200000"/>
  </r>
  <r>
    <x v="2"/>
    <n v="1000"/>
    <x v="0"/>
    <n v="1"/>
    <x v="692"/>
    <n v="11"/>
    <s v="Carlos Martins"/>
    <s v="carlos.martins@gmail.com"/>
    <n v="5521983000000"/>
  </r>
  <r>
    <x v="0"/>
    <n v="2000"/>
    <x v="0"/>
    <n v="10"/>
    <x v="692"/>
    <n v="11"/>
    <s v="Moacir Martins"/>
    <s v="moacir.martins@hotmail.com"/>
    <n v="5581920000000"/>
  </r>
  <r>
    <x v="1"/>
    <n v="500"/>
    <x v="0"/>
    <n v="12"/>
    <x v="692"/>
    <n v="11"/>
    <s v="Ecson Martins"/>
    <s v="ecson.martins@yahoo.com.br"/>
    <n v="5521996700000"/>
  </r>
  <r>
    <x v="1"/>
    <n v="500"/>
    <x v="0"/>
    <n v="12"/>
    <x v="692"/>
    <n v="11"/>
    <s v="Dionatan Martins"/>
    <s v="dionatan.martins@gmail.com"/>
    <n v="5551997000000"/>
  </r>
  <r>
    <x v="2"/>
    <n v="1000"/>
    <x v="0"/>
    <n v="12"/>
    <x v="693"/>
    <n v="11"/>
    <s v="Samantha Martins"/>
    <s v="samantha.martins@gmail.com"/>
    <n v="5515991000000"/>
  </r>
  <r>
    <x v="0"/>
    <n v="2000"/>
    <x v="0"/>
    <n v="1"/>
    <x v="693"/>
    <n v="11"/>
    <s v="Diemerson Martins"/>
    <s v="diemerson.martins@yahoo.com.br"/>
    <n v="5534992100000"/>
  </r>
  <r>
    <x v="1"/>
    <n v="500"/>
    <x v="0"/>
    <n v="1"/>
    <x v="693"/>
    <n v="11"/>
    <s v="Ursula Martins"/>
    <s v="ursula.martins@gmail.com"/>
    <n v="5521995100000"/>
  </r>
  <r>
    <x v="1"/>
    <n v="500"/>
    <x v="0"/>
    <n v="12"/>
    <x v="693"/>
    <n v="11"/>
    <s v="Luis Martins"/>
    <s v="luis.martins@yahoo.com.br"/>
    <n v="5567998300000"/>
  </r>
  <r>
    <x v="1"/>
    <n v="500"/>
    <x v="0"/>
    <n v="11"/>
    <x v="693"/>
    <n v="11"/>
    <s v="Gecilene Martins"/>
    <s v="gecilene.martins@gmail.com"/>
    <n v="5549991400000"/>
  </r>
  <r>
    <x v="0"/>
    <n v="2000"/>
    <x v="0"/>
    <n v="12"/>
    <x v="693"/>
    <n v="11"/>
    <s v="Catharinna Martins"/>
    <s v="catharinna.martins@yahoo.com.br"/>
    <n v="5521983900000"/>
  </r>
  <r>
    <x v="1"/>
    <n v="500"/>
    <x v="0"/>
    <n v="12"/>
    <x v="693"/>
    <n v="11"/>
    <s v="Johnnata Martins"/>
    <s v="johnnata.martins@yahoo.com.br"/>
    <n v="5581981500000"/>
  </r>
  <r>
    <x v="2"/>
    <n v="1000"/>
    <x v="1"/>
    <n v="1"/>
    <x v="693"/>
    <n v="11"/>
    <s v="Helensilvia Martins"/>
    <s v="helensilvia.martins@hotmail.com"/>
    <n v="5531999600000"/>
  </r>
  <r>
    <x v="1"/>
    <n v="500"/>
    <x v="0"/>
    <n v="12"/>
    <x v="693"/>
    <n v="11"/>
    <s v="Manuel Martins"/>
    <s v="manuel.martins@yahoo.com.br"/>
    <n v="5519991000000"/>
  </r>
  <r>
    <x v="2"/>
    <n v="1000"/>
    <x v="0"/>
    <n v="1"/>
    <x v="693"/>
    <n v="11"/>
    <s v="Kettelyn Martins"/>
    <s v="kettelyn.martins@yahoo.com.br"/>
    <n v="5511989600000"/>
  </r>
  <r>
    <x v="1"/>
    <n v="500"/>
    <x v="0"/>
    <n v="12"/>
    <x v="693"/>
    <n v="11"/>
    <s v="Joice Martins"/>
    <s v="joice.martins@hotmail.com"/>
    <n v="5585997100000"/>
  </r>
  <r>
    <x v="1"/>
    <n v="500"/>
    <x v="1"/>
    <n v="1"/>
    <x v="694"/>
    <n v="11"/>
    <s v="Bárbara Martins"/>
    <s v="bárbara.martins@yahoo.com.br"/>
    <n v="5531992700000"/>
  </r>
  <r>
    <x v="2"/>
    <n v="1000"/>
    <x v="0"/>
    <n v="12"/>
    <x v="694"/>
    <n v="11"/>
    <s v="Darley Martins"/>
    <s v="darley.martins@gmail.com"/>
    <n v="5511977500000"/>
  </r>
  <r>
    <x v="2"/>
    <n v="1000"/>
    <x v="0"/>
    <n v="12"/>
    <x v="694"/>
    <n v="11"/>
    <s v="Claudiane Martins"/>
    <s v="claudiane.martins@hotmail.com"/>
    <n v="5521987600000"/>
  </r>
  <r>
    <x v="1"/>
    <n v="500"/>
    <x v="1"/>
    <n v="12"/>
    <x v="694"/>
    <n v="11"/>
    <s v="Diogo Martins"/>
    <s v="diogo.martins@hotmail.com"/>
    <n v="5519992800000"/>
  </r>
  <r>
    <x v="2"/>
    <n v="1000"/>
    <x v="0"/>
    <n v="12"/>
    <x v="694"/>
    <n v="11"/>
    <s v="Celia Martins"/>
    <s v="celia.martins@gmail.com"/>
    <n v="5521998100000"/>
  </r>
  <r>
    <x v="2"/>
    <n v="1000"/>
    <x v="0"/>
    <n v="4"/>
    <x v="694"/>
    <n v="11"/>
    <s v="Rivaldo Martins"/>
    <s v="rivaldo.martins@gmail.com"/>
    <n v="5591984700000"/>
  </r>
  <r>
    <x v="1"/>
    <n v="500"/>
    <x v="1"/>
    <n v="1"/>
    <x v="695"/>
    <n v="11"/>
    <s v="Yousser Martins"/>
    <s v="yousser.martins@yahoo.com.br"/>
    <n v="5531992700000"/>
  </r>
  <r>
    <x v="2"/>
    <n v="1000"/>
    <x v="0"/>
    <n v="12"/>
    <x v="695"/>
    <n v="11"/>
    <s v="Waldomiro Martins"/>
    <s v="waldomiro.martins@gmail.com"/>
    <n v="5548991000000"/>
  </r>
  <r>
    <x v="1"/>
    <n v="500"/>
    <x v="0"/>
    <n v="12"/>
    <x v="695"/>
    <n v="11"/>
    <s v="Gilvan Martins"/>
    <s v="gilvan.martins@gmail.com"/>
    <n v="5587999200000"/>
  </r>
  <r>
    <x v="2"/>
    <n v="1000"/>
    <x v="1"/>
    <n v="1"/>
    <x v="695"/>
    <n v="11"/>
    <s v="Helen Martins"/>
    <s v="helen.martins@hotmail.com"/>
    <n v="5537999600000"/>
  </r>
  <r>
    <x v="1"/>
    <n v="500"/>
    <x v="1"/>
    <n v="1"/>
    <x v="695"/>
    <n v="11"/>
    <s v="Renato Martins"/>
    <s v="renato.martins@gmail.com"/>
    <n v="5511974700000"/>
  </r>
  <r>
    <x v="1"/>
    <n v="500"/>
    <x v="1"/>
    <n v="1"/>
    <x v="695"/>
    <n v="11"/>
    <s v="Lohana Martins"/>
    <s v="lohana.martins@hotmail.com"/>
    <n v="5585925600000"/>
  </r>
  <r>
    <x v="1"/>
    <n v="500"/>
    <x v="0"/>
    <n v="12"/>
    <x v="696"/>
    <n v="11"/>
    <s v="Luiziane Martins"/>
    <s v="luiziane.martins@yahoo.com.br"/>
    <n v="5511981000000"/>
  </r>
  <r>
    <x v="1"/>
    <n v="500"/>
    <x v="1"/>
    <n v="1"/>
    <x v="696"/>
    <n v="11"/>
    <s v="Uarlen Martins"/>
    <s v="uarlen.martins@hotmail.com"/>
    <n v="5521993400000"/>
  </r>
  <r>
    <x v="0"/>
    <n v="2000"/>
    <x v="0"/>
    <n v="12"/>
    <x v="696"/>
    <n v="11"/>
    <s v="Tarsis Martins"/>
    <s v="tarsis.martins@hotmail.com"/>
    <n v="5519982400000"/>
  </r>
  <r>
    <x v="1"/>
    <n v="500"/>
    <x v="0"/>
    <n v="1"/>
    <x v="696"/>
    <n v="11"/>
    <s v="João Martins"/>
    <s v="joão.martins@hotmail.com"/>
    <n v="5511942300000"/>
  </r>
  <r>
    <x v="1"/>
    <n v="500"/>
    <x v="0"/>
    <n v="4"/>
    <x v="696"/>
    <n v="11"/>
    <s v="Luanna Martins"/>
    <s v="luanna.martins@yahoo.com.br"/>
    <n v="5521998300000"/>
  </r>
  <r>
    <x v="1"/>
    <n v="500"/>
    <x v="0"/>
    <n v="12"/>
    <x v="696"/>
    <n v="11"/>
    <s v="Marcello Martins"/>
    <s v="marcello.martins@gmail.com"/>
    <n v="5521982800000"/>
  </r>
  <r>
    <x v="0"/>
    <n v="2000"/>
    <x v="0"/>
    <n v="12"/>
    <x v="696"/>
    <n v="11"/>
    <s v="Nikolas Martins"/>
    <s v="nikolas.martins@gmail.com"/>
    <n v="5511993400000"/>
  </r>
  <r>
    <x v="1"/>
    <n v="500"/>
    <x v="0"/>
    <n v="12"/>
    <x v="696"/>
    <n v="11"/>
    <s v="Gladstone Martins"/>
    <s v="gladstone.martins@gmail.com"/>
    <n v="5521987600000"/>
  </r>
  <r>
    <x v="0"/>
    <n v="2000"/>
    <x v="0"/>
    <n v="2"/>
    <x v="696"/>
    <n v="11"/>
    <s v="Anselmo Martins"/>
    <s v="anselmo.martins@yahoo.com.br"/>
    <n v="5511947000000"/>
  </r>
  <r>
    <x v="2"/>
    <n v="1000"/>
    <x v="0"/>
    <n v="1"/>
    <x v="697"/>
    <n v="11"/>
    <s v="Thabata Martins"/>
    <s v="thabata.martins@yahoo.com.br"/>
    <n v="5511984700000"/>
  </r>
  <r>
    <x v="2"/>
    <n v="1000"/>
    <x v="0"/>
    <n v="12"/>
    <x v="697"/>
    <n v="11"/>
    <s v="Pytàwà Martins"/>
    <s v="pytàwà.martins@yahoo.com.br"/>
    <n v="5591980800000"/>
  </r>
  <r>
    <x v="0"/>
    <n v="2000"/>
    <x v="0"/>
    <n v="1"/>
    <x v="697"/>
    <n v="11"/>
    <s v="Milene Martins"/>
    <s v="milene.martins@hotmail.com"/>
    <n v="5591981100000"/>
  </r>
  <r>
    <x v="2"/>
    <n v="1000"/>
    <x v="1"/>
    <n v="1"/>
    <x v="697"/>
    <n v="11"/>
    <s v="Alberty Martins"/>
    <s v="alberty.martins@hotmail.com"/>
    <n v="5515981800000"/>
  </r>
  <r>
    <x v="1"/>
    <n v="500"/>
    <x v="0"/>
    <n v="12"/>
    <x v="697"/>
    <n v="11"/>
    <s v="Jansney Martins"/>
    <s v="jansney.martins@hotmail.com"/>
    <n v="5527998800000"/>
  </r>
  <r>
    <x v="2"/>
    <n v="1000"/>
    <x v="0"/>
    <n v="12"/>
    <x v="697"/>
    <n v="11"/>
    <s v="Celia Martins"/>
    <s v="celia.martins@gmail.com"/>
    <n v="5521998100000"/>
  </r>
  <r>
    <x v="1"/>
    <n v="500"/>
    <x v="1"/>
    <n v="1"/>
    <x v="698"/>
    <n v="11"/>
    <s v="Aryanne Martins"/>
    <s v="aryanne.martins@yahoo.com.br"/>
    <n v="5586981200000"/>
  </r>
  <r>
    <x v="0"/>
    <n v="2000"/>
    <x v="1"/>
    <n v="1"/>
    <x v="698"/>
    <n v="11"/>
    <s v="Marilia Martins"/>
    <s v="marilia.martins@yahoo.com.br"/>
    <n v="5511991000000"/>
  </r>
  <r>
    <x v="2"/>
    <n v="1000"/>
    <x v="1"/>
    <n v="1"/>
    <x v="698"/>
    <n v="11"/>
    <s v="Iuly Martins"/>
    <s v="iuly.martins@gmail.com"/>
    <n v="5511985800000"/>
  </r>
  <r>
    <x v="0"/>
    <n v="2000"/>
    <x v="0"/>
    <n v="12"/>
    <x v="699"/>
    <n v="12"/>
    <s v="Jackson Martins"/>
    <s v="jackson.martins@hotmail.com"/>
    <n v="5519996000000"/>
  </r>
  <r>
    <x v="2"/>
    <n v="1000"/>
    <x v="0"/>
    <n v="12"/>
    <x v="699"/>
    <n v="12"/>
    <s v="Adriane Martins"/>
    <s v="adriane.martins@yahoo.com.br"/>
    <n v="5512996000000"/>
  </r>
  <r>
    <x v="1"/>
    <n v="500"/>
    <x v="0"/>
    <n v="1"/>
    <x v="699"/>
    <n v="12"/>
    <s v="Ellem Martins"/>
    <s v="ellem.martins@gmail.com"/>
    <n v="5511957500000"/>
  </r>
  <r>
    <x v="1"/>
    <n v="500"/>
    <x v="0"/>
    <n v="12"/>
    <x v="699"/>
    <n v="12"/>
    <s v="Dilermando Martins"/>
    <s v="dilermando.martins@yahoo.com.br"/>
    <n v="5519981400000"/>
  </r>
  <r>
    <x v="2"/>
    <n v="1000"/>
    <x v="0"/>
    <n v="12"/>
    <x v="699"/>
    <n v="12"/>
    <s v="Josi Martins"/>
    <s v="josi.martins@gmail.com"/>
    <n v="5511982500000"/>
  </r>
  <r>
    <x v="2"/>
    <n v="1000"/>
    <x v="0"/>
    <n v="10"/>
    <x v="700"/>
    <n v="12"/>
    <s v="Marcelane Martins"/>
    <s v="marcelane.martins@gmail.com"/>
    <n v="5583996200000"/>
  </r>
  <r>
    <x v="1"/>
    <n v="500"/>
    <x v="0"/>
    <n v="10"/>
    <x v="700"/>
    <n v="12"/>
    <s v="Marcella Martins"/>
    <s v="marcella.martins@hotmail.com"/>
    <n v="5521975100000"/>
  </r>
  <r>
    <x v="0"/>
    <n v="2000"/>
    <x v="0"/>
    <n v="12"/>
    <x v="700"/>
    <n v="12"/>
    <s v="Esequiel Martins"/>
    <s v="esequiel.martins@hotmail.com"/>
    <n v="5599984400000"/>
  </r>
  <r>
    <x v="2"/>
    <n v="1000"/>
    <x v="1"/>
    <n v="1"/>
    <x v="700"/>
    <n v="12"/>
    <s v="Otávio Martins"/>
    <s v="otávio.martins@yahoo.com.br"/>
    <n v="5521981000000"/>
  </r>
  <r>
    <x v="2"/>
    <n v="1000"/>
    <x v="1"/>
    <n v="1"/>
    <x v="701"/>
    <n v="12"/>
    <s v="Danillo Martins"/>
    <s v="danillo.martins@hotmail.com"/>
    <n v="5511973400000"/>
  </r>
  <r>
    <x v="2"/>
    <n v="1000"/>
    <x v="0"/>
    <n v="12"/>
    <x v="701"/>
    <n v="12"/>
    <s v="Idelfonso Martins"/>
    <s v="idelfonso.martins@hotmail.com"/>
    <n v="5561993200000"/>
  </r>
  <r>
    <x v="1"/>
    <n v="500"/>
    <x v="0"/>
    <n v="12"/>
    <x v="701"/>
    <n v="12"/>
    <s v="Luã Martins"/>
    <s v="luã.martins@gmail.com"/>
    <n v="5519971100000"/>
  </r>
  <r>
    <x v="2"/>
    <n v="1000"/>
    <x v="0"/>
    <n v="12"/>
    <x v="702"/>
    <n v="12"/>
    <s v="Matheus Martins"/>
    <s v="matheus.martins@hotmail.com"/>
    <n v="5571981000000"/>
  </r>
  <r>
    <x v="1"/>
    <n v="500"/>
    <x v="0"/>
    <n v="1"/>
    <x v="702"/>
    <n v="12"/>
    <s v="Joseane Martins"/>
    <s v="joseane.martins@hotmail.com"/>
    <n v="5511983600000"/>
  </r>
  <r>
    <x v="1"/>
    <n v="500"/>
    <x v="0"/>
    <n v="10"/>
    <x v="702"/>
    <n v="12"/>
    <s v="Rafael Martins"/>
    <s v="rafael.martins@yahoo.com.br"/>
    <n v="5591991400000"/>
  </r>
  <r>
    <x v="2"/>
    <n v="1000"/>
    <x v="0"/>
    <n v="12"/>
    <x v="702"/>
    <n v="12"/>
    <s v="Arilene Martins"/>
    <s v="arilene.martins@hotmail.com"/>
    <n v="5511951300000"/>
  </r>
  <r>
    <x v="0"/>
    <n v="2000"/>
    <x v="0"/>
    <n v="12"/>
    <x v="702"/>
    <n v="12"/>
    <s v="Meire Martins"/>
    <s v="meire.martins@hotmail.com"/>
    <n v="5554999700000"/>
  </r>
  <r>
    <x v="0"/>
    <n v="2000"/>
    <x v="0"/>
    <n v="3"/>
    <x v="702"/>
    <n v="12"/>
    <s v="Kátia Martins"/>
    <s v="kátia.martins@hotmail.com"/>
    <n v="5541991800000"/>
  </r>
  <r>
    <x v="2"/>
    <n v="1000"/>
    <x v="0"/>
    <n v="12"/>
    <x v="703"/>
    <n v="12"/>
    <s v="Werleson Martins"/>
    <s v="werleson.martins@gmail.com"/>
    <n v="5531975700000"/>
  </r>
  <r>
    <x v="2"/>
    <n v="1000"/>
    <x v="0"/>
    <n v="12"/>
    <x v="703"/>
    <n v="12"/>
    <s v="Lourival Martins"/>
    <s v="lourival.martins@gmail.com"/>
    <n v="5581994000000"/>
  </r>
  <r>
    <x v="2"/>
    <n v="1000"/>
    <x v="0"/>
    <n v="6"/>
    <x v="703"/>
    <n v="12"/>
    <s v="Edilsineia Martins"/>
    <s v="edilsineia.martins@gmail.com"/>
    <n v="5511987500000"/>
  </r>
  <r>
    <x v="0"/>
    <n v="2000"/>
    <x v="0"/>
    <n v="12"/>
    <x v="703"/>
    <n v="12"/>
    <s v="Álvaro Martins"/>
    <s v="álvaro.martins@gmail.com"/>
    <n v="5591991000000"/>
  </r>
  <r>
    <x v="1"/>
    <n v="500"/>
    <x v="0"/>
    <n v="12"/>
    <x v="703"/>
    <n v="12"/>
    <s v="Lincoln Martins"/>
    <s v="lincoln.martins@yahoo.com.br"/>
    <n v="5592984400000"/>
  </r>
  <r>
    <x v="0"/>
    <n v="2000"/>
    <x v="1"/>
    <n v="1"/>
    <x v="703"/>
    <n v="12"/>
    <s v="Ciel Martins"/>
    <s v="ciel.martins@gmail.com"/>
    <n v="5511974500000"/>
  </r>
  <r>
    <x v="1"/>
    <n v="500"/>
    <x v="0"/>
    <n v="12"/>
    <x v="703"/>
    <n v="12"/>
    <s v="Pâmela Martins"/>
    <s v="pâmela.martins@gmail.com"/>
    <n v="5519993500000"/>
  </r>
  <r>
    <x v="1"/>
    <n v="500"/>
    <x v="0"/>
    <n v="12"/>
    <x v="703"/>
    <n v="12"/>
    <s v="Iraci Martins"/>
    <s v="iraci.martins@yahoo.com.br"/>
    <n v="5548991400000"/>
  </r>
  <r>
    <x v="2"/>
    <n v="1000"/>
    <x v="0"/>
    <n v="12"/>
    <x v="704"/>
    <n v="12"/>
    <s v="Brunella Martins"/>
    <s v="brunella.martins@hotmail.com"/>
    <n v="5527988700000"/>
  </r>
  <r>
    <x v="1"/>
    <n v="500"/>
    <x v="0"/>
    <n v="5"/>
    <x v="704"/>
    <n v="12"/>
    <s v="Solange Martins"/>
    <s v="solange.martins@yahoo.com.br"/>
    <n v="5511969100000"/>
  </r>
  <r>
    <x v="1"/>
    <n v="500"/>
    <x v="0"/>
    <n v="1"/>
    <x v="704"/>
    <n v="12"/>
    <s v="Joanakelem Martins"/>
    <s v="joanakelem.martins@gmail.com"/>
    <n v="5519982100000"/>
  </r>
  <r>
    <x v="1"/>
    <n v="500"/>
    <x v="0"/>
    <n v="12"/>
    <x v="704"/>
    <n v="12"/>
    <s v="Vinicius Martins"/>
    <s v="vinicius.martins@yahoo.com.br"/>
    <n v="5511951900000"/>
  </r>
  <r>
    <x v="0"/>
    <n v="2000"/>
    <x v="0"/>
    <n v="12"/>
    <x v="704"/>
    <n v="12"/>
    <s v="Hilton Martins"/>
    <s v="hilton.martins@gmail.com"/>
    <n v="5512981500000"/>
  </r>
  <r>
    <x v="0"/>
    <n v="2000"/>
    <x v="1"/>
    <n v="1"/>
    <x v="704"/>
    <n v="12"/>
    <s v="Tamires Martins"/>
    <s v="tamires.martins@gmail.com"/>
    <n v="5531989200000"/>
  </r>
  <r>
    <x v="1"/>
    <n v="500"/>
    <x v="0"/>
    <n v="2"/>
    <x v="704"/>
    <n v="12"/>
    <s v="Ítallo Martins"/>
    <s v="ítallo.martins@yahoo.com.br"/>
    <n v="5511941200000"/>
  </r>
  <r>
    <x v="1"/>
    <n v="500"/>
    <x v="0"/>
    <n v="6"/>
    <x v="704"/>
    <n v="12"/>
    <s v="Edberto Martins"/>
    <s v="edberto.martins@yahoo.com.br"/>
    <n v="5544999100000"/>
  </r>
  <r>
    <x v="0"/>
    <n v="2000"/>
    <x v="0"/>
    <n v="10"/>
    <x v="704"/>
    <n v="12"/>
    <s v="Ednilton Martins"/>
    <s v="ednilton.martins@hotmail.com"/>
    <n v="5519981800000"/>
  </r>
  <r>
    <x v="1"/>
    <n v="500"/>
    <x v="0"/>
    <n v="7"/>
    <x v="705"/>
    <n v="12"/>
    <s v="Andre Martins"/>
    <s v="andre.martins@yahoo.com.br"/>
    <n v="5511963400000"/>
  </r>
  <r>
    <x v="0"/>
    <n v="2000"/>
    <x v="1"/>
    <n v="1"/>
    <x v="705"/>
    <n v="12"/>
    <s v="Elizabeth Martins"/>
    <s v="elizabeth.martins@yahoo.com.br"/>
    <n v="5511974500000"/>
  </r>
  <r>
    <x v="0"/>
    <n v="2000"/>
    <x v="0"/>
    <n v="12"/>
    <x v="705"/>
    <n v="12"/>
    <s v="Giselly Martins"/>
    <s v="giselly.martins@hotmail.com"/>
    <n v="5581981300000"/>
  </r>
  <r>
    <x v="2"/>
    <n v="1000"/>
    <x v="0"/>
    <n v="12"/>
    <x v="705"/>
    <n v="12"/>
    <s v="Wlahilma Martins"/>
    <s v="wlahilma.martins@yahoo.com.br"/>
    <n v="5585987400000"/>
  </r>
  <r>
    <x v="1"/>
    <n v="500"/>
    <x v="0"/>
    <n v="6"/>
    <x v="705"/>
    <n v="12"/>
    <s v="Arlindo Martins"/>
    <s v="arlindo.martins@yahoo.com.br"/>
    <n v="5562985500000"/>
  </r>
  <r>
    <x v="0"/>
    <n v="2000"/>
    <x v="0"/>
    <n v="1"/>
    <x v="705"/>
    <n v="12"/>
    <s v="Stella Martins"/>
    <s v="stella.martins@yahoo.com.br"/>
    <n v="5571987000000"/>
  </r>
  <r>
    <x v="1"/>
    <n v="500"/>
    <x v="0"/>
    <n v="1"/>
    <x v="705"/>
    <n v="12"/>
    <s v="Agatha Martins"/>
    <s v="agatha.martins@gmail.com"/>
    <n v="5563992100000"/>
  </r>
  <r>
    <x v="2"/>
    <n v="1000"/>
    <x v="0"/>
    <n v="6"/>
    <x v="705"/>
    <n v="12"/>
    <s v="Pierre Martins"/>
    <s v="pierre.martins@hotmail.com"/>
    <n v="5551999100000"/>
  </r>
  <r>
    <x v="1"/>
    <n v="500"/>
    <x v="0"/>
    <n v="1"/>
    <x v="705"/>
    <n v="12"/>
    <s v="Rúbia Martins"/>
    <s v="rúbia.martins@hotmail.com"/>
    <n v="5531992800000"/>
  </r>
  <r>
    <x v="1"/>
    <n v="500"/>
    <x v="1"/>
    <n v="1"/>
    <x v="705"/>
    <n v="12"/>
    <s v="Andea Martins"/>
    <s v="andea.martins@hotmail.com"/>
    <n v="5531992000000"/>
  </r>
  <r>
    <x v="1"/>
    <n v="500"/>
    <x v="0"/>
    <n v="12"/>
    <x v="706"/>
    <n v="12"/>
    <s v="Welson Martins"/>
    <s v="welson.martins@yahoo.com.br"/>
    <n v="5573999600000"/>
  </r>
  <r>
    <x v="2"/>
    <n v="1000"/>
    <x v="0"/>
    <n v="12"/>
    <x v="706"/>
    <n v="12"/>
    <s v="Wedson Martins"/>
    <s v="wedson.martins@gmail.com"/>
    <n v="5565999400000"/>
  </r>
  <r>
    <x v="1"/>
    <n v="500"/>
    <x v="0"/>
    <n v="12"/>
    <x v="706"/>
    <n v="12"/>
    <s v="Natielli Martins"/>
    <s v="natielli.martins@yahoo.com.br"/>
    <n v="5516997000000"/>
  </r>
  <r>
    <x v="0"/>
    <n v="2000"/>
    <x v="0"/>
    <n v="1"/>
    <x v="706"/>
    <n v="12"/>
    <s v="Kellen Martins"/>
    <s v="kellen.martins@hotmail.com"/>
    <n v="5511981200000"/>
  </r>
  <r>
    <x v="2"/>
    <n v="1000"/>
    <x v="0"/>
    <n v="1"/>
    <x v="706"/>
    <n v="12"/>
    <s v="Agirlene Martins"/>
    <s v="agirlene.martins@hotmail.com"/>
    <n v="5586999500000"/>
  </r>
  <r>
    <x v="1"/>
    <n v="500"/>
    <x v="0"/>
    <n v="4"/>
    <x v="706"/>
    <n v="12"/>
    <s v="Hisrael Martins"/>
    <s v="hisrael.martins@hotmail.com"/>
    <n v="5511953400000"/>
  </r>
  <r>
    <x v="1"/>
    <n v="500"/>
    <x v="0"/>
    <n v="1"/>
    <x v="707"/>
    <n v="12"/>
    <s v="Catharina Martins"/>
    <s v="catharina.martins@yahoo.com.br"/>
    <n v="5521988000000"/>
  </r>
  <r>
    <x v="2"/>
    <n v="1000"/>
    <x v="0"/>
    <n v="12"/>
    <x v="707"/>
    <n v="12"/>
    <s v="Samuel Martins"/>
    <s v="samuel.martins@hotmail.com"/>
    <n v="5532988500000"/>
  </r>
  <r>
    <x v="2"/>
    <n v="1000"/>
    <x v="0"/>
    <n v="1"/>
    <x v="707"/>
    <n v="12"/>
    <s v="Dennys Martins"/>
    <s v="dennys.martins@gmail.com"/>
    <n v="5581980300000"/>
  </r>
  <r>
    <x v="0"/>
    <n v="2000"/>
    <x v="1"/>
    <n v="1"/>
    <x v="707"/>
    <n v="12"/>
    <s v="ederson Martins"/>
    <s v="ederson.martins@yahoo.com.br"/>
    <n v="5551996100000"/>
  </r>
  <r>
    <x v="2"/>
    <n v="1000"/>
    <x v="0"/>
    <n v="2"/>
    <x v="707"/>
    <n v="12"/>
    <s v="Sangeorana Martins"/>
    <s v="sangeorana.martins@hotmail.com"/>
    <n v="5531997200000"/>
  </r>
  <r>
    <x v="2"/>
    <n v="1000"/>
    <x v="1"/>
    <n v="1"/>
    <x v="708"/>
    <n v="12"/>
    <s v="Jhemerson Martins"/>
    <s v="jhemerson.martins@yahoo.com.br"/>
    <n v="5591988900000"/>
  </r>
  <r>
    <x v="1"/>
    <n v="500"/>
    <x v="0"/>
    <n v="12"/>
    <x v="708"/>
    <n v="12"/>
    <s v="Odair Martins"/>
    <s v="odair.martins@hotmail.com"/>
    <n v="5544997700000"/>
  </r>
  <r>
    <x v="0"/>
    <n v="2000"/>
    <x v="1"/>
    <n v="1"/>
    <x v="708"/>
    <n v="12"/>
    <s v="Andrjei Martins"/>
    <s v="andrjei.martins@hotmail.com"/>
    <n v="5521999900000"/>
  </r>
  <r>
    <x v="1"/>
    <n v="500"/>
    <x v="0"/>
    <n v="6"/>
    <x v="708"/>
    <n v="12"/>
    <s v="Greice Martins"/>
    <s v="greice.martins@gmail.com"/>
    <n v="5543999100000"/>
  </r>
  <r>
    <x v="1"/>
    <n v="500"/>
    <x v="0"/>
    <n v="1"/>
    <x v="708"/>
    <n v="12"/>
    <s v="Blenda Martins"/>
    <s v="blenda.martins@hotmail.com"/>
    <n v="5511942000000"/>
  </r>
  <r>
    <x v="2"/>
    <n v="1000"/>
    <x v="0"/>
    <n v="1"/>
    <x v="708"/>
    <n v="12"/>
    <s v="Andrine Martins"/>
    <s v="andrine.martins@gmail.com"/>
    <n v="5533988000000"/>
  </r>
  <r>
    <x v="1"/>
    <n v="500"/>
    <x v="0"/>
    <n v="12"/>
    <x v="709"/>
    <n v="12"/>
    <s v="Rosimere Martins"/>
    <s v="rosimere.martins@gmail.com"/>
    <n v="5521997100000"/>
  </r>
  <r>
    <x v="2"/>
    <n v="1000"/>
    <x v="0"/>
    <n v="12"/>
    <x v="709"/>
    <n v="12"/>
    <s v="Israel Martins"/>
    <s v="israel.martins@hotmail.com"/>
    <n v="5527998600000"/>
  </r>
  <r>
    <x v="1"/>
    <n v="500"/>
    <x v="1"/>
    <n v="1"/>
    <x v="710"/>
    <n v="12"/>
    <s v="Romulo Martins"/>
    <s v="romulo.martins@hotmail.com"/>
    <n v="5531999900000"/>
  </r>
  <r>
    <x v="0"/>
    <n v="2000"/>
    <x v="0"/>
    <n v="12"/>
    <x v="710"/>
    <n v="12"/>
    <s v="Nailson Martins"/>
    <s v="nailson.martins@hotmail.com"/>
    <n v="5579998300000"/>
  </r>
  <r>
    <x v="2"/>
    <n v="1000"/>
    <x v="0"/>
    <n v="1"/>
    <x v="710"/>
    <n v="12"/>
    <s v="Adriane Martins"/>
    <s v="adriane.martins@hotmail.com"/>
    <n v="5531992700000"/>
  </r>
  <r>
    <x v="2"/>
    <n v="1000"/>
    <x v="0"/>
    <n v="6"/>
    <x v="710"/>
    <n v="12"/>
    <s v="Marilda Martins"/>
    <s v="marilda.martins@hotmail.com"/>
    <n v="5519997500000"/>
  </r>
  <r>
    <x v="1"/>
    <n v="500"/>
    <x v="0"/>
    <n v="12"/>
    <x v="710"/>
    <n v="12"/>
    <s v="Andrei Martins"/>
    <s v="andrei.martins@gmail.com"/>
    <n v="5581997300000"/>
  </r>
  <r>
    <x v="2"/>
    <n v="1000"/>
    <x v="0"/>
    <n v="1"/>
    <x v="710"/>
    <n v="12"/>
    <s v="Alexandra Martins"/>
    <s v="alexandra.martins@yahoo.com.br"/>
    <n v="5531986200000"/>
  </r>
  <r>
    <x v="2"/>
    <n v="1000"/>
    <x v="0"/>
    <n v="10"/>
    <x v="710"/>
    <n v="12"/>
    <s v="Katisshaline Martins"/>
    <s v="katisshaline.martins@yahoo.com.br"/>
    <n v="5582991400000"/>
  </r>
  <r>
    <x v="0"/>
    <n v="2000"/>
    <x v="0"/>
    <n v="12"/>
    <x v="710"/>
    <n v="12"/>
    <s v="Mardoqueu Martins"/>
    <s v="mardoqueu.martins@gmail.com"/>
    <n v="5594992300000"/>
  </r>
  <r>
    <x v="1"/>
    <n v="500"/>
    <x v="0"/>
    <n v="12"/>
    <x v="710"/>
    <n v="12"/>
    <s v="Valdemir Martins"/>
    <s v="valdemir.martins@hotmail.com"/>
    <n v="5516997600000"/>
  </r>
  <r>
    <x v="1"/>
    <n v="500"/>
    <x v="0"/>
    <n v="12"/>
    <x v="711"/>
    <n v="12"/>
    <s v="Pamela Martins"/>
    <s v="pamela.martins@yahoo.com.br"/>
    <n v="5577988700000"/>
  </r>
  <r>
    <x v="1"/>
    <n v="500"/>
    <x v="0"/>
    <n v="12"/>
    <x v="711"/>
    <n v="12"/>
    <s v="Junio Martins"/>
    <s v="junio.martins@gmail.com"/>
    <n v="5517996300000"/>
  </r>
  <r>
    <x v="1"/>
    <n v="500"/>
    <x v="0"/>
    <n v="12"/>
    <x v="711"/>
    <n v="12"/>
    <s v="Girlei Martins"/>
    <s v="girlei.martins@yahoo.com.br"/>
    <n v="5531997700000"/>
  </r>
  <r>
    <x v="1"/>
    <n v="500"/>
    <x v="1"/>
    <n v="1"/>
    <x v="711"/>
    <n v="12"/>
    <s v="Tiago Martins"/>
    <s v="tiago.martins@yahoo.com.br"/>
    <n v="5521993400000"/>
  </r>
  <r>
    <x v="1"/>
    <n v="500"/>
    <x v="0"/>
    <n v="1"/>
    <x v="712"/>
    <n v="12"/>
    <s v="Atila Martins"/>
    <s v="atila.martins@yahoo.com.br"/>
    <n v="5531998200000"/>
  </r>
  <r>
    <x v="0"/>
    <n v="2000"/>
    <x v="0"/>
    <n v="12"/>
    <x v="712"/>
    <n v="12"/>
    <s v="Uiatam Martins"/>
    <s v="uiatam.martins@gmail.com"/>
    <n v="5563984700000"/>
  </r>
  <r>
    <x v="1"/>
    <n v="500"/>
    <x v="0"/>
    <n v="5"/>
    <x v="712"/>
    <n v="12"/>
    <s v="Wesley Martins"/>
    <s v="wesley.martins@hotmail.com"/>
    <n v="5531985500000"/>
  </r>
  <r>
    <x v="0"/>
    <n v="2000"/>
    <x v="1"/>
    <n v="6"/>
    <x v="712"/>
    <n v="12"/>
    <s v="Lucas Martins"/>
    <s v="lucas.martins@gmail.com"/>
    <n v="5511992000000"/>
  </r>
  <r>
    <x v="2"/>
    <n v="1000"/>
    <x v="0"/>
    <n v="6"/>
    <x v="712"/>
    <n v="12"/>
    <s v="Pedro Martins"/>
    <s v="pedro.martins@yahoo.com.br"/>
    <n v="5541998800000"/>
  </r>
  <r>
    <x v="2"/>
    <n v="1000"/>
    <x v="0"/>
    <n v="12"/>
    <x v="712"/>
    <n v="12"/>
    <s v="Henry Martins"/>
    <s v="henry.martins@gmail.com"/>
    <n v="5535999500000"/>
  </r>
  <r>
    <x v="2"/>
    <n v="1000"/>
    <x v="0"/>
    <n v="6"/>
    <x v="712"/>
    <n v="12"/>
    <s v="Kleverson Martins"/>
    <s v="kleverson.martins@yahoo.com.br"/>
    <n v="5565999500000"/>
  </r>
  <r>
    <x v="1"/>
    <n v="500"/>
    <x v="0"/>
    <n v="3"/>
    <x v="712"/>
    <n v="12"/>
    <s v="Illgner Martins"/>
    <s v="illgner.martins@hotmail.com"/>
    <n v="5569981100000"/>
  </r>
  <r>
    <x v="1"/>
    <n v="500"/>
    <x v="0"/>
    <n v="12"/>
    <x v="712"/>
    <n v="12"/>
    <s v="Luana Martins"/>
    <s v="luana.martins@yahoo.com.br"/>
    <n v="5511983900000"/>
  </r>
  <r>
    <x v="2"/>
    <n v="1000"/>
    <x v="0"/>
    <n v="12"/>
    <x v="712"/>
    <n v="12"/>
    <s v="Raul Martins"/>
    <s v="raul.martins@hotmail.com"/>
    <n v="5544991100000"/>
  </r>
  <r>
    <x v="2"/>
    <n v="1000"/>
    <x v="0"/>
    <n v="12"/>
    <x v="712"/>
    <n v="12"/>
    <s v="Dennis Martins"/>
    <s v="dennis.martins@yahoo.com.br"/>
    <n v="5532999200000"/>
  </r>
  <r>
    <x v="1"/>
    <n v="500"/>
    <x v="0"/>
    <n v="12"/>
    <x v="712"/>
    <n v="12"/>
    <s v="Carolina Martins"/>
    <s v="carolina.martins@gmail.com"/>
    <n v="5521980900000"/>
  </r>
  <r>
    <x v="0"/>
    <n v="2000"/>
    <x v="0"/>
    <n v="12"/>
    <x v="712"/>
    <n v="12"/>
    <s v="Rahian Martins"/>
    <s v="rahian.martins@yahoo.com.br"/>
    <n v="5521998700000"/>
  </r>
  <r>
    <x v="1"/>
    <n v="500"/>
    <x v="0"/>
    <n v="1"/>
    <x v="713"/>
    <n v="12"/>
    <s v="Júnior Martins"/>
    <s v="júnior.martins@hotmail.com"/>
    <n v="5511952900000"/>
  </r>
  <r>
    <x v="2"/>
    <n v="1000"/>
    <x v="1"/>
    <n v="1"/>
    <x v="713"/>
    <n v="12"/>
    <s v="Warlson Martins"/>
    <s v="warlson.martins@gmail.com"/>
    <n v="5598982300000"/>
  </r>
  <r>
    <x v="2"/>
    <n v="1000"/>
    <x v="0"/>
    <n v="12"/>
    <x v="713"/>
    <n v="12"/>
    <s v="Damaris Martins"/>
    <s v="damaris.martins@yahoo.com.br"/>
    <n v="5511966400000"/>
  </r>
  <r>
    <x v="0"/>
    <n v="2000"/>
    <x v="0"/>
    <n v="2"/>
    <x v="713"/>
    <n v="12"/>
    <s v="Regiane Martins"/>
    <s v="regiane.martins@gmail.com"/>
    <n v="5567999800000"/>
  </r>
  <r>
    <x v="2"/>
    <n v="1000"/>
    <x v="0"/>
    <n v="12"/>
    <x v="713"/>
    <n v="12"/>
    <s v="Humberto Martins"/>
    <s v="humberto.martins@gmail.com"/>
    <n v="5511981000000"/>
  </r>
  <r>
    <x v="0"/>
    <n v="2000"/>
    <x v="0"/>
    <n v="1"/>
    <x v="713"/>
    <n v="12"/>
    <s v="Thayane Martins"/>
    <s v="thayane.martins@hotmail.com"/>
    <n v="5521981100000"/>
  </r>
  <r>
    <x v="2"/>
    <n v="1000"/>
    <x v="0"/>
    <n v="1"/>
    <x v="714"/>
    <n v="12"/>
    <s v="Meily Martins"/>
    <s v="meily.martins@yahoo.com.br"/>
    <n v="5511996700000"/>
  </r>
  <r>
    <x v="2"/>
    <n v="1000"/>
    <x v="1"/>
    <n v="1"/>
    <x v="714"/>
    <n v="12"/>
    <s v="Alleyster Martins"/>
    <s v="alleyster.martins@yahoo.com.br"/>
    <n v="5519986000000"/>
  </r>
  <r>
    <x v="0"/>
    <n v="2000"/>
    <x v="0"/>
    <n v="10"/>
    <x v="714"/>
    <n v="12"/>
    <s v="Eronilda Martins"/>
    <s v="eronilda.martins@yahoo.com.br"/>
    <n v="5511984200000"/>
  </r>
  <r>
    <x v="1"/>
    <n v="500"/>
    <x v="0"/>
    <n v="12"/>
    <x v="714"/>
    <n v="12"/>
    <s v="Micheu Martins"/>
    <s v="micheu.martins@gmail.com"/>
    <n v="5511961600000"/>
  </r>
  <r>
    <x v="2"/>
    <n v="1000"/>
    <x v="0"/>
    <n v="12"/>
    <x v="714"/>
    <n v="12"/>
    <s v="Antonio Martins"/>
    <s v="antonio.martins@hotmail.com"/>
    <n v="5599981400000"/>
  </r>
  <r>
    <x v="1"/>
    <n v="500"/>
    <x v="1"/>
    <n v="1"/>
    <x v="714"/>
    <n v="12"/>
    <s v="Paulo Martins"/>
    <s v="paulo.martins@hotmail.com"/>
    <n v="5518981100000"/>
  </r>
  <r>
    <x v="1"/>
    <n v="500"/>
    <x v="0"/>
    <n v="6"/>
    <x v="715"/>
    <n v="12"/>
    <s v="Jander Martins"/>
    <s v="jander.martins@hotmail.com"/>
    <n v="5534999300000"/>
  </r>
  <r>
    <x v="0"/>
    <n v="2000"/>
    <x v="0"/>
    <n v="12"/>
    <x v="716"/>
    <n v="12"/>
    <s v="Adrhan Martins"/>
    <s v="adrhan.martins@hotmail.com"/>
    <n v="5511944900000"/>
  </r>
  <r>
    <x v="0"/>
    <n v="2000"/>
    <x v="0"/>
    <n v="1"/>
    <x v="716"/>
    <n v="12"/>
    <s v="Cauê Martins"/>
    <s v="cauê.martins@gmail.com"/>
    <n v="5511993600000"/>
  </r>
  <r>
    <x v="1"/>
    <n v="500"/>
    <x v="0"/>
    <n v="12"/>
    <x v="716"/>
    <n v="12"/>
    <s v="Herlane Martins"/>
    <s v="herlane.martins@hotmail.com"/>
    <n v="5584999000000"/>
  </r>
  <r>
    <x v="1"/>
    <n v="500"/>
    <x v="0"/>
    <n v="12"/>
    <x v="716"/>
    <n v="12"/>
    <s v="Róger Martins"/>
    <s v="róger.martins@gmail.com"/>
    <n v="5519981600000"/>
  </r>
  <r>
    <x v="1"/>
    <n v="500"/>
    <x v="0"/>
    <n v="12"/>
    <x v="716"/>
    <n v="12"/>
    <s v="Heber Martins"/>
    <s v="heber.martins@hotmail.com"/>
    <n v="5571996800000"/>
  </r>
  <r>
    <x v="2"/>
    <n v="1000"/>
    <x v="0"/>
    <n v="12"/>
    <x v="716"/>
    <n v="12"/>
    <s v="Alecio Martins"/>
    <s v="alecio.martins@gmail.com"/>
    <n v="5567992500000"/>
  </r>
  <r>
    <x v="1"/>
    <n v="500"/>
    <x v="0"/>
    <n v="1"/>
    <x v="716"/>
    <n v="12"/>
    <s v="Giuliana Martins"/>
    <s v="giuliana.martins@gmail.com"/>
    <n v="5511982000000"/>
  </r>
  <r>
    <x v="0"/>
    <n v="2000"/>
    <x v="0"/>
    <n v="12"/>
    <x v="716"/>
    <n v="12"/>
    <s v="Keven Martins"/>
    <s v="keven.martins@gmail.com"/>
    <n v="5531975100000"/>
  </r>
  <r>
    <x v="1"/>
    <n v="500"/>
    <x v="0"/>
    <n v="1"/>
    <x v="717"/>
    <n v="12"/>
    <s v="Ludmilla Martins"/>
    <s v="ludmilla.martins@gmail.com"/>
    <n v="5561981900000"/>
  </r>
  <r>
    <x v="0"/>
    <n v="2000"/>
    <x v="0"/>
    <n v="12"/>
    <x v="717"/>
    <n v="12"/>
    <s v="Robson Martins"/>
    <s v="robson.martins@hotmail.com"/>
    <n v="5585997600000"/>
  </r>
  <r>
    <x v="2"/>
    <n v="1000"/>
    <x v="0"/>
    <n v="12"/>
    <x v="717"/>
    <n v="12"/>
    <s v="Sara Martins"/>
    <s v="sara.martins@yahoo.com.br"/>
    <n v="5521974500000"/>
  </r>
  <r>
    <x v="2"/>
    <n v="1000"/>
    <x v="0"/>
    <n v="7"/>
    <x v="717"/>
    <n v="12"/>
    <s v="Ediane Martins"/>
    <s v="ediane.martins@yahoo.com.br"/>
    <n v="5591992900000"/>
  </r>
  <r>
    <x v="1"/>
    <n v="500"/>
    <x v="0"/>
    <n v="1"/>
    <x v="717"/>
    <n v="12"/>
    <s v="Etiene Martins"/>
    <s v="etiene.martins@yahoo.com.br"/>
    <n v="5519987300000"/>
  </r>
  <r>
    <x v="2"/>
    <n v="1000"/>
    <x v="0"/>
    <n v="1"/>
    <x v="717"/>
    <n v="12"/>
    <s v="Thercyo Martins"/>
    <s v="thercyo.martins@hotmail.com"/>
    <n v="5581992900000"/>
  </r>
  <r>
    <x v="2"/>
    <n v="1000"/>
    <x v="1"/>
    <n v="1"/>
    <x v="717"/>
    <n v="12"/>
    <s v="Thais Martins"/>
    <s v="thais.martins@gmail.com"/>
    <n v="5511996000000"/>
  </r>
  <r>
    <x v="0"/>
    <n v="2000"/>
    <x v="0"/>
    <n v="1"/>
    <x v="717"/>
    <n v="12"/>
    <s v="Marcia Martins"/>
    <s v="marcia.martins@yahoo.com.br"/>
    <n v="5511953400000"/>
  </r>
  <r>
    <x v="2"/>
    <n v="1000"/>
    <x v="0"/>
    <n v="11"/>
    <x v="718"/>
    <n v="12"/>
    <s v="Gleyson Martins"/>
    <s v="gleyson.martins@gmail.com"/>
    <n v="5591980800000"/>
  </r>
  <r>
    <x v="0"/>
    <n v="2000"/>
    <x v="0"/>
    <n v="1"/>
    <x v="718"/>
    <n v="12"/>
    <s v="Adamo Martins"/>
    <s v="adamo.martins@gmail.com"/>
    <n v="5511952100000"/>
  </r>
  <r>
    <x v="1"/>
    <n v="500"/>
    <x v="0"/>
    <n v="2"/>
    <x v="718"/>
    <n v="12"/>
    <s v="Priscila Martins"/>
    <s v="priscila.martins@hotmail.com"/>
    <n v="5511983600000"/>
  </r>
  <r>
    <x v="1"/>
    <n v="500"/>
    <x v="0"/>
    <n v="12"/>
    <x v="718"/>
    <n v="12"/>
    <s v="Lamirian Martins"/>
    <s v="lamirian.martins@hotmail.com"/>
    <n v="5511981000000"/>
  </r>
  <r>
    <x v="1"/>
    <n v="500"/>
    <x v="0"/>
    <n v="1"/>
    <x v="718"/>
    <n v="12"/>
    <s v="Adriana Martins"/>
    <s v="adriana.martins@gmail.com"/>
    <n v="5521996000000"/>
  </r>
  <r>
    <x v="2"/>
    <n v="1000"/>
    <x v="0"/>
    <n v="12"/>
    <x v="718"/>
    <n v="12"/>
    <s v="Demerson Martins"/>
    <s v="demerson.martins@yahoo.com.br"/>
    <n v="5583988800000"/>
  </r>
  <r>
    <x v="0"/>
    <n v="2000"/>
    <x v="1"/>
    <n v="1"/>
    <x v="718"/>
    <n v="12"/>
    <s v="Stephany Martins"/>
    <s v="stephany.martins@yahoo.com.br"/>
    <n v="5511998000000"/>
  </r>
  <r>
    <x v="2"/>
    <n v="1000"/>
    <x v="0"/>
    <n v="3"/>
    <x v="718"/>
    <n v="12"/>
    <s v="Juliane Martins"/>
    <s v="juliane.martins@gmail.com"/>
    <n v="5511999500000"/>
  </r>
  <r>
    <x v="1"/>
    <n v="500"/>
    <x v="1"/>
    <n v="3"/>
    <x v="718"/>
    <n v="12"/>
    <s v="Júlio Martins"/>
    <s v="júlio.martins@gmail.com"/>
    <n v="5521993600000"/>
  </r>
  <r>
    <x v="0"/>
    <n v="2000"/>
    <x v="0"/>
    <n v="4"/>
    <x v="719"/>
    <n v="12"/>
    <s v="Danusa Martins"/>
    <s v="danusa.martins@gmail.com"/>
    <n v="5571999600000"/>
  </r>
  <r>
    <x v="2"/>
    <n v="1000"/>
    <x v="0"/>
    <n v="4"/>
    <x v="719"/>
    <n v="12"/>
    <s v="Anita Martins"/>
    <s v="anita.martins@yahoo.com.br"/>
    <n v="5511985100000"/>
  </r>
  <r>
    <x v="1"/>
    <n v="500"/>
    <x v="1"/>
    <n v="1"/>
    <x v="719"/>
    <n v="12"/>
    <s v="Marcela Martins"/>
    <s v="marcela.martins@gmail.com"/>
    <n v="5511982600000"/>
  </r>
  <r>
    <x v="2"/>
    <n v="1000"/>
    <x v="0"/>
    <n v="12"/>
    <x v="720"/>
    <n v="12"/>
    <s v="Cristiano Martins"/>
    <s v="cristiano.martins@hotmail.com"/>
    <n v="5571982300000"/>
  </r>
  <r>
    <x v="2"/>
    <n v="1000"/>
    <x v="0"/>
    <n v="10"/>
    <x v="720"/>
    <n v="12"/>
    <s v="Iderval Martins"/>
    <s v="iderval.martins@yahoo.com.br"/>
    <n v="5524999500000"/>
  </r>
  <r>
    <x v="2"/>
    <n v="1000"/>
    <x v="0"/>
    <n v="2"/>
    <x v="720"/>
    <n v="12"/>
    <s v="Izaias Martins"/>
    <s v="izaias.martins@yahoo.com.br"/>
    <n v="5517988200000"/>
  </r>
  <r>
    <x v="2"/>
    <n v="1000"/>
    <x v="0"/>
    <n v="12"/>
    <x v="720"/>
    <n v="12"/>
    <s v="Kelwyn Martins"/>
    <s v="kelwyn.martins@hotmail.com"/>
    <n v="5551997100000"/>
  </r>
  <r>
    <x v="1"/>
    <n v="500"/>
    <x v="0"/>
    <n v="12"/>
    <x v="721"/>
    <n v="12"/>
    <s v="Adair Martins"/>
    <s v="adair.martins@gmail.com"/>
    <n v="5551984200000"/>
  </r>
  <r>
    <x v="2"/>
    <n v="1000"/>
    <x v="1"/>
    <n v="1"/>
    <x v="721"/>
    <n v="12"/>
    <s v="Karyne Martins"/>
    <s v="karyne.martins@yahoo.com.br"/>
    <n v="5521973600000"/>
  </r>
  <r>
    <x v="0"/>
    <n v="2000"/>
    <x v="1"/>
    <n v="1"/>
    <x v="721"/>
    <n v="12"/>
    <s v="Stefany Martins"/>
    <s v="stefany.martins@yahoo.com.br"/>
    <n v="5538991300000"/>
  </r>
  <r>
    <x v="2"/>
    <n v="1000"/>
    <x v="0"/>
    <n v="8"/>
    <x v="721"/>
    <n v="12"/>
    <s v="Shayene Martins"/>
    <s v="shayene.martins@yahoo.com.br"/>
    <n v="5531999500000"/>
  </r>
  <r>
    <x v="0"/>
    <n v="2000"/>
    <x v="0"/>
    <n v="12"/>
    <x v="721"/>
    <n v="12"/>
    <s v="Sâmela Martins"/>
    <s v="sâmela.martins@hotmail.com"/>
    <n v="5521991900000"/>
  </r>
  <r>
    <x v="2"/>
    <n v="1000"/>
    <x v="0"/>
    <n v="1"/>
    <x v="722"/>
    <n v="12"/>
    <s v="Julio Martins"/>
    <s v="julio.martins@hotmail.com"/>
    <n v="5513991600000"/>
  </r>
  <r>
    <x v="1"/>
    <n v="500"/>
    <x v="0"/>
    <n v="12"/>
    <x v="722"/>
    <n v="12"/>
    <s v="Laura Martins"/>
    <s v="laura.martins@hotmail.com"/>
    <n v="5547999700000"/>
  </r>
  <r>
    <x v="2"/>
    <n v="1000"/>
    <x v="0"/>
    <n v="4"/>
    <x v="722"/>
    <n v="12"/>
    <s v="Cristiana Martins"/>
    <s v="cristiana.martins@yahoo.com.br"/>
    <n v="5511973000000"/>
  </r>
  <r>
    <x v="1"/>
    <n v="500"/>
    <x v="1"/>
    <n v="1"/>
    <x v="722"/>
    <n v="12"/>
    <s v="Nathallia Martins"/>
    <s v="nathallia.martins@yahoo.com.br"/>
    <n v="5562994000000"/>
  </r>
  <r>
    <x v="0"/>
    <n v="2000"/>
    <x v="0"/>
    <n v="12"/>
    <x v="722"/>
    <n v="12"/>
    <s v="Claudinei Martins"/>
    <s v="claudinei.martins@gmail.com"/>
    <n v="5511973100000"/>
  </r>
  <r>
    <x v="0"/>
    <n v="2000"/>
    <x v="1"/>
    <n v="1"/>
    <x v="723"/>
    <n v="12"/>
    <s v="Alana Martins"/>
    <s v="alana.martins@gmail.com"/>
    <n v="5571994100000"/>
  </r>
  <r>
    <x v="2"/>
    <n v="1000"/>
    <x v="0"/>
    <n v="6"/>
    <x v="723"/>
    <n v="12"/>
    <s v="Regivaldo Martins"/>
    <s v="regivaldo.martins@gmail.com"/>
    <n v="5584994100000"/>
  </r>
  <r>
    <x v="1"/>
    <n v="500"/>
    <x v="0"/>
    <n v="10"/>
    <x v="723"/>
    <n v="12"/>
    <s v="Louise Martins"/>
    <s v="louise.martins@yahoo.com.br"/>
    <n v="5555996100000"/>
  </r>
  <r>
    <x v="2"/>
    <n v="1000"/>
    <x v="0"/>
    <n v="6"/>
    <x v="723"/>
    <n v="12"/>
    <s v="Nildo Martins"/>
    <s v="nildo.martins@yahoo.com.br"/>
    <n v="5571991400000"/>
  </r>
  <r>
    <x v="1"/>
    <n v="500"/>
    <x v="0"/>
    <n v="1"/>
    <x v="723"/>
    <n v="12"/>
    <s v="Rachel Martins"/>
    <s v="rachel.martins@hotmail.com"/>
    <n v="5521993200000"/>
  </r>
  <r>
    <x v="1"/>
    <n v="500"/>
    <x v="0"/>
    <n v="12"/>
    <x v="723"/>
    <n v="12"/>
    <s v="Dária Martins"/>
    <s v="dária.martins@yahoo.com.br"/>
    <n v="5511986500000"/>
  </r>
  <r>
    <x v="2"/>
    <n v="1000"/>
    <x v="0"/>
    <n v="12"/>
    <x v="723"/>
    <n v="12"/>
    <s v="Natielli Martins"/>
    <s v="natielli.martins@yahoo.com.br"/>
    <n v="5516997000000"/>
  </r>
  <r>
    <x v="0"/>
    <n v="2000"/>
    <x v="0"/>
    <n v="12"/>
    <x v="724"/>
    <n v="12"/>
    <s v="Adriele Martins"/>
    <s v="adriele.martins@yahoo.com.br"/>
    <n v="5571991000000"/>
  </r>
  <r>
    <x v="0"/>
    <n v="2000"/>
    <x v="0"/>
    <n v="1"/>
    <x v="724"/>
    <n v="12"/>
    <s v="Ezequiel Martins"/>
    <s v="ezequiel.martins@yahoo.com.br"/>
    <n v="5511988600000"/>
  </r>
  <r>
    <x v="2"/>
    <n v="1000"/>
    <x v="0"/>
    <n v="1"/>
    <x v="725"/>
    <n v="12"/>
    <s v="Rogivaldo Martins"/>
    <s v="rogivaldo.martins@hotmail.com"/>
    <n v="5585988400000"/>
  </r>
  <r>
    <x v="2"/>
    <n v="1000"/>
    <x v="0"/>
    <n v="3"/>
    <x v="725"/>
    <n v="12"/>
    <s v="Nuria Martins"/>
    <s v="nuria.martins@yahoo.com.br"/>
    <n v="5519998500000"/>
  </r>
  <r>
    <x v="1"/>
    <n v="500"/>
    <x v="1"/>
    <n v="6"/>
    <x v="725"/>
    <n v="12"/>
    <s v="Mirela Martins"/>
    <s v="mirela.martins@hotmail.com"/>
    <n v="5511959400000"/>
  </r>
  <r>
    <x v="2"/>
    <n v="1000"/>
    <x v="1"/>
    <n v="1"/>
    <x v="726"/>
    <n v="12"/>
    <s v="Thamiris Martins"/>
    <s v="thamiris.martins@yahoo.com.br"/>
    <n v="5521991300000"/>
  </r>
  <r>
    <x v="1"/>
    <n v="500"/>
    <x v="0"/>
    <n v="12"/>
    <x v="726"/>
    <n v="12"/>
    <s v="Helen Martins"/>
    <s v="helen.martins@hotmail.com"/>
    <n v="5571999200000"/>
  </r>
  <r>
    <x v="2"/>
    <n v="1000"/>
    <x v="0"/>
    <n v="12"/>
    <x v="726"/>
    <n v="12"/>
    <s v="Rubiana Martins"/>
    <s v="rubiana.martins@hotmail.com"/>
    <n v="5541998400000"/>
  </r>
  <r>
    <x v="2"/>
    <n v="1000"/>
    <x v="0"/>
    <n v="12"/>
    <x v="726"/>
    <n v="12"/>
    <s v="Milton Martins"/>
    <s v="milton.martins@yahoo.com.br"/>
    <n v="5551991300000"/>
  </r>
  <r>
    <x v="2"/>
    <n v="1000"/>
    <x v="1"/>
    <n v="1"/>
    <x v="726"/>
    <n v="12"/>
    <s v="Gilson Martins"/>
    <s v="gilson.martins@yahoo.com.br"/>
    <n v="5575981100000"/>
  </r>
  <r>
    <x v="1"/>
    <n v="500"/>
    <x v="0"/>
    <n v="12"/>
    <x v="726"/>
    <n v="12"/>
    <s v="Martila Martins"/>
    <s v="martila.martins@gmail.com"/>
    <n v="5519995700000"/>
  </r>
  <r>
    <x v="1"/>
    <n v="500"/>
    <x v="0"/>
    <n v="12"/>
    <x v="726"/>
    <n v="12"/>
    <s v="Cleidson Martins"/>
    <s v="cleidson.martins@yahoo.com.br"/>
    <n v="5571999400000"/>
  </r>
  <r>
    <x v="0"/>
    <n v="2000"/>
    <x v="0"/>
    <n v="1"/>
    <x v="727"/>
    <n v="12"/>
    <s v="Vivaldo Martins"/>
    <s v="vivaldo.martins@yahoo.com.br"/>
    <n v="5571991100000"/>
  </r>
  <r>
    <x v="2"/>
    <n v="1000"/>
    <x v="0"/>
    <n v="12"/>
    <x v="727"/>
    <n v="12"/>
    <s v="Jânio Martins"/>
    <s v="jânio.martins@gmail.com"/>
    <n v="5527997700000"/>
  </r>
  <r>
    <x v="0"/>
    <n v="2000"/>
    <x v="0"/>
    <n v="4"/>
    <x v="727"/>
    <n v="12"/>
    <s v="Aguinaldo Martins"/>
    <s v="aguinaldo.martins@yahoo.com.br"/>
    <n v="5527997800000"/>
  </r>
  <r>
    <x v="2"/>
    <n v="1000"/>
    <x v="0"/>
    <n v="1"/>
    <x v="727"/>
    <n v="12"/>
    <s v="Edison Martins"/>
    <s v="edison.martins@yahoo.com.br"/>
    <n v="5519994000000"/>
  </r>
  <r>
    <x v="1"/>
    <n v="500"/>
    <x v="0"/>
    <n v="4"/>
    <x v="727"/>
    <n v="12"/>
    <s v="Georgia Martins"/>
    <s v="georgia.martins@gmail.com"/>
    <n v="5541999300000"/>
  </r>
  <r>
    <x v="0"/>
    <n v="2000"/>
    <x v="0"/>
    <n v="1"/>
    <x v="727"/>
    <n v="12"/>
    <s v="Argeu Martins"/>
    <s v="argeu.martins@hotmail.com"/>
    <n v="5532998300000"/>
  </r>
  <r>
    <x v="2"/>
    <n v="1000"/>
    <x v="0"/>
    <n v="12"/>
    <x v="727"/>
    <n v="12"/>
    <s v="Iafra Martins"/>
    <s v="iafra.martins@gmail.com"/>
    <n v="5511995800000"/>
  </r>
  <r>
    <x v="2"/>
    <n v="1000"/>
    <x v="0"/>
    <n v="1"/>
    <x v="727"/>
    <n v="12"/>
    <s v="Leanderson Martins"/>
    <s v="leanderson.martins@hotmail.com"/>
    <n v="5521966300000"/>
  </r>
  <r>
    <x v="0"/>
    <n v="2000"/>
    <x v="0"/>
    <n v="4"/>
    <x v="727"/>
    <n v="12"/>
    <s v="Hipólito Martins"/>
    <s v="hipólito.martins@hotmail.com"/>
    <n v="5579999200000"/>
  </r>
  <r>
    <x v="1"/>
    <n v="500"/>
    <x v="1"/>
    <n v="1"/>
    <x v="728"/>
    <n v="12"/>
    <s v="Thomas Martins"/>
    <s v="thomas.martins@yahoo.com.br"/>
    <n v="5521996400000"/>
  </r>
  <r>
    <x v="1"/>
    <n v="500"/>
    <x v="0"/>
    <n v="12"/>
    <x v="728"/>
    <n v="12"/>
    <s v="Dermesson Martins"/>
    <s v="dermesson.martins@gmail.com"/>
    <n v="5565992100000"/>
  </r>
  <r>
    <x v="0"/>
    <n v="2000"/>
    <x v="0"/>
    <n v="3"/>
    <x v="728"/>
    <n v="12"/>
    <s v="Ávila Martins"/>
    <s v="ávila.martins@gmail.com"/>
    <n v="5531985700000"/>
  </r>
  <r>
    <x v="2"/>
    <n v="1000"/>
    <x v="0"/>
    <n v="12"/>
    <x v="728"/>
    <n v="12"/>
    <s v="Michel Martins"/>
    <s v="michel.martins@gmail.com"/>
    <n v="5567999900000"/>
  </r>
  <r>
    <x v="1"/>
    <n v="500"/>
    <x v="0"/>
    <n v="1"/>
    <x v="728"/>
    <n v="12"/>
    <s v="Amilso Martins"/>
    <s v="amilso.martins@yahoo.com.br"/>
    <n v="5511997500000"/>
  </r>
  <r>
    <x v="0"/>
    <n v="2000"/>
    <x v="0"/>
    <n v="9"/>
    <x v="729"/>
    <n v="12"/>
    <s v="Nildo Martins"/>
    <s v="nildo.martins@yahoo.com.br"/>
    <n v="5571991400000"/>
  </r>
  <r>
    <x v="0"/>
    <n v="2000"/>
    <x v="0"/>
    <n v="1"/>
    <x v="729"/>
    <n v="12"/>
    <s v="Adenilton Martins"/>
    <s v="adenilton.martins@yahoo.com.br"/>
    <n v="5515981000000"/>
  </r>
  <r>
    <x v="2"/>
    <n v="1000"/>
    <x v="0"/>
    <n v="5"/>
    <x v="729"/>
    <n v="12"/>
    <s v="Fabiola Martins"/>
    <s v="fabiola.martins@hotmail.com"/>
    <n v="5532999200000"/>
  </r>
  <r>
    <x v="1"/>
    <n v="500"/>
    <x v="0"/>
    <n v="1"/>
    <x v="729"/>
    <n v="12"/>
    <s v="Isabelle Martins"/>
    <s v="isabelle.martins@yahoo.com.br"/>
    <n v="5521996200000"/>
  </r>
  <r>
    <x v="2"/>
    <n v="1000"/>
    <x v="1"/>
    <n v="1"/>
    <x v="730"/>
    <n v="1"/>
    <s v="Glauciane Martins"/>
    <s v="glauciane.martins@gmail.com"/>
    <n v="5531994700000"/>
  </r>
  <r>
    <x v="0"/>
    <n v="2000"/>
    <x v="0"/>
    <n v="8"/>
    <x v="730"/>
    <n v="1"/>
    <s v="Midiã Martins"/>
    <s v="midiã.martins@gmail.com"/>
    <n v="5594981400000"/>
  </r>
  <r>
    <x v="2"/>
    <n v="1000"/>
    <x v="0"/>
    <n v="4"/>
    <x v="730"/>
    <n v="1"/>
    <s v="Mailson Martins"/>
    <s v="mailson.martins@gmail.com"/>
    <n v="5581985700000"/>
  </r>
  <r>
    <x v="1"/>
    <n v="500"/>
    <x v="0"/>
    <n v="10"/>
    <x v="730"/>
    <n v="1"/>
    <s v="Osmir Martins"/>
    <s v="osmir.martins@yahoo.com.br"/>
    <n v="5511975000000"/>
  </r>
  <r>
    <x v="0"/>
    <n v="2000"/>
    <x v="0"/>
    <n v="3"/>
    <x v="730"/>
    <n v="1"/>
    <s v="Luiza Martins"/>
    <s v="luiza.martins@yahoo.com.br"/>
    <n v="5521976200000"/>
  </r>
  <r>
    <x v="2"/>
    <n v="1000"/>
    <x v="0"/>
    <n v="12"/>
    <x v="730"/>
    <n v="1"/>
    <s v="Sulivan Martins"/>
    <s v="sulivan.martins@yahoo.com.br"/>
    <n v="5511968400000"/>
  </r>
  <r>
    <x v="2"/>
    <n v="1000"/>
    <x v="1"/>
    <n v="1"/>
    <x v="730"/>
    <n v="1"/>
    <s v="Franscisca Martins"/>
    <s v="franscisca.martins@yahoo.com.br"/>
    <n v="5521965600000"/>
  </r>
  <r>
    <x v="1"/>
    <n v="500"/>
    <x v="0"/>
    <n v="10"/>
    <x v="731"/>
    <n v="1"/>
    <s v="Celcio Martins"/>
    <s v="celcio.martins@hotmail.com"/>
    <n v="5551999800000"/>
  </r>
  <r>
    <x v="2"/>
    <n v="1000"/>
    <x v="0"/>
    <n v="1"/>
    <x v="731"/>
    <n v="1"/>
    <s v="Shelide Martins"/>
    <s v="shelide.martins@gmail.com"/>
    <n v="5514982200000"/>
  </r>
  <r>
    <x v="1"/>
    <n v="500"/>
    <x v="1"/>
    <n v="1"/>
    <x v="731"/>
    <n v="1"/>
    <s v="Andrei Martins"/>
    <s v="andrei.martins@yahoo.com.br"/>
    <n v="5516991200000"/>
  </r>
  <r>
    <x v="1"/>
    <n v="500"/>
    <x v="0"/>
    <n v="12"/>
    <x v="731"/>
    <n v="1"/>
    <s v="Evelyne Martins"/>
    <s v="evelyne.martins@hotmail.com"/>
    <n v="5521981500000"/>
  </r>
  <r>
    <x v="1"/>
    <n v="500"/>
    <x v="0"/>
    <n v="3"/>
    <x v="731"/>
    <n v="1"/>
    <s v="Andre Martins"/>
    <s v="andre.martins@hotmail.com"/>
    <n v="5555996700000"/>
  </r>
  <r>
    <x v="2"/>
    <n v="1000"/>
    <x v="0"/>
    <n v="3"/>
    <x v="731"/>
    <n v="1"/>
    <s v="Ilse Martins"/>
    <s v="ilse.martins@yahoo.com.br"/>
    <n v="5519998800000"/>
  </r>
  <r>
    <x v="1"/>
    <n v="500"/>
    <x v="0"/>
    <n v="4"/>
    <x v="731"/>
    <n v="1"/>
    <s v="Cristini Martins"/>
    <s v="cristini.martins@yahoo.com.br"/>
    <n v="5511973100000"/>
  </r>
  <r>
    <x v="0"/>
    <n v="2000"/>
    <x v="0"/>
    <n v="12"/>
    <x v="732"/>
    <n v="1"/>
    <s v="Lucicleide Martins"/>
    <s v="lucicleide.martins@hotmail.com"/>
    <n v="5521980500000"/>
  </r>
  <r>
    <x v="1"/>
    <n v="500"/>
    <x v="0"/>
    <n v="10"/>
    <x v="732"/>
    <n v="1"/>
    <s v="Diogenes Martins"/>
    <s v="diogenes.martins@yahoo.com.br"/>
    <n v="5567981000000"/>
  </r>
  <r>
    <x v="0"/>
    <n v="2000"/>
    <x v="0"/>
    <n v="1"/>
    <x v="732"/>
    <n v="1"/>
    <s v="Santhiago Martins"/>
    <s v="santhiago.martins@hotmail.com"/>
    <n v="5535991300000"/>
  </r>
  <r>
    <x v="1"/>
    <n v="500"/>
    <x v="0"/>
    <n v="12"/>
    <x v="732"/>
    <n v="1"/>
    <s v="Sueli Martins"/>
    <s v="sueli.martins@yahoo.com.br"/>
    <n v="5567982100000"/>
  </r>
  <r>
    <x v="2"/>
    <n v="1000"/>
    <x v="1"/>
    <n v="1"/>
    <x v="732"/>
    <n v="1"/>
    <s v="Nildomar Martins"/>
    <s v="nildomar.martins@gmail.com"/>
    <n v="5511998700000"/>
  </r>
  <r>
    <x v="1"/>
    <n v="500"/>
    <x v="0"/>
    <n v="10"/>
    <x v="732"/>
    <n v="1"/>
    <s v="Helvio Martins"/>
    <s v="helvio.martins@hotmail.com"/>
    <n v="5579981300000"/>
  </r>
  <r>
    <x v="1"/>
    <n v="500"/>
    <x v="0"/>
    <n v="12"/>
    <x v="733"/>
    <n v="1"/>
    <s v="Eric Martins"/>
    <s v="eric.martins@yahoo.com.br"/>
    <n v="5521993300000"/>
  </r>
  <r>
    <x v="0"/>
    <n v="2000"/>
    <x v="0"/>
    <n v="12"/>
    <x v="733"/>
    <n v="1"/>
    <s v="Elberth Martins"/>
    <s v="elberth.martins@hotmail.com"/>
    <n v="5599991200000"/>
  </r>
  <r>
    <x v="1"/>
    <n v="500"/>
    <x v="1"/>
    <n v="1"/>
    <x v="733"/>
    <n v="1"/>
    <s v="Erik Martins"/>
    <s v="erik.martins@hotmail.com"/>
    <n v="5511971600000"/>
  </r>
  <r>
    <x v="0"/>
    <n v="2000"/>
    <x v="1"/>
    <n v="1"/>
    <x v="733"/>
    <n v="1"/>
    <s v="Valesca Martins"/>
    <s v="valesca.martins@yahoo.com.br"/>
    <n v="5521973000000"/>
  </r>
  <r>
    <x v="1"/>
    <n v="500"/>
    <x v="0"/>
    <n v="12"/>
    <x v="733"/>
    <n v="1"/>
    <s v="Ari Martins"/>
    <s v="ari.martins@gmail.com"/>
    <n v="5549991100000"/>
  </r>
  <r>
    <x v="1"/>
    <n v="500"/>
    <x v="0"/>
    <n v="1"/>
    <x v="733"/>
    <n v="1"/>
    <s v="Yan Martins"/>
    <s v="yan.martins@yahoo.com.br"/>
    <n v="5521967000000"/>
  </r>
  <r>
    <x v="1"/>
    <n v="500"/>
    <x v="0"/>
    <n v="10"/>
    <x v="733"/>
    <n v="1"/>
    <s v="Eudson Martins"/>
    <s v="eudson.martins@hotmail.com"/>
    <n v="5562992400000"/>
  </r>
  <r>
    <x v="2"/>
    <n v="1000"/>
    <x v="0"/>
    <n v="5"/>
    <x v="733"/>
    <n v="1"/>
    <s v="Lívia Martins"/>
    <s v="lívia.martins@hotmail.com"/>
    <n v="5521980900000"/>
  </r>
  <r>
    <x v="0"/>
    <n v="2000"/>
    <x v="0"/>
    <n v="1"/>
    <x v="733"/>
    <n v="1"/>
    <s v="Gilcimar Martins"/>
    <s v="gilcimar.martins@yahoo.com.br"/>
    <n v="5594991100000"/>
  </r>
  <r>
    <x v="1"/>
    <n v="500"/>
    <x v="1"/>
    <n v="1"/>
    <x v="733"/>
    <n v="1"/>
    <s v="Denys Martins"/>
    <s v="denys.martins@yahoo.com.br"/>
    <n v="5519993400000"/>
  </r>
  <r>
    <x v="1"/>
    <n v="500"/>
    <x v="1"/>
    <n v="1"/>
    <x v="733"/>
    <n v="1"/>
    <s v="Fellipe Martins"/>
    <s v="fellipe.martins@gmail.com"/>
    <n v="5518997700000"/>
  </r>
  <r>
    <x v="2"/>
    <n v="1000"/>
    <x v="0"/>
    <n v="12"/>
    <x v="733"/>
    <n v="1"/>
    <s v="Antônio Martins"/>
    <s v="antônio.martins@hotmail.com"/>
    <n v="5519981500000"/>
  </r>
  <r>
    <x v="0"/>
    <n v="2000"/>
    <x v="0"/>
    <n v="6"/>
    <x v="733"/>
    <n v="1"/>
    <s v="Alecio Martins"/>
    <s v="alecio.martins@hotmail.com"/>
    <n v="5511974800000"/>
  </r>
  <r>
    <x v="1"/>
    <n v="500"/>
    <x v="0"/>
    <n v="1"/>
    <x v="733"/>
    <n v="1"/>
    <s v="Otávio Martins"/>
    <s v="otávio.martins@yahoo.com.br"/>
    <n v="5534998100000"/>
  </r>
  <r>
    <x v="2"/>
    <n v="1000"/>
    <x v="0"/>
    <n v="12"/>
    <x v="733"/>
    <n v="1"/>
    <s v="Yan Martins"/>
    <s v="yan.martins@gmail.com"/>
    <n v="5521981600000"/>
  </r>
  <r>
    <x v="2"/>
    <n v="1000"/>
    <x v="0"/>
    <n v="9"/>
    <x v="733"/>
    <n v="1"/>
    <s v="Wendel Martins"/>
    <s v="wendel.martins@yahoo.com.br"/>
    <n v="5584996200000"/>
  </r>
  <r>
    <x v="2"/>
    <n v="1000"/>
    <x v="1"/>
    <n v="1"/>
    <x v="734"/>
    <n v="1"/>
    <s v="Kamila Martins"/>
    <s v="kamila.martins@gmail.com"/>
    <n v="5531999600000"/>
  </r>
  <r>
    <x v="1"/>
    <n v="500"/>
    <x v="0"/>
    <n v="12"/>
    <x v="734"/>
    <n v="1"/>
    <s v="Gervasio Martins"/>
    <s v="gervasio.martins@hotmail.com"/>
    <n v="5565992500000"/>
  </r>
  <r>
    <x v="1"/>
    <n v="500"/>
    <x v="0"/>
    <n v="12"/>
    <x v="734"/>
    <n v="1"/>
    <s v="Thassia Martins"/>
    <s v="thassia.martins@hotmail.com"/>
    <n v="5583996300000"/>
  </r>
  <r>
    <x v="1"/>
    <n v="500"/>
    <x v="0"/>
    <n v="12"/>
    <x v="734"/>
    <n v="1"/>
    <s v="Jordanye Martins"/>
    <s v="jordanye.martins@yahoo.com.br"/>
    <n v="5583987100000"/>
  </r>
  <r>
    <x v="0"/>
    <n v="2000"/>
    <x v="0"/>
    <n v="12"/>
    <x v="734"/>
    <n v="1"/>
    <s v="Tadeu Martins"/>
    <s v="tadeu.martins@hotmail.com"/>
    <n v="5531988400000"/>
  </r>
  <r>
    <x v="1"/>
    <n v="500"/>
    <x v="0"/>
    <n v="9"/>
    <x v="734"/>
    <n v="1"/>
    <s v="Gelsa Martins"/>
    <s v="gelsa.martins@yahoo.com.br"/>
    <n v="5516981900000"/>
  </r>
  <r>
    <x v="1"/>
    <n v="500"/>
    <x v="0"/>
    <n v="12"/>
    <x v="735"/>
    <n v="1"/>
    <s v="Lúcio Martins"/>
    <s v="lúcio.martins@hotmail.com"/>
    <n v="5521964800000"/>
  </r>
  <r>
    <x v="0"/>
    <n v="2000"/>
    <x v="0"/>
    <n v="3"/>
    <x v="735"/>
    <n v="1"/>
    <s v="Valdinê Martins"/>
    <s v="valdinê.martins@yahoo.com.br"/>
    <n v="5521981700000"/>
  </r>
  <r>
    <x v="0"/>
    <n v="2000"/>
    <x v="1"/>
    <n v="1"/>
    <x v="735"/>
    <n v="1"/>
    <s v="Mozart Martins"/>
    <s v="mozart.martins@hotmail.com"/>
    <n v="5547992800000"/>
  </r>
  <r>
    <x v="1"/>
    <n v="500"/>
    <x v="0"/>
    <n v="10"/>
    <x v="735"/>
    <n v="1"/>
    <s v="Sayne Martins"/>
    <s v="sayne.martins@yahoo.com.br"/>
    <n v="5563981100000"/>
  </r>
  <r>
    <x v="1"/>
    <n v="500"/>
    <x v="0"/>
    <n v="5"/>
    <x v="735"/>
    <n v="1"/>
    <s v="Tamyres Martins"/>
    <s v="tamyres.martins@hotmail.com"/>
    <n v="5511952700000"/>
  </r>
  <r>
    <x v="1"/>
    <n v="500"/>
    <x v="0"/>
    <n v="1"/>
    <x v="735"/>
    <n v="1"/>
    <s v="Stella Martins"/>
    <s v="stella.martins@yahoo.com.br"/>
    <n v="5511976400000"/>
  </r>
  <r>
    <x v="2"/>
    <n v="1000"/>
    <x v="0"/>
    <n v="2"/>
    <x v="736"/>
    <n v="1"/>
    <s v="Djavan Martins"/>
    <s v="djavan.martins@yahoo.com.br"/>
    <n v="5521981000000"/>
  </r>
  <r>
    <x v="2"/>
    <n v="1000"/>
    <x v="0"/>
    <n v="12"/>
    <x v="736"/>
    <n v="1"/>
    <s v="Alexsandere Martins"/>
    <s v="alexsandere.martins@gmail.com"/>
    <n v="5571986500000"/>
  </r>
  <r>
    <x v="1"/>
    <n v="500"/>
    <x v="0"/>
    <n v="12"/>
    <x v="736"/>
    <n v="1"/>
    <s v="Ediberto Martins"/>
    <s v="ediberto.martins@hotmail.com"/>
    <n v="5598984000000"/>
  </r>
  <r>
    <x v="1"/>
    <n v="500"/>
    <x v="1"/>
    <n v="1"/>
    <x v="736"/>
    <n v="1"/>
    <s v="Tyrone Martins"/>
    <s v="tyrone.martins@yahoo.com.br"/>
    <n v="5541996100000"/>
  </r>
  <r>
    <x v="1"/>
    <n v="500"/>
    <x v="0"/>
    <n v="12"/>
    <x v="736"/>
    <n v="1"/>
    <s v="Kellyn Martins"/>
    <s v="kellyn.martins@gmail.com"/>
    <n v="5515997100000"/>
  </r>
  <r>
    <x v="0"/>
    <n v="2000"/>
    <x v="0"/>
    <n v="10"/>
    <x v="736"/>
    <n v="1"/>
    <s v="Juliclei Martins"/>
    <s v="juliclei.martins@yahoo.com.br"/>
    <n v="5569992100000"/>
  </r>
  <r>
    <x v="1"/>
    <n v="500"/>
    <x v="0"/>
    <n v="1"/>
    <x v="737"/>
    <n v="1"/>
    <s v="Elisangela Martins"/>
    <s v="elisangela.martins@hotmail.com"/>
    <n v="5511996400000"/>
  </r>
  <r>
    <x v="2"/>
    <n v="1000"/>
    <x v="0"/>
    <n v="12"/>
    <x v="737"/>
    <n v="1"/>
    <s v="Iasmin Martins"/>
    <s v="iasmin.martins@hotmail.com"/>
    <n v="5564999100000"/>
  </r>
  <r>
    <x v="0"/>
    <n v="2000"/>
    <x v="0"/>
    <n v="1"/>
    <x v="737"/>
    <n v="1"/>
    <s v="Brunno Martins"/>
    <s v="brunno.martins@gmail.com"/>
    <n v="5511998700000"/>
  </r>
  <r>
    <x v="1"/>
    <n v="500"/>
    <x v="0"/>
    <n v="2"/>
    <x v="737"/>
    <n v="1"/>
    <s v="Ema Martins"/>
    <s v="ema.martins@hotmail.com"/>
    <n v="5541998900000"/>
  </r>
  <r>
    <x v="2"/>
    <n v="1000"/>
    <x v="0"/>
    <n v="10"/>
    <x v="737"/>
    <n v="1"/>
    <s v="Marizete Martins"/>
    <s v="marizete.martins@yahoo.com.br"/>
    <n v="5551981800000"/>
  </r>
  <r>
    <x v="1"/>
    <n v="500"/>
    <x v="1"/>
    <n v="1"/>
    <x v="737"/>
    <n v="1"/>
    <s v="Kathleen Martins"/>
    <s v="kathleen.martins@yahoo.com.br"/>
    <n v="5511980200000"/>
  </r>
  <r>
    <x v="1"/>
    <n v="500"/>
    <x v="1"/>
    <n v="1"/>
    <x v="737"/>
    <n v="1"/>
    <s v="Erick Martins"/>
    <s v="erick.martins@yahoo.com.br"/>
    <n v="5584988000000"/>
  </r>
  <r>
    <x v="2"/>
    <n v="1000"/>
    <x v="1"/>
    <n v="1"/>
    <x v="737"/>
    <n v="1"/>
    <s v="Francielly Martins"/>
    <s v="francielly.martins@gmail.com"/>
    <n v="5531984400000"/>
  </r>
  <r>
    <x v="0"/>
    <n v="2000"/>
    <x v="0"/>
    <n v="12"/>
    <x v="737"/>
    <n v="1"/>
    <s v="Fernanda Martins"/>
    <s v="fernanda.martins@yahoo.com.br"/>
    <n v="5592994800000"/>
  </r>
  <r>
    <x v="2"/>
    <n v="1000"/>
    <x v="0"/>
    <n v="12"/>
    <x v="737"/>
    <n v="1"/>
    <s v="Enrik Martins"/>
    <s v="enrik.martins@gmail.com"/>
    <n v="5583996000000"/>
  </r>
  <r>
    <x v="1"/>
    <n v="500"/>
    <x v="0"/>
    <n v="1"/>
    <x v="737"/>
    <n v="1"/>
    <s v="Herika Martins"/>
    <s v="herika.martins@gmail.com"/>
    <n v="5561982000000"/>
  </r>
  <r>
    <x v="2"/>
    <n v="1000"/>
    <x v="0"/>
    <n v="12"/>
    <x v="738"/>
    <n v="1"/>
    <s v="Benjamim Martins"/>
    <s v="benjamim.martins@gmail.com"/>
    <n v="5511967700000"/>
  </r>
  <r>
    <x v="2"/>
    <n v="1000"/>
    <x v="0"/>
    <n v="12"/>
    <x v="738"/>
    <n v="1"/>
    <s v="Herberte Martins"/>
    <s v="herberte.martins@yahoo.com.br"/>
    <n v="5511942500000"/>
  </r>
  <r>
    <x v="1"/>
    <n v="500"/>
    <x v="1"/>
    <n v="1"/>
    <x v="738"/>
    <n v="1"/>
    <s v="Emanuelle Martins"/>
    <s v="emanuelle.martins@gmail.com"/>
    <n v="5531987300000"/>
  </r>
  <r>
    <x v="2"/>
    <n v="1000"/>
    <x v="0"/>
    <n v="12"/>
    <x v="739"/>
    <n v="1"/>
    <s v="Maerlo Martins"/>
    <s v="maerlo.martins@hotmail.com"/>
    <n v="5592993600000"/>
  </r>
  <r>
    <x v="1"/>
    <n v="500"/>
    <x v="1"/>
    <n v="1"/>
    <x v="739"/>
    <n v="1"/>
    <s v="Abiel Martins"/>
    <s v="abiel.martins@gmail.com"/>
    <n v="5521975100000"/>
  </r>
  <r>
    <x v="0"/>
    <n v="2000"/>
    <x v="0"/>
    <n v="5"/>
    <x v="739"/>
    <n v="1"/>
    <s v="Ediana Martins"/>
    <s v="ediana.martins@hotmail.com"/>
    <n v="5511954800000"/>
  </r>
  <r>
    <x v="0"/>
    <n v="2000"/>
    <x v="1"/>
    <n v="1"/>
    <x v="739"/>
    <n v="1"/>
    <s v="Georgya Martins"/>
    <s v="georgya.martins@hotmail.com"/>
    <n v="5541996100000"/>
  </r>
  <r>
    <x v="0"/>
    <n v="2000"/>
    <x v="0"/>
    <n v="12"/>
    <x v="739"/>
    <n v="1"/>
    <s v="Milckuem Martins"/>
    <s v="milckuem.martins@hotmail.com"/>
    <n v="5519996300000"/>
  </r>
  <r>
    <x v="2"/>
    <n v="1000"/>
    <x v="0"/>
    <n v="2"/>
    <x v="739"/>
    <n v="1"/>
    <s v="Leidiano Martins"/>
    <s v="leidiano.martins@gmail.com"/>
    <n v="5563999700000"/>
  </r>
  <r>
    <x v="1"/>
    <n v="500"/>
    <x v="0"/>
    <n v="12"/>
    <x v="739"/>
    <n v="1"/>
    <s v="Jeferson Martins"/>
    <s v="jeferson.martins@gmail.com"/>
    <n v="5511982500000"/>
  </r>
  <r>
    <x v="0"/>
    <n v="2000"/>
    <x v="0"/>
    <n v="12"/>
    <x v="740"/>
    <n v="1"/>
    <s v="Cristian Martins"/>
    <s v="cristian.martins@gmail.com"/>
    <n v="5511986400000"/>
  </r>
  <r>
    <x v="2"/>
    <n v="1000"/>
    <x v="0"/>
    <n v="12"/>
    <x v="740"/>
    <n v="1"/>
    <s v="Naila Martins"/>
    <s v="naila.martins@yahoo.com.br"/>
    <n v="5512997700000"/>
  </r>
  <r>
    <x v="1"/>
    <n v="500"/>
    <x v="0"/>
    <n v="3"/>
    <x v="741"/>
    <n v="1"/>
    <s v="Joabson Martins"/>
    <s v="joabson.martins@gmail.com"/>
    <n v="5521974400000"/>
  </r>
  <r>
    <x v="0"/>
    <n v="2000"/>
    <x v="0"/>
    <n v="2"/>
    <x v="741"/>
    <n v="1"/>
    <s v="Mirya Martins"/>
    <s v="mirya.martins@yahoo.com.br"/>
    <n v="5514996800000"/>
  </r>
  <r>
    <x v="1"/>
    <n v="500"/>
    <x v="0"/>
    <n v="12"/>
    <x v="741"/>
    <n v="1"/>
    <s v="Lanne Martins"/>
    <s v="lanne.martins@gmail.com"/>
    <n v="5562984100000"/>
  </r>
  <r>
    <x v="1"/>
    <n v="500"/>
    <x v="0"/>
    <n v="6"/>
    <x v="741"/>
    <n v="1"/>
    <s v="Ivani Martins"/>
    <s v="ivani.martins@gmail.com"/>
    <n v="5511982900000"/>
  </r>
  <r>
    <x v="1"/>
    <n v="500"/>
    <x v="0"/>
    <n v="1"/>
    <x v="741"/>
    <n v="1"/>
    <s v="Wislayne Martins"/>
    <s v="wislayne.martins@gmail.com"/>
    <n v="5531987700000"/>
  </r>
  <r>
    <x v="0"/>
    <n v="2000"/>
    <x v="0"/>
    <n v="12"/>
    <x v="741"/>
    <n v="1"/>
    <s v="Samara Martins"/>
    <s v="samara.martins@yahoo.com.br"/>
    <n v="5585986400000"/>
  </r>
  <r>
    <x v="1"/>
    <n v="500"/>
    <x v="0"/>
    <n v="12"/>
    <x v="741"/>
    <n v="1"/>
    <s v="Geovani Martins"/>
    <s v="geovani.martins@gmail.com"/>
    <n v="5571981200000"/>
  </r>
  <r>
    <x v="1"/>
    <n v="500"/>
    <x v="0"/>
    <n v="12"/>
    <x v="741"/>
    <n v="1"/>
    <s v="Bernardo Martins"/>
    <s v="bernardo.martins@hotmail.com"/>
    <n v="5531983800000"/>
  </r>
  <r>
    <x v="1"/>
    <n v="500"/>
    <x v="1"/>
    <n v="1"/>
    <x v="742"/>
    <n v="1"/>
    <s v="Elisa Martins"/>
    <s v="elisa.martins@gmail.com"/>
    <n v="5519995800000"/>
  </r>
  <r>
    <x v="1"/>
    <n v="500"/>
    <x v="0"/>
    <n v="12"/>
    <x v="742"/>
    <n v="1"/>
    <s v="Silviane Martins"/>
    <s v="silviane.martins@gmail.com"/>
    <n v="5591982200000"/>
  </r>
  <r>
    <x v="2"/>
    <n v="1000"/>
    <x v="0"/>
    <n v="12"/>
    <x v="742"/>
    <n v="1"/>
    <s v="Micheas Martins"/>
    <s v="micheas.martins@yahoo.com.br"/>
    <n v="5515991800000"/>
  </r>
  <r>
    <x v="0"/>
    <n v="2000"/>
    <x v="0"/>
    <n v="12"/>
    <x v="742"/>
    <n v="1"/>
    <s v="Natalie Martins"/>
    <s v="natalie.martins@hotmail.com"/>
    <n v="5511987400000"/>
  </r>
  <r>
    <x v="1"/>
    <n v="500"/>
    <x v="0"/>
    <n v="5"/>
    <x v="742"/>
    <n v="1"/>
    <s v="Elber Martins"/>
    <s v="elber.martins@yahoo.com.br"/>
    <n v="5562994800000"/>
  </r>
  <r>
    <x v="1"/>
    <n v="500"/>
    <x v="0"/>
    <n v="12"/>
    <x v="742"/>
    <n v="1"/>
    <s v="Pauliana Martins"/>
    <s v="pauliana.martins@gmail.com"/>
    <n v="5534991700000"/>
  </r>
  <r>
    <x v="1"/>
    <n v="500"/>
    <x v="0"/>
    <n v="12"/>
    <x v="743"/>
    <n v="1"/>
    <s v="Eraldo Martins"/>
    <s v="eraldo.martins@yahoo.com.br"/>
    <n v="5521988500000"/>
  </r>
  <r>
    <x v="1"/>
    <n v="500"/>
    <x v="0"/>
    <n v="2"/>
    <x v="743"/>
    <n v="1"/>
    <s v="Cleide Martins"/>
    <s v="cleide.martins@yahoo.com.br"/>
    <n v="5511991100000"/>
  </r>
  <r>
    <x v="1"/>
    <n v="500"/>
    <x v="0"/>
    <n v="4"/>
    <x v="743"/>
    <n v="1"/>
    <s v="Caubi Martins"/>
    <s v="caubi.martins@hotmail.com"/>
    <n v="5585987700000"/>
  </r>
  <r>
    <x v="2"/>
    <n v="1000"/>
    <x v="0"/>
    <n v="12"/>
    <x v="743"/>
    <n v="1"/>
    <s v="Emanuelle Martins"/>
    <s v="emanuelle.martins@yahoo.com.br"/>
    <n v="5521979600000"/>
  </r>
  <r>
    <x v="2"/>
    <n v="1000"/>
    <x v="0"/>
    <n v="12"/>
    <x v="743"/>
    <n v="1"/>
    <s v="Arnóbio Martins"/>
    <s v="arnóbio.martins@gmail.com"/>
    <n v="5511979800000"/>
  </r>
  <r>
    <x v="2"/>
    <n v="1000"/>
    <x v="1"/>
    <n v="1"/>
    <x v="743"/>
    <n v="1"/>
    <s v="Cleusa Martins"/>
    <s v="cleusa.martins@gmail.com"/>
    <n v="5511996900000"/>
  </r>
  <r>
    <x v="0"/>
    <n v="2000"/>
    <x v="0"/>
    <n v="12"/>
    <x v="743"/>
    <n v="1"/>
    <s v="Nadielle Martins"/>
    <s v="nadielle.martins@hotmail.com"/>
    <n v="5592981400000"/>
  </r>
  <r>
    <x v="1"/>
    <n v="500"/>
    <x v="1"/>
    <n v="1"/>
    <x v="743"/>
    <n v="1"/>
    <s v="Kim Martins"/>
    <s v="kim.martins@hotmail.com"/>
    <n v="5591983600000"/>
  </r>
  <r>
    <x v="2"/>
    <n v="1000"/>
    <x v="0"/>
    <n v="12"/>
    <x v="743"/>
    <n v="1"/>
    <s v="Miller Martins"/>
    <s v="miller.martins@hotmail.com"/>
    <n v="5511963900000"/>
  </r>
  <r>
    <x v="2"/>
    <n v="1000"/>
    <x v="0"/>
    <n v="12"/>
    <x v="743"/>
    <n v="1"/>
    <s v="Josiel Martins"/>
    <s v="josiel.martins@gmail.com"/>
    <n v="5586999500000"/>
  </r>
  <r>
    <x v="1"/>
    <n v="500"/>
    <x v="0"/>
    <n v="1"/>
    <x v="743"/>
    <n v="1"/>
    <s v="Laíse Martins"/>
    <s v="laíse.martins@hotmail.com"/>
    <n v="5521996300000"/>
  </r>
  <r>
    <x v="2"/>
    <n v="1000"/>
    <x v="0"/>
    <n v="10"/>
    <x v="743"/>
    <n v="1"/>
    <s v="Naelson Martins"/>
    <s v="naelson.martins@yahoo.com.br"/>
    <n v="5511954700000"/>
  </r>
  <r>
    <x v="2"/>
    <n v="1000"/>
    <x v="1"/>
    <n v="1"/>
    <x v="743"/>
    <n v="1"/>
    <s v="Tailson Martins"/>
    <s v="tailson.martins@hotmail.com"/>
    <n v="5575991600000"/>
  </r>
  <r>
    <x v="0"/>
    <n v="2000"/>
    <x v="0"/>
    <n v="1"/>
    <x v="744"/>
    <n v="1"/>
    <s v="Giovanni Martins"/>
    <s v="giovanni.martins@gmail.com"/>
    <n v="5531984400000"/>
  </r>
  <r>
    <x v="2"/>
    <n v="1000"/>
    <x v="0"/>
    <n v="12"/>
    <x v="744"/>
    <n v="1"/>
    <s v="Roseni Martins"/>
    <s v="roseni.martins@yahoo.com.br"/>
    <n v="5585987800000"/>
  </r>
  <r>
    <x v="1"/>
    <n v="500"/>
    <x v="0"/>
    <n v="12"/>
    <x v="744"/>
    <n v="1"/>
    <s v="Mariana Martins"/>
    <s v="mariana.martins@yahoo.com.br"/>
    <n v="5531988800000"/>
  </r>
  <r>
    <x v="1"/>
    <n v="500"/>
    <x v="0"/>
    <n v="12"/>
    <x v="744"/>
    <n v="1"/>
    <s v="Walmir Martins"/>
    <s v="walmir.martins@gmail.com"/>
    <n v="5511957800000"/>
  </r>
  <r>
    <x v="0"/>
    <n v="2000"/>
    <x v="0"/>
    <n v="3"/>
    <x v="744"/>
    <n v="1"/>
    <s v="Raissa Martins"/>
    <s v="raissa.martins@hotmail.com"/>
    <n v="5511996000000"/>
  </r>
  <r>
    <x v="1"/>
    <n v="500"/>
    <x v="0"/>
    <n v="7"/>
    <x v="744"/>
    <n v="1"/>
    <s v="Samela Martins"/>
    <s v="samela.martins@hotmail.com"/>
    <n v="5511970200000"/>
  </r>
  <r>
    <x v="2"/>
    <n v="1000"/>
    <x v="0"/>
    <n v="12"/>
    <x v="744"/>
    <n v="1"/>
    <s v="Victor Martins"/>
    <s v="victor.martins@hotmail.com"/>
    <n v="5521996100000"/>
  </r>
  <r>
    <x v="2"/>
    <n v="1000"/>
    <x v="0"/>
    <n v="12"/>
    <x v="744"/>
    <n v="1"/>
    <s v="Noelia Martins"/>
    <s v="noelia.martins@yahoo.com.br"/>
    <n v="5561993700000"/>
  </r>
  <r>
    <x v="1"/>
    <n v="500"/>
    <x v="0"/>
    <n v="12"/>
    <x v="745"/>
    <n v="1"/>
    <s v="Monaliza Martins"/>
    <s v="monaliza.martins@hotmail.com"/>
    <n v="5511962700000"/>
  </r>
  <r>
    <x v="1"/>
    <n v="500"/>
    <x v="0"/>
    <n v="1"/>
    <x v="745"/>
    <n v="1"/>
    <s v="Alessandra Martins"/>
    <s v="alessandra.martins@hotmail.com"/>
    <n v="5531988000000"/>
  </r>
  <r>
    <x v="2"/>
    <n v="1000"/>
    <x v="0"/>
    <n v="12"/>
    <x v="745"/>
    <n v="1"/>
    <s v="Rhayssa Martins"/>
    <s v="rhayssa.martins@hotmail.com"/>
    <n v="5562981100000"/>
  </r>
  <r>
    <x v="1"/>
    <n v="500"/>
    <x v="1"/>
    <n v="1"/>
    <x v="745"/>
    <n v="1"/>
    <s v="Andriele Martins"/>
    <s v="andriele.martins@yahoo.com.br"/>
    <n v="5562992400000"/>
  </r>
  <r>
    <x v="2"/>
    <n v="1000"/>
    <x v="1"/>
    <n v="1"/>
    <x v="745"/>
    <n v="1"/>
    <s v="Isabel Martins"/>
    <s v="isabel.martins@hotmail.com"/>
    <n v="5565999100000"/>
  </r>
  <r>
    <x v="1"/>
    <n v="500"/>
    <x v="0"/>
    <n v="4"/>
    <x v="746"/>
    <n v="1"/>
    <s v="Monique Martins"/>
    <s v="monique.martins@gmail.com"/>
    <n v="5521996900000"/>
  </r>
  <r>
    <x v="2"/>
    <n v="1000"/>
    <x v="0"/>
    <n v="12"/>
    <x v="746"/>
    <n v="1"/>
    <s v="Lucelia Martins"/>
    <s v="lucelia.martins@gmail.com"/>
    <n v="5512991600000"/>
  </r>
  <r>
    <x v="2"/>
    <n v="1000"/>
    <x v="0"/>
    <n v="1"/>
    <x v="746"/>
    <n v="1"/>
    <s v="Rene Martins"/>
    <s v="rene.martins@hotmail.com"/>
    <n v="5511997100000"/>
  </r>
  <r>
    <x v="2"/>
    <n v="1000"/>
    <x v="0"/>
    <n v="4"/>
    <x v="746"/>
    <n v="1"/>
    <s v="Erika Martins"/>
    <s v="erika.martins@hotmail.com"/>
    <n v="5531999700000"/>
  </r>
  <r>
    <x v="2"/>
    <n v="1000"/>
    <x v="0"/>
    <n v="1"/>
    <x v="746"/>
    <n v="1"/>
    <s v="Yukari Martins"/>
    <s v="yukari.martins@yahoo.com.br"/>
    <n v="5571991900000"/>
  </r>
  <r>
    <x v="1"/>
    <n v="500"/>
    <x v="0"/>
    <n v="12"/>
    <x v="746"/>
    <n v="1"/>
    <s v="James Martins"/>
    <s v="james.martins@hotmail.com"/>
    <n v="5541992800000"/>
  </r>
  <r>
    <x v="0"/>
    <n v="2000"/>
    <x v="1"/>
    <n v="1"/>
    <x v="746"/>
    <n v="1"/>
    <s v="Carolini Martins"/>
    <s v="carolini.martins@hotmail.com"/>
    <n v="5545999100000"/>
  </r>
  <r>
    <x v="2"/>
    <n v="1000"/>
    <x v="0"/>
    <n v="12"/>
    <x v="746"/>
    <n v="1"/>
    <s v="Ernesto Martins"/>
    <s v="ernesto.martins@yahoo.com.br"/>
    <n v="5511963600000"/>
  </r>
  <r>
    <x v="2"/>
    <n v="1000"/>
    <x v="1"/>
    <n v="1"/>
    <x v="746"/>
    <n v="1"/>
    <s v="Claudio Martins"/>
    <s v="claudio.martins@gmail.com"/>
    <n v="5511947700000"/>
  </r>
  <r>
    <x v="1"/>
    <n v="500"/>
    <x v="0"/>
    <n v="12"/>
    <x v="746"/>
    <n v="1"/>
    <s v="Jairo Martins"/>
    <s v="jairo.martins@gmail.com"/>
    <n v="5516981400000"/>
  </r>
  <r>
    <x v="1"/>
    <n v="500"/>
    <x v="0"/>
    <n v="1"/>
    <x v="746"/>
    <n v="1"/>
    <s v="Milena Martins"/>
    <s v="milena.martins@gmail.com"/>
    <n v="5511965300000"/>
  </r>
  <r>
    <x v="1"/>
    <n v="500"/>
    <x v="0"/>
    <n v="1"/>
    <x v="747"/>
    <n v="1"/>
    <s v="Douglas Martins"/>
    <s v="douglas.martins@gmail.com"/>
    <n v="5511964400000"/>
  </r>
  <r>
    <x v="2"/>
    <n v="1000"/>
    <x v="0"/>
    <n v="1"/>
    <x v="747"/>
    <n v="1"/>
    <s v="Isabelle Martins"/>
    <s v="isabelle.martins@gmail.com"/>
    <n v="5511999000000"/>
  </r>
  <r>
    <x v="0"/>
    <n v="2000"/>
    <x v="0"/>
    <n v="1"/>
    <x v="747"/>
    <n v="1"/>
    <s v="Ílika Martins"/>
    <s v="ílika.martins@hotmail.com"/>
    <n v="5511945900000"/>
  </r>
  <r>
    <x v="2"/>
    <n v="1000"/>
    <x v="0"/>
    <n v="1"/>
    <x v="747"/>
    <n v="1"/>
    <s v="Jadiel Martins"/>
    <s v="jadiel.martins@yahoo.com.br"/>
    <n v="5541984200000"/>
  </r>
  <r>
    <x v="1"/>
    <n v="500"/>
    <x v="0"/>
    <n v="12"/>
    <x v="747"/>
    <n v="1"/>
    <s v="Luana Martins"/>
    <s v="luana.martins@gmail.com"/>
    <n v="5554981100000"/>
  </r>
  <r>
    <x v="2"/>
    <n v="1000"/>
    <x v="0"/>
    <n v="1"/>
    <x v="747"/>
    <n v="1"/>
    <s v="Rayane Martins"/>
    <s v="rayane.martins@hotmail.com"/>
    <n v="5521999500000"/>
  </r>
  <r>
    <x v="1"/>
    <n v="500"/>
    <x v="0"/>
    <n v="12"/>
    <x v="748"/>
    <n v="1"/>
    <s v="Mallisson Martins"/>
    <s v="mallisson.martins@gmail.com"/>
    <n v="5583981500000"/>
  </r>
  <r>
    <x v="2"/>
    <n v="1000"/>
    <x v="1"/>
    <n v="1"/>
    <x v="748"/>
    <n v="1"/>
    <s v="Laysla Martins"/>
    <s v="laysla.martins@gmail.com"/>
    <n v="5511971400000"/>
  </r>
  <r>
    <x v="2"/>
    <n v="1000"/>
    <x v="0"/>
    <n v="1"/>
    <x v="748"/>
    <n v="1"/>
    <s v="Melissa Martins"/>
    <s v="melissa.martins@hotmail.com"/>
    <n v="5535999700000"/>
  </r>
  <r>
    <x v="1"/>
    <n v="500"/>
    <x v="0"/>
    <n v="1"/>
    <x v="748"/>
    <n v="1"/>
    <s v="Allan Martins"/>
    <s v="allan.martins@hotmail.com"/>
    <n v="5547997800000"/>
  </r>
  <r>
    <x v="1"/>
    <n v="500"/>
    <x v="0"/>
    <n v="12"/>
    <x v="748"/>
    <n v="1"/>
    <s v="Erisvaldo Martins"/>
    <s v="erisvaldo.martins@yahoo.com.br"/>
    <n v="5547999900000"/>
  </r>
  <r>
    <x v="1"/>
    <n v="500"/>
    <x v="0"/>
    <n v="1"/>
    <x v="748"/>
    <n v="1"/>
    <s v="Higino Martins"/>
    <s v="higino.martins@gmail.com"/>
    <n v="5582993300000"/>
  </r>
  <r>
    <x v="0"/>
    <n v="2000"/>
    <x v="1"/>
    <n v="1"/>
    <x v="749"/>
    <n v="1"/>
    <s v="Amauri Martins"/>
    <s v="amauri.martins@gmail.com"/>
    <n v="5521983300000"/>
  </r>
  <r>
    <x v="1"/>
    <n v="500"/>
    <x v="1"/>
    <n v="1"/>
    <x v="749"/>
    <n v="1"/>
    <s v="Samanta Martins"/>
    <s v="samanta.martins@hotmail.com"/>
    <n v="5511958600000"/>
  </r>
  <r>
    <x v="2"/>
    <n v="1000"/>
    <x v="0"/>
    <n v="1"/>
    <x v="749"/>
    <n v="1"/>
    <s v="Estela Martins"/>
    <s v="estela.martins@hotmail.com"/>
    <n v="5543984200000"/>
  </r>
  <r>
    <x v="2"/>
    <n v="1000"/>
    <x v="0"/>
    <n v="5"/>
    <x v="749"/>
    <n v="1"/>
    <s v="Gilmor Martins"/>
    <s v="gilmor.martins@gmail.com"/>
    <n v="5511954900000"/>
  </r>
  <r>
    <x v="0"/>
    <n v="2000"/>
    <x v="1"/>
    <n v="1"/>
    <x v="749"/>
    <n v="1"/>
    <s v="Ketheleen Martins"/>
    <s v="ketheleen.martins@yahoo.com.br"/>
    <n v="5511998300000"/>
  </r>
  <r>
    <x v="2"/>
    <n v="1000"/>
    <x v="0"/>
    <n v="12"/>
    <x v="749"/>
    <n v="1"/>
    <s v="Bruce Martins"/>
    <s v="bruce.martins@hotmail.com"/>
    <n v="5535997600000"/>
  </r>
  <r>
    <x v="0"/>
    <n v="2000"/>
    <x v="0"/>
    <n v="6"/>
    <x v="750"/>
    <n v="1"/>
    <s v="Elizabete Martins"/>
    <s v="elizabete.martins@yahoo.com.br"/>
    <n v="5521985000000"/>
  </r>
  <r>
    <x v="1"/>
    <n v="500"/>
    <x v="0"/>
    <n v="12"/>
    <x v="750"/>
    <n v="1"/>
    <s v="Alarissa Martins"/>
    <s v="alarissa.martins@yahoo.com.br"/>
    <n v="5511966800000"/>
  </r>
  <r>
    <x v="1"/>
    <n v="500"/>
    <x v="1"/>
    <n v="1"/>
    <x v="750"/>
    <n v="1"/>
    <s v="Maviael Martins"/>
    <s v="maviael.martins@hotmail.com"/>
    <n v="5581999000000"/>
  </r>
  <r>
    <x v="1"/>
    <n v="500"/>
    <x v="0"/>
    <n v="1"/>
    <x v="750"/>
    <n v="1"/>
    <s v="Matias Martins"/>
    <s v="matias.martins@hotmail.com"/>
    <n v="5561994200000"/>
  </r>
  <r>
    <x v="1"/>
    <n v="500"/>
    <x v="1"/>
    <n v="1"/>
    <x v="750"/>
    <n v="1"/>
    <s v="Enrico Martins"/>
    <s v="enrico.martins@yahoo.com.br"/>
    <n v="5511971900000"/>
  </r>
  <r>
    <x v="2"/>
    <n v="1000"/>
    <x v="0"/>
    <n v="12"/>
    <x v="750"/>
    <n v="1"/>
    <s v="Mirthes Martins"/>
    <s v="mirthes.martins@hotmail.com"/>
    <n v="5581973000000"/>
  </r>
  <r>
    <x v="2"/>
    <n v="1000"/>
    <x v="0"/>
    <n v="12"/>
    <x v="751"/>
    <n v="1"/>
    <s v="Luan Martins"/>
    <s v="luan.martins@yahoo.com.br"/>
    <n v="5571997300000"/>
  </r>
  <r>
    <x v="2"/>
    <n v="1000"/>
    <x v="1"/>
    <n v="1"/>
    <x v="751"/>
    <n v="1"/>
    <s v="Camilla Martins"/>
    <s v="camilla.martins@yahoo.com.br"/>
    <n v="5511949700000"/>
  </r>
  <r>
    <x v="2"/>
    <n v="1000"/>
    <x v="0"/>
    <n v="4"/>
    <x v="751"/>
    <n v="1"/>
    <s v="Junior Martins"/>
    <s v="junior.martins@hotmail.com"/>
    <n v="5594992200000"/>
  </r>
  <r>
    <x v="2"/>
    <n v="1000"/>
    <x v="1"/>
    <n v="1"/>
    <x v="752"/>
    <n v="1"/>
    <s v="Helena Martins"/>
    <s v="helena.martins@yahoo.com.br"/>
    <n v="5511983600000"/>
  </r>
  <r>
    <x v="0"/>
    <n v="2000"/>
    <x v="1"/>
    <n v="1"/>
    <x v="752"/>
    <n v="1"/>
    <s v="Cassio Martins"/>
    <s v="cassio.martins@hotmail.com"/>
    <n v="5519997200000"/>
  </r>
  <r>
    <x v="2"/>
    <n v="1000"/>
    <x v="0"/>
    <n v="12"/>
    <x v="752"/>
    <n v="1"/>
    <s v="Adroaldo Martins"/>
    <s v="adroaldo.martins@yahoo.com.br"/>
    <n v="5551996400000"/>
  </r>
  <r>
    <x v="2"/>
    <n v="1000"/>
    <x v="0"/>
    <n v="1"/>
    <x v="752"/>
    <n v="1"/>
    <s v="Taciana Martins"/>
    <s v="taciana.martins@gmail.com"/>
    <n v="5531981100000"/>
  </r>
  <r>
    <x v="2"/>
    <n v="1000"/>
    <x v="0"/>
    <n v="1"/>
    <x v="752"/>
    <n v="1"/>
    <s v="Millena Martins"/>
    <s v="millena.martins@gmail.com"/>
    <n v="5562996800000"/>
  </r>
  <r>
    <x v="1"/>
    <n v="500"/>
    <x v="1"/>
    <n v="1"/>
    <x v="752"/>
    <n v="1"/>
    <s v="Zoir Martins"/>
    <s v="zoir.martins@hotmail.com"/>
    <n v="5535998200000"/>
  </r>
  <r>
    <x v="1"/>
    <n v="500"/>
    <x v="0"/>
    <n v="6"/>
    <x v="752"/>
    <n v="1"/>
    <s v="Thercia Martins"/>
    <s v="thercia.martins@yahoo.com.br"/>
    <n v="5584999700000"/>
  </r>
  <r>
    <x v="0"/>
    <n v="2000"/>
    <x v="0"/>
    <n v="12"/>
    <x v="752"/>
    <n v="1"/>
    <s v="Lenise Martins"/>
    <s v="lenise.martins@hotmail.com"/>
    <n v="5512988700000"/>
  </r>
  <r>
    <x v="1"/>
    <n v="500"/>
    <x v="1"/>
    <n v="1"/>
    <x v="752"/>
    <n v="1"/>
    <s v="Rian Martins"/>
    <s v="rian.martins@hotmail.com"/>
    <n v="5531982400000"/>
  </r>
  <r>
    <x v="1"/>
    <n v="500"/>
    <x v="0"/>
    <n v="1"/>
    <x v="753"/>
    <n v="1"/>
    <s v="Esmael Martins"/>
    <s v="esmael.martins@hotmail.com"/>
    <n v="5551981300000"/>
  </r>
  <r>
    <x v="1"/>
    <n v="500"/>
    <x v="0"/>
    <n v="5"/>
    <x v="753"/>
    <n v="1"/>
    <s v="Helio Martins"/>
    <s v="helio.martins@gmail.com"/>
    <n v="5511954800000"/>
  </r>
  <r>
    <x v="0"/>
    <n v="2000"/>
    <x v="0"/>
    <n v="10"/>
    <x v="754"/>
    <n v="1"/>
    <s v="Roberio Martins"/>
    <s v="roberio.martins@yahoo.com.br"/>
    <n v="5561981900000"/>
  </r>
  <r>
    <x v="2"/>
    <n v="1000"/>
    <x v="0"/>
    <n v="12"/>
    <x v="754"/>
    <n v="1"/>
    <s v="Rodney Martins"/>
    <s v="rodney.martins@hotmail.com"/>
    <n v="5521981200000"/>
  </r>
  <r>
    <x v="1"/>
    <n v="500"/>
    <x v="0"/>
    <n v="12"/>
    <x v="754"/>
    <n v="1"/>
    <s v="Vanilson Martins"/>
    <s v="vanilson.martins@yahoo.com.br"/>
    <n v="5511992100000"/>
  </r>
  <r>
    <x v="2"/>
    <n v="1000"/>
    <x v="0"/>
    <n v="12"/>
    <x v="754"/>
    <n v="1"/>
    <s v="Joan Martins"/>
    <s v="joan.martins@hotmail.com"/>
    <n v="5518996500000"/>
  </r>
  <r>
    <x v="1"/>
    <n v="500"/>
    <x v="0"/>
    <n v="12"/>
    <x v="755"/>
    <n v="1"/>
    <s v="Eulália Martins"/>
    <s v="eulália.martins@gmail.com"/>
    <n v="5521964300000"/>
  </r>
  <r>
    <x v="0"/>
    <n v="2000"/>
    <x v="0"/>
    <n v="1"/>
    <x v="755"/>
    <n v="1"/>
    <s v="Vilma Martins"/>
    <s v="vilma.martins@hotmail.com"/>
    <n v="5561999500000"/>
  </r>
  <r>
    <x v="1"/>
    <n v="500"/>
    <x v="0"/>
    <n v="12"/>
    <x v="755"/>
    <n v="1"/>
    <s v="Angelo Martins"/>
    <s v="angelo.martins@hotmail.com"/>
    <n v="5511984800000"/>
  </r>
  <r>
    <x v="0"/>
    <n v="2000"/>
    <x v="0"/>
    <n v="12"/>
    <x v="755"/>
    <n v="1"/>
    <s v="Philippe Martins"/>
    <s v="philippe.martins@yahoo.com.br"/>
    <n v="5527998800000"/>
  </r>
  <r>
    <x v="0"/>
    <n v="2000"/>
    <x v="0"/>
    <n v="3"/>
    <x v="756"/>
    <n v="1"/>
    <s v="Maximino Martins"/>
    <s v="maximino.martins@gmail.com"/>
    <n v="5521982900000"/>
  </r>
  <r>
    <x v="0"/>
    <n v="2000"/>
    <x v="0"/>
    <n v="12"/>
    <x v="756"/>
    <n v="1"/>
    <s v="Jonatas Martins"/>
    <s v="jonatas.martins@yahoo.com.br"/>
    <n v="5581991300000"/>
  </r>
  <r>
    <x v="1"/>
    <n v="500"/>
    <x v="0"/>
    <n v="10"/>
    <x v="756"/>
    <n v="1"/>
    <s v="Mayara Martins"/>
    <s v="mayara.martins@hotmail.com"/>
    <n v="5511932200000"/>
  </r>
  <r>
    <x v="1"/>
    <n v="500"/>
    <x v="0"/>
    <n v="3"/>
    <x v="756"/>
    <n v="1"/>
    <s v="Susana Martins"/>
    <s v="susana.martins@hotmail.com"/>
    <n v="5521969300000"/>
  </r>
  <r>
    <x v="1"/>
    <n v="500"/>
    <x v="1"/>
    <n v="1"/>
    <x v="757"/>
    <n v="1"/>
    <s v="Kaíky Martins"/>
    <s v="kaíky.martins@hotmail.com"/>
    <n v="5561996200000"/>
  </r>
  <r>
    <x v="2"/>
    <n v="1000"/>
    <x v="0"/>
    <n v="1"/>
    <x v="757"/>
    <n v="1"/>
    <s v="Andrigo Martins"/>
    <s v="andrigo.martins@gmail.com"/>
    <n v="5531992600000"/>
  </r>
  <r>
    <x v="1"/>
    <n v="500"/>
    <x v="0"/>
    <n v="12"/>
    <x v="757"/>
    <n v="1"/>
    <s v="Norilene Martins"/>
    <s v="norilene.martins@hotmail.com"/>
    <n v="5521976500000"/>
  </r>
  <r>
    <x v="2"/>
    <n v="1000"/>
    <x v="0"/>
    <n v="12"/>
    <x v="758"/>
    <n v="1"/>
    <s v="Wilber Martins"/>
    <s v="wilber.martins@gmail.com"/>
    <n v="5511970200000"/>
  </r>
  <r>
    <x v="1"/>
    <n v="500"/>
    <x v="0"/>
    <n v="1"/>
    <x v="758"/>
    <n v="1"/>
    <s v="Blenda Martins"/>
    <s v="blenda.martins@gmail.com"/>
    <n v="5511942000000"/>
  </r>
  <r>
    <x v="1"/>
    <n v="500"/>
    <x v="0"/>
    <n v="12"/>
    <x v="758"/>
    <n v="1"/>
    <s v="Welliton Martins"/>
    <s v="welliton.martins@gmail.com"/>
    <n v="5519995400000"/>
  </r>
  <r>
    <x v="1"/>
    <n v="500"/>
    <x v="0"/>
    <n v="3"/>
    <x v="758"/>
    <n v="1"/>
    <s v="Jailson Martins"/>
    <s v="jailson.martins@hotmail.com"/>
    <n v="5551986800000"/>
  </r>
  <r>
    <x v="0"/>
    <n v="2000"/>
    <x v="0"/>
    <n v="1"/>
    <x v="758"/>
    <n v="1"/>
    <s v="Vanuza Martins"/>
    <s v="vanuza.martins@hotmail.com"/>
    <n v="5511954200000"/>
  </r>
  <r>
    <x v="1"/>
    <n v="500"/>
    <x v="0"/>
    <n v="1"/>
    <x v="759"/>
    <n v="1"/>
    <s v="Herculles Martins"/>
    <s v="herculles.martins@gmail.com"/>
    <n v="5511973800000"/>
  </r>
  <r>
    <x v="2"/>
    <n v="1000"/>
    <x v="1"/>
    <n v="1"/>
    <x v="759"/>
    <n v="1"/>
    <s v="Gledison Martins"/>
    <s v="gledison.martins@gmail.com"/>
    <n v="5511986200000"/>
  </r>
  <r>
    <x v="2"/>
    <n v="1000"/>
    <x v="0"/>
    <n v="12"/>
    <x v="759"/>
    <n v="1"/>
    <s v="Malton Martins"/>
    <s v="malton.martins@gmail.com"/>
    <n v="5584981100000"/>
  </r>
  <r>
    <x v="2"/>
    <n v="1000"/>
    <x v="0"/>
    <n v="6"/>
    <x v="759"/>
    <n v="1"/>
    <s v="Vanderley Martins"/>
    <s v="vanderley.martins@yahoo.com.br"/>
    <n v="5519998800000"/>
  </r>
  <r>
    <x v="1"/>
    <n v="500"/>
    <x v="0"/>
    <n v="12"/>
    <x v="759"/>
    <n v="1"/>
    <s v="Gerson Martins"/>
    <s v="gerson.martins@hotmail.com"/>
    <n v="5521973800000"/>
  </r>
  <r>
    <x v="2"/>
    <n v="1000"/>
    <x v="0"/>
    <n v="12"/>
    <x v="759"/>
    <n v="1"/>
    <s v="Keverson Martins"/>
    <s v="keverson.martins@gmail.com"/>
    <n v="5583986200000"/>
  </r>
  <r>
    <x v="0"/>
    <n v="2000"/>
    <x v="1"/>
    <n v="1"/>
    <x v="759"/>
    <n v="1"/>
    <s v="Thauany Martins"/>
    <s v="thauany.martins@hotmail.com"/>
    <n v="5511973100000"/>
  </r>
  <r>
    <x v="2"/>
    <n v="1000"/>
    <x v="1"/>
    <n v="1"/>
    <x v="759"/>
    <n v="1"/>
    <s v="Sierlan Martins"/>
    <s v="sierlan.martins@yahoo.com.br"/>
    <n v="5511947800000"/>
  </r>
  <r>
    <x v="2"/>
    <n v="1000"/>
    <x v="0"/>
    <n v="10"/>
    <x v="759"/>
    <n v="1"/>
    <s v="Elisvaldo Martins"/>
    <s v="elisvaldo.martins@hotmail.com"/>
    <n v="5591993900000"/>
  </r>
  <r>
    <x v="0"/>
    <n v="2000"/>
    <x v="0"/>
    <n v="1"/>
    <x v="759"/>
    <n v="1"/>
    <s v="Nuria Martins"/>
    <s v="nuria.martins@gmail.com"/>
    <n v="5519998500000"/>
  </r>
  <r>
    <x v="1"/>
    <n v="500"/>
    <x v="0"/>
    <n v="2"/>
    <x v="760"/>
    <n v="1"/>
    <s v="Flaviele Martins"/>
    <s v="flaviele.martins@gmail.com"/>
    <n v="5535998100000"/>
  </r>
  <r>
    <x v="1"/>
    <n v="500"/>
    <x v="0"/>
    <n v="12"/>
    <x v="760"/>
    <n v="1"/>
    <s v="Miguel Martins"/>
    <s v="miguel.martins@hotmail.com"/>
    <n v="5577991600000"/>
  </r>
  <r>
    <x v="2"/>
    <n v="1000"/>
    <x v="0"/>
    <n v="1"/>
    <x v="760"/>
    <n v="1"/>
    <s v="Malayne Martins"/>
    <s v="malayne.martins@gmail.com"/>
    <n v="5579991500000"/>
  </r>
  <r>
    <x v="1"/>
    <n v="500"/>
    <x v="1"/>
    <n v="1"/>
    <x v="760"/>
    <n v="1"/>
    <s v="Marilis Martins"/>
    <s v="marilis.martins@yahoo.com.br"/>
    <n v="5514997500000"/>
  </r>
  <r>
    <x v="1"/>
    <n v="500"/>
    <x v="0"/>
    <n v="12"/>
    <x v="760"/>
    <n v="1"/>
    <s v="Jurandi Martins"/>
    <s v="jurandi.martins@hotmail.com"/>
    <n v="5511995100000"/>
  </r>
  <r>
    <x v="0"/>
    <n v="2000"/>
    <x v="0"/>
    <n v="1"/>
    <x v="760"/>
    <n v="1"/>
    <s v="Mileni Martins"/>
    <s v="mileni.martins@hotmail.com"/>
    <n v="5555981000000"/>
  </r>
  <r>
    <x v="2"/>
    <n v="1000"/>
    <x v="0"/>
    <n v="6"/>
    <x v="760"/>
    <n v="1"/>
    <s v="Rosilane Martins"/>
    <s v="rosilane.martins@hotmail.com"/>
    <n v="5521988500000"/>
  </r>
  <r>
    <x v="1"/>
    <n v="500"/>
    <x v="0"/>
    <n v="12"/>
    <x v="760"/>
    <n v="1"/>
    <s v="Danylo Martins"/>
    <s v="danylo.martins@gmail.com"/>
    <n v="5534998900000"/>
  </r>
  <r>
    <x v="1"/>
    <n v="500"/>
    <x v="0"/>
    <n v="1"/>
    <x v="760"/>
    <n v="1"/>
    <s v="Nelson Martins"/>
    <s v="nelson.martins@gmail.com"/>
    <n v="5511983100000"/>
  </r>
  <r>
    <x v="2"/>
    <n v="1000"/>
    <x v="0"/>
    <n v="12"/>
    <x v="760"/>
    <n v="1"/>
    <s v="Seunghag Martins"/>
    <s v="seunghag.martins@hotmail.com"/>
    <n v="5511996900000"/>
  </r>
  <r>
    <x v="1"/>
    <n v="500"/>
    <x v="0"/>
    <n v="12"/>
    <x v="760"/>
    <n v="1"/>
    <s v="Amaro Martins"/>
    <s v="amaro.martins@hotmail.com"/>
    <n v="5575992400000"/>
  </r>
  <r>
    <x v="1"/>
    <n v="500"/>
    <x v="0"/>
    <n v="12"/>
    <x v="760"/>
    <n v="1"/>
    <s v="Eduarda Martins"/>
    <s v="eduarda.martins@gmail.com"/>
    <n v="5562999600000"/>
  </r>
  <r>
    <x v="1"/>
    <n v="500"/>
    <x v="0"/>
    <n v="1"/>
    <x v="761"/>
    <n v="2"/>
    <s v="Silvestre Martins"/>
    <s v="silvestre.martins@yahoo.com.br"/>
    <n v="5527999800000"/>
  </r>
  <r>
    <x v="1"/>
    <n v="500"/>
    <x v="0"/>
    <n v="12"/>
    <x v="761"/>
    <n v="2"/>
    <s v="Eurico Martins"/>
    <s v="eurico.martins@gmail.com"/>
    <n v="5561991500000"/>
  </r>
  <r>
    <x v="1"/>
    <n v="500"/>
    <x v="0"/>
    <n v="1"/>
    <x v="761"/>
    <n v="2"/>
    <s v="Adriany Martins"/>
    <s v="adriany.martins@hotmail.com"/>
    <n v="5512991200000"/>
  </r>
  <r>
    <x v="1"/>
    <n v="500"/>
    <x v="0"/>
    <n v="2"/>
    <x v="761"/>
    <n v="2"/>
    <s v="Theo Martins"/>
    <s v="theo.martins@yahoo.com.br"/>
    <n v="5511961400000"/>
  </r>
  <r>
    <x v="2"/>
    <n v="1000"/>
    <x v="0"/>
    <n v="1"/>
    <x v="761"/>
    <n v="2"/>
    <s v="Diogo Martins"/>
    <s v="diogo.martins@gmail.com"/>
    <n v="5561998600000"/>
  </r>
  <r>
    <x v="1"/>
    <n v="500"/>
    <x v="1"/>
    <n v="1"/>
    <x v="761"/>
    <n v="2"/>
    <s v="Sarita Martins"/>
    <s v="sarita.martins@gmail.com"/>
    <n v="5511997800000"/>
  </r>
  <r>
    <x v="1"/>
    <n v="500"/>
    <x v="0"/>
    <n v="1"/>
    <x v="761"/>
    <n v="2"/>
    <s v="Thaís Martins"/>
    <s v="thaís.martins@hotmail.com"/>
    <n v="5521999500000"/>
  </r>
  <r>
    <x v="1"/>
    <n v="500"/>
    <x v="0"/>
    <n v="9"/>
    <x v="762"/>
    <n v="2"/>
    <s v="Elizangela Martins"/>
    <s v="elizangela.martins@hotmail.com"/>
    <n v="5531991600000"/>
  </r>
  <r>
    <x v="1"/>
    <n v="500"/>
    <x v="1"/>
    <n v="1"/>
    <x v="762"/>
    <n v="2"/>
    <s v="Lukas Martins"/>
    <s v="lukas.martins@gmail.com"/>
    <n v="5541991300000"/>
  </r>
  <r>
    <x v="1"/>
    <n v="500"/>
    <x v="1"/>
    <n v="1"/>
    <x v="762"/>
    <n v="2"/>
    <s v="Bleuler Martins"/>
    <s v="bleuler.martins@gmail.com"/>
    <n v="5585999900000"/>
  </r>
  <r>
    <x v="0"/>
    <n v="2000"/>
    <x v="0"/>
    <n v="4"/>
    <x v="762"/>
    <n v="2"/>
    <s v="Marcco Martins"/>
    <s v="marcco.martins@yahoo.com.br"/>
    <n v="5564992100000"/>
  </r>
  <r>
    <x v="2"/>
    <n v="1000"/>
    <x v="0"/>
    <n v="3"/>
    <x v="762"/>
    <n v="2"/>
    <s v="Kevyn Martins"/>
    <s v="kevyn.martins@yahoo.com.br"/>
    <n v="5567984400000"/>
  </r>
  <r>
    <x v="2"/>
    <n v="1000"/>
    <x v="0"/>
    <n v="12"/>
    <x v="762"/>
    <n v="2"/>
    <s v="Ezequiel Martins"/>
    <s v="ezequiel.martins@hotmail.com"/>
    <n v="5551995200000"/>
  </r>
  <r>
    <x v="2"/>
    <n v="1000"/>
    <x v="1"/>
    <n v="1"/>
    <x v="763"/>
    <n v="2"/>
    <s v="Gilcileia Martins"/>
    <s v="gilcileia.martins@gmail.com"/>
    <n v="5537999300000"/>
  </r>
  <r>
    <x v="1"/>
    <n v="500"/>
    <x v="0"/>
    <n v="6"/>
    <x v="763"/>
    <n v="2"/>
    <s v="Lurian Martins"/>
    <s v="lurian.martins@gmail.com"/>
    <n v="5521979800000"/>
  </r>
  <r>
    <x v="1"/>
    <n v="500"/>
    <x v="0"/>
    <n v="12"/>
    <x v="763"/>
    <n v="2"/>
    <s v="Gecieli Martins"/>
    <s v="gecieli.martins@hotmail.com"/>
    <n v="5554999200000"/>
  </r>
  <r>
    <x v="2"/>
    <n v="1000"/>
    <x v="0"/>
    <n v="12"/>
    <x v="763"/>
    <n v="2"/>
    <s v="Gilberto Martins"/>
    <s v="gilberto.martins@hotmail.com"/>
    <n v="5521988000000"/>
  </r>
  <r>
    <x v="2"/>
    <n v="1000"/>
    <x v="0"/>
    <n v="12"/>
    <x v="763"/>
    <n v="2"/>
    <s v="Joyce Martins"/>
    <s v="joyce.martins@gmail.com"/>
    <n v="5551982500000"/>
  </r>
  <r>
    <x v="0"/>
    <n v="2000"/>
    <x v="0"/>
    <n v="4"/>
    <x v="763"/>
    <n v="2"/>
    <s v="Gelden Martins"/>
    <s v="gelden.martins@gmail.com"/>
    <n v="5527998600000"/>
  </r>
  <r>
    <x v="1"/>
    <n v="500"/>
    <x v="0"/>
    <n v="12"/>
    <x v="763"/>
    <n v="2"/>
    <s v="Aline Martins"/>
    <s v="aline.martins@gmail.com"/>
    <n v="5511987700000"/>
  </r>
  <r>
    <x v="0"/>
    <n v="2000"/>
    <x v="0"/>
    <n v="12"/>
    <x v="763"/>
    <n v="2"/>
    <s v="Elizabete Martins"/>
    <s v="elizabete.martins@yahoo.com.br"/>
    <n v="5521967000000"/>
  </r>
  <r>
    <x v="1"/>
    <n v="500"/>
    <x v="0"/>
    <n v="12"/>
    <x v="764"/>
    <n v="2"/>
    <s v="Jonathan Martins"/>
    <s v="jonathan.martins@hotmail.com"/>
    <n v="5531991400000"/>
  </r>
  <r>
    <x v="0"/>
    <n v="2000"/>
    <x v="0"/>
    <n v="10"/>
    <x v="764"/>
    <n v="2"/>
    <s v="Nicolle Martins"/>
    <s v="nicolle.martins@gmail.com"/>
    <n v="5555999600000"/>
  </r>
  <r>
    <x v="0"/>
    <n v="2000"/>
    <x v="1"/>
    <n v="1"/>
    <x v="764"/>
    <n v="2"/>
    <s v="Marcos Martins"/>
    <s v="marcos.martins@hotmail.com"/>
    <n v="5594981300000"/>
  </r>
  <r>
    <x v="2"/>
    <n v="1000"/>
    <x v="0"/>
    <n v="12"/>
    <x v="764"/>
    <n v="2"/>
    <s v="Diógenes Martins"/>
    <s v="diógenes.martins@hotmail.com"/>
    <n v="5517997400000"/>
  </r>
  <r>
    <x v="1"/>
    <n v="500"/>
    <x v="0"/>
    <n v="12"/>
    <x v="765"/>
    <n v="2"/>
    <s v="Juliana Martins"/>
    <s v="juliana.martins@yahoo.com.br"/>
    <n v="5511949300000"/>
  </r>
  <r>
    <x v="1"/>
    <n v="500"/>
    <x v="1"/>
    <n v="1"/>
    <x v="765"/>
    <n v="2"/>
    <s v="Maiara Martins"/>
    <s v="maiara.martins@gmail.com"/>
    <n v="5551994500000"/>
  </r>
  <r>
    <x v="2"/>
    <n v="1000"/>
    <x v="0"/>
    <n v="12"/>
    <x v="765"/>
    <n v="2"/>
    <s v="Jhenifer Martins"/>
    <s v="jhenifer.martins@yahoo.com.br"/>
    <n v="5511940600000"/>
  </r>
  <r>
    <x v="0"/>
    <n v="2000"/>
    <x v="1"/>
    <n v="1"/>
    <x v="765"/>
    <n v="2"/>
    <s v="Emelise Martins"/>
    <s v="emelise.martins@gmail.com"/>
    <n v="5511994300000"/>
  </r>
  <r>
    <x v="2"/>
    <n v="1000"/>
    <x v="0"/>
    <n v="12"/>
    <x v="765"/>
    <n v="2"/>
    <s v="Cleudilene Martins"/>
    <s v="cleudilene.martins@gmail.com"/>
    <n v="5511980500000"/>
  </r>
  <r>
    <x v="1"/>
    <n v="500"/>
    <x v="0"/>
    <n v="12"/>
    <x v="765"/>
    <n v="2"/>
    <s v="Thamires Martins"/>
    <s v="thamires.martins@hotmail.com"/>
    <n v="5511987400000"/>
  </r>
  <r>
    <x v="0"/>
    <n v="2000"/>
    <x v="0"/>
    <n v="3"/>
    <x v="765"/>
    <n v="2"/>
    <s v="Ítallo Martins"/>
    <s v="ítallo.martins@yahoo.com.br"/>
    <n v="5511941200000"/>
  </r>
  <r>
    <x v="1"/>
    <n v="500"/>
    <x v="1"/>
    <n v="1"/>
    <x v="765"/>
    <n v="2"/>
    <s v="Eliane Martins"/>
    <s v="eliane.martins@yahoo.com.br"/>
    <n v="5562992700000"/>
  </r>
  <r>
    <x v="1"/>
    <n v="500"/>
    <x v="0"/>
    <n v="1"/>
    <x v="765"/>
    <n v="2"/>
    <s v="Jaderson Martins"/>
    <s v="jaderson.martins@yahoo.com.br"/>
    <n v="5511964400000"/>
  </r>
  <r>
    <x v="1"/>
    <n v="500"/>
    <x v="1"/>
    <n v="1"/>
    <x v="766"/>
    <n v="2"/>
    <s v="Catieli Martins"/>
    <s v="catieli.martins@yahoo.com.br"/>
    <n v="5551996200000"/>
  </r>
  <r>
    <x v="0"/>
    <n v="2000"/>
    <x v="0"/>
    <n v="12"/>
    <x v="766"/>
    <n v="2"/>
    <s v="Savio Martins"/>
    <s v="savio.martins@gmail.com"/>
    <n v="5569992500000"/>
  </r>
  <r>
    <x v="0"/>
    <n v="2000"/>
    <x v="0"/>
    <n v="12"/>
    <x v="766"/>
    <n v="2"/>
    <s v="Mislene Martins"/>
    <s v="mislene.martins@yahoo.com.br"/>
    <n v="5538988100000"/>
  </r>
  <r>
    <x v="2"/>
    <n v="1000"/>
    <x v="0"/>
    <n v="10"/>
    <x v="766"/>
    <n v="2"/>
    <s v="Alexander Martins"/>
    <s v="alexander.martins@gmail.com"/>
    <n v="5531999700000"/>
  </r>
  <r>
    <x v="1"/>
    <n v="500"/>
    <x v="0"/>
    <n v="1"/>
    <x v="766"/>
    <n v="2"/>
    <s v="Katiússia Martins"/>
    <s v="katiússia.martins@gmail.com"/>
    <n v="5575992400000"/>
  </r>
  <r>
    <x v="1"/>
    <n v="500"/>
    <x v="0"/>
    <n v="9"/>
    <x v="766"/>
    <n v="2"/>
    <s v="Josiana Martins"/>
    <s v="josiana.martins@hotmail.com"/>
    <n v="5511942100000"/>
  </r>
  <r>
    <x v="1"/>
    <n v="500"/>
    <x v="0"/>
    <n v="12"/>
    <x v="766"/>
    <n v="2"/>
    <s v="Swann Martins"/>
    <s v="swann.martins@hotmail.com"/>
    <n v="5581996500000"/>
  </r>
  <r>
    <x v="2"/>
    <n v="1000"/>
    <x v="0"/>
    <n v="8"/>
    <x v="766"/>
    <n v="2"/>
    <s v="Elza Martins"/>
    <s v="elza.martins@gmail.com"/>
    <n v="5511963400000"/>
  </r>
  <r>
    <x v="1"/>
    <n v="500"/>
    <x v="0"/>
    <n v="1"/>
    <x v="766"/>
    <n v="2"/>
    <s v="Desiree Martins"/>
    <s v="desiree.martins@hotmail.com"/>
    <n v="5521982000000"/>
  </r>
  <r>
    <x v="0"/>
    <n v="2000"/>
    <x v="1"/>
    <n v="1"/>
    <x v="766"/>
    <n v="2"/>
    <s v="Luccas Martins"/>
    <s v="luccas.martins@gmail.com"/>
    <n v="5512982000000"/>
  </r>
  <r>
    <x v="0"/>
    <n v="2000"/>
    <x v="0"/>
    <n v="1"/>
    <x v="767"/>
    <n v="2"/>
    <s v="Janaina Martins"/>
    <s v="janaina.martins@yahoo.com.br"/>
    <n v="5512981700000"/>
  </r>
  <r>
    <x v="0"/>
    <n v="2000"/>
    <x v="0"/>
    <n v="12"/>
    <x v="767"/>
    <n v="2"/>
    <s v="Cesar Martins"/>
    <s v="cesar.martins@yahoo.com.br"/>
    <n v="5511994900000"/>
  </r>
  <r>
    <x v="2"/>
    <n v="1000"/>
    <x v="0"/>
    <n v="5"/>
    <x v="767"/>
    <n v="2"/>
    <s v="Vitoria Martins"/>
    <s v="vitoria.martins@yahoo.com.br"/>
    <n v="5511946100000"/>
  </r>
  <r>
    <x v="1"/>
    <n v="500"/>
    <x v="0"/>
    <n v="12"/>
    <x v="767"/>
    <n v="2"/>
    <s v="Gilma Martins"/>
    <s v="gilma.martins@gmail.com"/>
    <n v="5579998800000"/>
  </r>
  <r>
    <x v="1"/>
    <n v="500"/>
    <x v="0"/>
    <n v="12"/>
    <x v="767"/>
    <n v="2"/>
    <s v="Francisco Martins"/>
    <s v="francisco.martins@gmail.com"/>
    <n v="5583981800000"/>
  </r>
  <r>
    <x v="1"/>
    <n v="500"/>
    <x v="0"/>
    <n v="2"/>
    <x v="767"/>
    <n v="2"/>
    <s v="Jenyffer Martins"/>
    <s v="jenyffer.martins@yahoo.com.br"/>
    <n v="5513997300000"/>
  </r>
  <r>
    <x v="2"/>
    <n v="1000"/>
    <x v="0"/>
    <n v="1"/>
    <x v="767"/>
    <n v="2"/>
    <s v="Cintia Martins"/>
    <s v="cintia.martins@yahoo.com.br"/>
    <n v="5521997500000"/>
  </r>
  <r>
    <x v="1"/>
    <n v="500"/>
    <x v="0"/>
    <n v="3"/>
    <x v="767"/>
    <n v="2"/>
    <s v="Glenda Martins"/>
    <s v="glenda.martins@gmail.com"/>
    <n v="5563999300000"/>
  </r>
  <r>
    <x v="2"/>
    <n v="1000"/>
    <x v="0"/>
    <n v="12"/>
    <x v="767"/>
    <n v="2"/>
    <s v="Aderson Martins"/>
    <s v="aderson.martins@yahoo.com.br"/>
    <n v="5513996100000"/>
  </r>
  <r>
    <x v="1"/>
    <n v="500"/>
    <x v="0"/>
    <n v="10"/>
    <x v="768"/>
    <n v="2"/>
    <s v="Daiany Martins"/>
    <s v="daiany.martins@yahoo.com.br"/>
    <n v="5585988200000"/>
  </r>
  <r>
    <x v="2"/>
    <n v="1000"/>
    <x v="0"/>
    <n v="12"/>
    <x v="768"/>
    <n v="2"/>
    <s v="Iann Martins"/>
    <s v="iann.martins@hotmail.com"/>
    <n v="5524992900000"/>
  </r>
  <r>
    <x v="1"/>
    <n v="500"/>
    <x v="1"/>
    <n v="1"/>
    <x v="768"/>
    <n v="2"/>
    <s v="Uesley Martins"/>
    <s v="uesley.martins@yahoo.com.br"/>
    <n v="5551983400000"/>
  </r>
  <r>
    <x v="2"/>
    <n v="1000"/>
    <x v="0"/>
    <n v="12"/>
    <x v="768"/>
    <n v="2"/>
    <s v="Emannuel Martins"/>
    <s v="emannuel.martins@yahoo.com.br"/>
    <n v="5533991400000"/>
  </r>
  <r>
    <x v="1"/>
    <n v="500"/>
    <x v="0"/>
    <n v="8"/>
    <x v="768"/>
    <n v="2"/>
    <s v="Thaine Martins"/>
    <s v="thaine.martins@gmail.com"/>
    <n v="5514991900000"/>
  </r>
  <r>
    <x v="2"/>
    <n v="1000"/>
    <x v="0"/>
    <n v="12"/>
    <x v="768"/>
    <n v="2"/>
    <s v="Damiao Martins"/>
    <s v="damiao.martins@gmail.com"/>
    <n v="5521976300000"/>
  </r>
  <r>
    <x v="2"/>
    <n v="1000"/>
    <x v="0"/>
    <n v="10"/>
    <x v="768"/>
    <n v="2"/>
    <s v="Ozeias Martins"/>
    <s v="ozeias.martins@yahoo.com.br"/>
    <n v="5581997200000"/>
  </r>
  <r>
    <x v="2"/>
    <n v="1000"/>
    <x v="0"/>
    <n v="12"/>
    <x v="768"/>
    <n v="2"/>
    <s v="Wlahilma Martins"/>
    <s v="wlahilma.martins@gmail.com"/>
    <n v="5585987400000"/>
  </r>
  <r>
    <x v="2"/>
    <n v="1000"/>
    <x v="0"/>
    <n v="1"/>
    <x v="768"/>
    <n v="2"/>
    <s v="Mayumi Martins"/>
    <s v="mayumi.martins@hotmail.com"/>
    <n v="5519981900000"/>
  </r>
  <r>
    <x v="2"/>
    <n v="1000"/>
    <x v="0"/>
    <n v="12"/>
    <x v="769"/>
    <n v="2"/>
    <s v="Ivanise Martins"/>
    <s v="ivanise.martins@gmail.com"/>
    <n v="5521996900000"/>
  </r>
  <r>
    <x v="0"/>
    <n v="2000"/>
    <x v="0"/>
    <n v="12"/>
    <x v="769"/>
    <n v="2"/>
    <s v="Valdir Martins"/>
    <s v="valdir.martins@gmail.com"/>
    <n v="5511980800000"/>
  </r>
  <r>
    <x v="2"/>
    <n v="1000"/>
    <x v="0"/>
    <n v="12"/>
    <x v="769"/>
    <n v="2"/>
    <s v="Douglas Martins"/>
    <s v="douglas.martins@gmail.com"/>
    <n v="5562992000000"/>
  </r>
  <r>
    <x v="2"/>
    <n v="1000"/>
    <x v="0"/>
    <n v="12"/>
    <x v="769"/>
    <n v="2"/>
    <s v="Gilliard Martins"/>
    <s v="gilliard.martins@gmail.com"/>
    <n v="5544997200000"/>
  </r>
  <r>
    <x v="1"/>
    <n v="500"/>
    <x v="1"/>
    <n v="1"/>
    <x v="769"/>
    <n v="2"/>
    <s v="Terui Martins"/>
    <s v="terui.martins@yahoo.com.br"/>
    <n v="5538991900000"/>
  </r>
  <r>
    <x v="1"/>
    <n v="500"/>
    <x v="0"/>
    <n v="12"/>
    <x v="770"/>
    <n v="2"/>
    <s v="Katiucia Martins"/>
    <s v="katiucia.martins@hotmail.com"/>
    <n v="5519991800000"/>
  </r>
  <r>
    <x v="0"/>
    <n v="2000"/>
    <x v="0"/>
    <n v="4"/>
    <x v="770"/>
    <n v="2"/>
    <s v="Karina Martins"/>
    <s v="karina.martins@yahoo.com.br"/>
    <n v="5511976300000"/>
  </r>
  <r>
    <x v="2"/>
    <n v="1000"/>
    <x v="0"/>
    <n v="1"/>
    <x v="770"/>
    <n v="2"/>
    <s v="Maryeli Martins"/>
    <s v="maryeli.martins@yahoo.com.br"/>
    <n v="5541999800000"/>
  </r>
  <r>
    <x v="2"/>
    <n v="1000"/>
    <x v="1"/>
    <n v="1"/>
    <x v="770"/>
    <n v="2"/>
    <s v="Geise Martins"/>
    <s v="geise.martins@yahoo.com.br"/>
    <n v="5511980900000"/>
  </r>
  <r>
    <x v="1"/>
    <n v="500"/>
    <x v="0"/>
    <n v="12"/>
    <x v="770"/>
    <n v="2"/>
    <s v="Luaron Martins"/>
    <s v="luaron.martins@gmail.com"/>
    <n v="5543996400000"/>
  </r>
  <r>
    <x v="0"/>
    <n v="2000"/>
    <x v="0"/>
    <n v="1"/>
    <x v="770"/>
    <n v="2"/>
    <s v="Jaqueline Martins"/>
    <s v="jaqueline.martins@yahoo.com.br"/>
    <n v="5521981700000"/>
  </r>
  <r>
    <x v="1"/>
    <n v="500"/>
    <x v="0"/>
    <n v="12"/>
    <x v="770"/>
    <n v="2"/>
    <s v="Tales Martins"/>
    <s v="tales.martins@gmail.com"/>
    <n v="5511956700000"/>
  </r>
  <r>
    <x v="0"/>
    <n v="2000"/>
    <x v="0"/>
    <n v="4"/>
    <x v="770"/>
    <n v="2"/>
    <s v="Lorenzo Martins"/>
    <s v="lorenzo.martins@hotmail.com"/>
    <n v="5554996300000"/>
  </r>
  <r>
    <x v="0"/>
    <n v="2000"/>
    <x v="0"/>
    <n v="3"/>
    <x v="771"/>
    <n v="2"/>
    <s v="Dieizon Martins"/>
    <s v="dieizon.martins@hotmail.com"/>
    <n v="5541992000000"/>
  </r>
  <r>
    <x v="1"/>
    <n v="500"/>
    <x v="0"/>
    <n v="10"/>
    <x v="771"/>
    <n v="2"/>
    <s v="Alexan Martins"/>
    <s v="alexan.martins@yahoo.com.br"/>
    <n v="5562984900000"/>
  </r>
  <r>
    <x v="1"/>
    <n v="500"/>
    <x v="0"/>
    <n v="1"/>
    <x v="771"/>
    <n v="2"/>
    <s v="David Martins"/>
    <s v="david.martins@hotmail.com"/>
    <n v="5522981100000"/>
  </r>
  <r>
    <x v="2"/>
    <n v="1000"/>
    <x v="0"/>
    <n v="6"/>
    <x v="771"/>
    <n v="2"/>
    <s v="Thomaz Martins"/>
    <s v="thomaz.martins@yahoo.com.br"/>
    <n v="5511951600000"/>
  </r>
  <r>
    <x v="1"/>
    <n v="500"/>
    <x v="0"/>
    <n v="12"/>
    <x v="771"/>
    <n v="2"/>
    <s v="Damiana Martins"/>
    <s v="damiana.martins@yahoo.com.br"/>
    <n v="5511991200000"/>
  </r>
  <r>
    <x v="2"/>
    <n v="1000"/>
    <x v="0"/>
    <n v="12"/>
    <x v="772"/>
    <n v="2"/>
    <s v="Lilia Martins"/>
    <s v="lilia.martins@yahoo.com.br"/>
    <n v="5511984800000"/>
  </r>
  <r>
    <x v="2"/>
    <n v="1000"/>
    <x v="0"/>
    <n v="4"/>
    <x v="772"/>
    <n v="2"/>
    <s v="Pollyane Martins"/>
    <s v="pollyane.martins@gmail.com"/>
    <n v="5561993400000"/>
  </r>
  <r>
    <x v="1"/>
    <n v="500"/>
    <x v="1"/>
    <n v="1"/>
    <x v="772"/>
    <n v="2"/>
    <s v="Kleber Martins"/>
    <s v="kleber.martins@gmail.com"/>
    <n v="5521988900000"/>
  </r>
  <r>
    <x v="0"/>
    <n v="2000"/>
    <x v="0"/>
    <n v="5"/>
    <x v="772"/>
    <n v="2"/>
    <s v="Luizio Martins"/>
    <s v="luizio.martins@hotmail.com"/>
    <n v="5521980600000"/>
  </r>
  <r>
    <x v="1"/>
    <n v="500"/>
    <x v="1"/>
    <n v="1"/>
    <x v="772"/>
    <n v="2"/>
    <s v="Mailson Martins"/>
    <s v="mailson.martins@gmail.com"/>
    <n v="5581985700000"/>
  </r>
  <r>
    <x v="0"/>
    <n v="2000"/>
    <x v="1"/>
    <n v="1"/>
    <x v="772"/>
    <n v="2"/>
    <s v="Alipio Martins"/>
    <s v="alipio.martins@yahoo.com.br"/>
    <n v="5511992000000"/>
  </r>
  <r>
    <x v="2"/>
    <n v="1000"/>
    <x v="0"/>
    <n v="5"/>
    <x v="773"/>
    <n v="2"/>
    <s v="Gessica Martins"/>
    <s v="gessica.martins@gmail.com"/>
    <n v="5541992500000"/>
  </r>
  <r>
    <x v="2"/>
    <n v="1000"/>
    <x v="0"/>
    <n v="12"/>
    <x v="773"/>
    <n v="2"/>
    <s v="Emilia Martins"/>
    <s v="emilia.martins@gmail.com"/>
    <n v="5521976100000"/>
  </r>
  <r>
    <x v="0"/>
    <n v="2000"/>
    <x v="0"/>
    <n v="12"/>
    <x v="773"/>
    <n v="2"/>
    <s v="Cleomar Martins"/>
    <s v="cleomar.martins@gmail.com"/>
    <n v="5573988800000"/>
  </r>
  <r>
    <x v="2"/>
    <n v="1000"/>
    <x v="0"/>
    <n v="1"/>
    <x v="773"/>
    <n v="2"/>
    <s v="Marcio Martins"/>
    <s v="marcio.martins@hotmail.com"/>
    <n v="5521996300000"/>
  </r>
  <r>
    <x v="1"/>
    <n v="500"/>
    <x v="0"/>
    <n v="1"/>
    <x v="773"/>
    <n v="2"/>
    <s v="Clovis Martins"/>
    <s v="clovis.martins@hotmail.com"/>
    <n v="5521999600000"/>
  </r>
  <r>
    <x v="2"/>
    <n v="1000"/>
    <x v="0"/>
    <n v="6"/>
    <x v="773"/>
    <n v="2"/>
    <s v="Natany Martins"/>
    <s v="natany.martins@gmail.com"/>
    <n v="5522999900000"/>
  </r>
  <r>
    <x v="0"/>
    <n v="2000"/>
    <x v="1"/>
    <n v="1"/>
    <x v="773"/>
    <n v="2"/>
    <s v="Nayanne Martins"/>
    <s v="nayanne.martins@hotmail.com"/>
    <n v="5531986100000"/>
  </r>
  <r>
    <x v="2"/>
    <n v="1000"/>
    <x v="0"/>
    <n v="1"/>
    <x v="774"/>
    <n v="2"/>
    <s v="Hiram Martins"/>
    <s v="hiram.martins@gmail.com"/>
    <n v="5598991500000"/>
  </r>
  <r>
    <x v="1"/>
    <n v="500"/>
    <x v="0"/>
    <n v="6"/>
    <x v="774"/>
    <n v="2"/>
    <s v="Christine Martins"/>
    <s v="christine.martins@hotmail.com"/>
    <n v="5521998900000"/>
  </r>
  <r>
    <x v="1"/>
    <n v="500"/>
    <x v="0"/>
    <n v="1"/>
    <x v="774"/>
    <n v="2"/>
    <s v="Heleno Martins"/>
    <s v="heleno.martins@yahoo.com.br"/>
    <n v="5569981000000"/>
  </r>
  <r>
    <x v="2"/>
    <n v="1000"/>
    <x v="0"/>
    <n v="6"/>
    <x v="774"/>
    <n v="2"/>
    <s v="Izabela Martins"/>
    <s v="izabela.martins@yahoo.com.br"/>
    <n v="5571963000000"/>
  </r>
  <r>
    <x v="0"/>
    <n v="2000"/>
    <x v="0"/>
    <n v="12"/>
    <x v="774"/>
    <n v="2"/>
    <s v="Jeconias Martins"/>
    <s v="jeconias.martins@hotmail.com"/>
    <n v="5583987900000"/>
  </r>
  <r>
    <x v="2"/>
    <n v="1000"/>
    <x v="0"/>
    <n v="7"/>
    <x v="774"/>
    <n v="2"/>
    <s v="Luccas Martins"/>
    <s v="luccas.martins@gmail.com"/>
    <n v="5521967100000"/>
  </r>
  <r>
    <x v="0"/>
    <n v="2000"/>
    <x v="0"/>
    <n v="1"/>
    <x v="774"/>
    <n v="2"/>
    <s v="Ailson Martins"/>
    <s v="ailson.martins@gmail.com"/>
    <n v="5533998000000"/>
  </r>
  <r>
    <x v="1"/>
    <n v="500"/>
    <x v="0"/>
    <n v="5"/>
    <x v="775"/>
    <n v="2"/>
    <s v="Valdecir Martins"/>
    <s v="valdecir.martins@gmail.com"/>
    <n v="5519992100000"/>
  </r>
  <r>
    <x v="2"/>
    <n v="1000"/>
    <x v="0"/>
    <n v="12"/>
    <x v="775"/>
    <n v="2"/>
    <s v="Amarildo Martins"/>
    <s v="amarildo.martins@gmail.com"/>
    <n v="5532999700000"/>
  </r>
  <r>
    <x v="2"/>
    <n v="1000"/>
    <x v="0"/>
    <n v="12"/>
    <x v="775"/>
    <n v="2"/>
    <s v="Rafa Martins"/>
    <s v="rafa.martins@yahoo.com.br"/>
    <n v="5569992700000"/>
  </r>
  <r>
    <x v="0"/>
    <n v="2000"/>
    <x v="0"/>
    <n v="10"/>
    <x v="775"/>
    <n v="2"/>
    <s v="Isrrael Martins"/>
    <s v="isrrael.martins@yahoo.com.br"/>
    <n v="5564981300000"/>
  </r>
  <r>
    <x v="1"/>
    <n v="500"/>
    <x v="0"/>
    <n v="1"/>
    <x v="776"/>
    <n v="2"/>
    <s v="Flávio Martins"/>
    <s v="flávio.martins@hotmail.com"/>
    <n v="5511952300000"/>
  </r>
  <r>
    <x v="1"/>
    <n v="500"/>
    <x v="1"/>
    <n v="1"/>
    <x v="776"/>
    <n v="2"/>
    <s v="Grennda Martins"/>
    <s v="grennda.martins@hotmail.com"/>
    <n v="5581998600000"/>
  </r>
  <r>
    <x v="0"/>
    <n v="2000"/>
    <x v="0"/>
    <n v="12"/>
    <x v="776"/>
    <n v="2"/>
    <s v="Rosilete Martins"/>
    <s v="rosilete.martins@hotmail.com"/>
    <n v="5541987300000"/>
  </r>
  <r>
    <x v="1"/>
    <n v="500"/>
    <x v="0"/>
    <n v="12"/>
    <x v="776"/>
    <n v="2"/>
    <s v="Joseph Martins"/>
    <s v="joseph.martins@hotmail.com"/>
    <n v="5551980300000"/>
  </r>
  <r>
    <x v="1"/>
    <n v="500"/>
    <x v="0"/>
    <n v="1"/>
    <x v="776"/>
    <n v="2"/>
    <s v="Sabrina Martins"/>
    <s v="sabrina.martins@gmail.com"/>
    <n v="5531997700000"/>
  </r>
  <r>
    <x v="0"/>
    <n v="2000"/>
    <x v="0"/>
    <n v="12"/>
    <x v="776"/>
    <n v="2"/>
    <s v="Laynie Martins"/>
    <s v="laynie.martins@hotmail.com"/>
    <n v="5511945600000"/>
  </r>
  <r>
    <x v="1"/>
    <n v="500"/>
    <x v="0"/>
    <n v="12"/>
    <x v="776"/>
    <n v="2"/>
    <s v="Tatyana Martins"/>
    <s v="tatyana.martins@gmail.com"/>
    <n v="5524998200000"/>
  </r>
  <r>
    <x v="2"/>
    <n v="1000"/>
    <x v="0"/>
    <n v="10"/>
    <x v="776"/>
    <n v="2"/>
    <s v="Jorgito Martins"/>
    <s v="jorgito.martins@hotmail.com"/>
    <n v="5561981200000"/>
  </r>
  <r>
    <x v="0"/>
    <n v="2000"/>
    <x v="0"/>
    <n v="12"/>
    <x v="776"/>
    <n v="2"/>
    <s v="Leonardo Martins"/>
    <s v="leonardo.martins@hotmail.com"/>
    <n v="5511987500000"/>
  </r>
  <r>
    <x v="2"/>
    <n v="1000"/>
    <x v="0"/>
    <n v="1"/>
    <x v="776"/>
    <n v="2"/>
    <s v="Bryan Martins"/>
    <s v="bryan.martins@gmail.com"/>
    <n v="5511977500000"/>
  </r>
  <r>
    <x v="0"/>
    <n v="2000"/>
    <x v="0"/>
    <n v="1"/>
    <x v="777"/>
    <n v="2"/>
    <s v="Heulália Martins"/>
    <s v="heulália.martins@gmail.com"/>
    <n v="5541987900000"/>
  </r>
  <r>
    <x v="2"/>
    <n v="1000"/>
    <x v="0"/>
    <n v="1"/>
    <x v="777"/>
    <n v="2"/>
    <s v="Cleice Martins"/>
    <s v="cleice.martins@yahoo.com.br"/>
    <n v="5581997500000"/>
  </r>
  <r>
    <x v="1"/>
    <n v="500"/>
    <x v="0"/>
    <n v="10"/>
    <x v="777"/>
    <n v="2"/>
    <s v="Maique Martins"/>
    <s v="maique.martins@yahoo.com.br"/>
    <n v="5551998600000"/>
  </r>
  <r>
    <x v="1"/>
    <n v="500"/>
    <x v="0"/>
    <n v="12"/>
    <x v="777"/>
    <n v="2"/>
    <s v="Janielson Martins"/>
    <s v="janielson.martins@hotmail.com"/>
    <n v="5571991600000"/>
  </r>
  <r>
    <x v="1"/>
    <n v="500"/>
    <x v="0"/>
    <n v="12"/>
    <x v="777"/>
    <n v="2"/>
    <s v="Mauro Martins"/>
    <s v="mauro.martins@hotmail.com"/>
    <n v="5551986800000"/>
  </r>
  <r>
    <x v="0"/>
    <n v="2000"/>
    <x v="0"/>
    <n v="12"/>
    <x v="777"/>
    <n v="2"/>
    <s v="Ítalo Martins"/>
    <s v="ítalo.martins@gmail.com"/>
    <n v="5583988100000"/>
  </r>
  <r>
    <x v="2"/>
    <n v="1000"/>
    <x v="0"/>
    <n v="7"/>
    <x v="777"/>
    <n v="2"/>
    <s v="Ridalianny Martins"/>
    <s v="ridalianny.martins@gmail.com"/>
    <n v="5584988600000"/>
  </r>
  <r>
    <x v="2"/>
    <n v="1000"/>
    <x v="0"/>
    <n v="8"/>
    <x v="777"/>
    <n v="2"/>
    <s v="Jussara Martins"/>
    <s v="jussara.martins@yahoo.com.br"/>
    <n v="5571982900000"/>
  </r>
  <r>
    <x v="1"/>
    <n v="500"/>
    <x v="0"/>
    <n v="10"/>
    <x v="778"/>
    <n v="2"/>
    <s v="Fabiola Martins"/>
    <s v="fabiola.martins@gmail.com"/>
    <n v="5511984900000"/>
  </r>
  <r>
    <x v="0"/>
    <n v="2000"/>
    <x v="1"/>
    <n v="1"/>
    <x v="778"/>
    <n v="2"/>
    <s v="Irys Martins"/>
    <s v="irys.martins@yahoo.com.br"/>
    <n v="5585986900000"/>
  </r>
  <r>
    <x v="1"/>
    <n v="500"/>
    <x v="0"/>
    <n v="12"/>
    <x v="778"/>
    <n v="2"/>
    <s v="Jailson Martins"/>
    <s v="jailson.martins@yahoo.com.br"/>
    <n v="5579999700000"/>
  </r>
  <r>
    <x v="2"/>
    <n v="1000"/>
    <x v="0"/>
    <n v="12"/>
    <x v="778"/>
    <n v="2"/>
    <s v="Eliel Martins"/>
    <s v="eliel.martins@hotmail.com"/>
    <n v="5521997700000"/>
  </r>
  <r>
    <x v="1"/>
    <n v="500"/>
    <x v="0"/>
    <n v="12"/>
    <x v="778"/>
    <n v="2"/>
    <s v="Manuela Martins"/>
    <s v="manuela.martins@gmail.com"/>
    <n v="5585999400000"/>
  </r>
  <r>
    <x v="1"/>
    <n v="500"/>
    <x v="0"/>
    <n v="12"/>
    <x v="779"/>
    <n v="2"/>
    <s v="Clara Martins"/>
    <s v="clara.martins@yahoo.com.br"/>
    <n v="5571983500000"/>
  </r>
  <r>
    <x v="2"/>
    <n v="1000"/>
    <x v="0"/>
    <n v="1"/>
    <x v="779"/>
    <n v="2"/>
    <s v="Ettê Martins"/>
    <s v="ettê.martins@yahoo.com.br"/>
    <n v="5574999700000"/>
  </r>
  <r>
    <x v="1"/>
    <n v="500"/>
    <x v="0"/>
    <n v="12"/>
    <x v="779"/>
    <n v="2"/>
    <s v="Leomar Martins"/>
    <s v="leomar.martins@yahoo.com.br"/>
    <n v="5549999100000"/>
  </r>
  <r>
    <x v="2"/>
    <n v="1000"/>
    <x v="0"/>
    <n v="1"/>
    <x v="779"/>
    <n v="2"/>
    <s v="Alan Martins"/>
    <s v="alan.martins@gmail.com"/>
    <n v="5547999400000"/>
  </r>
  <r>
    <x v="1"/>
    <n v="500"/>
    <x v="0"/>
    <n v="4"/>
    <x v="779"/>
    <n v="2"/>
    <s v="Shenia Martins"/>
    <s v="shenia.martins@yahoo.com.br"/>
    <n v="5531993200000"/>
  </r>
  <r>
    <x v="0"/>
    <n v="2000"/>
    <x v="1"/>
    <n v="1"/>
    <x v="779"/>
    <n v="2"/>
    <s v="Nicicley Martins"/>
    <s v="nicicley.martins@gmail.com"/>
    <n v="5521993100000"/>
  </r>
  <r>
    <x v="0"/>
    <n v="2000"/>
    <x v="0"/>
    <n v="12"/>
    <x v="779"/>
    <n v="2"/>
    <s v="Karinna Martins"/>
    <s v="karinna.martins@hotmail.com"/>
    <n v="5571997400000"/>
  </r>
  <r>
    <x v="1"/>
    <n v="500"/>
    <x v="0"/>
    <n v="12"/>
    <x v="779"/>
    <n v="2"/>
    <s v="Marcella Martins"/>
    <s v="marcella.martins@yahoo.com.br"/>
    <n v="5521965500000"/>
  </r>
  <r>
    <x v="1"/>
    <n v="500"/>
    <x v="0"/>
    <n v="2"/>
    <x v="780"/>
    <n v="2"/>
    <s v="Henrique Martins"/>
    <s v="henrique.martins@hotmail.com"/>
    <n v="5535999700000"/>
  </r>
  <r>
    <x v="2"/>
    <n v="1000"/>
    <x v="0"/>
    <n v="2"/>
    <x v="781"/>
    <n v="2"/>
    <s v="Hemerson Martins"/>
    <s v="hemerson.martins@yahoo.com.br"/>
    <n v="5531995600000"/>
  </r>
  <r>
    <x v="1"/>
    <n v="500"/>
    <x v="0"/>
    <n v="12"/>
    <x v="781"/>
    <n v="2"/>
    <s v="Gilcelio Martins"/>
    <s v="gilcelio.martins@gmail.com"/>
    <n v="5592981500000"/>
  </r>
  <r>
    <x v="0"/>
    <n v="2000"/>
    <x v="0"/>
    <n v="1"/>
    <x v="781"/>
    <n v="2"/>
    <s v="Elder Martins"/>
    <s v="elder.martins@yahoo.com.br"/>
    <n v="5542984000000"/>
  </r>
  <r>
    <x v="2"/>
    <n v="1000"/>
    <x v="0"/>
    <n v="10"/>
    <x v="781"/>
    <n v="2"/>
    <s v="Iran Martins"/>
    <s v="iran.martins@hotmail.com"/>
    <n v="5511997000000"/>
  </r>
  <r>
    <x v="0"/>
    <n v="2000"/>
    <x v="0"/>
    <n v="2"/>
    <x v="781"/>
    <n v="2"/>
    <s v="Eleciana Martins"/>
    <s v="eleciana.martins@hotmail.com"/>
    <n v="5527998300000"/>
  </r>
  <r>
    <x v="2"/>
    <n v="1000"/>
    <x v="1"/>
    <n v="1"/>
    <x v="782"/>
    <n v="2"/>
    <s v="Ilton Martins"/>
    <s v="ilton.martins@hotmail.com"/>
    <n v="5551999600000"/>
  </r>
  <r>
    <x v="1"/>
    <n v="500"/>
    <x v="0"/>
    <n v="4"/>
    <x v="782"/>
    <n v="2"/>
    <s v="Esther Martins"/>
    <s v="esther.martins@hotmail.com"/>
    <n v="5511940300000"/>
  </r>
  <r>
    <x v="0"/>
    <n v="2000"/>
    <x v="0"/>
    <n v="4"/>
    <x v="782"/>
    <n v="2"/>
    <s v="Tassiana Martins"/>
    <s v="tassiana.martins@gmail.com"/>
    <n v="5551986500000"/>
  </r>
  <r>
    <x v="0"/>
    <n v="2000"/>
    <x v="0"/>
    <n v="3"/>
    <x v="782"/>
    <n v="2"/>
    <s v="Katherine Martins"/>
    <s v="katherine.martins@hotmail.com"/>
    <n v="5538988300000"/>
  </r>
  <r>
    <x v="1"/>
    <n v="500"/>
    <x v="0"/>
    <n v="12"/>
    <x v="782"/>
    <n v="2"/>
    <s v="Lara Martins"/>
    <s v="lara.martins@hotmail.com"/>
    <n v="5582993500000"/>
  </r>
  <r>
    <x v="1"/>
    <n v="500"/>
    <x v="0"/>
    <n v="5"/>
    <x v="782"/>
    <n v="2"/>
    <s v="Kaeul Martins"/>
    <s v="kaeul.martins@yahoo.com.br"/>
    <n v="5591981300000"/>
  </r>
  <r>
    <x v="0"/>
    <n v="2000"/>
    <x v="0"/>
    <n v="3"/>
    <x v="783"/>
    <n v="2"/>
    <s v="Gerlandy Martins"/>
    <s v="gerlandy.martins@hotmail.com"/>
    <n v="5521970000000"/>
  </r>
  <r>
    <x v="0"/>
    <n v="2000"/>
    <x v="0"/>
    <n v="10"/>
    <x v="783"/>
    <n v="2"/>
    <s v="Natan Martins"/>
    <s v="natan.martins@gmail.com"/>
    <n v="5585989100000"/>
  </r>
  <r>
    <x v="2"/>
    <n v="1000"/>
    <x v="1"/>
    <n v="1"/>
    <x v="783"/>
    <n v="2"/>
    <s v="Cleberton Martins"/>
    <s v="cleberton.martins@hotmail.com"/>
    <n v="5519997500000"/>
  </r>
  <r>
    <x v="2"/>
    <n v="1000"/>
    <x v="0"/>
    <n v="8"/>
    <x v="783"/>
    <n v="2"/>
    <s v="Antonio Martins"/>
    <s v="antonio.martins@gmail.com"/>
    <n v="5575982100000"/>
  </r>
  <r>
    <x v="2"/>
    <n v="1000"/>
    <x v="0"/>
    <n v="12"/>
    <x v="783"/>
    <n v="2"/>
    <s v="Gislaine Martins"/>
    <s v="gislaine.martins@hotmail.com"/>
    <n v="5531995800000"/>
  </r>
  <r>
    <x v="1"/>
    <n v="500"/>
    <x v="0"/>
    <n v="12"/>
    <x v="783"/>
    <n v="2"/>
    <s v="Gelson Martins"/>
    <s v="gelson.martins@yahoo.com.br"/>
    <n v="5511971700000"/>
  </r>
  <r>
    <x v="0"/>
    <n v="2000"/>
    <x v="1"/>
    <n v="1"/>
    <x v="783"/>
    <n v="2"/>
    <s v="Francilene Martins"/>
    <s v="francilene.martins@gmail.com"/>
    <n v="5521982100000"/>
  </r>
  <r>
    <x v="2"/>
    <n v="1000"/>
    <x v="1"/>
    <n v="12"/>
    <x v="783"/>
    <n v="2"/>
    <s v="Ingrid Martins"/>
    <s v="ingrid.martins@hotmail.com"/>
    <n v="5511995900000"/>
  </r>
  <r>
    <x v="1"/>
    <n v="500"/>
    <x v="0"/>
    <n v="2"/>
    <x v="783"/>
    <n v="2"/>
    <s v="Sergio Martins"/>
    <s v="sergio.martins@yahoo.com.br"/>
    <n v="5581989000000"/>
  </r>
  <r>
    <x v="0"/>
    <n v="2000"/>
    <x v="0"/>
    <n v="10"/>
    <x v="784"/>
    <n v="2"/>
    <s v="Stefany Martins"/>
    <s v="stefany.martins@hotmail.com"/>
    <n v="5591984300000"/>
  </r>
  <r>
    <x v="1"/>
    <n v="500"/>
    <x v="1"/>
    <n v="1"/>
    <x v="784"/>
    <n v="2"/>
    <s v="Elena Martins"/>
    <s v="elena.martins@yahoo.com.br"/>
    <n v="5531991800000"/>
  </r>
  <r>
    <x v="1"/>
    <n v="500"/>
    <x v="1"/>
    <n v="1"/>
    <x v="784"/>
    <n v="2"/>
    <s v="Camila Martins"/>
    <s v="camila.martins@gmail.com"/>
    <n v="5521989900000"/>
  </r>
  <r>
    <x v="2"/>
    <n v="1000"/>
    <x v="1"/>
    <n v="1"/>
    <x v="784"/>
    <n v="2"/>
    <s v="Benjamin Martins"/>
    <s v="benjamin.martins@gmail.com"/>
    <n v="5579999600000"/>
  </r>
  <r>
    <x v="1"/>
    <n v="500"/>
    <x v="0"/>
    <n v="12"/>
    <x v="784"/>
    <n v="2"/>
    <s v="Douglas Martins"/>
    <s v="douglas.martins@yahoo.com.br"/>
    <n v="5519997300000"/>
  </r>
  <r>
    <x v="1"/>
    <n v="500"/>
    <x v="0"/>
    <n v="12"/>
    <x v="784"/>
    <n v="2"/>
    <s v="Lídio Martins"/>
    <s v="lídio.martins@gmail.com"/>
    <n v="5591982500000"/>
  </r>
  <r>
    <x v="1"/>
    <n v="500"/>
    <x v="0"/>
    <n v="9"/>
    <x v="784"/>
    <n v="2"/>
    <s v="Alichele Martins"/>
    <s v="alichele.martins@hotmail.com"/>
    <n v="5571982100000"/>
  </r>
  <r>
    <x v="1"/>
    <n v="500"/>
    <x v="0"/>
    <n v="3"/>
    <x v="784"/>
    <n v="2"/>
    <s v="Ana Martins"/>
    <s v="ana.martins@gmail.com"/>
    <n v="5521981400000"/>
  </r>
  <r>
    <x v="1"/>
    <n v="500"/>
    <x v="0"/>
    <n v="3"/>
    <x v="785"/>
    <n v="2"/>
    <s v="Marianna Martins"/>
    <s v="marianna.martins@hotmail.com"/>
    <n v="5511977000000"/>
  </r>
  <r>
    <x v="0"/>
    <n v="2000"/>
    <x v="0"/>
    <n v="1"/>
    <x v="785"/>
    <n v="2"/>
    <s v="Liliane Martins"/>
    <s v="liliane.martins@hotmail.com"/>
    <n v="5542999700000"/>
  </r>
  <r>
    <x v="2"/>
    <n v="1000"/>
    <x v="0"/>
    <n v="10"/>
    <x v="785"/>
    <n v="2"/>
    <s v="Jamerson Martins"/>
    <s v="jamerson.martins@yahoo.com.br"/>
    <n v="5592988500000"/>
  </r>
  <r>
    <x v="0"/>
    <n v="2000"/>
    <x v="0"/>
    <n v="1"/>
    <x v="785"/>
    <n v="2"/>
    <s v="Márcio Martins"/>
    <s v="márcio.martins@yahoo.com.br"/>
    <n v="5511963700000"/>
  </r>
  <r>
    <x v="1"/>
    <n v="500"/>
    <x v="0"/>
    <n v="6"/>
    <x v="785"/>
    <n v="2"/>
    <s v="Ludimila Martins"/>
    <s v="ludimila.martins@yahoo.com.br"/>
    <n v="5531983100000"/>
  </r>
  <r>
    <x v="2"/>
    <n v="1000"/>
    <x v="0"/>
    <n v="1"/>
    <x v="785"/>
    <n v="2"/>
    <s v="Adllan Martins"/>
    <s v="adllan.martins@gmail.com"/>
    <n v="5521999300000"/>
  </r>
  <r>
    <x v="2"/>
    <n v="1000"/>
    <x v="0"/>
    <n v="12"/>
    <x v="785"/>
    <n v="2"/>
    <s v="Pamela Martins"/>
    <s v="pamela.martins@hotmail.com"/>
    <n v="5511949600000"/>
  </r>
  <r>
    <x v="2"/>
    <n v="1000"/>
    <x v="0"/>
    <n v="1"/>
    <x v="785"/>
    <n v="2"/>
    <s v="Shirlene Martins"/>
    <s v="shirlene.martins@hotmail.com"/>
    <n v="5511975000000"/>
  </r>
  <r>
    <x v="1"/>
    <n v="500"/>
    <x v="0"/>
    <n v="3"/>
    <x v="785"/>
    <n v="2"/>
    <s v="Jeffit Martins"/>
    <s v="jeffit.martins@yahoo.com.br"/>
    <n v="5511944700000"/>
  </r>
  <r>
    <x v="1"/>
    <n v="500"/>
    <x v="1"/>
    <n v="1"/>
    <x v="785"/>
    <n v="2"/>
    <s v="Fabiana Martins"/>
    <s v="fabiana.martins@yahoo.com.br"/>
    <n v="5512996000000"/>
  </r>
  <r>
    <x v="1"/>
    <n v="500"/>
    <x v="0"/>
    <n v="9"/>
    <x v="785"/>
    <n v="2"/>
    <s v="Andrey Martins"/>
    <s v="andrey.martins@gmail.com"/>
    <n v="5534991100000"/>
  </r>
  <r>
    <x v="1"/>
    <n v="500"/>
    <x v="0"/>
    <n v="10"/>
    <x v="785"/>
    <n v="2"/>
    <s v="Graciela Martins"/>
    <s v="graciela.martins@hotmail.com"/>
    <n v="5521974900000"/>
  </r>
  <r>
    <x v="1"/>
    <n v="500"/>
    <x v="0"/>
    <n v="12"/>
    <x v="785"/>
    <n v="2"/>
    <s v="Helen Martins"/>
    <s v="helen.martins@yahoo.com.br"/>
    <n v="5581999900000"/>
  </r>
  <r>
    <x v="2"/>
    <n v="1000"/>
    <x v="0"/>
    <n v="12"/>
    <x v="786"/>
    <n v="2"/>
    <s v="Emeliane Martins"/>
    <s v="emeliane.martins@yahoo.com.br"/>
    <n v="5547999000000"/>
  </r>
  <r>
    <x v="0"/>
    <n v="2000"/>
    <x v="1"/>
    <n v="1"/>
    <x v="786"/>
    <n v="2"/>
    <s v="Elza Martins"/>
    <s v="elza.martins@yahoo.com.br"/>
    <n v="5511941800000"/>
  </r>
  <r>
    <x v="1"/>
    <n v="500"/>
    <x v="0"/>
    <n v="12"/>
    <x v="786"/>
    <n v="2"/>
    <s v="Luziano Martins"/>
    <s v="luziano.martins@gmail.com"/>
    <n v="5566999900000"/>
  </r>
  <r>
    <x v="1"/>
    <n v="500"/>
    <x v="0"/>
    <n v="1"/>
    <x v="786"/>
    <n v="2"/>
    <s v="Romero Martins"/>
    <s v="romero.martins@yahoo.com.br"/>
    <n v="5581992200000"/>
  </r>
  <r>
    <x v="1"/>
    <n v="500"/>
    <x v="1"/>
    <n v="1"/>
    <x v="786"/>
    <n v="2"/>
    <s v="Patrize Martins"/>
    <s v="patrize.martins@hotmail.com"/>
    <n v="5521998700000"/>
  </r>
  <r>
    <x v="1"/>
    <n v="500"/>
    <x v="0"/>
    <n v="12"/>
    <x v="786"/>
    <n v="2"/>
    <s v="Lucio Martins"/>
    <s v="lucio.martins@gmail.com"/>
    <n v="5519984500000"/>
  </r>
  <r>
    <x v="1"/>
    <n v="500"/>
    <x v="0"/>
    <n v="8"/>
    <x v="787"/>
    <n v="2"/>
    <s v="Iana Martins"/>
    <s v="iana.martins@yahoo.com.br"/>
    <n v="5532999300000"/>
  </r>
  <r>
    <x v="2"/>
    <n v="1000"/>
    <x v="0"/>
    <n v="10"/>
    <x v="787"/>
    <n v="2"/>
    <s v="Willian Martins"/>
    <s v="willian.martins@hotmail.com"/>
    <n v="5511971800000"/>
  </r>
  <r>
    <x v="1"/>
    <n v="500"/>
    <x v="0"/>
    <n v="12"/>
    <x v="787"/>
    <n v="2"/>
    <s v="Alander Martins"/>
    <s v="alander.martins@gmail.com"/>
    <n v="5531994700000"/>
  </r>
  <r>
    <x v="1"/>
    <n v="500"/>
    <x v="0"/>
    <n v="12"/>
    <x v="787"/>
    <n v="2"/>
    <s v="Tatiano Martins"/>
    <s v="tatiano.martins@hotmail.com"/>
    <n v="5549999000000"/>
  </r>
  <r>
    <x v="1"/>
    <n v="500"/>
    <x v="0"/>
    <n v="10"/>
    <x v="787"/>
    <n v="2"/>
    <s v="Jacó Martins"/>
    <s v="jacó.martins@gmail.com"/>
    <n v="5519994500000"/>
  </r>
  <r>
    <x v="1"/>
    <n v="500"/>
    <x v="0"/>
    <n v="12"/>
    <x v="788"/>
    <n v="2"/>
    <s v="Ygor Martins"/>
    <s v="ygor.martins@hotmail.com"/>
    <n v="5524992900000"/>
  </r>
  <r>
    <x v="1"/>
    <n v="500"/>
    <x v="0"/>
    <n v="12"/>
    <x v="788"/>
    <n v="2"/>
    <s v="Iata Martins"/>
    <s v="iata.martins@hotmail.com"/>
    <n v="5588999100000"/>
  </r>
  <r>
    <x v="1"/>
    <n v="500"/>
    <x v="0"/>
    <n v="1"/>
    <x v="788"/>
    <n v="2"/>
    <s v="Argila Martins"/>
    <s v="argila.martins@hotmail.com"/>
    <n v="5571988700000"/>
  </r>
  <r>
    <x v="1"/>
    <n v="500"/>
    <x v="0"/>
    <n v="6"/>
    <x v="788"/>
    <n v="2"/>
    <s v="Roberta Martins"/>
    <s v="roberta.martins@yahoo.com.br"/>
    <n v="5517991500000"/>
  </r>
  <r>
    <x v="1"/>
    <n v="500"/>
    <x v="0"/>
    <n v="2"/>
    <x v="788"/>
    <n v="2"/>
    <s v="Allef Martins"/>
    <s v="allef.martins@gmail.com"/>
    <n v="5511991000000"/>
  </r>
  <r>
    <x v="2"/>
    <n v="1000"/>
    <x v="0"/>
    <n v="12"/>
    <x v="789"/>
    <n v="3"/>
    <s v="Izabel Martins"/>
    <s v="izabel.martins@hotmail.com"/>
    <n v="5519998000000"/>
  </r>
  <r>
    <x v="2"/>
    <n v="1000"/>
    <x v="0"/>
    <n v="12"/>
    <x v="789"/>
    <n v="3"/>
    <s v="Florence Martins"/>
    <s v="florence.martins@hotmail.com"/>
    <n v="5531988800000"/>
  </r>
  <r>
    <x v="2"/>
    <n v="1000"/>
    <x v="0"/>
    <n v="12"/>
    <x v="789"/>
    <n v="3"/>
    <s v="William Martins"/>
    <s v="william.martins@hotmail.com"/>
    <n v="5551998300000"/>
  </r>
  <r>
    <x v="1"/>
    <n v="500"/>
    <x v="0"/>
    <n v="12"/>
    <x v="789"/>
    <n v="3"/>
    <s v="Claudilene Martins"/>
    <s v="claudilene.martins@yahoo.com.br"/>
    <n v="5565993000000"/>
  </r>
  <r>
    <x v="1"/>
    <n v="500"/>
    <x v="0"/>
    <n v="12"/>
    <x v="790"/>
    <n v="3"/>
    <s v="Emison Martins"/>
    <s v="emison.martins@gmail.com"/>
    <n v="5583993300000"/>
  </r>
  <r>
    <x v="2"/>
    <n v="1000"/>
    <x v="0"/>
    <n v="12"/>
    <x v="790"/>
    <n v="3"/>
    <s v="Mateus Martins"/>
    <s v="mateus.martins@hotmail.com"/>
    <n v="5587988700000"/>
  </r>
  <r>
    <x v="0"/>
    <n v="2000"/>
    <x v="0"/>
    <n v="3"/>
    <x v="790"/>
    <n v="3"/>
    <s v="Valdinei Martins"/>
    <s v="valdinei.martins@yahoo.com.br"/>
    <n v="5521998000000"/>
  </r>
  <r>
    <x v="1"/>
    <n v="500"/>
    <x v="1"/>
    <n v="1"/>
    <x v="790"/>
    <n v="3"/>
    <s v="Adiel Martins"/>
    <s v="adiel.martins@yahoo.com.br"/>
    <n v="5511954500000"/>
  </r>
  <r>
    <x v="0"/>
    <n v="2000"/>
    <x v="0"/>
    <n v="12"/>
    <x v="791"/>
    <n v="3"/>
    <s v="Lucinete Martins"/>
    <s v="lucinete.martins@yahoo.com.br"/>
    <n v="5511981700000"/>
  </r>
  <r>
    <x v="0"/>
    <n v="2000"/>
    <x v="0"/>
    <n v="6"/>
    <x v="791"/>
    <n v="3"/>
    <s v="Herbet Martins"/>
    <s v="herbet.martins@gmail.com"/>
    <n v="5598984500000"/>
  </r>
  <r>
    <x v="2"/>
    <n v="1000"/>
    <x v="0"/>
    <n v="10"/>
    <x v="791"/>
    <n v="3"/>
    <s v="Kaisy Martins"/>
    <s v="kaisy.martins@gmail.com"/>
    <n v="5511971700000"/>
  </r>
  <r>
    <x v="1"/>
    <n v="500"/>
    <x v="0"/>
    <n v="3"/>
    <x v="791"/>
    <n v="3"/>
    <s v="Ednilson Martins"/>
    <s v="ednilson.martins@gmail.com"/>
    <n v="5581994100000"/>
  </r>
  <r>
    <x v="1"/>
    <n v="500"/>
    <x v="1"/>
    <n v="1"/>
    <x v="791"/>
    <n v="3"/>
    <s v="Víctor Martins"/>
    <s v="víctor.martins@yahoo.com.br"/>
    <n v="5514998000000"/>
  </r>
  <r>
    <x v="2"/>
    <n v="1000"/>
    <x v="1"/>
    <n v="1"/>
    <x v="791"/>
    <n v="3"/>
    <s v="Marilucia Martins"/>
    <s v="marilucia.martins@gmail.com"/>
    <n v="5511941100000"/>
  </r>
  <r>
    <x v="2"/>
    <n v="1000"/>
    <x v="0"/>
    <n v="12"/>
    <x v="791"/>
    <n v="3"/>
    <s v="Marconi Martins"/>
    <s v="marconi.martins@yahoo.com.br"/>
    <n v="5531999300000"/>
  </r>
  <r>
    <x v="2"/>
    <n v="1000"/>
    <x v="0"/>
    <n v="12"/>
    <x v="791"/>
    <n v="3"/>
    <s v="Cássia Martins"/>
    <s v="cássia.martins@hotmail.com"/>
    <n v="5537988300000"/>
  </r>
  <r>
    <x v="2"/>
    <n v="1000"/>
    <x v="0"/>
    <n v="12"/>
    <x v="791"/>
    <n v="3"/>
    <s v="Rosinei Martins"/>
    <s v="rosinei.martins@hotmail.com"/>
    <n v="5592991400000"/>
  </r>
  <r>
    <x v="1"/>
    <n v="500"/>
    <x v="1"/>
    <n v="12"/>
    <x v="791"/>
    <n v="3"/>
    <s v="Leda Martins"/>
    <s v="leda.martins@gmail.com"/>
    <n v="5527999800000"/>
  </r>
  <r>
    <x v="2"/>
    <n v="1000"/>
    <x v="0"/>
    <n v="12"/>
    <x v="792"/>
    <n v="3"/>
    <s v="Guiomar Martins"/>
    <s v="guiomar.martins@gmail.com"/>
    <n v="5535998400000"/>
  </r>
  <r>
    <x v="0"/>
    <n v="2000"/>
    <x v="0"/>
    <n v="4"/>
    <x v="792"/>
    <n v="3"/>
    <s v="Junior Martins"/>
    <s v="junior.martins@yahoo.com.br"/>
    <n v="5555996500000"/>
  </r>
  <r>
    <x v="0"/>
    <n v="2000"/>
    <x v="1"/>
    <n v="1"/>
    <x v="792"/>
    <n v="3"/>
    <s v="Sâmia Martins"/>
    <s v="sâmia.martins@hotmail.com"/>
    <n v="5511998000000"/>
  </r>
  <r>
    <x v="2"/>
    <n v="1000"/>
    <x v="0"/>
    <n v="12"/>
    <x v="793"/>
    <n v="3"/>
    <s v="Euller Martins"/>
    <s v="euller.martins@yahoo.com.br"/>
    <n v="5511974000000"/>
  </r>
  <r>
    <x v="1"/>
    <n v="500"/>
    <x v="0"/>
    <n v="11"/>
    <x v="793"/>
    <n v="3"/>
    <s v="Diego Martins"/>
    <s v="diego.martins@gmail.com"/>
    <n v="5511950400000"/>
  </r>
  <r>
    <x v="1"/>
    <n v="500"/>
    <x v="0"/>
    <n v="12"/>
    <x v="793"/>
    <n v="3"/>
    <s v="Marilede Martins"/>
    <s v="marilede.martins@hotmail.com"/>
    <n v="5571981500000"/>
  </r>
  <r>
    <x v="2"/>
    <n v="1000"/>
    <x v="0"/>
    <n v="1"/>
    <x v="793"/>
    <n v="3"/>
    <s v="Giovanni Martins"/>
    <s v="giovanni.martins@hotmail.com"/>
    <n v="5531997100000"/>
  </r>
  <r>
    <x v="0"/>
    <n v="2000"/>
    <x v="0"/>
    <n v="10"/>
    <x v="793"/>
    <n v="3"/>
    <s v="Savio Martins"/>
    <s v="savio.martins@yahoo.com.br"/>
    <n v="5564999100000"/>
  </r>
  <r>
    <x v="0"/>
    <n v="2000"/>
    <x v="0"/>
    <n v="12"/>
    <x v="793"/>
    <n v="3"/>
    <s v="Elias Martins"/>
    <s v="elias.martins@gmail.com"/>
    <n v="5547920800000"/>
  </r>
  <r>
    <x v="0"/>
    <n v="2000"/>
    <x v="1"/>
    <n v="1"/>
    <x v="794"/>
    <n v="3"/>
    <s v="Isabelle Martins"/>
    <s v="isabelle.martins@gmail.com"/>
    <n v="5521997900000"/>
  </r>
  <r>
    <x v="2"/>
    <n v="1000"/>
    <x v="0"/>
    <n v="12"/>
    <x v="794"/>
    <n v="3"/>
    <s v="Waldiney Martins"/>
    <s v="waldiney.martins@yahoo.com.br"/>
    <n v="5577991100000"/>
  </r>
  <r>
    <x v="1"/>
    <n v="500"/>
    <x v="0"/>
    <n v="12"/>
    <x v="794"/>
    <n v="3"/>
    <s v="Magno Martins"/>
    <s v="magno.martins@hotmail.com"/>
    <n v="5594999600000"/>
  </r>
  <r>
    <x v="1"/>
    <n v="500"/>
    <x v="1"/>
    <n v="1"/>
    <x v="794"/>
    <n v="3"/>
    <s v="Olavo Martins"/>
    <s v="olavo.martins@hotmail.com"/>
    <n v="5591982800000"/>
  </r>
  <r>
    <x v="1"/>
    <n v="500"/>
    <x v="0"/>
    <n v="12"/>
    <x v="794"/>
    <n v="3"/>
    <s v="Dayvison Martins"/>
    <s v="dayvison.martins@yahoo.com.br"/>
    <n v="5518997700000"/>
  </r>
  <r>
    <x v="2"/>
    <n v="1000"/>
    <x v="0"/>
    <n v="3"/>
    <x v="794"/>
    <n v="3"/>
    <s v="Mariá Martins"/>
    <s v="mariá.martins@yahoo.com.br"/>
    <n v="5521975800000"/>
  </r>
  <r>
    <x v="2"/>
    <n v="1000"/>
    <x v="0"/>
    <n v="12"/>
    <x v="794"/>
    <n v="3"/>
    <s v="Fabio Martins"/>
    <s v="fabio.martins@hotmail.com"/>
    <n v="5551998200000"/>
  </r>
  <r>
    <x v="1"/>
    <n v="500"/>
    <x v="0"/>
    <n v="12"/>
    <x v="794"/>
    <n v="3"/>
    <s v="Francinelma Martins"/>
    <s v="francinelma.martins@yahoo.com.br"/>
    <n v="5591999800000"/>
  </r>
  <r>
    <x v="1"/>
    <n v="500"/>
    <x v="0"/>
    <n v="12"/>
    <x v="795"/>
    <n v="3"/>
    <s v="Whalison Martins"/>
    <s v="whalison.martins@yahoo.com.br"/>
    <n v="5516991500000"/>
  </r>
  <r>
    <x v="0"/>
    <n v="2000"/>
    <x v="0"/>
    <n v="1"/>
    <x v="795"/>
    <n v="3"/>
    <s v="Thayane Martins"/>
    <s v="thayane.martins@yahoo.com.br"/>
    <n v="5512981100000"/>
  </r>
  <r>
    <x v="1"/>
    <n v="500"/>
    <x v="0"/>
    <n v="2"/>
    <x v="795"/>
    <n v="3"/>
    <s v="Macaule Martins"/>
    <s v="macaule.martins@hotmail.com"/>
    <n v="5585989900000"/>
  </r>
  <r>
    <x v="2"/>
    <n v="1000"/>
    <x v="0"/>
    <n v="1"/>
    <x v="795"/>
    <n v="3"/>
    <s v="Laise Martins"/>
    <s v="laise.martins@hotmail.com"/>
    <n v="5511971000000"/>
  </r>
  <r>
    <x v="2"/>
    <n v="1000"/>
    <x v="0"/>
    <n v="1"/>
    <x v="795"/>
    <n v="3"/>
    <s v="Erineuda Martins"/>
    <s v="erineuda.martins@yahoo.com.br"/>
    <n v="5521996200000"/>
  </r>
  <r>
    <x v="1"/>
    <n v="500"/>
    <x v="0"/>
    <n v="12"/>
    <x v="795"/>
    <n v="3"/>
    <s v="Ádamo Martins"/>
    <s v="ádamo.martins@yahoo.com.br"/>
    <n v="5521975900000"/>
  </r>
  <r>
    <x v="2"/>
    <n v="1000"/>
    <x v="0"/>
    <n v="12"/>
    <x v="795"/>
    <n v="3"/>
    <s v="Maicol Martins"/>
    <s v="maicol.martins@hotmail.com"/>
    <n v="5551998800000"/>
  </r>
  <r>
    <x v="1"/>
    <n v="500"/>
    <x v="1"/>
    <n v="6"/>
    <x v="796"/>
    <n v="3"/>
    <s v="Alan Martins"/>
    <s v="alan.martins@hotmail.com"/>
    <n v="5511981500000"/>
  </r>
  <r>
    <x v="1"/>
    <n v="500"/>
    <x v="0"/>
    <n v="5"/>
    <x v="796"/>
    <n v="3"/>
    <s v="Elizangela Martins"/>
    <s v="elizangela.martins@gmail.com"/>
    <n v="5562981000000"/>
  </r>
  <r>
    <x v="0"/>
    <n v="2000"/>
    <x v="1"/>
    <n v="12"/>
    <x v="796"/>
    <n v="3"/>
    <s v="Amaro Martins"/>
    <s v="amaro.martins@hotmail.com"/>
    <n v="5562996200000"/>
  </r>
  <r>
    <x v="2"/>
    <n v="1000"/>
    <x v="0"/>
    <n v="12"/>
    <x v="796"/>
    <n v="3"/>
    <s v="Cecília Martins"/>
    <s v="cecília.martins@yahoo.com.br"/>
    <n v="5521981200000"/>
  </r>
  <r>
    <x v="0"/>
    <n v="2000"/>
    <x v="0"/>
    <n v="12"/>
    <x v="796"/>
    <n v="3"/>
    <s v="Kecio Martins"/>
    <s v="kecio.martins@yahoo.com.br"/>
    <n v="5586994900000"/>
  </r>
  <r>
    <x v="0"/>
    <n v="2000"/>
    <x v="0"/>
    <n v="12"/>
    <x v="796"/>
    <n v="3"/>
    <s v="Giselli Martins"/>
    <s v="giselli.martins@yahoo.com.br"/>
    <n v="5542998100000"/>
  </r>
  <r>
    <x v="1"/>
    <n v="500"/>
    <x v="0"/>
    <n v="12"/>
    <x v="796"/>
    <n v="3"/>
    <s v="Edyr Martins"/>
    <s v="edyr.martins@gmail.com"/>
    <n v="5531983300000"/>
  </r>
  <r>
    <x v="2"/>
    <n v="1000"/>
    <x v="0"/>
    <n v="1"/>
    <x v="797"/>
    <n v="3"/>
    <s v="Curso Martins"/>
    <s v="curso.martins@hotmail.com"/>
    <n v="5582998300000"/>
  </r>
  <r>
    <x v="2"/>
    <n v="1000"/>
    <x v="0"/>
    <n v="12"/>
    <x v="797"/>
    <n v="3"/>
    <s v="Jorge Martins"/>
    <s v="jorge.martins@yahoo.com.br"/>
    <n v="5561991200000"/>
  </r>
  <r>
    <x v="1"/>
    <n v="500"/>
    <x v="0"/>
    <n v="1"/>
    <x v="797"/>
    <n v="3"/>
    <s v="Sthefano Martins"/>
    <s v="sthefano.martins@yahoo.com.br"/>
    <n v="5521999300000"/>
  </r>
  <r>
    <x v="0"/>
    <n v="2000"/>
    <x v="1"/>
    <n v="9"/>
    <x v="797"/>
    <n v="3"/>
    <s v="Kelly Martins"/>
    <s v="kelly.martins@yahoo.com.br"/>
    <n v="5548991500000"/>
  </r>
  <r>
    <x v="0"/>
    <n v="2000"/>
    <x v="1"/>
    <n v="1"/>
    <x v="797"/>
    <n v="3"/>
    <s v="Gabriella Martins"/>
    <s v="gabriella.martins@yahoo.com.br"/>
    <n v="5522981600000"/>
  </r>
  <r>
    <x v="0"/>
    <n v="2000"/>
    <x v="0"/>
    <n v="6"/>
    <x v="797"/>
    <n v="3"/>
    <s v="Salomão Martins"/>
    <s v="salomão.martins@gmail.com"/>
    <n v="5591988200000"/>
  </r>
  <r>
    <x v="2"/>
    <n v="1000"/>
    <x v="0"/>
    <n v="5"/>
    <x v="797"/>
    <n v="3"/>
    <s v="Fharlley Martins"/>
    <s v="fharlley.martins@yahoo.com.br"/>
    <n v="5562992900000"/>
  </r>
  <r>
    <x v="0"/>
    <n v="2000"/>
    <x v="0"/>
    <n v="12"/>
    <x v="797"/>
    <n v="3"/>
    <s v="Milson Martins"/>
    <s v="milson.martins@yahoo.com.br"/>
    <n v="5562985500000"/>
  </r>
  <r>
    <x v="0"/>
    <n v="2000"/>
    <x v="1"/>
    <n v="1"/>
    <x v="798"/>
    <n v="3"/>
    <s v="Carla Martins"/>
    <s v="carla.martins@gmail.com"/>
    <n v="5581996700000"/>
  </r>
  <r>
    <x v="2"/>
    <n v="1000"/>
    <x v="1"/>
    <n v="1"/>
    <x v="798"/>
    <n v="3"/>
    <s v="Ludmily Martins"/>
    <s v="ludmily.martins@yahoo.com.br"/>
    <n v="5511992300000"/>
  </r>
  <r>
    <x v="0"/>
    <n v="2000"/>
    <x v="0"/>
    <n v="12"/>
    <x v="798"/>
    <n v="3"/>
    <s v="Cristal Martins"/>
    <s v="cristal.martins@hotmail.com"/>
    <n v="5522992600000"/>
  </r>
  <r>
    <x v="1"/>
    <n v="500"/>
    <x v="0"/>
    <n v="7"/>
    <x v="798"/>
    <n v="3"/>
    <s v="Walber Martins"/>
    <s v="walber.martins@gmail.com"/>
    <n v="5521970400000"/>
  </r>
  <r>
    <x v="1"/>
    <n v="500"/>
    <x v="0"/>
    <n v="1"/>
    <x v="798"/>
    <n v="3"/>
    <s v="Hudson Martins"/>
    <s v="hudson.martins@hotmail.com"/>
    <n v="5518997800000"/>
  </r>
  <r>
    <x v="1"/>
    <n v="500"/>
    <x v="1"/>
    <n v="1"/>
    <x v="798"/>
    <n v="3"/>
    <s v="Delânio Martins"/>
    <s v="delânio.martins@yahoo.com.br"/>
    <n v="5588992800000"/>
  </r>
  <r>
    <x v="1"/>
    <n v="500"/>
    <x v="0"/>
    <n v="12"/>
    <x v="798"/>
    <n v="3"/>
    <s v="Monica Martins"/>
    <s v="monica.martins@gmail.com"/>
    <n v="5511983000000"/>
  </r>
  <r>
    <x v="0"/>
    <n v="2000"/>
    <x v="1"/>
    <n v="1"/>
    <x v="798"/>
    <n v="3"/>
    <s v="Hildebrando Martins"/>
    <s v="hildebrando.martins@hotmail.com"/>
    <n v="5585997600000"/>
  </r>
  <r>
    <x v="2"/>
    <n v="1000"/>
    <x v="1"/>
    <n v="1"/>
    <x v="798"/>
    <n v="3"/>
    <s v="Gilvanildo Martins"/>
    <s v="gilvanildo.martins@hotmail.com"/>
    <n v="5513988400000"/>
  </r>
  <r>
    <x v="0"/>
    <n v="2000"/>
    <x v="0"/>
    <n v="7"/>
    <x v="799"/>
    <n v="3"/>
    <s v="Keper Martins"/>
    <s v="keper.martins@hotmail.com"/>
    <n v="5592993900000"/>
  </r>
  <r>
    <x v="0"/>
    <n v="2000"/>
    <x v="0"/>
    <n v="12"/>
    <x v="799"/>
    <n v="3"/>
    <s v="Suelen Martins"/>
    <s v="suelen.martins@yahoo.com.br"/>
    <n v="5521986500000"/>
  </r>
  <r>
    <x v="2"/>
    <n v="1000"/>
    <x v="0"/>
    <n v="4"/>
    <x v="799"/>
    <n v="3"/>
    <s v="Litielli Martins"/>
    <s v="litielli.martins@gmail.com"/>
    <n v="5548998000000"/>
  </r>
  <r>
    <x v="1"/>
    <n v="500"/>
    <x v="0"/>
    <n v="6"/>
    <x v="799"/>
    <n v="3"/>
    <s v="Gianmara Martins"/>
    <s v="gianmara.martins@hotmail.com"/>
    <n v="5527999900000"/>
  </r>
  <r>
    <x v="1"/>
    <n v="500"/>
    <x v="0"/>
    <n v="1"/>
    <x v="799"/>
    <n v="3"/>
    <s v="Wilian Martins"/>
    <s v="wilian.martins@hotmail.com"/>
    <n v="5571981400000"/>
  </r>
  <r>
    <x v="2"/>
    <n v="1000"/>
    <x v="0"/>
    <n v="12"/>
    <x v="799"/>
    <n v="3"/>
    <s v="William Martins"/>
    <s v="william.martins@yahoo.com.br"/>
    <n v="5583993300000"/>
  </r>
  <r>
    <x v="1"/>
    <n v="500"/>
    <x v="1"/>
    <n v="1"/>
    <x v="799"/>
    <n v="3"/>
    <s v="Enrique Martins"/>
    <s v="enrique.martins@gmail.com"/>
    <n v="5511998700000"/>
  </r>
  <r>
    <x v="0"/>
    <n v="2000"/>
    <x v="0"/>
    <n v="1"/>
    <x v="799"/>
    <n v="3"/>
    <s v="Jucilaine Martins"/>
    <s v="jucilaine.martins@gmail.com"/>
    <n v="5511984900000"/>
  </r>
  <r>
    <x v="1"/>
    <n v="500"/>
    <x v="0"/>
    <n v="4"/>
    <x v="799"/>
    <n v="3"/>
    <s v="Fabrício Martins"/>
    <s v="fabrício.martins@hotmail.com"/>
    <n v="5531999700000"/>
  </r>
  <r>
    <x v="1"/>
    <n v="500"/>
    <x v="0"/>
    <n v="5"/>
    <x v="799"/>
    <n v="3"/>
    <s v="Welbert Martins"/>
    <s v="welbert.martins@hotmail.com"/>
    <n v="5591981700000"/>
  </r>
  <r>
    <x v="1"/>
    <n v="500"/>
    <x v="0"/>
    <n v="5"/>
    <x v="799"/>
    <n v="3"/>
    <s v="Meiriane Martins"/>
    <s v="meiriane.martins@yahoo.com.br"/>
    <n v="5562996200000"/>
  </r>
  <r>
    <x v="2"/>
    <n v="1000"/>
    <x v="0"/>
    <n v="5"/>
    <x v="799"/>
    <n v="3"/>
    <s v="Walber Martins"/>
    <s v="walber.martins@gmail.com"/>
    <n v="5521970400000"/>
  </r>
  <r>
    <x v="0"/>
    <n v="2000"/>
    <x v="0"/>
    <n v="1"/>
    <x v="800"/>
    <n v="3"/>
    <s v="Cleiton Martins"/>
    <s v="cleiton.martins@hotmail.com"/>
    <n v="5534991800000"/>
  </r>
  <r>
    <x v="2"/>
    <n v="1000"/>
    <x v="0"/>
    <n v="12"/>
    <x v="800"/>
    <n v="3"/>
    <s v="Admay Martins"/>
    <s v="admay.martins@gmail.com"/>
    <n v="5511996700000"/>
  </r>
  <r>
    <x v="2"/>
    <n v="1000"/>
    <x v="0"/>
    <n v="3"/>
    <x v="800"/>
    <n v="3"/>
    <s v="Ozelia Martins"/>
    <s v="ozelia.martins@hotmail.com"/>
    <n v="5511979700000"/>
  </r>
  <r>
    <x v="0"/>
    <n v="2000"/>
    <x v="0"/>
    <n v="12"/>
    <x v="800"/>
    <n v="3"/>
    <s v="Erilaine Martins"/>
    <s v="erilaine.martins@hotmail.com"/>
    <n v="5512991300000"/>
  </r>
  <r>
    <x v="1"/>
    <n v="500"/>
    <x v="1"/>
    <n v="1"/>
    <x v="800"/>
    <n v="3"/>
    <s v="Denizio Martins"/>
    <s v="denizio.martins@gmail.com"/>
    <n v="5561986200000"/>
  </r>
  <r>
    <x v="1"/>
    <n v="500"/>
    <x v="0"/>
    <n v="5"/>
    <x v="800"/>
    <n v="3"/>
    <s v="Plínio Martins"/>
    <s v="plínio.martins@hotmail.com"/>
    <n v="5531995700000"/>
  </r>
  <r>
    <x v="1"/>
    <n v="500"/>
    <x v="1"/>
    <n v="1"/>
    <x v="800"/>
    <n v="3"/>
    <s v="Giovani Martins"/>
    <s v="giovani.martins@gmail.com"/>
    <n v="5541991000000"/>
  </r>
  <r>
    <x v="2"/>
    <n v="1000"/>
    <x v="0"/>
    <n v="10"/>
    <x v="800"/>
    <n v="3"/>
    <s v="Elizabet Martins"/>
    <s v="elizabet.martins@gmail.com"/>
    <n v="5565999500000"/>
  </r>
  <r>
    <x v="0"/>
    <n v="2000"/>
    <x v="0"/>
    <n v="5"/>
    <x v="800"/>
    <n v="3"/>
    <s v="Magda Martins"/>
    <s v="magda.martins@hotmail.com"/>
    <n v="5547996600000"/>
  </r>
  <r>
    <x v="2"/>
    <n v="1000"/>
    <x v="0"/>
    <n v="12"/>
    <x v="800"/>
    <n v="3"/>
    <s v="Janainy Martins"/>
    <s v="janainy.martins@yahoo.com.br"/>
    <n v="5583998400000"/>
  </r>
  <r>
    <x v="2"/>
    <n v="1000"/>
    <x v="0"/>
    <n v="12"/>
    <x v="801"/>
    <n v="3"/>
    <s v="Wallace Martins"/>
    <s v="wallace.martins@hotmail.com"/>
    <n v="5511977300000"/>
  </r>
  <r>
    <x v="1"/>
    <n v="500"/>
    <x v="0"/>
    <n v="1"/>
    <x v="801"/>
    <n v="3"/>
    <s v="Ivan Martins"/>
    <s v="ivan.martins@hotmail.com"/>
    <n v="5521998200000"/>
  </r>
  <r>
    <x v="1"/>
    <n v="500"/>
    <x v="1"/>
    <n v="1"/>
    <x v="802"/>
    <n v="3"/>
    <s v="Yhenni Martins"/>
    <s v="yhenni.martins@gmail.com"/>
    <n v="5511981100000"/>
  </r>
  <r>
    <x v="0"/>
    <n v="2000"/>
    <x v="1"/>
    <n v="1"/>
    <x v="802"/>
    <n v="3"/>
    <s v="Lincoln Martins"/>
    <s v="lincoln.martins@yahoo.com.br"/>
    <n v="5531983100000"/>
  </r>
  <r>
    <x v="2"/>
    <n v="1000"/>
    <x v="0"/>
    <n v="12"/>
    <x v="802"/>
    <n v="3"/>
    <s v="Lisiane Martins"/>
    <s v="lisiane.martins@yahoo.com.br"/>
    <n v="5548998400000"/>
  </r>
  <r>
    <x v="2"/>
    <n v="1000"/>
    <x v="0"/>
    <n v="1"/>
    <x v="802"/>
    <n v="3"/>
    <s v="Salatiel Martins"/>
    <s v="salatiel.martins@yahoo.com.br"/>
    <n v="5584996300000"/>
  </r>
  <r>
    <x v="1"/>
    <n v="500"/>
    <x v="0"/>
    <n v="1"/>
    <x v="802"/>
    <n v="3"/>
    <s v="Jusceli Martins"/>
    <s v="jusceli.martins@gmail.com"/>
    <n v="5535999600000"/>
  </r>
  <r>
    <x v="0"/>
    <n v="2000"/>
    <x v="0"/>
    <n v="12"/>
    <x v="802"/>
    <n v="3"/>
    <s v="Rayla Martins"/>
    <s v="rayla.martins@gmail.com"/>
    <n v="5521995700000"/>
  </r>
  <r>
    <x v="1"/>
    <n v="500"/>
    <x v="0"/>
    <n v="1"/>
    <x v="803"/>
    <n v="3"/>
    <s v="Rariel Martins"/>
    <s v="rariel.martins@gmail.com"/>
    <n v="5567996000000"/>
  </r>
  <r>
    <x v="1"/>
    <n v="500"/>
    <x v="0"/>
    <n v="1"/>
    <x v="803"/>
    <n v="3"/>
    <s v="Kelly Martins"/>
    <s v="kelly.martins@gmail.com"/>
    <n v="5514997200000"/>
  </r>
  <r>
    <x v="0"/>
    <n v="2000"/>
    <x v="0"/>
    <n v="12"/>
    <x v="803"/>
    <n v="3"/>
    <s v="Jhonatan Martins"/>
    <s v="jhonatan.martins@yahoo.com.br"/>
    <n v="5548991600000"/>
  </r>
  <r>
    <x v="1"/>
    <n v="500"/>
    <x v="0"/>
    <n v="12"/>
    <x v="803"/>
    <n v="3"/>
    <s v="Alberto Martins"/>
    <s v="alberto.martins@gmail.com"/>
    <n v="5599982600000"/>
  </r>
  <r>
    <x v="2"/>
    <n v="1000"/>
    <x v="0"/>
    <n v="1"/>
    <x v="803"/>
    <n v="3"/>
    <s v="Torben Martins"/>
    <s v="torben.martins@hotmail.com"/>
    <n v="5585996000000"/>
  </r>
  <r>
    <x v="0"/>
    <n v="2000"/>
    <x v="0"/>
    <n v="6"/>
    <x v="803"/>
    <n v="3"/>
    <s v="Reynold Martins"/>
    <s v="reynold.martins@hotmail.com"/>
    <n v="5581998600000"/>
  </r>
  <r>
    <x v="2"/>
    <n v="1000"/>
    <x v="0"/>
    <n v="12"/>
    <x v="803"/>
    <n v="3"/>
    <s v="Josue Martins"/>
    <s v="josue.martins@gmail.com"/>
    <n v="5598991800000"/>
  </r>
  <r>
    <x v="2"/>
    <n v="1000"/>
    <x v="0"/>
    <n v="12"/>
    <x v="803"/>
    <n v="3"/>
    <s v="Marilene Martins"/>
    <s v="marilene.martins@gmail.com"/>
    <n v="5517992300000"/>
  </r>
  <r>
    <x v="0"/>
    <n v="2000"/>
    <x v="0"/>
    <n v="12"/>
    <x v="804"/>
    <n v="3"/>
    <s v="Lorena Martins"/>
    <s v="lorena.martins@hotmail.com"/>
    <n v="5531993500000"/>
  </r>
  <r>
    <x v="1"/>
    <n v="500"/>
    <x v="0"/>
    <n v="12"/>
    <x v="804"/>
    <n v="3"/>
    <s v="Hideike Martins"/>
    <s v="hideike.martins@yahoo.com.br"/>
    <n v="5511954700000"/>
  </r>
  <r>
    <x v="1"/>
    <n v="500"/>
    <x v="0"/>
    <n v="12"/>
    <x v="804"/>
    <n v="3"/>
    <s v="Enaldo Martins"/>
    <s v="enaldo.martins@gmail.com"/>
    <n v="5571999300000"/>
  </r>
  <r>
    <x v="2"/>
    <n v="1000"/>
    <x v="0"/>
    <n v="6"/>
    <x v="805"/>
    <n v="3"/>
    <s v="Genilson Martins"/>
    <s v="genilson.martins@hotmail.com"/>
    <n v="5582996300000"/>
  </r>
  <r>
    <x v="1"/>
    <n v="500"/>
    <x v="0"/>
    <n v="1"/>
    <x v="805"/>
    <n v="3"/>
    <s v="Idian Martins"/>
    <s v="idian.martins@hotmail.com"/>
    <n v="5521980800000"/>
  </r>
  <r>
    <x v="1"/>
    <n v="500"/>
    <x v="0"/>
    <n v="6"/>
    <x v="805"/>
    <n v="3"/>
    <s v="Ubaldino Martins"/>
    <s v="ubaldino.martins@yahoo.com.br"/>
    <n v="5592991400000"/>
  </r>
  <r>
    <x v="2"/>
    <n v="1000"/>
    <x v="0"/>
    <n v="1"/>
    <x v="805"/>
    <n v="3"/>
    <s v="Vanderlei Martins"/>
    <s v="vanderlei.martins@gmail.com"/>
    <n v="5512992100000"/>
  </r>
  <r>
    <x v="0"/>
    <n v="2000"/>
    <x v="1"/>
    <n v="1"/>
    <x v="805"/>
    <n v="3"/>
    <s v="Michelle Martins"/>
    <s v="michelle.martins@yahoo.com.br"/>
    <n v="5562991600000"/>
  </r>
  <r>
    <x v="1"/>
    <n v="500"/>
    <x v="1"/>
    <n v="1"/>
    <x v="805"/>
    <n v="3"/>
    <s v="Devyd Martins"/>
    <s v="devyd.martins@gmail.com"/>
    <n v="5598992000000"/>
  </r>
  <r>
    <x v="1"/>
    <n v="500"/>
    <x v="0"/>
    <n v="5"/>
    <x v="805"/>
    <n v="3"/>
    <s v="Silvano Martins"/>
    <s v="silvano.martins@yahoo.com.br"/>
    <n v="5512981400000"/>
  </r>
  <r>
    <x v="1"/>
    <n v="500"/>
    <x v="0"/>
    <n v="6"/>
    <x v="805"/>
    <n v="3"/>
    <s v="Wellersonj Martins"/>
    <s v="wellersonj.martins@yahoo.com.br"/>
    <n v="5531992300000"/>
  </r>
  <r>
    <x v="2"/>
    <n v="1000"/>
    <x v="0"/>
    <n v="1"/>
    <x v="806"/>
    <n v="3"/>
    <s v="Cleciany Martins"/>
    <s v="cleciany.martins@yahoo.com.br"/>
    <n v="5521987100000"/>
  </r>
  <r>
    <x v="2"/>
    <n v="1000"/>
    <x v="0"/>
    <n v="1"/>
    <x v="806"/>
    <n v="3"/>
    <s v="Estainy Martins"/>
    <s v="estainy.martins@gmail.com"/>
    <n v="5511982900000"/>
  </r>
  <r>
    <x v="1"/>
    <n v="500"/>
    <x v="0"/>
    <n v="12"/>
    <x v="806"/>
    <n v="3"/>
    <s v="Frank Martins"/>
    <s v="frank.martins@hotmail.com"/>
    <n v="5511971400000"/>
  </r>
  <r>
    <x v="2"/>
    <n v="1000"/>
    <x v="0"/>
    <n v="1"/>
    <x v="806"/>
    <n v="3"/>
    <s v="Hirochi Martins"/>
    <s v="hirochi.martins@hotmail.com"/>
    <n v="5511995800000"/>
  </r>
  <r>
    <x v="2"/>
    <n v="1000"/>
    <x v="1"/>
    <n v="3"/>
    <x v="806"/>
    <n v="3"/>
    <s v="Isabella Martins"/>
    <s v="isabella.martins@yahoo.com.br"/>
    <n v="5511988800000"/>
  </r>
  <r>
    <x v="0"/>
    <n v="2000"/>
    <x v="0"/>
    <n v="4"/>
    <x v="806"/>
    <n v="3"/>
    <s v="Felipy Martins"/>
    <s v="felipy.martins@gmail.com"/>
    <n v="5535997300000"/>
  </r>
  <r>
    <x v="1"/>
    <n v="500"/>
    <x v="0"/>
    <n v="12"/>
    <x v="806"/>
    <n v="3"/>
    <s v="Marino Martins"/>
    <s v="marino.martins@gmail.com"/>
    <n v="5531994500000"/>
  </r>
  <r>
    <x v="1"/>
    <n v="500"/>
    <x v="0"/>
    <n v="12"/>
    <x v="806"/>
    <n v="3"/>
    <s v="Kethleen Martins"/>
    <s v="kethleen.martins@hotmail.com"/>
    <n v="5511948600000"/>
  </r>
  <r>
    <x v="2"/>
    <n v="1000"/>
    <x v="0"/>
    <n v="12"/>
    <x v="806"/>
    <n v="3"/>
    <s v="Leiriane Martins"/>
    <s v="leiriane.martins@hotmail.com"/>
    <n v="5535999000000"/>
  </r>
  <r>
    <x v="1"/>
    <n v="500"/>
    <x v="0"/>
    <n v="12"/>
    <x v="807"/>
    <n v="3"/>
    <s v="Lilian Martins"/>
    <s v="lilian.martins@gmail.com"/>
    <n v="5512997200000"/>
  </r>
  <r>
    <x v="2"/>
    <n v="1000"/>
    <x v="0"/>
    <n v="1"/>
    <x v="807"/>
    <n v="3"/>
    <s v="Ronaldo Martins"/>
    <s v="ronaldo.martins@hotmail.com"/>
    <n v="5527999500000"/>
  </r>
  <r>
    <x v="2"/>
    <n v="1000"/>
    <x v="0"/>
    <n v="12"/>
    <x v="807"/>
    <n v="3"/>
    <s v="Elizângela Martins"/>
    <s v="elizângela.martins@yahoo.com.br"/>
    <n v="5567996700000"/>
  </r>
  <r>
    <x v="0"/>
    <n v="2000"/>
    <x v="0"/>
    <n v="1"/>
    <x v="807"/>
    <n v="3"/>
    <s v="Naira Martins"/>
    <s v="naira.martins@gmail.com"/>
    <n v="5511999100000"/>
  </r>
  <r>
    <x v="2"/>
    <n v="1000"/>
    <x v="0"/>
    <n v="1"/>
    <x v="808"/>
    <n v="3"/>
    <s v="Dafne Martins"/>
    <s v="dafne.martins@gmail.com"/>
    <n v="5567996200000"/>
  </r>
  <r>
    <x v="1"/>
    <n v="500"/>
    <x v="0"/>
    <n v="12"/>
    <x v="808"/>
    <n v="3"/>
    <s v="Valber Martins"/>
    <s v="valber.martins@yahoo.com.br"/>
    <n v="5586998400000"/>
  </r>
  <r>
    <x v="0"/>
    <n v="2000"/>
    <x v="0"/>
    <n v="5"/>
    <x v="808"/>
    <n v="3"/>
    <s v="Gregory Martins"/>
    <s v="gregory.martins@gmail.com"/>
    <n v="5516981900000"/>
  </r>
  <r>
    <x v="0"/>
    <n v="2000"/>
    <x v="0"/>
    <n v="12"/>
    <x v="808"/>
    <n v="3"/>
    <s v="Clelia Martins"/>
    <s v="clelia.martins@hotmail.com"/>
    <n v="5537999400000"/>
  </r>
  <r>
    <x v="1"/>
    <n v="500"/>
    <x v="0"/>
    <n v="6"/>
    <x v="808"/>
    <n v="3"/>
    <s v="Hellen Martins"/>
    <s v="hellen.martins@gmail.com"/>
    <n v="5548996100000"/>
  </r>
  <r>
    <x v="1"/>
    <n v="500"/>
    <x v="0"/>
    <n v="1"/>
    <x v="809"/>
    <n v="3"/>
    <s v="Lenin Martins"/>
    <s v="lenin.martins@gmail.com"/>
    <n v="5598991700000"/>
  </r>
  <r>
    <x v="2"/>
    <n v="1000"/>
    <x v="0"/>
    <n v="1"/>
    <x v="809"/>
    <n v="3"/>
    <s v="Keila Martins"/>
    <s v="keila.martins@gmail.com"/>
    <n v="5545998400000"/>
  </r>
  <r>
    <x v="2"/>
    <n v="1000"/>
    <x v="0"/>
    <n v="4"/>
    <x v="810"/>
    <n v="3"/>
    <s v="Darlyanne Martins"/>
    <s v="darlyanne.martins@yahoo.com.br"/>
    <n v="5591982500000"/>
  </r>
  <r>
    <x v="1"/>
    <n v="500"/>
    <x v="0"/>
    <n v="12"/>
    <x v="810"/>
    <n v="3"/>
    <s v="Amabile Martins"/>
    <s v="amabile.martins@hotmail.com"/>
    <n v="5511998600000"/>
  </r>
  <r>
    <x v="0"/>
    <n v="2000"/>
    <x v="1"/>
    <n v="1"/>
    <x v="810"/>
    <n v="3"/>
    <s v="Vladimir Martins"/>
    <s v="vladimir.martins@hotmail.com"/>
    <n v="5521983300000"/>
  </r>
  <r>
    <x v="2"/>
    <n v="1000"/>
    <x v="1"/>
    <n v="1"/>
    <x v="810"/>
    <n v="3"/>
    <s v="Giovanni Martins"/>
    <s v="giovanni.martins@yahoo.com.br"/>
    <n v="5531991100000"/>
  </r>
  <r>
    <x v="0"/>
    <n v="2000"/>
    <x v="0"/>
    <n v="12"/>
    <x v="810"/>
    <n v="3"/>
    <s v="Danccelly Martins"/>
    <s v="danccelly.martins@gmail.com"/>
    <n v="5511996700000"/>
  </r>
  <r>
    <x v="2"/>
    <n v="1000"/>
    <x v="0"/>
    <n v="12"/>
    <x v="810"/>
    <n v="3"/>
    <s v="Watusi Martins"/>
    <s v="watusi.martins@gmail.com"/>
    <n v="5521998700000"/>
  </r>
  <r>
    <x v="0"/>
    <n v="2000"/>
    <x v="0"/>
    <n v="12"/>
    <x v="811"/>
    <n v="3"/>
    <s v="Uerivelto Martins"/>
    <s v="uerivelto.martins@gmail.com"/>
    <n v="5561981600000"/>
  </r>
  <r>
    <x v="0"/>
    <n v="2000"/>
    <x v="0"/>
    <n v="2"/>
    <x v="811"/>
    <n v="3"/>
    <s v="Antonny Martins"/>
    <s v="antonny.martins@gmail.com"/>
    <n v="5581987400000"/>
  </r>
  <r>
    <x v="2"/>
    <n v="1000"/>
    <x v="0"/>
    <n v="1"/>
    <x v="811"/>
    <n v="3"/>
    <s v="Herculles Martins"/>
    <s v="herculles.martins@hotmail.com"/>
    <n v="5511973800000"/>
  </r>
  <r>
    <x v="0"/>
    <n v="2000"/>
    <x v="1"/>
    <n v="1"/>
    <x v="811"/>
    <n v="3"/>
    <s v="Priscilla Martins"/>
    <s v="priscilla.martins@hotmail.com"/>
    <n v="5521997000000"/>
  </r>
  <r>
    <x v="1"/>
    <n v="500"/>
    <x v="1"/>
    <n v="1"/>
    <x v="811"/>
    <n v="3"/>
    <s v="Lucas Martins"/>
    <s v="lucas.martins@gmail.com"/>
    <n v="5511953300000"/>
  </r>
  <r>
    <x v="2"/>
    <n v="1000"/>
    <x v="0"/>
    <n v="5"/>
    <x v="811"/>
    <n v="3"/>
    <s v="Cátia Martins"/>
    <s v="cátia.martins@hotmail.com"/>
    <n v="5553984100000"/>
  </r>
  <r>
    <x v="1"/>
    <n v="500"/>
    <x v="0"/>
    <n v="12"/>
    <x v="811"/>
    <n v="3"/>
    <s v="Lívia Martins"/>
    <s v="lívia.martins@gmail.com"/>
    <n v="5524998600000"/>
  </r>
  <r>
    <x v="1"/>
    <n v="500"/>
    <x v="0"/>
    <n v="1"/>
    <x v="811"/>
    <n v="3"/>
    <s v="Joana Martins"/>
    <s v="joana.martins@yahoo.com.br"/>
    <n v="5548988000000"/>
  </r>
  <r>
    <x v="0"/>
    <n v="2000"/>
    <x v="0"/>
    <n v="12"/>
    <x v="811"/>
    <n v="3"/>
    <s v="Gelmires Martins"/>
    <s v="gelmires.martins@yahoo.com.br"/>
    <n v="5561992100000"/>
  </r>
  <r>
    <x v="1"/>
    <n v="500"/>
    <x v="0"/>
    <n v="12"/>
    <x v="812"/>
    <n v="3"/>
    <s v="Thereza Martins"/>
    <s v="thereza.martins@hotmail.com"/>
    <n v="5563981500000"/>
  </r>
  <r>
    <x v="0"/>
    <n v="2000"/>
    <x v="0"/>
    <n v="1"/>
    <x v="812"/>
    <n v="3"/>
    <s v="Álisson Martins"/>
    <s v="álisson.martins@yahoo.com.br"/>
    <n v="5543996300000"/>
  </r>
  <r>
    <x v="1"/>
    <n v="500"/>
    <x v="0"/>
    <n v="1"/>
    <x v="812"/>
    <n v="3"/>
    <s v="Darci Martins"/>
    <s v="darci.martins@gmail.com"/>
    <n v="5541988900000"/>
  </r>
  <r>
    <x v="2"/>
    <n v="1000"/>
    <x v="0"/>
    <n v="12"/>
    <x v="812"/>
    <n v="3"/>
    <s v="Cyreno Martins"/>
    <s v="cyreno.martins@yahoo.com.br"/>
    <n v="5541992300000"/>
  </r>
  <r>
    <x v="2"/>
    <n v="1000"/>
    <x v="0"/>
    <n v="4"/>
    <x v="812"/>
    <n v="3"/>
    <s v="Herica Martins"/>
    <s v="herica.martins@hotmail.com"/>
    <n v="5581986400000"/>
  </r>
  <r>
    <x v="2"/>
    <n v="1000"/>
    <x v="0"/>
    <n v="6"/>
    <x v="812"/>
    <n v="3"/>
    <s v="Alanna Martins"/>
    <s v="alanna.martins@hotmail.com"/>
    <n v="5585988500000"/>
  </r>
  <r>
    <x v="2"/>
    <n v="1000"/>
    <x v="0"/>
    <n v="3"/>
    <x v="812"/>
    <n v="3"/>
    <s v="Weliton Martins"/>
    <s v="weliton.martins@gmail.com"/>
    <n v="5527999100000"/>
  </r>
  <r>
    <x v="1"/>
    <n v="500"/>
    <x v="0"/>
    <n v="1"/>
    <x v="813"/>
    <n v="3"/>
    <s v="Eloisa Martins"/>
    <s v="eloisa.martins@hotmail.com"/>
    <n v="5519988000000"/>
  </r>
  <r>
    <x v="2"/>
    <n v="1000"/>
    <x v="1"/>
    <n v="1"/>
    <x v="813"/>
    <n v="3"/>
    <s v="Anita Martins"/>
    <s v="anita.martins@yahoo.com.br"/>
    <n v="5532999200000"/>
  </r>
  <r>
    <x v="1"/>
    <n v="500"/>
    <x v="0"/>
    <n v="10"/>
    <x v="813"/>
    <n v="3"/>
    <s v="Tatiana Martins"/>
    <s v="tatiana.martins@yahoo.com.br"/>
    <n v="5511995700000"/>
  </r>
  <r>
    <x v="1"/>
    <n v="500"/>
    <x v="0"/>
    <n v="12"/>
    <x v="813"/>
    <n v="3"/>
    <s v="Allisson Martins"/>
    <s v="allisson.martins@yahoo.com.br"/>
    <n v="5542999300000"/>
  </r>
  <r>
    <x v="2"/>
    <n v="1000"/>
    <x v="0"/>
    <n v="1"/>
    <x v="813"/>
    <n v="3"/>
    <s v="Talita Martins"/>
    <s v="talita.martins@yahoo.com.br"/>
    <n v="5519996700000"/>
  </r>
  <r>
    <x v="2"/>
    <n v="1000"/>
    <x v="0"/>
    <n v="4"/>
    <x v="813"/>
    <n v="3"/>
    <s v="Náthale Martins"/>
    <s v="náthale.martins@gmail.com"/>
    <n v="5521975900000"/>
  </r>
  <r>
    <x v="0"/>
    <n v="2000"/>
    <x v="0"/>
    <n v="12"/>
    <x v="813"/>
    <n v="3"/>
    <s v="Roberta Martins"/>
    <s v="roberta.martins@gmail.com"/>
    <n v="5511991800000"/>
  </r>
  <r>
    <x v="0"/>
    <n v="2000"/>
    <x v="0"/>
    <n v="4"/>
    <x v="813"/>
    <n v="3"/>
    <s v="Deidi Martins"/>
    <s v="deidi.martins@yahoo.com.br"/>
    <n v="5534999200000"/>
  </r>
  <r>
    <x v="0"/>
    <n v="2000"/>
    <x v="0"/>
    <n v="12"/>
    <x v="814"/>
    <n v="3"/>
    <s v="Sidnei Martins"/>
    <s v="sidnei.martins@yahoo.com.br"/>
    <n v="5531994100000"/>
  </r>
  <r>
    <x v="1"/>
    <n v="500"/>
    <x v="0"/>
    <n v="12"/>
    <x v="814"/>
    <n v="3"/>
    <s v="Edenice Martins"/>
    <s v="edenice.martins@hotmail.com"/>
    <n v="5511965200000"/>
  </r>
  <r>
    <x v="1"/>
    <n v="500"/>
    <x v="1"/>
    <n v="1"/>
    <x v="814"/>
    <n v="3"/>
    <s v="Hiula Martins"/>
    <s v="hiula.martins@gmail.com"/>
    <n v="5511986200000"/>
  </r>
  <r>
    <x v="1"/>
    <n v="500"/>
    <x v="0"/>
    <n v="3"/>
    <x v="814"/>
    <n v="3"/>
    <s v="Josafa Martins"/>
    <s v="josafa.martins@yahoo.com.br"/>
    <n v="5541996300000"/>
  </r>
  <r>
    <x v="1"/>
    <n v="500"/>
    <x v="0"/>
    <n v="12"/>
    <x v="814"/>
    <n v="3"/>
    <s v="Ivan Martins"/>
    <s v="ivan.martins@yahoo.com.br"/>
    <n v="5527998400000"/>
  </r>
  <r>
    <x v="1"/>
    <n v="500"/>
    <x v="0"/>
    <n v="3"/>
    <x v="814"/>
    <n v="3"/>
    <s v="Olival Martins"/>
    <s v="olival.martins@gmail.com"/>
    <n v="5511987200000"/>
  </r>
  <r>
    <x v="2"/>
    <n v="1000"/>
    <x v="0"/>
    <n v="1"/>
    <x v="814"/>
    <n v="3"/>
    <s v="Tallis Martins"/>
    <s v="tallis.martins@gmail.com"/>
    <n v="5519999300000"/>
  </r>
  <r>
    <x v="1"/>
    <n v="500"/>
    <x v="0"/>
    <n v="12"/>
    <x v="814"/>
    <n v="3"/>
    <s v="Raniclei Martins"/>
    <s v="raniclei.martins@gmail.com"/>
    <n v="5594999700000"/>
  </r>
  <r>
    <x v="2"/>
    <n v="1000"/>
    <x v="0"/>
    <n v="12"/>
    <x v="814"/>
    <n v="3"/>
    <s v="Giane Martins"/>
    <s v="giane.martins@gmail.com"/>
    <n v="5548999000000"/>
  </r>
  <r>
    <x v="2"/>
    <n v="1000"/>
    <x v="0"/>
    <n v="10"/>
    <x v="814"/>
    <n v="3"/>
    <s v="Kayke Martins"/>
    <s v="kayke.martins@hotmail.com"/>
    <n v="5567992100000"/>
  </r>
  <r>
    <x v="2"/>
    <n v="1000"/>
    <x v="0"/>
    <n v="3"/>
    <x v="815"/>
    <n v="3"/>
    <s v="Raiff Martins"/>
    <s v="raiff.martins@yahoo.com.br"/>
    <n v="5591988400000"/>
  </r>
  <r>
    <x v="0"/>
    <n v="2000"/>
    <x v="0"/>
    <n v="12"/>
    <x v="815"/>
    <n v="3"/>
    <s v="Hallyson Martins"/>
    <s v="hallyson.martins@hotmail.com"/>
    <n v="5521975300000"/>
  </r>
  <r>
    <x v="0"/>
    <n v="2000"/>
    <x v="0"/>
    <n v="12"/>
    <x v="815"/>
    <n v="3"/>
    <s v="Wellinton Martins"/>
    <s v="wellinton.martins@hotmail.com"/>
    <n v="5549991300000"/>
  </r>
  <r>
    <x v="1"/>
    <n v="500"/>
    <x v="1"/>
    <n v="1"/>
    <x v="815"/>
    <n v="3"/>
    <s v="Henrique Martins"/>
    <s v="henrique.martins@yahoo.com.br"/>
    <n v="5511941500000"/>
  </r>
  <r>
    <x v="0"/>
    <n v="2000"/>
    <x v="1"/>
    <n v="1"/>
    <x v="815"/>
    <n v="3"/>
    <s v="Larissa Martins"/>
    <s v="larissa.martins@hotmail.com"/>
    <n v="5511969400000"/>
  </r>
  <r>
    <x v="2"/>
    <n v="1000"/>
    <x v="0"/>
    <n v="12"/>
    <x v="815"/>
    <n v="3"/>
    <s v="Gardênia Martins"/>
    <s v="gardênia.martins@yahoo.com.br"/>
    <n v="5532991200000"/>
  </r>
  <r>
    <x v="2"/>
    <n v="1000"/>
    <x v="1"/>
    <n v="1"/>
    <x v="815"/>
    <n v="3"/>
    <s v="Tomáz Martins"/>
    <s v="tomáz.martins@gmail.com"/>
    <n v="5588994300000"/>
  </r>
  <r>
    <x v="2"/>
    <n v="1000"/>
    <x v="0"/>
    <n v="5"/>
    <x v="815"/>
    <n v="3"/>
    <s v="Monica Martins"/>
    <s v="monica.martins@gmail.com"/>
    <n v="5511972000000"/>
  </r>
  <r>
    <x v="0"/>
    <n v="2000"/>
    <x v="0"/>
    <n v="12"/>
    <x v="816"/>
    <n v="3"/>
    <s v="Mônica Martins"/>
    <s v="mônica.martins@gmail.com"/>
    <n v="5548996300000"/>
  </r>
  <r>
    <x v="0"/>
    <n v="2000"/>
    <x v="1"/>
    <n v="1"/>
    <x v="816"/>
    <n v="3"/>
    <s v="Heitor Martins"/>
    <s v="heitor.martins@yahoo.com.br"/>
    <n v="5521981200000"/>
  </r>
  <r>
    <x v="1"/>
    <n v="500"/>
    <x v="0"/>
    <n v="10"/>
    <x v="816"/>
    <n v="3"/>
    <s v="Alaíce Martins"/>
    <s v="alaíce.martins@yahoo.com.br"/>
    <n v="5571988500000"/>
  </r>
  <r>
    <x v="1"/>
    <n v="500"/>
    <x v="0"/>
    <n v="5"/>
    <x v="816"/>
    <n v="3"/>
    <s v="Emanuele Martins"/>
    <s v="emanuele.martins@gmail.com"/>
    <n v="5585997800000"/>
  </r>
  <r>
    <x v="2"/>
    <n v="1000"/>
    <x v="0"/>
    <n v="12"/>
    <x v="816"/>
    <n v="3"/>
    <s v="Igor Martins"/>
    <s v="igor.martins@yahoo.com.br"/>
    <n v="5528999300000"/>
  </r>
  <r>
    <x v="2"/>
    <n v="1000"/>
    <x v="0"/>
    <n v="12"/>
    <x v="816"/>
    <n v="3"/>
    <s v="Júlia Martins"/>
    <s v="júlia.martins@hotmail.com"/>
    <n v="5547992500000"/>
  </r>
  <r>
    <x v="2"/>
    <n v="1000"/>
    <x v="0"/>
    <n v="4"/>
    <x v="816"/>
    <n v="3"/>
    <s v="Madson Martins"/>
    <s v="madson.martins@gmail.com"/>
    <n v="5542998000000"/>
  </r>
  <r>
    <x v="1"/>
    <n v="500"/>
    <x v="0"/>
    <n v="10"/>
    <x v="816"/>
    <n v="3"/>
    <s v="Rydan Martins"/>
    <s v="rydan.martins@yahoo.com.br"/>
    <n v="5527998200000"/>
  </r>
  <r>
    <x v="1"/>
    <n v="500"/>
    <x v="0"/>
    <n v="6"/>
    <x v="817"/>
    <n v="3"/>
    <s v="Romildo Martins"/>
    <s v="romildo.martins@gmail.com"/>
    <n v="5575988000000"/>
  </r>
  <r>
    <x v="2"/>
    <n v="1000"/>
    <x v="0"/>
    <n v="12"/>
    <x v="817"/>
    <n v="3"/>
    <s v="Dante Martins"/>
    <s v="dante.martins@gmail.com"/>
    <n v="5534991500000"/>
  </r>
  <r>
    <x v="0"/>
    <n v="2000"/>
    <x v="0"/>
    <n v="12"/>
    <x v="817"/>
    <n v="3"/>
    <s v="Rooveltmar Martins"/>
    <s v="rooveltmar.martins@yahoo.com.br"/>
    <n v="5585985100000"/>
  </r>
  <r>
    <x v="1"/>
    <n v="500"/>
    <x v="1"/>
    <n v="1"/>
    <x v="817"/>
    <n v="3"/>
    <s v="Uesley Martins"/>
    <s v="uesley.martins@yahoo.com.br"/>
    <n v="5551983400000"/>
  </r>
  <r>
    <x v="0"/>
    <n v="2000"/>
    <x v="0"/>
    <n v="2"/>
    <x v="817"/>
    <n v="3"/>
    <s v="Celsiane Martins"/>
    <s v="celsiane.martins@gmail.com"/>
    <n v="5581996600000"/>
  </r>
  <r>
    <x v="1"/>
    <n v="500"/>
    <x v="0"/>
    <n v="1"/>
    <x v="817"/>
    <n v="3"/>
    <s v="Uanderson Martins"/>
    <s v="uanderson.martins@yahoo.com.br"/>
    <n v="5565996100000"/>
  </r>
  <r>
    <x v="2"/>
    <n v="1000"/>
    <x v="0"/>
    <n v="12"/>
    <x v="818"/>
    <n v="3"/>
    <s v="Damiana Martins"/>
    <s v="damiana.martins@hotmail.com"/>
    <n v="5511982500000"/>
  </r>
  <r>
    <x v="1"/>
    <n v="500"/>
    <x v="0"/>
    <n v="1"/>
    <x v="818"/>
    <n v="3"/>
    <s v="Tayara Martins"/>
    <s v="tayara.martins@hotmail.com"/>
    <n v="5511997500000"/>
  </r>
  <r>
    <x v="0"/>
    <n v="2000"/>
    <x v="0"/>
    <n v="12"/>
    <x v="818"/>
    <n v="3"/>
    <s v="Anayse Martins"/>
    <s v="anayse.martins@hotmail.com"/>
    <n v="5532988100000"/>
  </r>
  <r>
    <x v="1"/>
    <n v="500"/>
    <x v="1"/>
    <n v="1"/>
    <x v="818"/>
    <n v="3"/>
    <s v="Cleverson Martins"/>
    <s v="cleverson.martins@hotmail.com"/>
    <n v="5541999900000"/>
  </r>
  <r>
    <x v="0"/>
    <n v="2000"/>
    <x v="0"/>
    <n v="12"/>
    <x v="818"/>
    <n v="3"/>
    <s v="Wigor Martins"/>
    <s v="wigor.martins@yahoo.com.br"/>
    <n v="5534998300000"/>
  </r>
  <r>
    <x v="2"/>
    <n v="1000"/>
    <x v="0"/>
    <n v="3"/>
    <x v="819"/>
    <n v="3"/>
    <s v="Biostec Martins"/>
    <s v="biostec.martins@yahoo.com.br"/>
    <n v="5531984200000"/>
  </r>
  <r>
    <x v="2"/>
    <n v="1000"/>
    <x v="0"/>
    <n v="3"/>
    <x v="819"/>
    <n v="3"/>
    <s v="Lisandra Martins"/>
    <s v="lisandra.martins@yahoo.com.br"/>
    <n v="5531991700000"/>
  </r>
  <r>
    <x v="2"/>
    <n v="1000"/>
    <x v="0"/>
    <n v="12"/>
    <x v="819"/>
    <n v="3"/>
    <s v="Jeremias Martins"/>
    <s v="jeremias.martins@gmail.com"/>
    <n v="5596991500000"/>
  </r>
  <r>
    <x v="1"/>
    <n v="500"/>
    <x v="0"/>
    <n v="12"/>
    <x v="819"/>
    <n v="3"/>
    <s v="Kleyber Martins"/>
    <s v="kleyber.martins@hotmail.com"/>
    <n v="5562991200000"/>
  </r>
  <r>
    <x v="0"/>
    <n v="2000"/>
    <x v="1"/>
    <n v="1"/>
    <x v="819"/>
    <n v="3"/>
    <s v="Marcelle Martins"/>
    <s v="marcelle.martins@gmail.com"/>
    <n v="5511995200000"/>
  </r>
  <r>
    <x v="2"/>
    <n v="1000"/>
    <x v="0"/>
    <n v="12"/>
    <x v="819"/>
    <n v="3"/>
    <s v="Jordasti Martins"/>
    <s v="jordasti.martins@yahoo.com.br"/>
    <n v="5512982600000"/>
  </r>
  <r>
    <x v="1"/>
    <n v="500"/>
    <x v="0"/>
    <n v="12"/>
    <x v="819"/>
    <n v="3"/>
    <s v="Regilene Martins"/>
    <s v="regilene.martins@yahoo.com.br"/>
    <n v="5511973200000"/>
  </r>
  <r>
    <x v="1"/>
    <n v="500"/>
    <x v="0"/>
    <n v="12"/>
    <x v="819"/>
    <n v="3"/>
    <s v="Alyce Martins"/>
    <s v="alyce.martins@hotmail.com"/>
    <n v="5519993700000"/>
  </r>
  <r>
    <x v="0"/>
    <n v="2000"/>
    <x v="0"/>
    <n v="1"/>
    <x v="820"/>
    <n v="4"/>
    <s v="Vescio Martins"/>
    <s v="vescio.martins@hotmail.com"/>
    <n v="5511998200000"/>
  </r>
  <r>
    <x v="0"/>
    <n v="2000"/>
    <x v="0"/>
    <n v="1"/>
    <x v="820"/>
    <n v="4"/>
    <s v="Karla Martins"/>
    <s v="karla.martins@gmail.com"/>
    <n v="5521982200000"/>
  </r>
  <r>
    <x v="2"/>
    <n v="1000"/>
    <x v="0"/>
    <n v="10"/>
    <x v="820"/>
    <n v="4"/>
    <s v="Talita Martins"/>
    <s v="talita.martins@hotmail.com"/>
    <n v="5521973600000"/>
  </r>
  <r>
    <x v="1"/>
    <n v="500"/>
    <x v="0"/>
    <n v="1"/>
    <x v="820"/>
    <n v="4"/>
    <s v="Romulo Martins"/>
    <s v="romulo.martins@gmail.com"/>
    <n v="5585987200000"/>
  </r>
  <r>
    <x v="1"/>
    <n v="500"/>
    <x v="0"/>
    <n v="12"/>
    <x v="820"/>
    <n v="4"/>
    <s v="Asdrubal Martins"/>
    <s v="asdrubal.martins@gmail.com"/>
    <n v="5561998000000"/>
  </r>
  <r>
    <x v="1"/>
    <n v="500"/>
    <x v="0"/>
    <n v="1"/>
    <x v="820"/>
    <n v="4"/>
    <s v="Thiago Martins"/>
    <s v="thiago.martins@yahoo.com.br"/>
    <n v="5511975600000"/>
  </r>
  <r>
    <x v="1"/>
    <n v="500"/>
    <x v="0"/>
    <n v="1"/>
    <x v="820"/>
    <n v="4"/>
    <s v="Weliton Martins"/>
    <s v="weliton.martins@yahoo.com.br"/>
    <n v="5581986700000"/>
  </r>
  <r>
    <x v="1"/>
    <n v="500"/>
    <x v="0"/>
    <n v="12"/>
    <x v="820"/>
    <n v="4"/>
    <s v="Wilian Martins"/>
    <s v="wilian.martins@hotmail.com"/>
    <n v="5571981400000"/>
  </r>
  <r>
    <x v="0"/>
    <n v="2000"/>
    <x v="0"/>
    <n v="8"/>
    <x v="821"/>
    <n v="4"/>
    <s v="Marcília Martins"/>
    <s v="marcília.martins@yahoo.com.br"/>
    <n v="5521983300000"/>
  </r>
  <r>
    <x v="1"/>
    <n v="500"/>
    <x v="1"/>
    <n v="1"/>
    <x v="821"/>
    <n v="4"/>
    <s v="Hailton Martins"/>
    <s v="hailton.martins@gmail.com"/>
    <n v="5511971300000"/>
  </r>
  <r>
    <x v="1"/>
    <n v="500"/>
    <x v="1"/>
    <n v="1"/>
    <x v="821"/>
    <n v="4"/>
    <s v="Gil Martins"/>
    <s v="gil.martins@yahoo.com.br"/>
    <n v="5577981500000"/>
  </r>
  <r>
    <x v="2"/>
    <n v="1000"/>
    <x v="0"/>
    <n v="12"/>
    <x v="821"/>
    <n v="4"/>
    <s v="Deilson Martins"/>
    <s v="deilson.martins@yahoo.com.br"/>
    <n v="5531998000000"/>
  </r>
  <r>
    <x v="2"/>
    <n v="1000"/>
    <x v="0"/>
    <n v="1"/>
    <x v="821"/>
    <n v="4"/>
    <s v="Silene Martins"/>
    <s v="silene.martins@gmail.com"/>
    <n v="5511999100000"/>
  </r>
  <r>
    <x v="2"/>
    <n v="1000"/>
    <x v="0"/>
    <n v="6"/>
    <x v="821"/>
    <n v="4"/>
    <s v="Hemily Martins"/>
    <s v="hemily.martins@yahoo.com.br"/>
    <n v="5531987000000"/>
  </r>
  <r>
    <x v="1"/>
    <n v="500"/>
    <x v="0"/>
    <n v="6"/>
    <x v="821"/>
    <n v="4"/>
    <s v="Cascia Martins"/>
    <s v="cascia.martins@yahoo.com.br"/>
    <n v="5584996800000"/>
  </r>
  <r>
    <x v="0"/>
    <n v="2000"/>
    <x v="0"/>
    <n v="12"/>
    <x v="821"/>
    <n v="4"/>
    <s v="Rosangela Martins"/>
    <s v="rosangela.martins@hotmail.com"/>
    <n v="5511999000000"/>
  </r>
  <r>
    <x v="1"/>
    <n v="500"/>
    <x v="1"/>
    <n v="1"/>
    <x v="822"/>
    <n v="4"/>
    <s v="Ardiles Martins"/>
    <s v="ardiles.martins@gmail.com"/>
    <n v="5531985300000"/>
  </r>
  <r>
    <x v="0"/>
    <n v="2000"/>
    <x v="0"/>
    <n v="5"/>
    <x v="822"/>
    <n v="4"/>
    <s v="Pietra Martins"/>
    <s v="pietra.martins@gmail.com"/>
    <n v="5511944700000"/>
  </r>
  <r>
    <x v="2"/>
    <n v="1000"/>
    <x v="1"/>
    <n v="1"/>
    <x v="822"/>
    <n v="4"/>
    <s v="Fabricio Martins"/>
    <s v="fabricio.martins@gmail.com"/>
    <n v="5555981300000"/>
  </r>
  <r>
    <x v="1"/>
    <n v="500"/>
    <x v="0"/>
    <n v="6"/>
    <x v="822"/>
    <n v="4"/>
    <s v="Letici Martins"/>
    <s v="letici.martins@gmail.com"/>
    <n v="5521969000000"/>
  </r>
  <r>
    <x v="1"/>
    <n v="500"/>
    <x v="0"/>
    <n v="2"/>
    <x v="822"/>
    <n v="4"/>
    <s v="Hernani Martins"/>
    <s v="hernani.martins@yahoo.com.br"/>
    <n v="5521990600000"/>
  </r>
  <r>
    <x v="1"/>
    <n v="500"/>
    <x v="1"/>
    <n v="1"/>
    <x v="822"/>
    <n v="4"/>
    <s v="Nyara Martins"/>
    <s v="nyara.martins@yahoo.com.br"/>
    <n v="5583996000000"/>
  </r>
  <r>
    <x v="2"/>
    <n v="1000"/>
    <x v="1"/>
    <n v="1"/>
    <x v="822"/>
    <n v="4"/>
    <s v="Crislaine Martins"/>
    <s v="crislaine.martins@hotmail.com"/>
    <n v="5599981400000"/>
  </r>
  <r>
    <x v="1"/>
    <n v="500"/>
    <x v="0"/>
    <n v="12"/>
    <x v="823"/>
    <n v="4"/>
    <s v="Michele Martins"/>
    <s v="michele.martins@yahoo.com.br"/>
    <n v="5547992800000"/>
  </r>
  <r>
    <x v="2"/>
    <n v="1000"/>
    <x v="1"/>
    <n v="1"/>
    <x v="823"/>
    <n v="4"/>
    <s v="Demetrio Martins"/>
    <s v="demetrio.martins@yahoo.com.br"/>
    <n v="5591993800000"/>
  </r>
  <r>
    <x v="1"/>
    <n v="500"/>
    <x v="0"/>
    <n v="2"/>
    <x v="823"/>
    <n v="4"/>
    <s v="Mayara Martins"/>
    <s v="mayara.martins@gmail.com"/>
    <n v="5511986500000"/>
  </r>
  <r>
    <x v="0"/>
    <n v="2000"/>
    <x v="0"/>
    <n v="2"/>
    <x v="823"/>
    <n v="4"/>
    <s v="Clara Martins"/>
    <s v="clara.martins@gmail.com"/>
    <n v="5521997400000"/>
  </r>
  <r>
    <x v="0"/>
    <n v="2000"/>
    <x v="0"/>
    <n v="1"/>
    <x v="823"/>
    <n v="4"/>
    <s v="Isamrara Martins"/>
    <s v="isamrara.martins@yahoo.com.br"/>
    <n v="5527998700000"/>
  </r>
  <r>
    <x v="1"/>
    <n v="500"/>
    <x v="0"/>
    <n v="12"/>
    <x v="823"/>
    <n v="4"/>
    <s v="Ângelo Martins"/>
    <s v="ângelo.martins@hotmail.com"/>
    <n v="5511941600000"/>
  </r>
  <r>
    <x v="1"/>
    <n v="500"/>
    <x v="1"/>
    <n v="1"/>
    <x v="823"/>
    <n v="4"/>
    <s v="Taise Martins"/>
    <s v="taise.martins@gmail.com"/>
    <n v="5571988900000"/>
  </r>
  <r>
    <x v="1"/>
    <n v="500"/>
    <x v="0"/>
    <n v="12"/>
    <x v="823"/>
    <n v="4"/>
    <s v="Norberto Martins"/>
    <s v="norberto.martins@hotmail.com"/>
    <n v="5551981700000"/>
  </r>
  <r>
    <x v="0"/>
    <n v="2000"/>
    <x v="0"/>
    <n v="12"/>
    <x v="824"/>
    <n v="4"/>
    <s v="Marciane Martins"/>
    <s v="marciane.martins@yahoo.com.br"/>
    <n v="5541996700000"/>
  </r>
  <r>
    <x v="1"/>
    <n v="500"/>
    <x v="0"/>
    <n v="12"/>
    <x v="824"/>
    <n v="4"/>
    <s v="Weslei Martins"/>
    <s v="weslei.martins@yahoo.com.br"/>
    <n v="5511996900000"/>
  </r>
  <r>
    <x v="0"/>
    <n v="2000"/>
    <x v="0"/>
    <n v="1"/>
    <x v="824"/>
    <n v="4"/>
    <s v="Olívia Martins"/>
    <s v="olívia.martins@yahoo.com.br"/>
    <n v="5521984400000"/>
  </r>
  <r>
    <x v="2"/>
    <n v="1000"/>
    <x v="1"/>
    <n v="1"/>
    <x v="824"/>
    <n v="4"/>
    <s v="Pâmela Martins"/>
    <s v="pâmela.martins@gmail.com"/>
    <n v="5519992700000"/>
  </r>
  <r>
    <x v="1"/>
    <n v="500"/>
    <x v="0"/>
    <n v="1"/>
    <x v="824"/>
    <n v="4"/>
    <s v="Emili Martins"/>
    <s v="emili.martins@gmail.com"/>
    <n v="5541999400000"/>
  </r>
  <r>
    <x v="2"/>
    <n v="1000"/>
    <x v="0"/>
    <n v="12"/>
    <x v="824"/>
    <n v="4"/>
    <s v="Rodolfo Martins"/>
    <s v="rodolfo.martins@gmail.com"/>
    <n v="5517997100000"/>
  </r>
  <r>
    <x v="1"/>
    <n v="500"/>
    <x v="0"/>
    <n v="1"/>
    <x v="825"/>
    <n v="4"/>
    <s v="Melissa Martins"/>
    <s v="melissa.martins@gmail.com"/>
    <n v="5585996200000"/>
  </r>
  <r>
    <x v="1"/>
    <n v="500"/>
    <x v="0"/>
    <n v="1"/>
    <x v="825"/>
    <n v="4"/>
    <s v="Thaline Martins"/>
    <s v="thaline.martins@gmail.com"/>
    <n v="5575992600000"/>
  </r>
  <r>
    <x v="2"/>
    <n v="1000"/>
    <x v="0"/>
    <n v="5"/>
    <x v="825"/>
    <n v="4"/>
    <s v="Thales Martins"/>
    <s v="thales.martins@yahoo.com.br"/>
    <n v="5521998400000"/>
  </r>
  <r>
    <x v="1"/>
    <n v="500"/>
    <x v="1"/>
    <n v="1"/>
    <x v="825"/>
    <n v="4"/>
    <s v="Cezar Martins"/>
    <s v="cezar.martins@hotmail.com"/>
    <n v="5515991400000"/>
  </r>
  <r>
    <x v="1"/>
    <n v="500"/>
    <x v="0"/>
    <n v="2"/>
    <x v="825"/>
    <n v="4"/>
    <s v="Rodrigo Martins"/>
    <s v="rodrigo.martins@hotmail.com"/>
    <n v="5514997400000"/>
  </r>
  <r>
    <x v="1"/>
    <n v="500"/>
    <x v="0"/>
    <n v="12"/>
    <x v="825"/>
    <n v="4"/>
    <s v="Juliete Martins"/>
    <s v="juliete.martins@gmail.com"/>
    <n v="5565992300000"/>
  </r>
  <r>
    <x v="2"/>
    <n v="1000"/>
    <x v="1"/>
    <n v="1"/>
    <x v="825"/>
    <n v="4"/>
    <s v="Cochise Martins"/>
    <s v="cochise.martins@yahoo.com.br"/>
    <n v="5521993800000"/>
  </r>
  <r>
    <x v="1"/>
    <n v="500"/>
    <x v="0"/>
    <n v="10"/>
    <x v="825"/>
    <n v="4"/>
    <s v="Edmilson Martins"/>
    <s v="edmilson.martins@gmail.com"/>
    <n v="5516981000000"/>
  </r>
  <r>
    <x v="1"/>
    <n v="500"/>
    <x v="0"/>
    <n v="12"/>
    <x v="825"/>
    <n v="4"/>
    <s v="Renan Martins"/>
    <s v="renan.martins@yahoo.com.br"/>
    <n v="5511998100000"/>
  </r>
  <r>
    <x v="1"/>
    <n v="500"/>
    <x v="0"/>
    <n v="12"/>
    <x v="825"/>
    <n v="4"/>
    <s v="Letícia Martins"/>
    <s v="letícia.martins@hotmail.com"/>
    <n v="5521973000000"/>
  </r>
  <r>
    <x v="2"/>
    <n v="1000"/>
    <x v="1"/>
    <n v="1"/>
    <x v="826"/>
    <n v="4"/>
    <s v="Joseanne Martins"/>
    <s v="joseanne.martins@yahoo.com.br"/>
    <n v="5511984500000"/>
  </r>
  <r>
    <x v="1"/>
    <n v="500"/>
    <x v="1"/>
    <n v="1"/>
    <x v="826"/>
    <n v="4"/>
    <s v="Renan Martins"/>
    <s v="renan.martins@hotmail.com"/>
    <n v="5521993300000"/>
  </r>
  <r>
    <x v="2"/>
    <n v="1000"/>
    <x v="0"/>
    <n v="6"/>
    <x v="826"/>
    <n v="4"/>
    <s v="Deimerson Martins"/>
    <s v="deimerson.martins@yahoo.com.br"/>
    <n v="5594991300000"/>
  </r>
  <r>
    <x v="2"/>
    <n v="1000"/>
    <x v="0"/>
    <n v="7"/>
    <x v="826"/>
    <n v="4"/>
    <s v="Samela Martins"/>
    <s v="samela.martins@yahoo.com.br"/>
    <n v="5511970200000"/>
  </r>
  <r>
    <x v="1"/>
    <n v="500"/>
    <x v="0"/>
    <n v="12"/>
    <x v="826"/>
    <n v="4"/>
    <s v="Mauro Martins"/>
    <s v="mauro.martins@hotmail.com"/>
    <n v="5535998100000"/>
  </r>
  <r>
    <x v="2"/>
    <n v="1000"/>
    <x v="0"/>
    <n v="12"/>
    <x v="827"/>
    <n v="4"/>
    <s v="Thallyta Martins"/>
    <s v="thallyta.martins@hotmail.com"/>
    <n v="5511980500000"/>
  </r>
  <r>
    <x v="0"/>
    <n v="2000"/>
    <x v="0"/>
    <n v="1"/>
    <x v="827"/>
    <n v="4"/>
    <s v="Filipe Martins"/>
    <s v="filipe.martins@gmail.com"/>
    <n v="5521997000000"/>
  </r>
  <r>
    <x v="1"/>
    <n v="500"/>
    <x v="1"/>
    <n v="1"/>
    <x v="828"/>
    <n v="4"/>
    <s v="Joanes Martins"/>
    <s v="joanes.martins@gmail.com"/>
    <n v="5581996200000"/>
  </r>
  <r>
    <x v="2"/>
    <n v="1000"/>
    <x v="0"/>
    <n v="12"/>
    <x v="828"/>
    <n v="4"/>
    <s v="Natalie Martins"/>
    <s v="natalie.martins@gmail.com"/>
    <n v="5511976900000"/>
  </r>
  <r>
    <x v="2"/>
    <n v="1000"/>
    <x v="1"/>
    <n v="1"/>
    <x v="828"/>
    <n v="4"/>
    <s v="Karina Martins"/>
    <s v="karina.martins@gmail.com"/>
    <n v="5511972700000"/>
  </r>
  <r>
    <x v="0"/>
    <n v="2000"/>
    <x v="0"/>
    <n v="2"/>
    <x v="828"/>
    <n v="4"/>
    <s v="Joãomarcos Martins"/>
    <s v="joãomarcos.martins@yahoo.com.br"/>
    <n v="5519989200000"/>
  </r>
  <r>
    <x v="1"/>
    <n v="500"/>
    <x v="0"/>
    <n v="1"/>
    <x v="828"/>
    <n v="4"/>
    <s v="Lucca Martins"/>
    <s v="lucca.martins@hotmail.com"/>
    <n v="5519981400000"/>
  </r>
  <r>
    <x v="1"/>
    <n v="500"/>
    <x v="0"/>
    <n v="12"/>
    <x v="828"/>
    <n v="4"/>
    <s v="Marcivaldo Martins"/>
    <s v="marcivaldo.martins@hotmail.com"/>
    <n v="5592992300000"/>
  </r>
  <r>
    <x v="0"/>
    <n v="2000"/>
    <x v="0"/>
    <n v="12"/>
    <x v="829"/>
    <n v="4"/>
    <s v="Vanilza Martins"/>
    <s v="vanilza.martins@yahoo.com.br"/>
    <n v="5511987600000"/>
  </r>
  <r>
    <x v="1"/>
    <n v="500"/>
    <x v="0"/>
    <n v="1"/>
    <x v="829"/>
    <n v="4"/>
    <s v="Velmore Martins"/>
    <s v="velmore.martins@yahoo.com.br"/>
    <n v="5531991900000"/>
  </r>
  <r>
    <x v="1"/>
    <n v="500"/>
    <x v="0"/>
    <n v="5"/>
    <x v="829"/>
    <n v="4"/>
    <s v="Vitoriana Martins"/>
    <s v="vitoriana.martins@hotmail.com"/>
    <n v="5511949600000"/>
  </r>
  <r>
    <x v="0"/>
    <n v="2000"/>
    <x v="0"/>
    <n v="12"/>
    <x v="829"/>
    <n v="4"/>
    <s v="Sidclei Martins"/>
    <s v="sidclei.martins@hotmail.com"/>
    <n v="5535999300000"/>
  </r>
  <r>
    <x v="1"/>
    <n v="500"/>
    <x v="0"/>
    <n v="12"/>
    <x v="829"/>
    <n v="4"/>
    <s v="Karolayne Martins"/>
    <s v="karolayne.martins@gmail.com"/>
    <n v="5543996000000"/>
  </r>
  <r>
    <x v="2"/>
    <n v="1000"/>
    <x v="1"/>
    <n v="1"/>
    <x v="829"/>
    <n v="4"/>
    <s v="Natali Martins"/>
    <s v="natali.martins@yahoo.com.br"/>
    <n v="5531984000000"/>
  </r>
  <r>
    <x v="2"/>
    <n v="1000"/>
    <x v="0"/>
    <n v="12"/>
    <x v="829"/>
    <n v="4"/>
    <s v="Graciele Martins"/>
    <s v="graciele.martins@hotmail.com"/>
    <n v="5511947500000"/>
  </r>
  <r>
    <x v="2"/>
    <n v="1000"/>
    <x v="0"/>
    <n v="4"/>
    <x v="830"/>
    <n v="4"/>
    <s v="Marcia Martins"/>
    <s v="marcia.martins@gmail.com"/>
    <n v="5521969200000"/>
  </r>
  <r>
    <x v="2"/>
    <n v="1000"/>
    <x v="0"/>
    <n v="12"/>
    <x v="830"/>
    <n v="4"/>
    <s v="Higor Martins"/>
    <s v="higor.martins@hotmail.com"/>
    <n v="5562981900000"/>
  </r>
  <r>
    <x v="1"/>
    <n v="500"/>
    <x v="0"/>
    <n v="6"/>
    <x v="830"/>
    <n v="4"/>
    <s v="Renatta Martins"/>
    <s v="renatta.martins@yahoo.com.br"/>
    <n v="5541992400000"/>
  </r>
  <r>
    <x v="1"/>
    <n v="500"/>
    <x v="1"/>
    <n v="1"/>
    <x v="831"/>
    <n v="4"/>
    <s v="Pollyanna Martins"/>
    <s v="pollyanna.martins@gmail.com"/>
    <n v="5561999000000"/>
  </r>
  <r>
    <x v="0"/>
    <n v="2000"/>
    <x v="0"/>
    <n v="12"/>
    <x v="831"/>
    <n v="4"/>
    <s v="Natalí Martins"/>
    <s v="natalí.martins@hotmail.com"/>
    <n v="5551920000000"/>
  </r>
  <r>
    <x v="0"/>
    <n v="2000"/>
    <x v="0"/>
    <n v="1"/>
    <x v="831"/>
    <n v="4"/>
    <s v="Wenny Martins"/>
    <s v="wenny.martins@gmail.com"/>
    <n v="5581996200000"/>
  </r>
  <r>
    <x v="1"/>
    <n v="500"/>
    <x v="0"/>
    <n v="12"/>
    <x v="831"/>
    <n v="4"/>
    <s v="Joselito Martins"/>
    <s v="joselito.martins@hotmail.com"/>
    <n v="5516988200000"/>
  </r>
  <r>
    <x v="2"/>
    <n v="1000"/>
    <x v="0"/>
    <n v="12"/>
    <x v="831"/>
    <n v="4"/>
    <s v="Geroge Martins"/>
    <s v="geroge.martins@gmail.com"/>
    <n v="5521979100000"/>
  </r>
  <r>
    <x v="2"/>
    <n v="1000"/>
    <x v="0"/>
    <n v="4"/>
    <x v="831"/>
    <n v="4"/>
    <s v="Kátia Martins"/>
    <s v="kátia.martins@gmail.com"/>
    <n v="5511995200000"/>
  </r>
  <r>
    <x v="1"/>
    <n v="500"/>
    <x v="0"/>
    <n v="1"/>
    <x v="831"/>
    <n v="4"/>
    <s v="Danilo Martins"/>
    <s v="danilo.martins@hotmail.com"/>
    <n v="5519982800000"/>
  </r>
  <r>
    <x v="1"/>
    <n v="500"/>
    <x v="0"/>
    <n v="1"/>
    <x v="832"/>
    <n v="4"/>
    <s v="Conrado Martins"/>
    <s v="conrado.martins@gmail.com"/>
    <n v="5517981500000"/>
  </r>
  <r>
    <x v="2"/>
    <n v="1000"/>
    <x v="0"/>
    <n v="1"/>
    <x v="832"/>
    <n v="4"/>
    <s v="Marinaldo Martins"/>
    <s v="marinaldo.martins@yahoo.com.br"/>
    <n v="5571992500000"/>
  </r>
  <r>
    <x v="2"/>
    <n v="1000"/>
    <x v="0"/>
    <n v="12"/>
    <x v="832"/>
    <n v="4"/>
    <s v="Cleisson Martins"/>
    <s v="cleisson.martins@yahoo.com.br"/>
    <n v="5571991700000"/>
  </r>
  <r>
    <x v="0"/>
    <n v="2000"/>
    <x v="0"/>
    <n v="10"/>
    <x v="832"/>
    <n v="4"/>
    <s v="Caio Martins"/>
    <s v="caio.martins@gmail.com"/>
    <n v="5538998700000"/>
  </r>
  <r>
    <x v="1"/>
    <n v="500"/>
    <x v="1"/>
    <n v="1"/>
    <x v="832"/>
    <n v="4"/>
    <s v="Wanderleia Martins"/>
    <s v="wanderleia.martins@yahoo.com.br"/>
    <n v="5527996900000"/>
  </r>
  <r>
    <x v="0"/>
    <n v="2000"/>
    <x v="0"/>
    <n v="12"/>
    <x v="832"/>
    <n v="4"/>
    <s v="Arnaldo Martins"/>
    <s v="arnaldo.martins@hotmail.com"/>
    <n v="5511971600000"/>
  </r>
  <r>
    <x v="0"/>
    <n v="2000"/>
    <x v="0"/>
    <n v="3"/>
    <x v="832"/>
    <n v="4"/>
    <s v="Sandrelly Martins"/>
    <s v="sandrelly.martins@gmail.com"/>
    <n v="5527999600000"/>
  </r>
  <r>
    <x v="0"/>
    <n v="2000"/>
    <x v="0"/>
    <n v="4"/>
    <x v="833"/>
    <n v="4"/>
    <s v="Geisiane Martins"/>
    <s v="geisiane.martins@yahoo.com.br"/>
    <n v="5511982400000"/>
  </r>
  <r>
    <x v="0"/>
    <n v="2000"/>
    <x v="0"/>
    <n v="12"/>
    <x v="833"/>
    <n v="4"/>
    <s v="Roque Martins"/>
    <s v="roque.martins@yahoo.com.br"/>
    <n v="5511941600000"/>
  </r>
  <r>
    <x v="0"/>
    <n v="2000"/>
    <x v="0"/>
    <n v="4"/>
    <x v="833"/>
    <n v="4"/>
    <s v="Noemi Martins"/>
    <s v="noemi.martins@hotmail.com"/>
    <n v="5571987600000"/>
  </r>
  <r>
    <x v="1"/>
    <n v="500"/>
    <x v="1"/>
    <n v="1"/>
    <x v="833"/>
    <n v="4"/>
    <s v="Otto Martins"/>
    <s v="otto.martins@hotmail.com"/>
    <n v="5582999900000"/>
  </r>
  <r>
    <x v="2"/>
    <n v="1000"/>
    <x v="0"/>
    <n v="10"/>
    <x v="833"/>
    <n v="4"/>
    <s v="Claudemir Martins"/>
    <s v="claudemir.martins@yahoo.com.br"/>
    <n v="5545999400000"/>
  </r>
  <r>
    <x v="2"/>
    <n v="1000"/>
    <x v="0"/>
    <n v="1"/>
    <x v="833"/>
    <n v="4"/>
    <s v="Dominique Martins"/>
    <s v="dominique.martins@hotmail.com"/>
    <n v="5511940300000"/>
  </r>
  <r>
    <x v="2"/>
    <n v="1000"/>
    <x v="0"/>
    <n v="1"/>
    <x v="833"/>
    <n v="4"/>
    <s v="Ivo Martins"/>
    <s v="ivo.martins@gmail.com"/>
    <n v="5511996300000"/>
  </r>
  <r>
    <x v="2"/>
    <n v="1000"/>
    <x v="0"/>
    <n v="1"/>
    <x v="833"/>
    <n v="4"/>
    <s v="Helmut Martins"/>
    <s v="helmut.martins@gmail.com"/>
    <n v="5561981200000"/>
  </r>
  <r>
    <x v="2"/>
    <n v="1000"/>
    <x v="0"/>
    <n v="4"/>
    <x v="833"/>
    <n v="4"/>
    <s v="Agatha Martins"/>
    <s v="agatha.martins@gmail.com"/>
    <n v="5521964900000"/>
  </r>
  <r>
    <x v="2"/>
    <n v="1000"/>
    <x v="0"/>
    <n v="12"/>
    <x v="834"/>
    <n v="4"/>
    <s v="Nilson Martins"/>
    <s v="nilson.martins@gmail.com"/>
    <n v="5534991700000"/>
  </r>
  <r>
    <x v="1"/>
    <n v="500"/>
    <x v="0"/>
    <n v="5"/>
    <x v="834"/>
    <n v="4"/>
    <s v="Larah Martins"/>
    <s v="larah.martins@gmail.com"/>
    <n v="5532999500000"/>
  </r>
  <r>
    <x v="2"/>
    <n v="1000"/>
    <x v="1"/>
    <n v="1"/>
    <x v="834"/>
    <n v="4"/>
    <s v="Rejman Martins"/>
    <s v="rejman.martins@gmail.com"/>
    <n v="5527997000000"/>
  </r>
  <r>
    <x v="0"/>
    <n v="2000"/>
    <x v="0"/>
    <n v="4"/>
    <x v="834"/>
    <n v="4"/>
    <s v="Deivison Martins"/>
    <s v="deivison.martins@yahoo.com.br"/>
    <n v="5561984600000"/>
  </r>
  <r>
    <x v="0"/>
    <n v="2000"/>
    <x v="0"/>
    <n v="12"/>
    <x v="835"/>
    <n v="4"/>
    <s v="Gleydson Martins"/>
    <s v="gleydson.martins@gmail.com"/>
    <n v="5585997500000"/>
  </r>
  <r>
    <x v="1"/>
    <n v="500"/>
    <x v="0"/>
    <n v="1"/>
    <x v="835"/>
    <n v="4"/>
    <s v="Rubens Martins"/>
    <s v="rubens.martins@hotmail.com"/>
    <n v="5533988600000"/>
  </r>
  <r>
    <x v="1"/>
    <n v="500"/>
    <x v="0"/>
    <n v="7"/>
    <x v="835"/>
    <n v="4"/>
    <s v="Helayne Martins"/>
    <s v="helayne.martins@hotmail.com"/>
    <n v="5598982300000"/>
  </r>
  <r>
    <x v="0"/>
    <n v="2000"/>
    <x v="0"/>
    <n v="12"/>
    <x v="836"/>
    <n v="4"/>
    <s v="Otniel Martins"/>
    <s v="otniel.martins@gmail.com"/>
    <n v="5511949400000"/>
  </r>
  <r>
    <x v="1"/>
    <n v="500"/>
    <x v="0"/>
    <n v="3"/>
    <x v="836"/>
    <n v="4"/>
    <s v="Rayanne Martins"/>
    <s v="rayanne.martins@gmail.com"/>
    <n v="5521969600000"/>
  </r>
  <r>
    <x v="1"/>
    <n v="500"/>
    <x v="1"/>
    <n v="1"/>
    <x v="836"/>
    <n v="4"/>
    <s v="Maysa Martins"/>
    <s v="maysa.martins@hotmail.com"/>
    <n v="5511972800000"/>
  </r>
  <r>
    <x v="2"/>
    <n v="1000"/>
    <x v="1"/>
    <n v="1"/>
    <x v="836"/>
    <n v="4"/>
    <s v="Adonizedeque Martins"/>
    <s v="adonizedeque.martins@yahoo.com.br"/>
    <n v="5584999800000"/>
  </r>
  <r>
    <x v="0"/>
    <n v="2000"/>
    <x v="0"/>
    <n v="6"/>
    <x v="836"/>
    <n v="4"/>
    <s v="Simone Martins"/>
    <s v="simone.martins@gmail.com"/>
    <n v="5511995200000"/>
  </r>
  <r>
    <x v="1"/>
    <n v="500"/>
    <x v="0"/>
    <n v="12"/>
    <x v="837"/>
    <n v="4"/>
    <s v="Edemilson Martins"/>
    <s v="edemilson.martins@gmail.com"/>
    <n v="5511946900000"/>
  </r>
  <r>
    <x v="2"/>
    <n v="1000"/>
    <x v="0"/>
    <n v="10"/>
    <x v="837"/>
    <n v="4"/>
    <s v="Eurico Martins"/>
    <s v="eurico.martins@hotmail.com"/>
    <n v="5561991500000"/>
  </r>
  <r>
    <x v="1"/>
    <n v="500"/>
    <x v="0"/>
    <n v="1"/>
    <x v="837"/>
    <n v="4"/>
    <s v="Cezar Martins"/>
    <s v="cezar.martins@gmail.com"/>
    <n v="5511972800000"/>
  </r>
  <r>
    <x v="1"/>
    <n v="500"/>
    <x v="0"/>
    <n v="4"/>
    <x v="837"/>
    <n v="4"/>
    <s v="Lorena Martins"/>
    <s v="lorena.martins@gmail.com"/>
    <n v="5564981300000"/>
  </r>
  <r>
    <x v="0"/>
    <n v="2000"/>
    <x v="0"/>
    <n v="3"/>
    <x v="838"/>
    <n v="4"/>
    <s v="Edson Martins"/>
    <s v="edson.martins@hotmail.com"/>
    <n v="5511983700000"/>
  </r>
  <r>
    <x v="1"/>
    <n v="500"/>
    <x v="0"/>
    <n v="1"/>
    <x v="838"/>
    <n v="4"/>
    <s v="Adriano Martins"/>
    <s v="adriano.martins@gmail.com"/>
    <n v="5581922700000"/>
  </r>
  <r>
    <x v="1"/>
    <n v="500"/>
    <x v="0"/>
    <n v="1"/>
    <x v="839"/>
    <n v="4"/>
    <s v="Cleofani Martins"/>
    <s v="cleofani.martins@hotmail.com"/>
    <n v="5579981000000"/>
  </r>
  <r>
    <x v="1"/>
    <n v="500"/>
    <x v="0"/>
    <n v="5"/>
    <x v="839"/>
    <n v="4"/>
    <s v="Edna Martins"/>
    <s v="edna.martins@yahoo.com.br"/>
    <n v="5585988400000"/>
  </r>
  <r>
    <x v="2"/>
    <n v="1000"/>
    <x v="1"/>
    <n v="1"/>
    <x v="839"/>
    <n v="4"/>
    <s v="Aereovaldo Martins"/>
    <s v="aereovaldo.martins@hotmail.com"/>
    <n v="5511967100000"/>
  </r>
  <r>
    <x v="2"/>
    <n v="1000"/>
    <x v="1"/>
    <n v="1"/>
    <x v="839"/>
    <n v="4"/>
    <s v="Nicole Martins"/>
    <s v="nicole.martins@yahoo.com.br"/>
    <n v="5511940000000"/>
  </r>
  <r>
    <x v="1"/>
    <n v="500"/>
    <x v="0"/>
    <n v="12"/>
    <x v="839"/>
    <n v="4"/>
    <s v="Rayssa Martins"/>
    <s v="rayssa.martins@hotmail.com"/>
    <n v="5521985400000"/>
  </r>
  <r>
    <x v="2"/>
    <n v="1000"/>
    <x v="0"/>
    <n v="1"/>
    <x v="839"/>
    <n v="4"/>
    <s v="Taliça Martins"/>
    <s v="taliça.martins@hotmail.com"/>
    <n v="5571992800000"/>
  </r>
  <r>
    <x v="2"/>
    <n v="1000"/>
    <x v="0"/>
    <n v="12"/>
    <x v="839"/>
    <n v="4"/>
    <s v="Eziel Martins"/>
    <s v="eziel.martins@hotmail.com"/>
    <n v="5521997700000"/>
  </r>
  <r>
    <x v="1"/>
    <n v="500"/>
    <x v="0"/>
    <n v="10"/>
    <x v="839"/>
    <n v="4"/>
    <s v="Nuanderson Martins"/>
    <s v="nuanderson.martins@gmail.com"/>
    <n v="5561991200000"/>
  </r>
  <r>
    <x v="2"/>
    <n v="1000"/>
    <x v="0"/>
    <n v="12"/>
    <x v="840"/>
    <n v="4"/>
    <s v="Evandro Martins"/>
    <s v="evandro.martins@hotmail.com"/>
    <n v="5524998400000"/>
  </r>
  <r>
    <x v="0"/>
    <n v="2000"/>
    <x v="0"/>
    <n v="12"/>
    <x v="840"/>
    <n v="4"/>
    <s v="Agda Martins"/>
    <s v="agda.martins@hotmail.com"/>
    <n v="5511997900000"/>
  </r>
  <r>
    <x v="1"/>
    <n v="500"/>
    <x v="1"/>
    <n v="1"/>
    <x v="840"/>
    <n v="4"/>
    <s v="Herve Martins"/>
    <s v="herve.martins@gmail.com"/>
    <n v="5519999700000"/>
  </r>
  <r>
    <x v="1"/>
    <n v="500"/>
    <x v="0"/>
    <n v="12"/>
    <x v="840"/>
    <n v="4"/>
    <s v="Israel Martins"/>
    <s v="israel.martins@yahoo.com.br"/>
    <n v="5527998600000"/>
  </r>
  <r>
    <x v="2"/>
    <n v="1000"/>
    <x v="0"/>
    <n v="6"/>
    <x v="840"/>
    <n v="4"/>
    <s v="Homero Martins"/>
    <s v="homero.martins@hotmail.com"/>
    <n v="5583988900000"/>
  </r>
  <r>
    <x v="0"/>
    <n v="2000"/>
    <x v="0"/>
    <n v="5"/>
    <x v="840"/>
    <n v="4"/>
    <s v="Jeovana Martins"/>
    <s v="jeovana.martins@gmail.com"/>
    <n v="5522999200000"/>
  </r>
  <r>
    <x v="2"/>
    <n v="1000"/>
    <x v="0"/>
    <n v="12"/>
    <x v="841"/>
    <n v="4"/>
    <s v="Nicolas Martins"/>
    <s v="nicolas.martins@yahoo.com.br"/>
    <n v="5516993400000"/>
  </r>
  <r>
    <x v="2"/>
    <n v="1000"/>
    <x v="0"/>
    <n v="10"/>
    <x v="841"/>
    <n v="4"/>
    <s v="Ruston Martins"/>
    <s v="ruston.martins@gmail.com"/>
    <n v="5531975400000"/>
  </r>
  <r>
    <x v="0"/>
    <n v="2000"/>
    <x v="0"/>
    <n v="2"/>
    <x v="841"/>
    <n v="4"/>
    <s v="Breno Martins"/>
    <s v="breno.martins@hotmail.com"/>
    <n v="5521964100000"/>
  </r>
  <r>
    <x v="2"/>
    <n v="1000"/>
    <x v="1"/>
    <n v="12"/>
    <x v="841"/>
    <n v="4"/>
    <s v="Donizete Martins"/>
    <s v="donizete.martins@yahoo.com.br"/>
    <n v="5544991000000"/>
  </r>
  <r>
    <x v="0"/>
    <n v="2000"/>
    <x v="0"/>
    <n v="12"/>
    <x v="842"/>
    <n v="4"/>
    <s v="Regis Martins"/>
    <s v="regis.martins@gmail.com"/>
    <n v="5541999800000"/>
  </r>
  <r>
    <x v="2"/>
    <n v="1000"/>
    <x v="0"/>
    <n v="12"/>
    <x v="842"/>
    <n v="4"/>
    <s v="Jocasta Martins"/>
    <s v="jocasta.martins@hotmail.com"/>
    <n v="5521996200000"/>
  </r>
  <r>
    <x v="2"/>
    <n v="1000"/>
    <x v="0"/>
    <n v="5"/>
    <x v="842"/>
    <n v="4"/>
    <s v="Vitor Martins"/>
    <s v="vitor.martins@yahoo.com.br"/>
    <n v="5521996200000"/>
  </r>
  <r>
    <x v="0"/>
    <n v="2000"/>
    <x v="1"/>
    <n v="1"/>
    <x v="842"/>
    <n v="4"/>
    <s v="Marianne Martins"/>
    <s v="marianne.martins@yahoo.com.br"/>
    <n v="5551993400000"/>
  </r>
  <r>
    <x v="1"/>
    <n v="500"/>
    <x v="1"/>
    <n v="1"/>
    <x v="842"/>
    <n v="4"/>
    <s v="Oliver Martins"/>
    <s v="oliver.martins@gmail.com"/>
    <n v="5567991100000"/>
  </r>
  <r>
    <x v="1"/>
    <n v="500"/>
    <x v="0"/>
    <n v="1"/>
    <x v="842"/>
    <n v="4"/>
    <s v="Wandilson Martins"/>
    <s v="wandilson.martins@gmail.com"/>
    <n v="5511940700000"/>
  </r>
  <r>
    <x v="0"/>
    <n v="2000"/>
    <x v="0"/>
    <n v="6"/>
    <x v="842"/>
    <n v="4"/>
    <s v="Raphael Martins"/>
    <s v="raphael.martins@gmail.com"/>
    <n v="5511960200000"/>
  </r>
  <r>
    <x v="0"/>
    <n v="2000"/>
    <x v="0"/>
    <n v="12"/>
    <x v="842"/>
    <n v="4"/>
    <s v="Ruann Martins"/>
    <s v="ruann.martins@yahoo.com.br"/>
    <n v="5537998000000"/>
  </r>
  <r>
    <x v="1"/>
    <n v="500"/>
    <x v="0"/>
    <n v="10"/>
    <x v="842"/>
    <n v="4"/>
    <s v="Arielton Martins"/>
    <s v="arielton.martins@yahoo.com.br"/>
    <n v="5585988000000"/>
  </r>
  <r>
    <x v="1"/>
    <n v="500"/>
    <x v="0"/>
    <n v="1"/>
    <x v="842"/>
    <n v="4"/>
    <s v="Aldenira Martins"/>
    <s v="aldenira.martins@hotmail.com"/>
    <n v="5521969600000"/>
  </r>
  <r>
    <x v="0"/>
    <n v="2000"/>
    <x v="0"/>
    <n v="1"/>
    <x v="843"/>
    <n v="4"/>
    <s v="Zilmar Martins"/>
    <s v="zilmar.martins@gmail.com"/>
    <n v="5561995900000"/>
  </r>
  <r>
    <x v="1"/>
    <n v="500"/>
    <x v="1"/>
    <n v="1"/>
    <x v="843"/>
    <n v="4"/>
    <s v="Laís Martins"/>
    <s v="laís.martins@yahoo.com.br"/>
    <n v="5569992300000"/>
  </r>
  <r>
    <x v="2"/>
    <n v="1000"/>
    <x v="1"/>
    <n v="1"/>
    <x v="843"/>
    <n v="4"/>
    <s v="George Martins"/>
    <s v="george.martins@gmail.com"/>
    <n v="5561984600000"/>
  </r>
  <r>
    <x v="1"/>
    <n v="500"/>
    <x v="0"/>
    <n v="1"/>
    <x v="843"/>
    <n v="4"/>
    <s v="Bhruno Martins"/>
    <s v="bhruno.martins@hotmail.com"/>
    <n v="5521996300000"/>
  </r>
  <r>
    <x v="0"/>
    <n v="2000"/>
    <x v="0"/>
    <n v="6"/>
    <x v="844"/>
    <n v="4"/>
    <s v="Oberdan Martins"/>
    <s v="oberdan.martins@hotmail.com"/>
    <n v="5586999900000"/>
  </r>
  <r>
    <x v="2"/>
    <n v="1000"/>
    <x v="0"/>
    <n v="12"/>
    <x v="844"/>
    <n v="4"/>
    <s v="Frank Martins"/>
    <s v="frank.martins@gmail.com"/>
    <n v="5541999600000"/>
  </r>
  <r>
    <x v="1"/>
    <n v="500"/>
    <x v="0"/>
    <n v="2"/>
    <x v="844"/>
    <n v="4"/>
    <s v="Euza Martins"/>
    <s v="euza.martins@hotmail.com"/>
    <n v="5534992200000"/>
  </r>
  <r>
    <x v="1"/>
    <n v="500"/>
    <x v="0"/>
    <n v="1"/>
    <x v="844"/>
    <n v="4"/>
    <s v="Valdenice Martins"/>
    <s v="valdenice.martins@yahoo.com.br"/>
    <n v="5561992500000"/>
  </r>
  <r>
    <x v="2"/>
    <n v="1000"/>
    <x v="0"/>
    <n v="12"/>
    <x v="844"/>
    <n v="4"/>
    <s v="Mario Martins"/>
    <s v="mario.martins@gmail.com"/>
    <n v="5521983700000"/>
  </r>
  <r>
    <x v="1"/>
    <n v="500"/>
    <x v="0"/>
    <n v="1"/>
    <x v="844"/>
    <n v="4"/>
    <s v="Rosemeri Martins"/>
    <s v="rosemeri.martins@gmail.com"/>
    <n v="5541999900000"/>
  </r>
  <r>
    <x v="1"/>
    <n v="500"/>
    <x v="0"/>
    <n v="1"/>
    <x v="844"/>
    <n v="4"/>
    <s v="Hanna Martins"/>
    <s v="hanna.martins@gmail.com"/>
    <n v="5521998100000"/>
  </r>
  <r>
    <x v="2"/>
    <n v="1000"/>
    <x v="1"/>
    <n v="1"/>
    <x v="845"/>
    <n v="4"/>
    <s v="Elyndiana Martins"/>
    <s v="elyndiana.martins@hotmail.com"/>
    <n v="5598989100000"/>
  </r>
  <r>
    <x v="1"/>
    <n v="500"/>
    <x v="0"/>
    <n v="2"/>
    <x v="845"/>
    <n v="4"/>
    <s v="Jamila Martins"/>
    <s v="jamila.martins@hotmail.com"/>
    <n v="5522997400000"/>
  </r>
  <r>
    <x v="0"/>
    <n v="2000"/>
    <x v="0"/>
    <n v="1"/>
    <x v="845"/>
    <n v="4"/>
    <s v="Ariadne Martins"/>
    <s v="ariadne.martins@yahoo.com.br"/>
    <n v="5519991000000"/>
  </r>
  <r>
    <x v="1"/>
    <n v="500"/>
    <x v="1"/>
    <n v="1"/>
    <x v="845"/>
    <n v="4"/>
    <s v="Luan Martins"/>
    <s v="luan.martins@yahoo.com.br"/>
    <n v="5522997800000"/>
  </r>
  <r>
    <x v="1"/>
    <n v="500"/>
    <x v="0"/>
    <n v="12"/>
    <x v="846"/>
    <n v="4"/>
    <s v="Jaimes Martins"/>
    <s v="jaimes.martins@gmail.com"/>
    <n v="5592992800000"/>
  </r>
  <r>
    <x v="1"/>
    <n v="500"/>
    <x v="0"/>
    <n v="6"/>
    <x v="846"/>
    <n v="4"/>
    <s v="Paulina Martins"/>
    <s v="paulina.martins@gmail.com"/>
    <n v="5511953800000"/>
  </r>
  <r>
    <x v="2"/>
    <n v="1000"/>
    <x v="0"/>
    <n v="12"/>
    <x v="846"/>
    <n v="4"/>
    <s v="Mikaella Martins"/>
    <s v="mikaella.martins@gmail.com"/>
    <n v="5537998300000"/>
  </r>
  <r>
    <x v="2"/>
    <n v="1000"/>
    <x v="0"/>
    <n v="12"/>
    <x v="847"/>
    <n v="4"/>
    <s v="Celina Martins"/>
    <s v="celina.martins@gmail.com"/>
    <n v="5511985800000"/>
  </r>
  <r>
    <x v="2"/>
    <n v="1000"/>
    <x v="0"/>
    <n v="12"/>
    <x v="847"/>
    <n v="4"/>
    <s v="Rinaldo Martins"/>
    <s v="rinaldo.martins@gmail.com"/>
    <n v="5511968000000"/>
  </r>
  <r>
    <x v="0"/>
    <n v="2000"/>
    <x v="1"/>
    <n v="1"/>
    <x v="847"/>
    <n v="4"/>
    <s v="Anny Martins"/>
    <s v="anny.martins@hotmail.com"/>
    <n v="5511972400000"/>
  </r>
  <r>
    <x v="1"/>
    <n v="500"/>
    <x v="0"/>
    <n v="1"/>
    <x v="847"/>
    <n v="4"/>
    <s v="erico Martins"/>
    <s v="erico.martins@hotmail.com"/>
    <n v="5521981600000"/>
  </r>
  <r>
    <x v="1"/>
    <n v="500"/>
    <x v="1"/>
    <n v="1"/>
    <x v="848"/>
    <n v="4"/>
    <s v="Clair Martins"/>
    <s v="clair.martins@yahoo.com.br"/>
    <n v="5521996200000"/>
  </r>
  <r>
    <x v="0"/>
    <n v="2000"/>
    <x v="1"/>
    <n v="1"/>
    <x v="848"/>
    <n v="4"/>
    <s v="John Martins"/>
    <s v="john.martins@gmail.com"/>
    <n v="5521986000000"/>
  </r>
  <r>
    <x v="0"/>
    <n v="2000"/>
    <x v="0"/>
    <n v="1"/>
    <x v="848"/>
    <n v="4"/>
    <s v="Taciana Martins"/>
    <s v="taciana.martins@gmail.com"/>
    <n v="5531981100000"/>
  </r>
  <r>
    <x v="2"/>
    <n v="1000"/>
    <x v="0"/>
    <n v="12"/>
    <x v="848"/>
    <n v="4"/>
    <s v="Mayron Martins"/>
    <s v="mayron.martins@yahoo.com.br"/>
    <n v="5598988300000"/>
  </r>
  <r>
    <x v="0"/>
    <n v="2000"/>
    <x v="1"/>
    <n v="1"/>
    <x v="849"/>
    <n v="4"/>
    <s v="Cleidiana Martins"/>
    <s v="cleidiana.martins@hotmail.com"/>
    <n v="5547999700000"/>
  </r>
  <r>
    <x v="1"/>
    <n v="500"/>
    <x v="0"/>
    <n v="3"/>
    <x v="849"/>
    <n v="4"/>
    <s v="Dirce Martins"/>
    <s v="dirce.martins@gmail.com"/>
    <n v="5511987300000"/>
  </r>
  <r>
    <x v="1"/>
    <n v="500"/>
    <x v="0"/>
    <n v="1"/>
    <x v="849"/>
    <n v="4"/>
    <s v="Luisa Martins"/>
    <s v="luisa.martins@yahoo.com.br"/>
    <n v="5561999800000"/>
  </r>
  <r>
    <x v="2"/>
    <n v="1000"/>
    <x v="0"/>
    <n v="1"/>
    <x v="850"/>
    <n v="5"/>
    <s v="Cassio Martins"/>
    <s v="cassio.martins@gmail.com"/>
    <n v="5561981200000"/>
  </r>
  <r>
    <x v="1"/>
    <n v="500"/>
    <x v="0"/>
    <n v="3"/>
    <x v="850"/>
    <n v="5"/>
    <s v="Kamylla Martins"/>
    <s v="kamylla.martins@yahoo.com.br"/>
    <n v="5531988200000"/>
  </r>
  <r>
    <x v="1"/>
    <n v="500"/>
    <x v="0"/>
    <n v="12"/>
    <x v="850"/>
    <n v="5"/>
    <s v="Halyson Martins"/>
    <s v="halyson.martins@yahoo.com.br"/>
    <n v="5511947100000"/>
  </r>
  <r>
    <x v="0"/>
    <n v="2000"/>
    <x v="0"/>
    <n v="12"/>
    <x v="850"/>
    <n v="5"/>
    <s v="Roque Martins"/>
    <s v="roque.martins@gmail.com"/>
    <n v="5511941600000"/>
  </r>
  <r>
    <x v="1"/>
    <n v="500"/>
    <x v="1"/>
    <n v="1"/>
    <x v="850"/>
    <n v="5"/>
    <s v="Jadia Martins"/>
    <s v="jadia.martins@gmail.com"/>
    <n v="5585987800000"/>
  </r>
  <r>
    <x v="2"/>
    <n v="1000"/>
    <x v="0"/>
    <n v="12"/>
    <x v="850"/>
    <n v="5"/>
    <s v="Seginaldo Martins"/>
    <s v="seginaldo.martins@hotmail.com"/>
    <n v="5511947900000"/>
  </r>
  <r>
    <x v="1"/>
    <n v="500"/>
    <x v="0"/>
    <n v="4"/>
    <x v="850"/>
    <n v="5"/>
    <s v="Renata Martins"/>
    <s v="renata.martins@yahoo.com.br"/>
    <n v="5555996600000"/>
  </r>
  <r>
    <x v="0"/>
    <n v="2000"/>
    <x v="0"/>
    <n v="4"/>
    <x v="850"/>
    <n v="5"/>
    <s v="Waltemberg Martins"/>
    <s v="waltemberg.martins@yahoo.com.br"/>
    <n v="5581997600000"/>
  </r>
  <r>
    <x v="0"/>
    <n v="2000"/>
    <x v="1"/>
    <n v="1"/>
    <x v="850"/>
    <n v="5"/>
    <s v="Meridiane Martins"/>
    <s v="meridiane.martins@hotmail.com"/>
    <n v="5519992200000"/>
  </r>
  <r>
    <x v="2"/>
    <n v="1000"/>
    <x v="1"/>
    <n v="1"/>
    <x v="851"/>
    <n v="5"/>
    <s v="Elisandro Martins"/>
    <s v="elisandro.martins@gmail.com"/>
    <n v="5519993700000"/>
  </r>
  <r>
    <x v="1"/>
    <n v="500"/>
    <x v="0"/>
    <n v="12"/>
    <x v="851"/>
    <n v="5"/>
    <s v="Luana Martins"/>
    <s v="luana.martins@gmail.com"/>
    <n v="5511956600000"/>
  </r>
  <r>
    <x v="2"/>
    <n v="1000"/>
    <x v="0"/>
    <n v="4"/>
    <x v="851"/>
    <n v="5"/>
    <s v="Nathalie Martins"/>
    <s v="nathalie.martins@yahoo.com.br"/>
    <n v="5521982400000"/>
  </r>
  <r>
    <x v="2"/>
    <n v="1000"/>
    <x v="0"/>
    <n v="4"/>
    <x v="851"/>
    <n v="5"/>
    <s v="Kairo Martins"/>
    <s v="kairo.martins@hotmail.com"/>
    <n v="5561998200000"/>
  </r>
  <r>
    <x v="2"/>
    <n v="1000"/>
    <x v="0"/>
    <n v="1"/>
    <x v="852"/>
    <n v="5"/>
    <s v="Anne Martins"/>
    <s v="anne.martins@hotmail.com"/>
    <n v="5511999800000"/>
  </r>
  <r>
    <x v="2"/>
    <n v="1000"/>
    <x v="0"/>
    <n v="12"/>
    <x v="852"/>
    <n v="5"/>
    <s v="Andriela Martins"/>
    <s v="andriela.martins@gmail.com"/>
    <n v="5511960500000"/>
  </r>
  <r>
    <x v="1"/>
    <n v="500"/>
    <x v="0"/>
    <n v="1"/>
    <x v="852"/>
    <n v="5"/>
    <s v="Fabrício Martins"/>
    <s v="fabrício.martins@gmail.com"/>
    <n v="5571991300000"/>
  </r>
  <r>
    <x v="2"/>
    <n v="1000"/>
    <x v="0"/>
    <n v="12"/>
    <x v="852"/>
    <n v="5"/>
    <s v="Melina Martins"/>
    <s v="melina.martins@yahoo.com.br"/>
    <n v="5521988900000"/>
  </r>
  <r>
    <x v="2"/>
    <n v="1000"/>
    <x v="0"/>
    <n v="12"/>
    <x v="852"/>
    <n v="5"/>
    <s v="Telma Martins"/>
    <s v="telma.martins@yahoo.com.br"/>
    <n v="5519982200000"/>
  </r>
  <r>
    <x v="1"/>
    <n v="500"/>
    <x v="0"/>
    <n v="1"/>
    <x v="853"/>
    <n v="5"/>
    <s v="Davis Martins"/>
    <s v="davis.martins@hotmail.com"/>
    <n v="5513991400000"/>
  </r>
  <r>
    <x v="1"/>
    <n v="500"/>
    <x v="1"/>
    <n v="1"/>
    <x v="853"/>
    <n v="5"/>
    <s v="Thricia Martins"/>
    <s v="thricia.martins@gmail.com"/>
    <n v="5531999100000"/>
  </r>
  <r>
    <x v="2"/>
    <n v="1000"/>
    <x v="0"/>
    <n v="5"/>
    <x v="853"/>
    <n v="5"/>
    <s v="Duarte Martins"/>
    <s v="duarte.martins@gmail.com"/>
    <n v="5511947900000"/>
  </r>
  <r>
    <x v="0"/>
    <n v="2000"/>
    <x v="0"/>
    <n v="1"/>
    <x v="853"/>
    <n v="5"/>
    <s v="Cibele Martins"/>
    <s v="cibele.martins@gmail.com"/>
    <n v="5519983300000"/>
  </r>
  <r>
    <x v="2"/>
    <n v="1000"/>
    <x v="0"/>
    <n v="12"/>
    <x v="853"/>
    <n v="5"/>
    <s v="Deneliton Martins"/>
    <s v="deneliton.martins@yahoo.com.br"/>
    <n v="5511930500000"/>
  </r>
  <r>
    <x v="1"/>
    <n v="500"/>
    <x v="0"/>
    <n v="1"/>
    <x v="854"/>
    <n v="5"/>
    <s v="Jaqueline Martins"/>
    <s v="jaqueline.martins@yahoo.com.br"/>
    <n v="5512996400000"/>
  </r>
  <r>
    <x v="0"/>
    <n v="2000"/>
    <x v="0"/>
    <n v="6"/>
    <x v="854"/>
    <n v="5"/>
    <s v="Camilla Martins"/>
    <s v="camilla.martins@gmail.com"/>
    <n v="5521997000000"/>
  </r>
  <r>
    <x v="0"/>
    <n v="2000"/>
    <x v="0"/>
    <n v="12"/>
    <x v="854"/>
    <n v="5"/>
    <s v="Nathanael Martins"/>
    <s v="nathanael.martins@hotmail.com"/>
    <n v="5541996200000"/>
  </r>
  <r>
    <x v="2"/>
    <n v="1000"/>
    <x v="0"/>
    <n v="1"/>
    <x v="854"/>
    <n v="5"/>
    <s v="Wellingthon Martins"/>
    <s v="wellingthon.martins@gmail.com"/>
    <n v="5565992300000"/>
  </r>
  <r>
    <x v="2"/>
    <n v="1000"/>
    <x v="0"/>
    <n v="1"/>
    <x v="854"/>
    <n v="5"/>
    <s v="Gabriely Martins"/>
    <s v="gabriely.martins@yahoo.com.br"/>
    <n v="5519997000000"/>
  </r>
  <r>
    <x v="2"/>
    <n v="1000"/>
    <x v="1"/>
    <n v="1"/>
    <x v="854"/>
    <n v="5"/>
    <s v="Nathália Martins"/>
    <s v="nathália.martins@hotmail.com"/>
    <n v="5519982600000"/>
  </r>
  <r>
    <x v="2"/>
    <n v="1000"/>
    <x v="1"/>
    <n v="1"/>
    <x v="854"/>
    <n v="5"/>
    <s v="Wilson Martins"/>
    <s v="wilson.martins@gmail.com"/>
    <n v="5511941100000"/>
  </r>
  <r>
    <x v="1"/>
    <n v="500"/>
    <x v="0"/>
    <n v="12"/>
    <x v="855"/>
    <n v="5"/>
    <s v="Mariana Martins"/>
    <s v="mariana.martins@gmail.com"/>
    <n v="5521991900000"/>
  </r>
  <r>
    <x v="1"/>
    <n v="500"/>
    <x v="0"/>
    <n v="12"/>
    <x v="855"/>
    <n v="5"/>
    <s v="Djany Martins"/>
    <s v="djany.martins@hotmail.com"/>
    <n v="5551995900000"/>
  </r>
  <r>
    <x v="2"/>
    <n v="1000"/>
    <x v="1"/>
    <n v="1"/>
    <x v="855"/>
    <n v="5"/>
    <s v="Alessandra Martins"/>
    <s v="alessandra.martins@gmail.com"/>
    <n v="5511948800000"/>
  </r>
  <r>
    <x v="2"/>
    <n v="1000"/>
    <x v="0"/>
    <n v="10"/>
    <x v="856"/>
    <n v="5"/>
    <s v="Maria Martins"/>
    <s v="maria.martins@yahoo.com.br"/>
    <n v="5585996800000"/>
  </r>
  <r>
    <x v="2"/>
    <n v="1000"/>
    <x v="0"/>
    <n v="12"/>
    <x v="856"/>
    <n v="5"/>
    <s v="Josuel Martins"/>
    <s v="josuel.martins@gmail.com"/>
    <n v="5511999900000"/>
  </r>
  <r>
    <x v="1"/>
    <n v="500"/>
    <x v="1"/>
    <n v="1"/>
    <x v="856"/>
    <n v="5"/>
    <s v="Felipe Martins"/>
    <s v="felipe.martins@gmail.com"/>
    <n v="5511980600000"/>
  </r>
  <r>
    <x v="1"/>
    <n v="500"/>
    <x v="1"/>
    <n v="6"/>
    <x v="856"/>
    <n v="5"/>
    <s v="Silvania Martins"/>
    <s v="silvania.martins@yahoo.com.br"/>
    <n v="5561999600000"/>
  </r>
  <r>
    <x v="2"/>
    <n v="1000"/>
    <x v="0"/>
    <n v="4"/>
    <x v="856"/>
    <n v="5"/>
    <s v="Geraldo Martins"/>
    <s v="geraldo.martins@hotmail.com"/>
    <n v="5511973800000"/>
  </r>
  <r>
    <x v="2"/>
    <n v="1000"/>
    <x v="0"/>
    <n v="12"/>
    <x v="857"/>
    <n v="5"/>
    <s v="Jonas Martins"/>
    <s v="jonas.martins@yahoo.com.br"/>
    <n v="5511963400000"/>
  </r>
  <r>
    <x v="1"/>
    <n v="500"/>
    <x v="0"/>
    <n v="12"/>
    <x v="857"/>
    <n v="5"/>
    <s v="Plinio Martins"/>
    <s v="plinio.martins@gmail.com"/>
    <n v="5531999500000"/>
  </r>
  <r>
    <x v="0"/>
    <n v="2000"/>
    <x v="1"/>
    <n v="1"/>
    <x v="857"/>
    <n v="5"/>
    <s v="Cecilia Martins"/>
    <s v="cecilia.martins@gmail.com"/>
    <n v="5511995300000"/>
  </r>
  <r>
    <x v="1"/>
    <n v="500"/>
    <x v="0"/>
    <n v="12"/>
    <x v="857"/>
    <n v="5"/>
    <s v="Virgínia Martins"/>
    <s v="virgínia.martins@gmail.com"/>
    <n v="5551991100000"/>
  </r>
  <r>
    <x v="0"/>
    <n v="2000"/>
    <x v="0"/>
    <n v="3"/>
    <x v="857"/>
    <n v="5"/>
    <s v="Audren Martins"/>
    <s v="audren.martins@gmail.com"/>
    <n v="5551993400000"/>
  </r>
  <r>
    <x v="1"/>
    <n v="500"/>
    <x v="1"/>
    <n v="1"/>
    <x v="858"/>
    <n v="5"/>
    <s v="Daniella Martins"/>
    <s v="daniella.martins@yahoo.com.br"/>
    <n v="5521993500000"/>
  </r>
  <r>
    <x v="1"/>
    <n v="500"/>
    <x v="0"/>
    <n v="12"/>
    <x v="858"/>
    <n v="5"/>
    <s v="Paulinson Martins"/>
    <s v="paulinson.martins@gmail.com"/>
    <n v="5521983500000"/>
  </r>
  <r>
    <x v="1"/>
    <n v="500"/>
    <x v="0"/>
    <n v="12"/>
    <x v="858"/>
    <n v="5"/>
    <s v="Thaís Martins"/>
    <s v="thaís.martins@gmail.com"/>
    <n v="5511952200000"/>
  </r>
  <r>
    <x v="2"/>
    <n v="1000"/>
    <x v="0"/>
    <n v="1"/>
    <x v="858"/>
    <n v="5"/>
    <s v="Thamiris Martins"/>
    <s v="thamiris.martins@yahoo.com.br"/>
    <n v="5511963800000"/>
  </r>
  <r>
    <x v="1"/>
    <n v="500"/>
    <x v="0"/>
    <n v="12"/>
    <x v="859"/>
    <n v="5"/>
    <s v="Cassiane Martins"/>
    <s v="cassiane.martins@yahoo.com.br"/>
    <n v="5521975000000"/>
  </r>
  <r>
    <x v="0"/>
    <n v="2000"/>
    <x v="0"/>
    <n v="12"/>
    <x v="859"/>
    <n v="5"/>
    <s v="Charles Martins"/>
    <s v="charles.martins@yahoo.com.br"/>
    <n v="5591988000000"/>
  </r>
  <r>
    <x v="0"/>
    <n v="2000"/>
    <x v="0"/>
    <n v="12"/>
    <x v="859"/>
    <n v="5"/>
    <s v="Oseas Martins"/>
    <s v="oseas.martins@yahoo.com.br"/>
    <n v="5521966500000"/>
  </r>
  <r>
    <x v="1"/>
    <n v="500"/>
    <x v="0"/>
    <n v="12"/>
    <x v="859"/>
    <n v="5"/>
    <s v="Luciana Martins"/>
    <s v="luciana.martins@yahoo.com.br"/>
    <n v="5565996100000"/>
  </r>
  <r>
    <x v="1"/>
    <n v="500"/>
    <x v="0"/>
    <n v="12"/>
    <x v="859"/>
    <n v="5"/>
    <s v="Francimar Martins"/>
    <s v="francimar.martins@yahoo.com.br"/>
    <n v="5592991700000"/>
  </r>
  <r>
    <x v="2"/>
    <n v="1000"/>
    <x v="0"/>
    <n v="10"/>
    <x v="859"/>
    <n v="5"/>
    <s v="Orion Martins"/>
    <s v="orion.martins@hotmail.com"/>
    <n v="5583987400000"/>
  </r>
  <r>
    <x v="1"/>
    <n v="500"/>
    <x v="0"/>
    <n v="12"/>
    <x v="859"/>
    <n v="5"/>
    <s v="Natieli Martins"/>
    <s v="natieli.martins@hotmail.com"/>
    <n v="5519993300000"/>
  </r>
  <r>
    <x v="1"/>
    <n v="500"/>
    <x v="0"/>
    <n v="4"/>
    <x v="859"/>
    <n v="5"/>
    <s v="Elizabeth Martins"/>
    <s v="elizabeth.martins@yahoo.com.br"/>
    <n v="5547997000000"/>
  </r>
  <r>
    <x v="2"/>
    <n v="1000"/>
    <x v="0"/>
    <n v="12"/>
    <x v="859"/>
    <n v="5"/>
    <s v="Luigi Martins"/>
    <s v="luigi.martins@yahoo.com.br"/>
    <n v="5511971400000"/>
  </r>
  <r>
    <x v="2"/>
    <n v="1000"/>
    <x v="1"/>
    <n v="1"/>
    <x v="860"/>
    <n v="5"/>
    <s v="Jose Martins"/>
    <s v="jose.martins@hotmail.com"/>
    <n v="5511996600000"/>
  </r>
  <r>
    <x v="2"/>
    <n v="1000"/>
    <x v="0"/>
    <n v="1"/>
    <x v="860"/>
    <n v="5"/>
    <s v="Valmar Martins"/>
    <s v="valmar.martins@hotmail.com"/>
    <n v="5573991500000"/>
  </r>
  <r>
    <x v="0"/>
    <n v="2000"/>
    <x v="0"/>
    <n v="12"/>
    <x v="860"/>
    <n v="5"/>
    <s v="Ademilson Martins"/>
    <s v="ademilson.martins@hotmail.com"/>
    <n v="5544999600000"/>
  </r>
  <r>
    <x v="2"/>
    <n v="1000"/>
    <x v="0"/>
    <n v="2"/>
    <x v="860"/>
    <n v="5"/>
    <s v="Edineide Martins"/>
    <s v="edineide.martins@hotmail.com"/>
    <n v="5592993400000"/>
  </r>
  <r>
    <x v="1"/>
    <n v="500"/>
    <x v="0"/>
    <n v="12"/>
    <x v="860"/>
    <n v="5"/>
    <s v="Maria Martins"/>
    <s v="maria.martins@yahoo.com.br"/>
    <n v="5581988400000"/>
  </r>
  <r>
    <x v="1"/>
    <n v="500"/>
    <x v="0"/>
    <n v="10"/>
    <x v="860"/>
    <n v="5"/>
    <s v="Mathus Martins"/>
    <s v="mathus.martins@hotmail.com"/>
    <n v="5599981300000"/>
  </r>
  <r>
    <x v="2"/>
    <n v="1000"/>
    <x v="0"/>
    <n v="12"/>
    <x v="860"/>
    <n v="5"/>
    <s v="Jobel Martins"/>
    <s v="jobel.martins@gmail.com"/>
    <n v="5511944500000"/>
  </r>
  <r>
    <x v="1"/>
    <n v="500"/>
    <x v="0"/>
    <n v="12"/>
    <x v="861"/>
    <n v="5"/>
    <s v="Rafael Martins"/>
    <s v="rafael.martins@hotmail.com"/>
    <n v="5541998500000"/>
  </r>
  <r>
    <x v="1"/>
    <n v="500"/>
    <x v="0"/>
    <n v="3"/>
    <x v="861"/>
    <n v="5"/>
    <s v="Raissa Martins"/>
    <s v="raissa.martins@yahoo.com.br"/>
    <n v="5522992200000"/>
  </r>
  <r>
    <x v="1"/>
    <n v="500"/>
    <x v="0"/>
    <n v="6"/>
    <x v="861"/>
    <n v="5"/>
    <s v="Telma Martins"/>
    <s v="telma.martins@hotmail.com"/>
    <n v="5565999700000"/>
  </r>
  <r>
    <x v="1"/>
    <n v="500"/>
    <x v="0"/>
    <n v="12"/>
    <x v="861"/>
    <n v="5"/>
    <s v="Anauê Martins"/>
    <s v="anauê.martins@hotmail.com"/>
    <n v="5562996000000"/>
  </r>
  <r>
    <x v="1"/>
    <n v="500"/>
    <x v="0"/>
    <n v="12"/>
    <x v="862"/>
    <n v="5"/>
    <s v="Francielli Martins"/>
    <s v="francielli.martins@gmail.com"/>
    <n v="5541998100000"/>
  </r>
  <r>
    <x v="1"/>
    <n v="500"/>
    <x v="0"/>
    <n v="3"/>
    <x v="862"/>
    <n v="5"/>
    <s v="Thays Martins"/>
    <s v="thays.martins@hotmail.com"/>
    <n v="5594996600000"/>
  </r>
  <r>
    <x v="1"/>
    <n v="500"/>
    <x v="1"/>
    <n v="1"/>
    <x v="862"/>
    <n v="5"/>
    <s v="Aldrei Martins"/>
    <s v="aldrei.martins@yahoo.com.br"/>
    <n v="5511972000000"/>
  </r>
  <r>
    <x v="2"/>
    <n v="1000"/>
    <x v="0"/>
    <n v="12"/>
    <x v="863"/>
    <n v="5"/>
    <s v="Carlos Martins"/>
    <s v="carlos.martins@yahoo.com.br"/>
    <n v="5555991900000"/>
  </r>
  <r>
    <x v="1"/>
    <n v="500"/>
    <x v="0"/>
    <n v="1"/>
    <x v="863"/>
    <n v="5"/>
    <s v="Aquiurio Martins"/>
    <s v="aquiurio.martins@gmail.com"/>
    <n v="5551992500000"/>
  </r>
  <r>
    <x v="1"/>
    <n v="500"/>
    <x v="0"/>
    <n v="1"/>
    <x v="863"/>
    <n v="5"/>
    <s v="Janary Martins"/>
    <s v="janary.martins@hotmail.com"/>
    <n v="5584981100000"/>
  </r>
  <r>
    <x v="1"/>
    <n v="500"/>
    <x v="0"/>
    <n v="12"/>
    <x v="863"/>
    <n v="5"/>
    <s v="Juliano Martins"/>
    <s v="juliano.martins@yahoo.com.br"/>
    <n v="5545988100000"/>
  </r>
  <r>
    <x v="1"/>
    <n v="500"/>
    <x v="0"/>
    <n v="1"/>
    <x v="863"/>
    <n v="5"/>
    <s v="Alecsandro Martins"/>
    <s v="alecsandro.martins@yahoo.com.br"/>
    <n v="5527998000000"/>
  </r>
  <r>
    <x v="0"/>
    <n v="2000"/>
    <x v="0"/>
    <n v="12"/>
    <x v="863"/>
    <n v="5"/>
    <s v="Kenia Martins"/>
    <s v="kenia.martins@hotmail.com"/>
    <n v="5585986700000"/>
  </r>
  <r>
    <x v="0"/>
    <n v="2000"/>
    <x v="0"/>
    <n v="2"/>
    <x v="863"/>
    <n v="5"/>
    <s v="Anna Martins"/>
    <s v="anna.martins@yahoo.com.br"/>
    <n v="5511994500000"/>
  </r>
  <r>
    <x v="2"/>
    <n v="1000"/>
    <x v="0"/>
    <n v="12"/>
    <x v="864"/>
    <n v="5"/>
    <s v="Rubem Martins"/>
    <s v="rubem.martins@gmail.com"/>
    <n v="5591984600000"/>
  </r>
  <r>
    <x v="1"/>
    <n v="500"/>
    <x v="0"/>
    <n v="8"/>
    <x v="864"/>
    <n v="5"/>
    <s v="Ivo Martins"/>
    <s v="ivo.martins@hotmail.com"/>
    <n v="5585989600000"/>
  </r>
  <r>
    <x v="1"/>
    <n v="500"/>
    <x v="0"/>
    <n v="12"/>
    <x v="864"/>
    <n v="5"/>
    <s v="Josy Martins"/>
    <s v="josy.martins@yahoo.com.br"/>
    <n v="5531985200000"/>
  </r>
  <r>
    <x v="2"/>
    <n v="1000"/>
    <x v="1"/>
    <n v="1"/>
    <x v="864"/>
    <n v="5"/>
    <s v="Gefersson Martins"/>
    <s v="gefersson.martins@gmail.com"/>
    <n v="5594991500000"/>
  </r>
  <r>
    <x v="1"/>
    <n v="500"/>
    <x v="1"/>
    <n v="1"/>
    <x v="864"/>
    <n v="5"/>
    <s v="Milene Martins"/>
    <s v="milene.martins@gmail.com"/>
    <n v="5511960900000"/>
  </r>
  <r>
    <x v="1"/>
    <n v="500"/>
    <x v="0"/>
    <n v="12"/>
    <x v="864"/>
    <n v="5"/>
    <s v="Eustáquio Martins"/>
    <s v="eustáquio.martins@yahoo.com.br"/>
    <n v="5531999100000"/>
  </r>
  <r>
    <x v="2"/>
    <n v="1000"/>
    <x v="0"/>
    <n v="1"/>
    <x v="864"/>
    <n v="5"/>
    <s v="Elton Martins"/>
    <s v="elton.martins@gmail.com"/>
    <n v="5547988400000"/>
  </r>
  <r>
    <x v="2"/>
    <n v="1000"/>
    <x v="0"/>
    <n v="8"/>
    <x v="864"/>
    <n v="5"/>
    <s v="Raul Martins"/>
    <s v="raul.martins@yahoo.com.br"/>
    <n v="5554996700000"/>
  </r>
  <r>
    <x v="1"/>
    <n v="500"/>
    <x v="0"/>
    <n v="10"/>
    <x v="864"/>
    <n v="5"/>
    <s v="Stefania Martins"/>
    <s v="stefania.martins@gmail.com"/>
    <n v="5581992100000"/>
  </r>
  <r>
    <x v="2"/>
    <n v="1000"/>
    <x v="1"/>
    <n v="6"/>
    <x v="865"/>
    <n v="5"/>
    <s v="Isrrael Martins"/>
    <s v="isrrael.martins@gmail.com"/>
    <n v="5564981300000"/>
  </r>
  <r>
    <x v="0"/>
    <n v="2000"/>
    <x v="0"/>
    <n v="12"/>
    <x v="865"/>
    <n v="5"/>
    <s v="Maik Martins"/>
    <s v="maik.martins@yahoo.com.br"/>
    <n v="5511993100000"/>
  </r>
  <r>
    <x v="0"/>
    <n v="2000"/>
    <x v="0"/>
    <n v="8"/>
    <x v="865"/>
    <n v="5"/>
    <s v="Alyne Martins"/>
    <s v="alyne.martins@gmail.com"/>
    <n v="5598991000000"/>
  </r>
  <r>
    <x v="2"/>
    <n v="1000"/>
    <x v="0"/>
    <n v="12"/>
    <x v="865"/>
    <n v="5"/>
    <s v="Phillipe Martins"/>
    <s v="phillipe.martins@gmail.com"/>
    <n v="5521991300000"/>
  </r>
  <r>
    <x v="1"/>
    <n v="500"/>
    <x v="0"/>
    <n v="3"/>
    <x v="865"/>
    <n v="5"/>
    <s v="Luisa Martins"/>
    <s v="luisa.martins@yahoo.com.br"/>
    <n v="5521982700000"/>
  </r>
  <r>
    <x v="1"/>
    <n v="500"/>
    <x v="0"/>
    <n v="4"/>
    <x v="865"/>
    <n v="5"/>
    <s v="Vinicius Martins"/>
    <s v="vinicius.martins@gmail.com"/>
    <n v="5575992200000"/>
  </r>
  <r>
    <x v="0"/>
    <n v="2000"/>
    <x v="0"/>
    <n v="1"/>
    <x v="865"/>
    <n v="5"/>
    <s v="Beatriz Martins"/>
    <s v="beatriz.martins@gmail.com"/>
    <n v="5521998800000"/>
  </r>
  <r>
    <x v="1"/>
    <n v="500"/>
    <x v="0"/>
    <n v="2"/>
    <x v="866"/>
    <n v="5"/>
    <s v="Hernani Martins"/>
    <s v="hernani.martins@yahoo.com.br"/>
    <n v="5521990600000"/>
  </r>
  <r>
    <x v="0"/>
    <n v="2000"/>
    <x v="0"/>
    <n v="4"/>
    <x v="866"/>
    <n v="5"/>
    <s v="Lorena Martins"/>
    <s v="lorena.martins@gmail.com"/>
    <n v="5541997600000"/>
  </r>
  <r>
    <x v="2"/>
    <n v="1000"/>
    <x v="0"/>
    <n v="4"/>
    <x v="866"/>
    <n v="5"/>
    <s v="Gabriela Martins"/>
    <s v="gabriela.martins@gmail.com"/>
    <n v="5562996400000"/>
  </r>
  <r>
    <x v="1"/>
    <n v="500"/>
    <x v="1"/>
    <n v="1"/>
    <x v="866"/>
    <n v="5"/>
    <s v="Railson Martins"/>
    <s v="railson.martins@gmail.com"/>
    <n v="5585997000000"/>
  </r>
  <r>
    <x v="0"/>
    <n v="2000"/>
    <x v="0"/>
    <n v="12"/>
    <x v="866"/>
    <n v="5"/>
    <s v="Thaicianny Martins"/>
    <s v="thaicianny.martins@gmail.com"/>
    <n v="5567991500000"/>
  </r>
  <r>
    <x v="0"/>
    <n v="2000"/>
    <x v="0"/>
    <n v="12"/>
    <x v="866"/>
    <n v="5"/>
    <s v="Geberson Martins"/>
    <s v="geberson.martins@yahoo.com.br"/>
    <n v="5534998800000"/>
  </r>
  <r>
    <x v="2"/>
    <n v="1000"/>
    <x v="0"/>
    <n v="6"/>
    <x v="866"/>
    <n v="5"/>
    <s v="Viviam Martins"/>
    <s v="viviam.martins@yahoo.com.br"/>
    <n v="5514988100000"/>
  </r>
  <r>
    <x v="2"/>
    <n v="1000"/>
    <x v="0"/>
    <n v="2"/>
    <x v="866"/>
    <n v="5"/>
    <s v="Luã Martins"/>
    <s v="luã.martins@yahoo.com.br"/>
    <n v="5521996900000"/>
  </r>
  <r>
    <x v="2"/>
    <n v="1000"/>
    <x v="0"/>
    <n v="12"/>
    <x v="867"/>
    <n v="5"/>
    <s v="Deisiane Martins"/>
    <s v="deisiane.martins@gmail.com"/>
    <n v="5521981200000"/>
  </r>
  <r>
    <x v="1"/>
    <n v="500"/>
    <x v="0"/>
    <n v="12"/>
    <x v="867"/>
    <n v="5"/>
    <s v="Aarnildo Martins"/>
    <s v="aarnildo.martins@gmail.com"/>
    <n v="5551998100000"/>
  </r>
  <r>
    <x v="1"/>
    <n v="500"/>
    <x v="0"/>
    <n v="4"/>
    <x v="867"/>
    <n v="5"/>
    <s v="Hawany Martins"/>
    <s v="hawany.martins@gmail.com"/>
    <n v="5522999500000"/>
  </r>
  <r>
    <x v="2"/>
    <n v="1000"/>
    <x v="0"/>
    <n v="1"/>
    <x v="867"/>
    <n v="5"/>
    <s v="Helton Martins"/>
    <s v="helton.martins@gmail.com"/>
    <n v="5519982200000"/>
  </r>
  <r>
    <x v="2"/>
    <n v="1000"/>
    <x v="1"/>
    <n v="10"/>
    <x v="867"/>
    <n v="5"/>
    <s v="Celina Martins"/>
    <s v="celina.martins@hotmail.com"/>
    <n v="5511985800000"/>
  </r>
  <r>
    <x v="1"/>
    <n v="500"/>
    <x v="0"/>
    <n v="2"/>
    <x v="867"/>
    <n v="5"/>
    <s v="Gildevanio Martins"/>
    <s v="gildevanio.martins@hotmail.com"/>
    <n v="5511966100000"/>
  </r>
  <r>
    <x v="2"/>
    <n v="1000"/>
    <x v="0"/>
    <n v="12"/>
    <x v="868"/>
    <n v="5"/>
    <s v="Thâmara Martins"/>
    <s v="thâmara.martins@yahoo.com.br"/>
    <n v="5531996700000"/>
  </r>
  <r>
    <x v="1"/>
    <n v="500"/>
    <x v="0"/>
    <n v="12"/>
    <x v="868"/>
    <n v="5"/>
    <s v="Jarbas Martins"/>
    <s v="jarbas.martins@gmail.com"/>
    <n v="5551983400000"/>
  </r>
  <r>
    <x v="2"/>
    <n v="1000"/>
    <x v="0"/>
    <n v="5"/>
    <x v="868"/>
    <n v="5"/>
    <s v="Gizelle Martins"/>
    <s v="gizelle.martins@hotmail.com"/>
    <n v="5511957400000"/>
  </r>
  <r>
    <x v="1"/>
    <n v="500"/>
    <x v="0"/>
    <n v="5"/>
    <x v="868"/>
    <n v="5"/>
    <s v="Allan Martins"/>
    <s v="allan.martins@yahoo.com.br"/>
    <n v="5511954800000"/>
  </r>
  <r>
    <x v="2"/>
    <n v="1000"/>
    <x v="0"/>
    <n v="12"/>
    <x v="868"/>
    <n v="5"/>
    <s v="Ágatha Martins"/>
    <s v="ágatha.martins@gmail.com"/>
    <n v="5532998400000"/>
  </r>
  <r>
    <x v="1"/>
    <n v="500"/>
    <x v="0"/>
    <n v="12"/>
    <x v="868"/>
    <n v="5"/>
    <s v="Letícia Martins"/>
    <s v="letícia.martins@hotmail.com"/>
    <n v="5534991100000"/>
  </r>
  <r>
    <x v="0"/>
    <n v="2000"/>
    <x v="0"/>
    <n v="12"/>
    <x v="869"/>
    <n v="5"/>
    <s v="Jolemar Martins"/>
    <s v="jolemar.martins@yahoo.com.br"/>
    <n v="5521964100000"/>
  </r>
  <r>
    <x v="2"/>
    <n v="1000"/>
    <x v="0"/>
    <n v="5"/>
    <x v="869"/>
    <n v="5"/>
    <s v="Enoque Martins"/>
    <s v="enoque.martins@hotmail.com"/>
    <n v="5511947000000"/>
  </r>
  <r>
    <x v="0"/>
    <n v="2000"/>
    <x v="1"/>
    <n v="1"/>
    <x v="869"/>
    <n v="5"/>
    <s v="Giancarlo Martins"/>
    <s v="giancarlo.martins@gmail.com"/>
    <n v="5511982900000"/>
  </r>
  <r>
    <x v="1"/>
    <n v="500"/>
    <x v="0"/>
    <n v="4"/>
    <x v="869"/>
    <n v="5"/>
    <s v="Jaynne Martins"/>
    <s v="jaynne.martins@yahoo.com.br"/>
    <n v="5511979700000"/>
  </r>
  <r>
    <x v="1"/>
    <n v="500"/>
    <x v="0"/>
    <n v="12"/>
    <x v="870"/>
    <n v="5"/>
    <s v="Helbert Martins"/>
    <s v="helbert.martins@hotmail.com"/>
    <n v="5531995200000"/>
  </r>
  <r>
    <x v="2"/>
    <n v="1000"/>
    <x v="0"/>
    <n v="1"/>
    <x v="870"/>
    <n v="5"/>
    <s v="Rafael Martins"/>
    <s v="rafael.martins@yahoo.com.br"/>
    <n v="5521996500000"/>
  </r>
  <r>
    <x v="0"/>
    <n v="2000"/>
    <x v="0"/>
    <n v="6"/>
    <x v="870"/>
    <n v="5"/>
    <s v="Maynara Martins"/>
    <s v="maynara.martins@gmail.com"/>
    <n v="5521968700000"/>
  </r>
  <r>
    <x v="2"/>
    <n v="1000"/>
    <x v="0"/>
    <n v="1"/>
    <x v="870"/>
    <n v="5"/>
    <s v="Wanderson Martins"/>
    <s v="wanderson.martins@gmail.com"/>
    <n v="5569999900000"/>
  </r>
  <r>
    <x v="0"/>
    <n v="2000"/>
    <x v="0"/>
    <n v="12"/>
    <x v="870"/>
    <n v="5"/>
    <s v="João Martins"/>
    <s v="joão.martins@hotmail.com"/>
    <n v="5551983000000"/>
  </r>
  <r>
    <x v="0"/>
    <n v="2000"/>
    <x v="0"/>
    <n v="1"/>
    <x v="870"/>
    <n v="5"/>
    <s v="Wiliam Martins"/>
    <s v="wiliam.martins@yahoo.com.br"/>
    <n v="5511961600000"/>
  </r>
  <r>
    <x v="0"/>
    <n v="2000"/>
    <x v="1"/>
    <n v="1"/>
    <x v="870"/>
    <n v="5"/>
    <s v="Luzimar Martins"/>
    <s v="luzimar.martins@hotmail.com"/>
    <n v="5521981200000"/>
  </r>
  <r>
    <x v="1"/>
    <n v="500"/>
    <x v="0"/>
    <n v="2"/>
    <x v="870"/>
    <n v="5"/>
    <s v="Vagner Martins"/>
    <s v="vagner.martins@gmail.com"/>
    <n v="5518997700000"/>
  </r>
  <r>
    <x v="2"/>
    <n v="1000"/>
    <x v="0"/>
    <n v="12"/>
    <x v="870"/>
    <n v="5"/>
    <s v="Adeilton Martins"/>
    <s v="adeilton.martins@gmail.com"/>
    <n v="5581996200000"/>
  </r>
  <r>
    <x v="0"/>
    <n v="2000"/>
    <x v="0"/>
    <n v="12"/>
    <x v="871"/>
    <n v="5"/>
    <s v="Monyke Martins"/>
    <s v="monyke.martins@yahoo.com.br"/>
    <n v="5521993200000"/>
  </r>
  <r>
    <x v="2"/>
    <n v="1000"/>
    <x v="1"/>
    <n v="1"/>
    <x v="871"/>
    <n v="5"/>
    <s v="Eliani Martins"/>
    <s v="eliani.martins@gmail.com"/>
    <n v="5567984000000"/>
  </r>
  <r>
    <x v="1"/>
    <n v="500"/>
    <x v="0"/>
    <n v="1"/>
    <x v="871"/>
    <n v="5"/>
    <s v="Emmanuel Martins"/>
    <s v="emmanuel.martins@yahoo.com.br"/>
    <n v="5561999600000"/>
  </r>
  <r>
    <x v="1"/>
    <n v="500"/>
    <x v="0"/>
    <n v="1"/>
    <x v="871"/>
    <n v="5"/>
    <s v="Nandressa Martins"/>
    <s v="nandressa.martins@yahoo.com.br"/>
    <n v="5585987800000"/>
  </r>
  <r>
    <x v="2"/>
    <n v="1000"/>
    <x v="0"/>
    <n v="7"/>
    <x v="871"/>
    <n v="5"/>
    <s v="Aline Martins"/>
    <s v="aline.martins@yahoo.com.br"/>
    <n v="5511985400000"/>
  </r>
  <r>
    <x v="1"/>
    <n v="500"/>
    <x v="1"/>
    <n v="1"/>
    <x v="872"/>
    <n v="5"/>
    <s v="Enderson Martins"/>
    <s v="enderson.martins@hotmail.com"/>
    <n v="5531994800000"/>
  </r>
  <r>
    <x v="2"/>
    <n v="1000"/>
    <x v="0"/>
    <n v="1"/>
    <x v="872"/>
    <n v="5"/>
    <s v="Milena Martins"/>
    <s v="milena.martins@gmail.com"/>
    <n v="5527999300000"/>
  </r>
  <r>
    <x v="1"/>
    <n v="500"/>
    <x v="0"/>
    <n v="1"/>
    <x v="872"/>
    <n v="5"/>
    <s v="Ruan Martins"/>
    <s v="ruan.martins@yahoo.com.br"/>
    <n v="5551995500000"/>
  </r>
  <r>
    <x v="2"/>
    <n v="1000"/>
    <x v="0"/>
    <n v="1"/>
    <x v="872"/>
    <n v="5"/>
    <s v="Janes Martins"/>
    <s v="janes.martins@hotmail.com"/>
    <n v="5598981000000"/>
  </r>
  <r>
    <x v="2"/>
    <n v="1000"/>
    <x v="0"/>
    <n v="3"/>
    <x v="872"/>
    <n v="5"/>
    <s v="Ronne Martins"/>
    <s v="ronne.martins@gmail.com"/>
    <n v="5592991900000"/>
  </r>
  <r>
    <x v="1"/>
    <n v="500"/>
    <x v="0"/>
    <n v="6"/>
    <x v="872"/>
    <n v="5"/>
    <s v="Oberdam Martins"/>
    <s v="oberdam.martins@gmail.com"/>
    <n v="5518997700000"/>
  </r>
  <r>
    <x v="1"/>
    <n v="500"/>
    <x v="0"/>
    <n v="12"/>
    <x v="872"/>
    <n v="5"/>
    <s v="Rihan Martins"/>
    <s v="rihan.martins@yahoo.com.br"/>
    <n v="5527996000000"/>
  </r>
  <r>
    <x v="2"/>
    <n v="1000"/>
    <x v="0"/>
    <n v="12"/>
    <x v="873"/>
    <n v="5"/>
    <s v="Evaldo Martins"/>
    <s v="evaldo.martins@hotmail.com"/>
    <n v="5519988600000"/>
  </r>
  <r>
    <x v="1"/>
    <n v="500"/>
    <x v="1"/>
    <n v="1"/>
    <x v="873"/>
    <n v="5"/>
    <s v="Illgner Martins"/>
    <s v="illgner.martins@gmail.com"/>
    <n v="5569981100000"/>
  </r>
  <r>
    <x v="0"/>
    <n v="2000"/>
    <x v="0"/>
    <n v="12"/>
    <x v="873"/>
    <n v="5"/>
    <s v="Keilla Martins"/>
    <s v="keilla.martins@yahoo.com.br"/>
    <n v="5541987000000"/>
  </r>
  <r>
    <x v="1"/>
    <n v="500"/>
    <x v="0"/>
    <n v="4"/>
    <x v="874"/>
    <n v="5"/>
    <s v="Nathalia Martins"/>
    <s v="nathalia.martins@gmail.com"/>
    <n v="5521976200000"/>
  </r>
  <r>
    <x v="2"/>
    <n v="1000"/>
    <x v="0"/>
    <n v="6"/>
    <x v="874"/>
    <n v="5"/>
    <s v="Olivier Martins"/>
    <s v="olivier.martins@yahoo.com.br"/>
    <n v="5541999500000"/>
  </r>
  <r>
    <x v="1"/>
    <n v="500"/>
    <x v="0"/>
    <n v="1"/>
    <x v="874"/>
    <n v="5"/>
    <s v="Nathacha Martins"/>
    <s v="nathacha.martins@yahoo.com.br"/>
    <n v="5582996200000"/>
  </r>
  <r>
    <x v="2"/>
    <n v="1000"/>
    <x v="1"/>
    <n v="1"/>
    <x v="874"/>
    <n v="5"/>
    <s v="Vilmara Martins"/>
    <s v="vilmara.martins@yahoo.com.br"/>
    <n v="5588996600000"/>
  </r>
  <r>
    <x v="1"/>
    <n v="500"/>
    <x v="0"/>
    <n v="12"/>
    <x v="874"/>
    <n v="5"/>
    <s v="Rene Martins"/>
    <s v="rene.martins@hotmail.com"/>
    <n v="5551993200000"/>
  </r>
  <r>
    <x v="0"/>
    <n v="2000"/>
    <x v="0"/>
    <n v="1"/>
    <x v="875"/>
    <n v="5"/>
    <s v="Adenilson Martins"/>
    <s v="adenilson.martins@gmail.com"/>
    <n v="5533984000000"/>
  </r>
  <r>
    <x v="2"/>
    <n v="1000"/>
    <x v="0"/>
    <n v="12"/>
    <x v="875"/>
    <n v="5"/>
    <s v="Milleny Martins"/>
    <s v="milleny.martins@gmail.com"/>
    <n v="5519994800000"/>
  </r>
  <r>
    <x v="1"/>
    <n v="500"/>
    <x v="1"/>
    <n v="1"/>
    <x v="875"/>
    <n v="5"/>
    <s v="Lívio Martins"/>
    <s v="lívio.martins@hotmail.com"/>
    <n v="5561981700000"/>
  </r>
  <r>
    <x v="0"/>
    <n v="2000"/>
    <x v="0"/>
    <n v="1"/>
    <x v="875"/>
    <n v="5"/>
    <s v="Marie-Sophie Martins"/>
    <s v="marie.martins@gmail.com"/>
    <n v="5511963800000"/>
  </r>
  <r>
    <x v="1"/>
    <n v="500"/>
    <x v="0"/>
    <n v="12"/>
    <x v="875"/>
    <n v="5"/>
    <s v="Danila Martins"/>
    <s v="danila.martins@hotmail.com"/>
    <n v="5511962500000"/>
  </r>
  <r>
    <x v="1"/>
    <n v="500"/>
    <x v="0"/>
    <n v="3"/>
    <x v="876"/>
    <n v="5"/>
    <s v="Elisvan Martins"/>
    <s v="elisvan.martins@hotmail.com"/>
    <n v="5591984500000"/>
  </r>
  <r>
    <x v="2"/>
    <n v="1000"/>
    <x v="0"/>
    <n v="12"/>
    <x v="876"/>
    <n v="5"/>
    <s v="Thaisa Martins"/>
    <s v="thaisa.martins@hotmail.com"/>
    <n v="5581995300000"/>
  </r>
  <r>
    <x v="1"/>
    <n v="500"/>
    <x v="0"/>
    <n v="12"/>
    <x v="876"/>
    <n v="5"/>
    <s v="Giulia Martins"/>
    <s v="giulia.martins@gmail.com"/>
    <n v="5511968600000"/>
  </r>
  <r>
    <x v="1"/>
    <n v="500"/>
    <x v="1"/>
    <n v="1"/>
    <x v="876"/>
    <n v="5"/>
    <s v="Cesar Martins"/>
    <s v="cesar.martins@yahoo.com.br"/>
    <n v="5511947000000"/>
  </r>
  <r>
    <x v="2"/>
    <n v="1000"/>
    <x v="0"/>
    <n v="3"/>
    <x v="876"/>
    <n v="5"/>
    <s v="Dea Martins"/>
    <s v="dea.martins@yahoo.com.br"/>
    <n v="5511981400000"/>
  </r>
  <r>
    <x v="1"/>
    <n v="500"/>
    <x v="0"/>
    <n v="5"/>
    <x v="876"/>
    <n v="5"/>
    <s v="Osiel Martins"/>
    <s v="osiel.martins@gmail.com"/>
    <n v="5541988200000"/>
  </r>
  <r>
    <x v="0"/>
    <n v="2000"/>
    <x v="0"/>
    <n v="2"/>
    <x v="877"/>
    <n v="5"/>
    <s v="Peter Martins"/>
    <s v="peter.martins@yahoo.com.br"/>
    <n v="5531987500000"/>
  </r>
  <r>
    <x v="1"/>
    <n v="500"/>
    <x v="0"/>
    <n v="1"/>
    <x v="877"/>
    <n v="5"/>
    <s v="Nickolas Martins"/>
    <s v="nickolas.martins@yahoo.com.br"/>
    <n v="5511963000000"/>
  </r>
  <r>
    <x v="0"/>
    <n v="2000"/>
    <x v="0"/>
    <n v="12"/>
    <x v="877"/>
    <n v="5"/>
    <s v="Marli Martins"/>
    <s v="marli.martins@yahoo.com.br"/>
    <n v="5511981100000"/>
  </r>
  <r>
    <x v="1"/>
    <n v="500"/>
    <x v="0"/>
    <n v="12"/>
    <x v="877"/>
    <n v="5"/>
    <s v="Maiarley Martins"/>
    <s v="maiarley.martins@hotmail.com"/>
    <n v="5511982800000"/>
  </r>
  <r>
    <x v="2"/>
    <n v="1000"/>
    <x v="0"/>
    <n v="12"/>
    <x v="877"/>
    <n v="5"/>
    <s v="Joseane Martins"/>
    <s v="joseane.martins@yahoo.com.br"/>
    <n v="5541995400000"/>
  </r>
  <r>
    <x v="2"/>
    <n v="1000"/>
    <x v="0"/>
    <n v="12"/>
    <x v="877"/>
    <n v="5"/>
    <s v="Davi Martins"/>
    <s v="davi.martins@gmail.com"/>
    <n v="5532988500000"/>
  </r>
  <r>
    <x v="2"/>
    <n v="1000"/>
    <x v="0"/>
    <n v="10"/>
    <x v="877"/>
    <n v="5"/>
    <s v="Endrigo Martins"/>
    <s v="endrigo.martins@gmail.com"/>
    <n v="5531999400000"/>
  </r>
  <r>
    <x v="2"/>
    <n v="1000"/>
    <x v="0"/>
    <n v="6"/>
    <x v="877"/>
    <n v="5"/>
    <s v="Dandara Martins"/>
    <s v="dandara.martins@gmail.com"/>
    <n v="5591983000000"/>
  </r>
  <r>
    <x v="0"/>
    <n v="2000"/>
    <x v="0"/>
    <n v="12"/>
    <x v="878"/>
    <n v="5"/>
    <s v="Marcione Martins"/>
    <s v="marcione.martins@yahoo.com.br"/>
    <n v="5583996700000"/>
  </r>
  <r>
    <x v="1"/>
    <n v="500"/>
    <x v="0"/>
    <n v="12"/>
    <x v="878"/>
    <n v="5"/>
    <s v="Lorete Martins"/>
    <s v="lorete.martins@yahoo.com.br"/>
    <n v="5511991400000"/>
  </r>
  <r>
    <x v="2"/>
    <n v="1000"/>
    <x v="0"/>
    <n v="12"/>
    <x v="878"/>
    <n v="5"/>
    <s v="Aylton Martins"/>
    <s v="aylton.martins@gmail.com"/>
    <n v="5521972100000"/>
  </r>
  <r>
    <x v="0"/>
    <n v="2000"/>
    <x v="0"/>
    <n v="12"/>
    <x v="878"/>
    <n v="5"/>
    <s v="Nemilton Martins"/>
    <s v="nemilton.martins@gmail.com"/>
    <n v="5511947900000"/>
  </r>
  <r>
    <x v="1"/>
    <n v="500"/>
    <x v="0"/>
    <n v="8"/>
    <x v="878"/>
    <n v="5"/>
    <s v="Inaldo Martins"/>
    <s v="inaldo.martins@hotmail.com"/>
    <n v="5596991900000"/>
  </r>
  <r>
    <x v="1"/>
    <n v="500"/>
    <x v="0"/>
    <n v="12"/>
    <x v="878"/>
    <n v="5"/>
    <s v="Fernando Martins"/>
    <s v="fernando.martins@gmail.com"/>
    <n v="5581991100000"/>
  </r>
  <r>
    <x v="1"/>
    <n v="500"/>
    <x v="0"/>
    <n v="12"/>
    <x v="879"/>
    <n v="5"/>
    <s v="Sthephanne Martins"/>
    <s v="sthephanne.martins@hotmail.com"/>
    <n v="5511993000000"/>
  </r>
  <r>
    <x v="1"/>
    <n v="500"/>
    <x v="0"/>
    <n v="12"/>
    <x v="879"/>
    <n v="5"/>
    <s v="Darcione Martins"/>
    <s v="darcione.martins@hotmail.com"/>
    <n v="5511989400000"/>
  </r>
  <r>
    <x v="0"/>
    <n v="2000"/>
    <x v="0"/>
    <n v="3"/>
    <x v="879"/>
    <n v="5"/>
    <s v="Anelise Martins"/>
    <s v="anelise.martins@yahoo.com.br"/>
    <n v="5543999200000"/>
  </r>
  <r>
    <x v="2"/>
    <n v="1000"/>
    <x v="0"/>
    <n v="3"/>
    <x v="879"/>
    <n v="5"/>
    <s v="Ruan Martins"/>
    <s v="ruan.martins@gmail.com"/>
    <n v="5531998400000"/>
  </r>
  <r>
    <x v="0"/>
    <n v="2000"/>
    <x v="0"/>
    <n v="12"/>
    <x v="879"/>
    <n v="5"/>
    <s v="Benedito Martins"/>
    <s v="benedito.martins@hotmail.com"/>
    <n v="5544999300000"/>
  </r>
  <r>
    <x v="1"/>
    <n v="500"/>
    <x v="0"/>
    <n v="3"/>
    <x v="879"/>
    <n v="5"/>
    <s v="Jorilene Martins"/>
    <s v="jorilene.martins@gmail.com"/>
    <n v="5591981700000"/>
  </r>
  <r>
    <x v="1"/>
    <n v="500"/>
    <x v="0"/>
    <n v="12"/>
    <x v="879"/>
    <n v="5"/>
    <s v="Larise Martins"/>
    <s v="larise.martins@yahoo.com.br"/>
    <n v="5519996400000"/>
  </r>
  <r>
    <x v="2"/>
    <n v="1000"/>
    <x v="1"/>
    <n v="1"/>
    <x v="879"/>
    <n v="5"/>
    <s v="Djiovani Martins"/>
    <s v="djiovani.martins@hotmail.com"/>
    <n v="5538991000000"/>
  </r>
  <r>
    <x v="1"/>
    <n v="500"/>
    <x v="0"/>
    <n v="6"/>
    <x v="879"/>
    <n v="5"/>
    <s v="Aricelma Martins"/>
    <s v="aricelma.martins@hotmail.com"/>
    <n v="5531994500000"/>
  </r>
  <r>
    <x v="1"/>
    <n v="500"/>
    <x v="0"/>
    <n v="5"/>
    <x v="879"/>
    <n v="5"/>
    <s v="Edilson Martins"/>
    <s v="edilson.martins@yahoo.com.br"/>
    <n v="5511981000000"/>
  </r>
  <r>
    <x v="2"/>
    <n v="1000"/>
    <x v="0"/>
    <n v="10"/>
    <x v="879"/>
    <n v="5"/>
    <s v="Natalia Martins"/>
    <s v="natalia.martins@yahoo.com.br"/>
    <n v="5521983100000"/>
  </r>
  <r>
    <x v="2"/>
    <n v="1000"/>
    <x v="0"/>
    <n v="1"/>
    <x v="880"/>
    <n v="5"/>
    <s v="Renata Martins"/>
    <s v="renata.martins@yahoo.com.br"/>
    <n v="5521976700000"/>
  </r>
  <r>
    <x v="1"/>
    <n v="500"/>
    <x v="0"/>
    <n v="1"/>
    <x v="880"/>
    <n v="5"/>
    <s v="Wanderson Martins"/>
    <s v="wanderson.martins@gmail.com"/>
    <n v="5569999900000"/>
  </r>
  <r>
    <x v="2"/>
    <n v="1000"/>
    <x v="0"/>
    <n v="10"/>
    <x v="880"/>
    <n v="5"/>
    <s v="Cristina Martins"/>
    <s v="cristina.martins@yahoo.com.br"/>
    <n v="5511970500000"/>
  </r>
  <r>
    <x v="2"/>
    <n v="1000"/>
    <x v="0"/>
    <n v="1"/>
    <x v="880"/>
    <n v="5"/>
    <s v="Rauny Martins"/>
    <s v="rauny.martins@gmail.com"/>
    <n v="5531971500000"/>
  </r>
  <r>
    <x v="1"/>
    <n v="500"/>
    <x v="0"/>
    <n v="12"/>
    <x v="880"/>
    <n v="5"/>
    <s v="Wandeson Martins"/>
    <s v="wandeson.martins@hotmail.com"/>
    <n v="5598988900000"/>
  </r>
  <r>
    <x v="0"/>
    <n v="2000"/>
    <x v="0"/>
    <n v="1"/>
    <x v="880"/>
    <n v="5"/>
    <s v="Isamara Martins"/>
    <s v="isamara.martins@gmail.com"/>
    <n v="5563992700000"/>
  </r>
  <r>
    <x v="0"/>
    <n v="2000"/>
    <x v="1"/>
    <n v="1"/>
    <x v="880"/>
    <n v="5"/>
    <s v="Giovane Martins"/>
    <s v="giovane.martins@yahoo.com.br"/>
    <n v="5511945700000"/>
  </r>
  <r>
    <x v="2"/>
    <n v="1000"/>
    <x v="1"/>
    <n v="1"/>
    <x v="880"/>
    <n v="5"/>
    <s v="Ericarlene Martins"/>
    <s v="ericarlene.martins@yahoo.com.br"/>
    <n v="5519991100000"/>
  </r>
  <r>
    <x v="1"/>
    <n v="500"/>
    <x v="0"/>
    <n v="2"/>
    <x v="880"/>
    <n v="5"/>
    <s v="Hellen Martins"/>
    <s v="hellen.martins@gmail.com"/>
    <n v="5573988000000"/>
  </r>
  <r>
    <x v="1"/>
    <n v="500"/>
    <x v="0"/>
    <n v="12"/>
    <x v="881"/>
    <n v="6"/>
    <s v="Indianara Martins"/>
    <s v="indianara.martins@hotmail.com"/>
    <n v="5511984500000"/>
  </r>
  <r>
    <x v="2"/>
    <n v="1000"/>
    <x v="0"/>
    <n v="12"/>
    <x v="881"/>
    <n v="6"/>
    <s v="Rogerio Martins"/>
    <s v="rogerio.martins@hotmail.com"/>
    <n v="5575991100000"/>
  </r>
  <r>
    <x v="0"/>
    <n v="2000"/>
    <x v="0"/>
    <n v="12"/>
    <x v="881"/>
    <n v="6"/>
    <s v="Joab Martins"/>
    <s v="joab.martins@gmail.com"/>
    <n v="5511969600000"/>
  </r>
  <r>
    <x v="0"/>
    <n v="2000"/>
    <x v="0"/>
    <n v="3"/>
    <x v="881"/>
    <n v="6"/>
    <s v="Danilla Martins"/>
    <s v="danilla.martins@yahoo.com.br"/>
    <n v="5511942100000"/>
  </r>
  <r>
    <x v="1"/>
    <n v="500"/>
    <x v="1"/>
    <n v="1"/>
    <x v="882"/>
    <n v="6"/>
    <s v="Tainá Martins"/>
    <s v="tainá.martins@gmail.com"/>
    <n v="5521995600000"/>
  </r>
  <r>
    <x v="2"/>
    <n v="1000"/>
    <x v="1"/>
    <n v="1"/>
    <x v="882"/>
    <n v="6"/>
    <s v="Alvimar Martins"/>
    <s v="alvimar.martins@yahoo.com.br"/>
    <n v="5511987200000"/>
  </r>
  <r>
    <x v="2"/>
    <n v="1000"/>
    <x v="0"/>
    <n v="12"/>
    <x v="882"/>
    <n v="6"/>
    <s v="Isadora Martins"/>
    <s v="isadora.martins@yahoo.com.br"/>
    <n v="5549992000000"/>
  </r>
  <r>
    <x v="0"/>
    <n v="2000"/>
    <x v="0"/>
    <n v="1"/>
    <x v="882"/>
    <n v="6"/>
    <s v="Ítallo Martins"/>
    <s v="ítallo.martins@gmail.com"/>
    <n v="5511941200000"/>
  </r>
  <r>
    <x v="0"/>
    <n v="2000"/>
    <x v="0"/>
    <n v="8"/>
    <x v="882"/>
    <n v="6"/>
    <s v="Marlon Martins"/>
    <s v="marlon.martins@hotmail.com"/>
    <n v="5569993400000"/>
  </r>
  <r>
    <x v="0"/>
    <n v="2000"/>
    <x v="0"/>
    <n v="12"/>
    <x v="882"/>
    <n v="6"/>
    <s v="Geovanna Martins"/>
    <s v="geovanna.martins@hotmail.com"/>
    <n v="5522998900000"/>
  </r>
  <r>
    <x v="0"/>
    <n v="2000"/>
    <x v="1"/>
    <n v="6"/>
    <x v="883"/>
    <n v="6"/>
    <s v="Luis Martins"/>
    <s v="luis.martins@yahoo.com.br"/>
    <n v="5511986700000"/>
  </r>
  <r>
    <x v="0"/>
    <n v="2000"/>
    <x v="0"/>
    <n v="1"/>
    <x v="883"/>
    <n v="6"/>
    <s v="Bernardo Martins"/>
    <s v="bernardo.martins@gmail.com"/>
    <n v="5521975600000"/>
  </r>
  <r>
    <x v="1"/>
    <n v="500"/>
    <x v="0"/>
    <n v="2"/>
    <x v="883"/>
    <n v="6"/>
    <s v="Naiara Martins"/>
    <s v="naiara.martins@hotmail.com"/>
    <n v="5511992800000"/>
  </r>
  <r>
    <x v="2"/>
    <n v="1000"/>
    <x v="0"/>
    <n v="10"/>
    <x v="883"/>
    <n v="6"/>
    <s v="Irandi Martins"/>
    <s v="irandi.martins@gmail.com"/>
    <n v="5571987200000"/>
  </r>
  <r>
    <x v="1"/>
    <n v="500"/>
    <x v="0"/>
    <n v="3"/>
    <x v="883"/>
    <n v="6"/>
    <s v="Jonilson Martins"/>
    <s v="jonilson.martins@gmail.com"/>
    <n v="5565992300000"/>
  </r>
  <r>
    <x v="0"/>
    <n v="2000"/>
    <x v="0"/>
    <n v="1"/>
    <x v="884"/>
    <n v="6"/>
    <s v="Águeda Martins"/>
    <s v="águeda.martins@gmail.com"/>
    <n v="5532991800000"/>
  </r>
  <r>
    <x v="2"/>
    <n v="1000"/>
    <x v="0"/>
    <n v="4"/>
    <x v="884"/>
    <n v="6"/>
    <s v="Rosimare Martins"/>
    <s v="rosimare.martins@yahoo.com.br"/>
    <n v="5591981400000"/>
  </r>
  <r>
    <x v="0"/>
    <n v="2000"/>
    <x v="0"/>
    <n v="12"/>
    <x v="884"/>
    <n v="6"/>
    <s v="Elis Martins"/>
    <s v="elis.martins@gmail.com"/>
    <n v="5561981700000"/>
  </r>
  <r>
    <x v="0"/>
    <n v="2000"/>
    <x v="0"/>
    <n v="4"/>
    <x v="884"/>
    <n v="6"/>
    <s v="Fernando Martins"/>
    <s v="fernando.martins@gmail.com"/>
    <n v="5551994100000"/>
  </r>
  <r>
    <x v="0"/>
    <n v="2000"/>
    <x v="0"/>
    <n v="12"/>
    <x v="884"/>
    <n v="6"/>
    <s v="Andreany Martins"/>
    <s v="andreany.martins@hotmail.com"/>
    <n v="5511960900000"/>
  </r>
  <r>
    <x v="0"/>
    <n v="2000"/>
    <x v="0"/>
    <n v="12"/>
    <x v="884"/>
    <n v="6"/>
    <s v="Estella Martins"/>
    <s v="estella.martins@yahoo.com.br"/>
    <n v="5541988800000"/>
  </r>
  <r>
    <x v="1"/>
    <n v="500"/>
    <x v="0"/>
    <n v="1"/>
    <x v="885"/>
    <n v="6"/>
    <s v="Jonnathan Martins"/>
    <s v="jonnathan.martins@gmail.com"/>
    <n v="5531992000000"/>
  </r>
  <r>
    <x v="2"/>
    <n v="1000"/>
    <x v="0"/>
    <n v="4"/>
    <x v="885"/>
    <n v="6"/>
    <s v="Tiago Martins"/>
    <s v="tiago.martins@hotmail.com"/>
    <n v="5561999300000"/>
  </r>
  <r>
    <x v="2"/>
    <n v="1000"/>
    <x v="0"/>
    <n v="7"/>
    <x v="885"/>
    <n v="6"/>
    <s v="Vitoria Martins"/>
    <s v="vitoria.martins@gmail.com"/>
    <n v="5519996100000"/>
  </r>
  <r>
    <x v="2"/>
    <n v="1000"/>
    <x v="0"/>
    <n v="1"/>
    <x v="885"/>
    <n v="6"/>
    <s v="Eduardo Martins"/>
    <s v="eduardo.martins@gmail.com"/>
    <n v="5518997500000"/>
  </r>
  <r>
    <x v="1"/>
    <n v="500"/>
    <x v="0"/>
    <n v="12"/>
    <x v="885"/>
    <n v="6"/>
    <s v="Barbara Martins"/>
    <s v="barbara.martins@yahoo.com.br"/>
    <n v="5511998600000"/>
  </r>
  <r>
    <x v="1"/>
    <n v="500"/>
    <x v="0"/>
    <n v="1"/>
    <x v="885"/>
    <n v="6"/>
    <s v="Jacqueline Martins"/>
    <s v="jacqueline.martins@hotmail.com"/>
    <n v="5517997500000"/>
  </r>
  <r>
    <x v="1"/>
    <n v="500"/>
    <x v="0"/>
    <n v="12"/>
    <x v="885"/>
    <n v="6"/>
    <s v="Milene Martins"/>
    <s v="milene.martins@yahoo.com.br"/>
    <n v="5513981000000"/>
  </r>
  <r>
    <x v="1"/>
    <n v="500"/>
    <x v="1"/>
    <n v="1"/>
    <x v="885"/>
    <n v="6"/>
    <s v="Jaquelinne Martins"/>
    <s v="jaquelinne.martins@yahoo.com.br"/>
    <n v="5521987800000"/>
  </r>
  <r>
    <x v="2"/>
    <n v="1000"/>
    <x v="0"/>
    <n v="12"/>
    <x v="886"/>
    <n v="6"/>
    <s v="Dennyson Martins"/>
    <s v="dennyson.martins@hotmail.com"/>
    <n v="5579999300000"/>
  </r>
  <r>
    <x v="2"/>
    <n v="1000"/>
    <x v="0"/>
    <n v="2"/>
    <x v="886"/>
    <n v="6"/>
    <s v="Raoni Martins"/>
    <s v="raoni.martins@yahoo.com.br"/>
    <n v="5528992500000"/>
  </r>
  <r>
    <x v="2"/>
    <n v="1000"/>
    <x v="0"/>
    <n v="1"/>
    <x v="886"/>
    <n v="6"/>
    <s v="Lucineia Martins"/>
    <s v="lucineia.martins@yahoo.com.br"/>
    <n v="5531987400000"/>
  </r>
  <r>
    <x v="0"/>
    <n v="2000"/>
    <x v="0"/>
    <n v="2"/>
    <x v="886"/>
    <n v="6"/>
    <s v="Marcones Martins"/>
    <s v="marcones.martins@gmail.com"/>
    <n v="5567998500000"/>
  </r>
  <r>
    <x v="2"/>
    <n v="1000"/>
    <x v="0"/>
    <n v="12"/>
    <x v="886"/>
    <n v="6"/>
    <s v="Ivan Martins"/>
    <s v="ivan.martins@gmail.com"/>
    <n v="5591989100000"/>
  </r>
  <r>
    <x v="2"/>
    <n v="1000"/>
    <x v="0"/>
    <n v="11"/>
    <x v="886"/>
    <n v="6"/>
    <s v="Edplo Martins"/>
    <s v="edplo.martins@yahoo.com.br"/>
    <n v="5511965500000"/>
  </r>
  <r>
    <x v="2"/>
    <n v="1000"/>
    <x v="0"/>
    <n v="12"/>
    <x v="887"/>
    <n v="6"/>
    <s v="Luzimar Martins"/>
    <s v="luzimar.martins@gmail.com"/>
    <n v="5521981200000"/>
  </r>
  <r>
    <x v="1"/>
    <n v="500"/>
    <x v="1"/>
    <n v="12"/>
    <x v="887"/>
    <n v="6"/>
    <s v="Tiago Martins"/>
    <s v="tiago.martins@hotmail.com"/>
    <n v="5519997200000"/>
  </r>
  <r>
    <x v="2"/>
    <n v="1000"/>
    <x v="0"/>
    <n v="7"/>
    <x v="887"/>
    <n v="6"/>
    <s v="Kallena Martins"/>
    <s v="kallena.martins@yahoo.com.br"/>
    <n v="5598988600000"/>
  </r>
  <r>
    <x v="0"/>
    <n v="2000"/>
    <x v="0"/>
    <n v="12"/>
    <x v="888"/>
    <n v="6"/>
    <s v="Rayra Martins"/>
    <s v="rayra.martins@hotmail.com"/>
    <n v="5581998200000"/>
  </r>
  <r>
    <x v="2"/>
    <n v="1000"/>
    <x v="1"/>
    <n v="1"/>
    <x v="888"/>
    <n v="6"/>
    <s v="Víctor Martins"/>
    <s v="víctor.martins@hotmail.com"/>
    <n v="5514998000000"/>
  </r>
  <r>
    <x v="0"/>
    <n v="2000"/>
    <x v="0"/>
    <n v="12"/>
    <x v="888"/>
    <n v="6"/>
    <s v="Maurício Martins"/>
    <s v="maurício.martins@yahoo.com.br"/>
    <n v="5531998800000"/>
  </r>
  <r>
    <x v="1"/>
    <n v="500"/>
    <x v="0"/>
    <n v="12"/>
    <x v="888"/>
    <n v="6"/>
    <s v="Tamires Martins"/>
    <s v="tamires.martins@yahoo.com.br"/>
    <n v="5511967100000"/>
  </r>
  <r>
    <x v="2"/>
    <n v="1000"/>
    <x v="0"/>
    <n v="12"/>
    <x v="888"/>
    <n v="6"/>
    <s v="Valdeir Martins"/>
    <s v="valdeir.martins@yahoo.com.br"/>
    <n v="5581982000000"/>
  </r>
  <r>
    <x v="2"/>
    <n v="1000"/>
    <x v="1"/>
    <n v="1"/>
    <x v="888"/>
    <n v="6"/>
    <s v="Deysimara Martins"/>
    <s v="deysimara.martins@yahoo.com.br"/>
    <n v="5531996400000"/>
  </r>
  <r>
    <x v="2"/>
    <n v="1000"/>
    <x v="0"/>
    <n v="12"/>
    <x v="888"/>
    <n v="6"/>
    <s v="Leidiane Martins"/>
    <s v="leidiane.martins@hotmail.com"/>
    <n v="5588988100000"/>
  </r>
  <r>
    <x v="2"/>
    <n v="1000"/>
    <x v="0"/>
    <n v="3"/>
    <x v="889"/>
    <n v="6"/>
    <s v="Dwany Martins"/>
    <s v="dwany.martins@gmail.com"/>
    <n v="5521997400000"/>
  </r>
  <r>
    <x v="2"/>
    <n v="1000"/>
    <x v="0"/>
    <n v="1"/>
    <x v="889"/>
    <n v="6"/>
    <s v="Cinthia Martins"/>
    <s v="cinthia.martins@hotmail.com"/>
    <n v="5511975200000"/>
  </r>
  <r>
    <x v="1"/>
    <n v="500"/>
    <x v="0"/>
    <n v="12"/>
    <x v="889"/>
    <n v="6"/>
    <s v="Ericson Martins"/>
    <s v="ericson.martins@hotmail.com"/>
    <n v="5561995500000"/>
  </r>
  <r>
    <x v="1"/>
    <n v="500"/>
    <x v="0"/>
    <n v="6"/>
    <x v="889"/>
    <n v="6"/>
    <s v="Isaque Martins"/>
    <s v="isaque.martins@yahoo.com.br"/>
    <n v="5511999800000"/>
  </r>
  <r>
    <x v="2"/>
    <n v="1000"/>
    <x v="0"/>
    <n v="6"/>
    <x v="889"/>
    <n v="6"/>
    <s v="Erik Martins"/>
    <s v="erik.martins@hotmail.com"/>
    <n v="5511973200000"/>
  </r>
  <r>
    <x v="1"/>
    <n v="500"/>
    <x v="0"/>
    <n v="6"/>
    <x v="889"/>
    <n v="6"/>
    <s v="Valter Martins"/>
    <s v="valter.martins@yahoo.com.br"/>
    <n v="5561996700000"/>
  </r>
  <r>
    <x v="2"/>
    <n v="1000"/>
    <x v="1"/>
    <n v="4"/>
    <x v="890"/>
    <n v="6"/>
    <s v="Regina Martins"/>
    <s v="regina.martins@hotmail.com"/>
    <n v="5511981700000"/>
  </r>
  <r>
    <x v="2"/>
    <n v="1000"/>
    <x v="0"/>
    <n v="12"/>
    <x v="890"/>
    <n v="6"/>
    <s v="Clara Martins"/>
    <s v="clara.martins@yahoo.com.br"/>
    <n v="5571983500000"/>
  </r>
  <r>
    <x v="1"/>
    <n v="500"/>
    <x v="0"/>
    <n v="10"/>
    <x v="890"/>
    <n v="6"/>
    <s v="Ewertton Martins"/>
    <s v="ewertton.martins@yahoo.com.br"/>
    <n v="5593991400000"/>
  </r>
  <r>
    <x v="2"/>
    <n v="1000"/>
    <x v="0"/>
    <n v="1"/>
    <x v="890"/>
    <n v="6"/>
    <s v="Seiji Martins"/>
    <s v="seiji.martins@gmail.com"/>
    <n v="5521986500000"/>
  </r>
  <r>
    <x v="2"/>
    <n v="1000"/>
    <x v="0"/>
    <n v="12"/>
    <x v="890"/>
    <n v="6"/>
    <s v="Thalita Martins"/>
    <s v="thalita.martins@hotmail.com"/>
    <n v="5511987700000"/>
  </r>
  <r>
    <x v="1"/>
    <n v="500"/>
    <x v="1"/>
    <n v="1"/>
    <x v="891"/>
    <n v="6"/>
    <s v="elisson Martins"/>
    <s v="elisson.martins@hotmail.com"/>
    <n v="5519999400000"/>
  </r>
  <r>
    <x v="1"/>
    <n v="500"/>
    <x v="0"/>
    <n v="4"/>
    <x v="891"/>
    <n v="6"/>
    <s v="Ebson Martins"/>
    <s v="ebson.martins@hotmail.com"/>
    <n v="5511951600000"/>
  </r>
  <r>
    <x v="1"/>
    <n v="500"/>
    <x v="0"/>
    <n v="1"/>
    <x v="891"/>
    <n v="6"/>
    <s v="Tharles Martins"/>
    <s v="tharles.martins@yahoo.com.br"/>
    <n v="5581988900000"/>
  </r>
  <r>
    <x v="0"/>
    <n v="2000"/>
    <x v="0"/>
    <n v="2"/>
    <x v="891"/>
    <n v="6"/>
    <s v="Kethlyn Martins"/>
    <s v="kethlyn.martins@gmail.com"/>
    <n v="5511997600000"/>
  </r>
  <r>
    <x v="2"/>
    <n v="1000"/>
    <x v="0"/>
    <n v="12"/>
    <x v="891"/>
    <n v="6"/>
    <s v="Joana Martins"/>
    <s v="joana.martins@gmail.com"/>
    <n v="5511965600000"/>
  </r>
  <r>
    <x v="1"/>
    <n v="500"/>
    <x v="0"/>
    <n v="12"/>
    <x v="891"/>
    <n v="6"/>
    <s v="Juracy Martins"/>
    <s v="juracy.martins@gmail.com"/>
    <n v="5591984100000"/>
  </r>
  <r>
    <x v="0"/>
    <n v="2000"/>
    <x v="0"/>
    <n v="7"/>
    <x v="891"/>
    <n v="6"/>
    <s v="Johnatan Martins"/>
    <s v="johnatan.martins@gmail.com"/>
    <n v="5524981000000"/>
  </r>
  <r>
    <x v="0"/>
    <n v="2000"/>
    <x v="0"/>
    <n v="12"/>
    <x v="891"/>
    <n v="6"/>
    <s v="Brunna Martins"/>
    <s v="brunna.martins@hotmail.com"/>
    <n v="5522981100000"/>
  </r>
  <r>
    <x v="2"/>
    <n v="1000"/>
    <x v="0"/>
    <n v="12"/>
    <x v="891"/>
    <n v="6"/>
    <s v="Olavo Martins"/>
    <s v="olavo.martins@yahoo.com.br"/>
    <n v="5511996400000"/>
  </r>
  <r>
    <x v="1"/>
    <n v="500"/>
    <x v="0"/>
    <n v="1"/>
    <x v="892"/>
    <n v="6"/>
    <s v="Wilton Martins"/>
    <s v="wilton.martins@gmail.com"/>
    <n v="5511982900000"/>
  </r>
  <r>
    <x v="1"/>
    <n v="500"/>
    <x v="0"/>
    <n v="10"/>
    <x v="892"/>
    <n v="6"/>
    <s v="Amanda Martins"/>
    <s v="amanda.martins@yahoo.com.br"/>
    <n v="5581997200000"/>
  </r>
  <r>
    <x v="0"/>
    <n v="2000"/>
    <x v="1"/>
    <n v="1"/>
    <x v="892"/>
    <n v="6"/>
    <s v="Caique Martins"/>
    <s v="caique.martins@yahoo.com.br"/>
    <n v="5511954000000"/>
  </r>
  <r>
    <x v="1"/>
    <n v="500"/>
    <x v="0"/>
    <n v="12"/>
    <x v="892"/>
    <n v="6"/>
    <s v="Reginald Martins"/>
    <s v="reginald.martins@gmail.com"/>
    <n v="5549991100000"/>
  </r>
  <r>
    <x v="1"/>
    <n v="500"/>
    <x v="0"/>
    <n v="4"/>
    <x v="892"/>
    <n v="6"/>
    <s v="Terezinha Martins"/>
    <s v="terezinha.martins@gmail.com"/>
    <n v="5511969600000"/>
  </r>
  <r>
    <x v="2"/>
    <n v="1000"/>
    <x v="0"/>
    <n v="1"/>
    <x v="892"/>
    <n v="6"/>
    <s v="Weber Martins"/>
    <s v="weber.martins@gmail.com"/>
    <n v="5538999600000"/>
  </r>
  <r>
    <x v="1"/>
    <n v="500"/>
    <x v="0"/>
    <n v="12"/>
    <x v="892"/>
    <n v="6"/>
    <s v="Antoniel Martins"/>
    <s v="antoniel.martins@yahoo.com.br"/>
    <n v="5519991900000"/>
  </r>
  <r>
    <x v="0"/>
    <n v="2000"/>
    <x v="0"/>
    <n v="12"/>
    <x v="892"/>
    <n v="6"/>
    <s v="Arilene Martins"/>
    <s v="arilene.martins@gmail.com"/>
    <n v="5511951300000"/>
  </r>
  <r>
    <x v="1"/>
    <n v="500"/>
    <x v="1"/>
    <n v="1"/>
    <x v="893"/>
    <n v="6"/>
    <s v="Priscila Martins"/>
    <s v="priscila.martins@gmail.com"/>
    <n v="5511951600000"/>
  </r>
  <r>
    <x v="2"/>
    <n v="1000"/>
    <x v="0"/>
    <n v="1"/>
    <x v="893"/>
    <n v="6"/>
    <s v="Blenda Martins"/>
    <s v="blenda.martins@gmail.com"/>
    <n v="5511942000000"/>
  </r>
  <r>
    <x v="0"/>
    <n v="2000"/>
    <x v="1"/>
    <n v="1"/>
    <x v="893"/>
    <n v="6"/>
    <s v="Jasiel Martins"/>
    <s v="jasiel.martins@gmail.com"/>
    <n v="5549991100000"/>
  </r>
  <r>
    <x v="2"/>
    <n v="1000"/>
    <x v="0"/>
    <n v="12"/>
    <x v="893"/>
    <n v="6"/>
    <s v="Tiago Martins"/>
    <s v="tiago.martins@yahoo.com.br"/>
    <n v="5527998400000"/>
  </r>
  <r>
    <x v="0"/>
    <n v="2000"/>
    <x v="1"/>
    <n v="1"/>
    <x v="893"/>
    <n v="6"/>
    <s v="Bleuler Martins"/>
    <s v="bleuler.martins@gmail.com"/>
    <n v="5585999900000"/>
  </r>
  <r>
    <x v="1"/>
    <n v="500"/>
    <x v="0"/>
    <n v="12"/>
    <x v="894"/>
    <n v="6"/>
    <s v="Niramar Martins"/>
    <s v="niramar.martins@hotmail.com"/>
    <n v="5555999600000"/>
  </r>
  <r>
    <x v="2"/>
    <n v="1000"/>
    <x v="0"/>
    <n v="1"/>
    <x v="894"/>
    <n v="6"/>
    <s v="Jefferson Martins"/>
    <s v="jefferson.martins@yahoo.com.br"/>
    <n v="5585981900000"/>
  </r>
  <r>
    <x v="2"/>
    <n v="1000"/>
    <x v="0"/>
    <n v="10"/>
    <x v="894"/>
    <n v="6"/>
    <s v="Lais Martins"/>
    <s v="lais.martins@hotmail.com"/>
    <n v="5511999000000"/>
  </r>
  <r>
    <x v="1"/>
    <n v="500"/>
    <x v="0"/>
    <n v="12"/>
    <x v="894"/>
    <n v="6"/>
    <s v="Lenise Martins"/>
    <s v="lenise.martins@yahoo.com.br"/>
    <n v="5521972000000"/>
  </r>
  <r>
    <x v="2"/>
    <n v="1000"/>
    <x v="1"/>
    <n v="1"/>
    <x v="894"/>
    <n v="6"/>
    <s v="Vanuterio Martins"/>
    <s v="vanuterio.martins@hotmail.com"/>
    <n v="5511954400000"/>
  </r>
  <r>
    <x v="0"/>
    <n v="2000"/>
    <x v="0"/>
    <n v="1"/>
    <x v="895"/>
    <n v="6"/>
    <s v="Flávia Martins"/>
    <s v="flávia.martins@yahoo.com.br"/>
    <n v="5511964900000"/>
  </r>
  <r>
    <x v="2"/>
    <n v="1000"/>
    <x v="0"/>
    <n v="12"/>
    <x v="895"/>
    <n v="6"/>
    <s v="Isamary Martins"/>
    <s v="isamary.martins@yahoo.com.br"/>
    <n v="5511964900000"/>
  </r>
  <r>
    <x v="2"/>
    <n v="1000"/>
    <x v="0"/>
    <n v="1"/>
    <x v="895"/>
    <n v="6"/>
    <s v="Karen Martins"/>
    <s v="karen.martins@yahoo.com.br"/>
    <n v="5565981300000"/>
  </r>
  <r>
    <x v="2"/>
    <n v="1000"/>
    <x v="0"/>
    <n v="12"/>
    <x v="895"/>
    <n v="6"/>
    <s v="Esequias Martins"/>
    <s v="esequias.martins@hotmail.com"/>
    <n v="5586994600000"/>
  </r>
  <r>
    <x v="1"/>
    <n v="500"/>
    <x v="0"/>
    <n v="10"/>
    <x v="896"/>
    <n v="6"/>
    <s v="Claudenon Martins"/>
    <s v="claudenon.martins@yahoo.com.br"/>
    <n v="5513974100000"/>
  </r>
  <r>
    <x v="2"/>
    <n v="1000"/>
    <x v="0"/>
    <n v="12"/>
    <x v="896"/>
    <n v="6"/>
    <s v="Ednere Martins"/>
    <s v="ednere.martins@gmail.com"/>
    <n v="5571988200000"/>
  </r>
  <r>
    <x v="2"/>
    <n v="1000"/>
    <x v="0"/>
    <n v="7"/>
    <x v="896"/>
    <n v="6"/>
    <s v="Ramires Martins"/>
    <s v="ramires.martins@gmail.com"/>
    <n v="5521974900000"/>
  </r>
  <r>
    <x v="2"/>
    <n v="1000"/>
    <x v="0"/>
    <n v="12"/>
    <x v="896"/>
    <n v="6"/>
    <s v="Romilson Martins"/>
    <s v="romilson.martins@gmail.com"/>
    <n v="5531995800000"/>
  </r>
  <r>
    <x v="2"/>
    <n v="1000"/>
    <x v="0"/>
    <n v="1"/>
    <x v="896"/>
    <n v="6"/>
    <s v="Jaqueline Martins"/>
    <s v="jaqueline.martins@hotmail.com"/>
    <n v="5521988000000"/>
  </r>
  <r>
    <x v="1"/>
    <n v="500"/>
    <x v="0"/>
    <n v="10"/>
    <x v="896"/>
    <n v="6"/>
    <s v="Sayomara Martins"/>
    <s v="sayomara.martins@gmail.com"/>
    <n v="5586994500000"/>
  </r>
  <r>
    <x v="1"/>
    <n v="500"/>
    <x v="0"/>
    <n v="1"/>
    <x v="897"/>
    <n v="6"/>
    <s v="Jessica Martins"/>
    <s v="jessica.martins@hotmail.com"/>
    <n v="5513997000000"/>
  </r>
  <r>
    <x v="2"/>
    <n v="1000"/>
    <x v="0"/>
    <n v="12"/>
    <x v="897"/>
    <n v="6"/>
    <s v="Natália Martins"/>
    <s v="natália.martins@gmail.com"/>
    <n v="5521999000000"/>
  </r>
  <r>
    <x v="2"/>
    <n v="1000"/>
    <x v="0"/>
    <n v="12"/>
    <x v="897"/>
    <n v="6"/>
    <s v="Donato Martins"/>
    <s v="donato.martins@yahoo.com.br"/>
    <n v="5521992100000"/>
  </r>
  <r>
    <x v="2"/>
    <n v="1000"/>
    <x v="1"/>
    <n v="1"/>
    <x v="897"/>
    <n v="6"/>
    <s v="Olivier Martins"/>
    <s v="olivier.martins@gmail.com"/>
    <n v="5522997200000"/>
  </r>
  <r>
    <x v="1"/>
    <n v="500"/>
    <x v="1"/>
    <n v="1"/>
    <x v="898"/>
    <n v="6"/>
    <s v="Terui Martins"/>
    <s v="terui.martins@yahoo.com.br"/>
    <n v="5538991900000"/>
  </r>
  <r>
    <x v="1"/>
    <n v="500"/>
    <x v="0"/>
    <n v="1"/>
    <x v="898"/>
    <n v="6"/>
    <s v="Adriano Martins"/>
    <s v="adriano.martins@gmail.com"/>
    <n v="5541996200000"/>
  </r>
  <r>
    <x v="2"/>
    <n v="1000"/>
    <x v="0"/>
    <n v="10"/>
    <x v="898"/>
    <n v="6"/>
    <s v="Jesse Martins"/>
    <s v="jesse.martins@yahoo.com.br"/>
    <n v="5521968500000"/>
  </r>
  <r>
    <x v="0"/>
    <n v="2000"/>
    <x v="0"/>
    <n v="1"/>
    <x v="898"/>
    <n v="6"/>
    <s v="Jovair Martins"/>
    <s v="jovair.martins@yahoo.com.br"/>
    <n v="5562982400000"/>
  </r>
  <r>
    <x v="2"/>
    <n v="1000"/>
    <x v="0"/>
    <n v="2"/>
    <x v="898"/>
    <n v="6"/>
    <s v="Larissa Martins"/>
    <s v="larissa.martins@gmail.com"/>
    <n v="5511987300000"/>
  </r>
  <r>
    <x v="2"/>
    <n v="1000"/>
    <x v="1"/>
    <n v="1"/>
    <x v="899"/>
    <n v="6"/>
    <s v="Elizabeth Martins"/>
    <s v="elizabeth.martins@gmail.com"/>
    <n v="5594981400000"/>
  </r>
  <r>
    <x v="2"/>
    <n v="1000"/>
    <x v="0"/>
    <n v="1"/>
    <x v="899"/>
    <n v="6"/>
    <s v="Valquiria Martins"/>
    <s v="valquiria.martins@hotmail.com"/>
    <n v="5511984700000"/>
  </r>
  <r>
    <x v="1"/>
    <n v="500"/>
    <x v="0"/>
    <n v="12"/>
    <x v="900"/>
    <n v="6"/>
    <s v="Joelly Martins"/>
    <s v="joelly.martins@hotmail.com"/>
    <n v="5511985000000"/>
  </r>
  <r>
    <x v="0"/>
    <n v="2000"/>
    <x v="0"/>
    <n v="12"/>
    <x v="900"/>
    <n v="6"/>
    <s v="Claudimiro Martins"/>
    <s v="claudimiro.martins@hotmail.com"/>
    <n v="5561992800000"/>
  </r>
  <r>
    <x v="2"/>
    <n v="1000"/>
    <x v="0"/>
    <n v="1"/>
    <x v="900"/>
    <n v="6"/>
    <s v="Sílvio Martins"/>
    <s v="sílvio.martins@yahoo.com.br"/>
    <n v="5516997800000"/>
  </r>
  <r>
    <x v="1"/>
    <n v="500"/>
    <x v="0"/>
    <n v="5"/>
    <x v="900"/>
    <n v="6"/>
    <s v="Clezer Martins"/>
    <s v="clezer.martins@hotmail.com"/>
    <n v="5573998400000"/>
  </r>
  <r>
    <x v="2"/>
    <n v="1000"/>
    <x v="0"/>
    <n v="12"/>
    <x v="900"/>
    <n v="6"/>
    <s v="Thaynara Martins"/>
    <s v="thaynara.martins@yahoo.com.br"/>
    <n v="5561986500000"/>
  </r>
  <r>
    <x v="0"/>
    <n v="2000"/>
    <x v="1"/>
    <n v="1"/>
    <x v="901"/>
    <n v="6"/>
    <s v="Leurian Martins"/>
    <s v="leurian.martins@gmail.com"/>
    <n v="5521982300000"/>
  </r>
  <r>
    <x v="1"/>
    <n v="500"/>
    <x v="0"/>
    <n v="12"/>
    <x v="901"/>
    <n v="6"/>
    <s v="Emmanuel Martins"/>
    <s v="emmanuel.martins@hotmail.com"/>
    <n v="5548991500000"/>
  </r>
  <r>
    <x v="1"/>
    <n v="500"/>
    <x v="0"/>
    <n v="12"/>
    <x v="901"/>
    <n v="6"/>
    <s v="Eliomar Martins"/>
    <s v="eliomar.martins@yahoo.com.br"/>
    <n v="5521971600000"/>
  </r>
  <r>
    <x v="1"/>
    <n v="500"/>
    <x v="0"/>
    <n v="1"/>
    <x v="902"/>
    <n v="6"/>
    <s v="Edjar Martins"/>
    <s v="edjar.martins@hotmail.com"/>
    <n v="5527998300000"/>
  </r>
  <r>
    <x v="2"/>
    <n v="1000"/>
    <x v="0"/>
    <n v="1"/>
    <x v="902"/>
    <n v="6"/>
    <s v="Walmir Martins"/>
    <s v="walmir.martins@yahoo.com.br"/>
    <n v="5584981200000"/>
  </r>
  <r>
    <x v="0"/>
    <n v="2000"/>
    <x v="0"/>
    <n v="1"/>
    <x v="902"/>
    <n v="6"/>
    <s v="Jane Martins"/>
    <s v="jane.martins@yahoo.com.br"/>
    <n v="5531996200000"/>
  </r>
  <r>
    <x v="2"/>
    <n v="1000"/>
    <x v="0"/>
    <n v="12"/>
    <x v="902"/>
    <n v="6"/>
    <s v="Marlon Martins"/>
    <s v="marlon.martins@yahoo.com.br"/>
    <n v="5547988200000"/>
  </r>
  <r>
    <x v="2"/>
    <n v="1000"/>
    <x v="0"/>
    <n v="12"/>
    <x v="902"/>
    <n v="6"/>
    <s v="Ivana Martins"/>
    <s v="ivana.martins@hotmail.com"/>
    <n v="5521975200000"/>
  </r>
  <r>
    <x v="1"/>
    <n v="500"/>
    <x v="0"/>
    <n v="12"/>
    <x v="902"/>
    <n v="6"/>
    <s v="Elvira Martins"/>
    <s v="elvira.martins@gmail.com"/>
    <n v="5542991000000"/>
  </r>
  <r>
    <x v="1"/>
    <n v="500"/>
    <x v="1"/>
    <n v="1"/>
    <x v="902"/>
    <n v="6"/>
    <s v="Luis Martins"/>
    <s v="luis.martins@gmail.com"/>
    <n v="5579998100000"/>
  </r>
  <r>
    <x v="2"/>
    <n v="1000"/>
    <x v="0"/>
    <n v="1"/>
    <x v="903"/>
    <n v="6"/>
    <s v="Kayc Martins"/>
    <s v="kayc.martins@gmail.com"/>
    <n v="5538999900000"/>
  </r>
  <r>
    <x v="0"/>
    <n v="2000"/>
    <x v="0"/>
    <n v="12"/>
    <x v="903"/>
    <n v="6"/>
    <s v="Adailton Martins"/>
    <s v="adailton.martins@hotmail.com"/>
    <n v="5511989300000"/>
  </r>
  <r>
    <x v="2"/>
    <n v="1000"/>
    <x v="0"/>
    <n v="1"/>
    <x v="904"/>
    <n v="6"/>
    <s v="Vanderly Martins"/>
    <s v="vanderly.martins@hotmail.com"/>
    <n v="5581988800000"/>
  </r>
  <r>
    <x v="0"/>
    <n v="2000"/>
    <x v="0"/>
    <n v="12"/>
    <x v="904"/>
    <n v="6"/>
    <s v="Markson Martins"/>
    <s v="markson.martins@yahoo.com.br"/>
    <n v="5531988700000"/>
  </r>
  <r>
    <x v="2"/>
    <n v="1000"/>
    <x v="0"/>
    <n v="12"/>
    <x v="904"/>
    <n v="6"/>
    <s v="Crislayne Martins"/>
    <s v="crislayne.martins@yahoo.com.br"/>
    <n v="5541996700000"/>
  </r>
  <r>
    <x v="1"/>
    <n v="500"/>
    <x v="0"/>
    <n v="10"/>
    <x v="904"/>
    <n v="6"/>
    <s v="Eliziani Martins"/>
    <s v="eliziani.martins@hotmail.com"/>
    <n v="5585988000000"/>
  </r>
  <r>
    <x v="2"/>
    <n v="1000"/>
    <x v="0"/>
    <n v="12"/>
    <x v="904"/>
    <n v="6"/>
    <s v="Aniruda Martins"/>
    <s v="aniruda.martins@hotmail.com"/>
    <n v="5511945400000"/>
  </r>
  <r>
    <x v="0"/>
    <n v="2000"/>
    <x v="1"/>
    <n v="1"/>
    <x v="904"/>
    <n v="6"/>
    <s v="Elen Martins"/>
    <s v="elen.martins@gmail.com"/>
    <n v="5571999100000"/>
  </r>
  <r>
    <x v="2"/>
    <n v="1000"/>
    <x v="0"/>
    <n v="12"/>
    <x v="905"/>
    <n v="6"/>
    <s v="Vagner Martins"/>
    <s v="vagner.martins@hotmail.com"/>
    <n v="5513997200000"/>
  </r>
  <r>
    <x v="1"/>
    <n v="500"/>
    <x v="1"/>
    <n v="1"/>
    <x v="905"/>
    <n v="6"/>
    <s v="Emmerson Martins"/>
    <s v="emmerson.martins@hotmail.com"/>
    <n v="5581986400000"/>
  </r>
  <r>
    <x v="2"/>
    <n v="1000"/>
    <x v="0"/>
    <n v="12"/>
    <x v="905"/>
    <n v="6"/>
    <s v="Alexandra Martins"/>
    <s v="alexandra.martins@gmail.com"/>
    <n v="5521994100000"/>
  </r>
  <r>
    <x v="1"/>
    <n v="500"/>
    <x v="0"/>
    <n v="1"/>
    <x v="905"/>
    <n v="6"/>
    <s v="Fabiano Martins"/>
    <s v="fabiano.martins@hotmail.com"/>
    <n v="5531983000000"/>
  </r>
  <r>
    <x v="1"/>
    <n v="500"/>
    <x v="0"/>
    <n v="10"/>
    <x v="905"/>
    <n v="6"/>
    <s v="Mila Martins"/>
    <s v="mila.martins@hotmail.com"/>
    <n v="5592991500000"/>
  </r>
  <r>
    <x v="0"/>
    <n v="2000"/>
    <x v="0"/>
    <n v="2"/>
    <x v="905"/>
    <n v="6"/>
    <s v="Izequiel Martins"/>
    <s v="izequiel.martins@gmail.com"/>
    <n v="5585982100000"/>
  </r>
  <r>
    <x v="0"/>
    <n v="2000"/>
    <x v="0"/>
    <n v="12"/>
    <x v="905"/>
    <n v="6"/>
    <s v="Perla Martins"/>
    <s v="perla.martins@hotmail.com"/>
    <n v="5521974100000"/>
  </r>
  <r>
    <x v="2"/>
    <n v="1000"/>
    <x v="0"/>
    <n v="3"/>
    <x v="905"/>
    <n v="6"/>
    <s v="Tayná Martins"/>
    <s v="tayná.martins@hotmail.com"/>
    <n v="5531994100000"/>
  </r>
  <r>
    <x v="1"/>
    <n v="500"/>
    <x v="0"/>
    <n v="4"/>
    <x v="905"/>
    <n v="6"/>
    <s v="Eugenio Martins"/>
    <s v="eugenio.martins@hotmail.com"/>
    <n v="5511964800000"/>
  </r>
  <r>
    <x v="1"/>
    <n v="500"/>
    <x v="0"/>
    <n v="4"/>
    <x v="905"/>
    <n v="6"/>
    <s v="Vivianne Martins"/>
    <s v="vivianne.martins@gmail.com"/>
    <n v="5577988400000"/>
  </r>
  <r>
    <x v="0"/>
    <n v="2000"/>
    <x v="0"/>
    <n v="12"/>
    <x v="906"/>
    <n v="6"/>
    <s v="Ábne Martins"/>
    <s v="ábne.martins@yahoo.com.br"/>
    <n v="5585992900000"/>
  </r>
  <r>
    <x v="2"/>
    <n v="1000"/>
    <x v="0"/>
    <n v="6"/>
    <x v="906"/>
    <n v="6"/>
    <s v="Jhadme Martins"/>
    <s v="jhadme.martins@gmail.com"/>
    <n v="5593992200000"/>
  </r>
  <r>
    <x v="2"/>
    <n v="1000"/>
    <x v="0"/>
    <n v="12"/>
    <x v="906"/>
    <n v="6"/>
    <s v="Andre Martins"/>
    <s v="andre.martins@yahoo.com.br"/>
    <n v="5521998700000"/>
  </r>
  <r>
    <x v="0"/>
    <n v="2000"/>
    <x v="0"/>
    <n v="3"/>
    <x v="906"/>
    <n v="6"/>
    <s v="Guthierrez Martins"/>
    <s v="guthierrez.martins@hotmail.com"/>
    <n v="5521966100000"/>
  </r>
  <r>
    <x v="0"/>
    <n v="2000"/>
    <x v="0"/>
    <n v="1"/>
    <x v="906"/>
    <n v="6"/>
    <s v="Maryane Martins"/>
    <s v="maryane.martins@gmail.com"/>
    <n v="5519981500000"/>
  </r>
  <r>
    <x v="1"/>
    <n v="500"/>
    <x v="0"/>
    <n v="1"/>
    <x v="906"/>
    <n v="6"/>
    <s v="Nicoli Martins"/>
    <s v="nicoli.martins@gmail.com"/>
    <n v="5519999300000"/>
  </r>
  <r>
    <x v="1"/>
    <n v="500"/>
    <x v="0"/>
    <n v="12"/>
    <x v="906"/>
    <n v="6"/>
    <s v="Laiza Martins"/>
    <s v="laiza.martins@gmail.com"/>
    <n v="5511953200000"/>
  </r>
  <r>
    <x v="0"/>
    <n v="2000"/>
    <x v="0"/>
    <n v="12"/>
    <x v="907"/>
    <n v="6"/>
    <s v="Kleriston Martins"/>
    <s v="kleriston.martins@yahoo.com.br"/>
    <n v="5521991700000"/>
  </r>
  <r>
    <x v="0"/>
    <n v="2000"/>
    <x v="0"/>
    <n v="6"/>
    <x v="907"/>
    <n v="6"/>
    <s v="Roziane Martins"/>
    <s v="roziane.martins@hotmail.com"/>
    <n v="5567996100000"/>
  </r>
  <r>
    <x v="0"/>
    <n v="2000"/>
    <x v="1"/>
    <n v="1"/>
    <x v="907"/>
    <n v="6"/>
    <s v="Guedson Martins"/>
    <s v="guedson.martins@hotmail.com"/>
    <n v="5568999500000"/>
  </r>
  <r>
    <x v="2"/>
    <n v="1000"/>
    <x v="0"/>
    <n v="12"/>
    <x v="907"/>
    <n v="6"/>
    <s v="Jefferson Martins"/>
    <s v="jefferson.martins@hotmail.com"/>
    <n v="5511980500000"/>
  </r>
  <r>
    <x v="0"/>
    <n v="2000"/>
    <x v="0"/>
    <n v="1"/>
    <x v="907"/>
    <n v="6"/>
    <s v="Welington Martins"/>
    <s v="welington.martins@hotmail.com"/>
    <n v="5519983400000"/>
  </r>
  <r>
    <x v="0"/>
    <n v="2000"/>
    <x v="0"/>
    <n v="1"/>
    <x v="907"/>
    <n v="6"/>
    <s v="Manoela Martins"/>
    <s v="manoela.martins@hotmail.com"/>
    <n v="5541998900000"/>
  </r>
  <r>
    <x v="0"/>
    <n v="2000"/>
    <x v="0"/>
    <n v="12"/>
    <x v="907"/>
    <n v="6"/>
    <s v="Gladstone Martins"/>
    <s v="gladstone.martins@gmail.com"/>
    <n v="5521987600000"/>
  </r>
  <r>
    <x v="0"/>
    <n v="2000"/>
    <x v="0"/>
    <n v="12"/>
    <x v="907"/>
    <n v="6"/>
    <s v="Gedson Martins"/>
    <s v="gedson.martins@gmail.com"/>
    <n v="5575991200000"/>
  </r>
  <r>
    <x v="2"/>
    <n v="1000"/>
    <x v="0"/>
    <n v="12"/>
    <x v="907"/>
    <n v="6"/>
    <s v="Leodecio Martins"/>
    <s v="leodecio.martins@gmail.com"/>
    <n v="5584996200000"/>
  </r>
  <r>
    <x v="1"/>
    <n v="500"/>
    <x v="0"/>
    <n v="1"/>
    <x v="908"/>
    <n v="6"/>
    <s v="Pablius Martins"/>
    <s v="pablius.martins@yahoo.com.br"/>
    <n v="5521998400000"/>
  </r>
  <r>
    <x v="1"/>
    <n v="500"/>
    <x v="0"/>
    <n v="10"/>
    <x v="908"/>
    <n v="6"/>
    <s v="Grazieny Martins"/>
    <s v="grazieny.martins@hotmail.com"/>
    <n v="5515991800000"/>
  </r>
  <r>
    <x v="1"/>
    <n v="500"/>
    <x v="0"/>
    <n v="8"/>
    <x v="908"/>
    <n v="6"/>
    <s v="Joelma Martins"/>
    <s v="joelma.martins@yahoo.com.br"/>
    <n v="5511954400000"/>
  </r>
  <r>
    <x v="2"/>
    <n v="1000"/>
    <x v="0"/>
    <n v="12"/>
    <x v="908"/>
    <n v="6"/>
    <s v="Alexandra Martins"/>
    <s v="alexandra.martins@yahoo.com.br"/>
    <n v="5531986200000"/>
  </r>
  <r>
    <x v="0"/>
    <n v="2000"/>
    <x v="0"/>
    <n v="1"/>
    <x v="908"/>
    <n v="6"/>
    <s v="Chuyen Martins"/>
    <s v="chuyen.martins@hotmail.com"/>
    <n v="5521981000000"/>
  </r>
  <r>
    <x v="0"/>
    <n v="2000"/>
    <x v="0"/>
    <n v="12"/>
    <x v="908"/>
    <n v="6"/>
    <s v="Elielcio Martins"/>
    <s v="elielcio.martins@gmail.com"/>
    <n v="5516997700000"/>
  </r>
  <r>
    <x v="0"/>
    <n v="2000"/>
    <x v="0"/>
    <n v="12"/>
    <x v="908"/>
    <n v="6"/>
    <s v="Flávio Martins"/>
    <s v="flávio.martins@gmail.com"/>
    <n v="5521993300000"/>
  </r>
  <r>
    <x v="2"/>
    <n v="1000"/>
    <x v="0"/>
    <n v="3"/>
    <x v="909"/>
    <n v="6"/>
    <s v="Luca Martins"/>
    <s v="luca.martins@gmail.com"/>
    <n v="5512997800000"/>
  </r>
  <r>
    <x v="1"/>
    <n v="500"/>
    <x v="0"/>
    <n v="12"/>
    <x v="909"/>
    <n v="6"/>
    <s v="Margarida Martins"/>
    <s v="margarida.martins@hotmail.com"/>
    <n v="5522981000000"/>
  </r>
  <r>
    <x v="2"/>
    <n v="1000"/>
    <x v="0"/>
    <n v="10"/>
    <x v="909"/>
    <n v="6"/>
    <s v="Gleissy Martins"/>
    <s v="gleissy.martins@yahoo.com.br"/>
    <n v="5511993600000"/>
  </r>
  <r>
    <x v="1"/>
    <n v="500"/>
    <x v="0"/>
    <n v="1"/>
    <x v="909"/>
    <n v="6"/>
    <s v="Nicollas Martins"/>
    <s v="nicollas.martins@hotmail.com"/>
    <n v="5511994000000"/>
  </r>
  <r>
    <x v="2"/>
    <n v="1000"/>
    <x v="0"/>
    <n v="12"/>
    <x v="910"/>
    <n v="6"/>
    <s v="Lineker Martins"/>
    <s v="lineker.martins@yahoo.com.br"/>
    <n v="5583991200000"/>
  </r>
  <r>
    <x v="0"/>
    <n v="2000"/>
    <x v="1"/>
    <n v="1"/>
    <x v="910"/>
    <n v="6"/>
    <s v="Oswaldo Martins"/>
    <s v="oswaldo.martins@yahoo.com.br"/>
    <n v="5598988300000"/>
  </r>
  <r>
    <x v="1"/>
    <n v="500"/>
    <x v="0"/>
    <n v="3"/>
    <x v="910"/>
    <n v="6"/>
    <s v="Thauane Martins"/>
    <s v="thauane.martins@gmail.com"/>
    <n v="5511947500000"/>
  </r>
  <r>
    <x v="2"/>
    <n v="1000"/>
    <x v="0"/>
    <n v="12"/>
    <x v="910"/>
    <n v="6"/>
    <s v="Marcelle Martins"/>
    <s v="marcelle.martins@yahoo.com.br"/>
    <n v="5511986800000"/>
  </r>
  <r>
    <x v="2"/>
    <n v="1000"/>
    <x v="0"/>
    <n v="12"/>
    <x v="911"/>
    <n v="7"/>
    <s v="Eric Martins"/>
    <s v="eric.martins@hotmail.com"/>
    <n v="5565992800000"/>
  </r>
  <r>
    <x v="0"/>
    <n v="2000"/>
    <x v="0"/>
    <n v="4"/>
    <x v="911"/>
    <n v="7"/>
    <s v="Kleiner Martins"/>
    <s v="kleiner.martins@gmail.com"/>
    <n v="5592981900000"/>
  </r>
  <r>
    <x v="0"/>
    <n v="2000"/>
    <x v="0"/>
    <n v="6"/>
    <x v="911"/>
    <n v="7"/>
    <s v="Otaviano Martins"/>
    <s v="otaviano.martins@yahoo.com.br"/>
    <n v="5521985500000"/>
  </r>
  <r>
    <x v="2"/>
    <n v="1000"/>
    <x v="1"/>
    <n v="1"/>
    <x v="911"/>
    <n v="7"/>
    <s v="Rudy Martins"/>
    <s v="rudy.martins@gmail.com"/>
    <n v="5519996500000"/>
  </r>
  <r>
    <x v="1"/>
    <n v="500"/>
    <x v="0"/>
    <n v="1"/>
    <x v="911"/>
    <n v="7"/>
    <s v="Gregori Martins"/>
    <s v="gregori.martins@yahoo.com.br"/>
    <n v="5551991200000"/>
  </r>
  <r>
    <x v="0"/>
    <n v="2000"/>
    <x v="1"/>
    <n v="1"/>
    <x v="911"/>
    <n v="7"/>
    <s v="Taina Martins"/>
    <s v="taina.martins@gmail.com"/>
    <n v="5562985100000"/>
  </r>
  <r>
    <x v="1"/>
    <n v="500"/>
    <x v="0"/>
    <n v="12"/>
    <x v="911"/>
    <n v="7"/>
    <s v="Manoel Martins"/>
    <s v="manoel.martins@hotmail.com"/>
    <n v="5511999000000"/>
  </r>
  <r>
    <x v="0"/>
    <n v="2000"/>
    <x v="0"/>
    <n v="12"/>
    <x v="912"/>
    <n v="7"/>
    <s v="Marconi Martins"/>
    <s v="marconi.martins@gmail.com"/>
    <n v="5531999300000"/>
  </r>
  <r>
    <x v="1"/>
    <n v="500"/>
    <x v="0"/>
    <n v="2"/>
    <x v="912"/>
    <n v="7"/>
    <s v="Caio Martins"/>
    <s v="caio.martins@hotmail.com"/>
    <n v="5511974300000"/>
  </r>
  <r>
    <x v="1"/>
    <n v="500"/>
    <x v="0"/>
    <n v="12"/>
    <x v="912"/>
    <n v="7"/>
    <s v="Carlos Martins"/>
    <s v="carlos.martins@gmail.com"/>
    <n v="5598984800000"/>
  </r>
  <r>
    <x v="1"/>
    <n v="500"/>
    <x v="0"/>
    <n v="12"/>
    <x v="912"/>
    <n v="7"/>
    <s v="Ingrit Martins"/>
    <s v="ingrit.martins@yahoo.com.br"/>
    <n v="5541997800000"/>
  </r>
  <r>
    <x v="1"/>
    <n v="500"/>
    <x v="0"/>
    <n v="9"/>
    <x v="912"/>
    <n v="7"/>
    <s v="Lennon Martins"/>
    <s v="lennon.martins@yahoo.com.br"/>
    <n v="5535991100000"/>
  </r>
  <r>
    <x v="1"/>
    <n v="500"/>
    <x v="0"/>
    <n v="4"/>
    <x v="912"/>
    <n v="7"/>
    <s v="Hawany Martins"/>
    <s v="hawany.martins@gmail.com"/>
    <n v="5522999500000"/>
  </r>
  <r>
    <x v="2"/>
    <n v="1000"/>
    <x v="0"/>
    <n v="12"/>
    <x v="912"/>
    <n v="7"/>
    <s v="Cristhiane Martins"/>
    <s v="cristhiane.martins@hotmail.com"/>
    <n v="5521979600000"/>
  </r>
  <r>
    <x v="1"/>
    <n v="500"/>
    <x v="1"/>
    <n v="1"/>
    <x v="912"/>
    <n v="7"/>
    <s v="Cleziane Martins"/>
    <s v="cleziane.martins@yahoo.com.br"/>
    <n v="5516996400000"/>
  </r>
  <r>
    <x v="2"/>
    <n v="1000"/>
    <x v="0"/>
    <n v="3"/>
    <x v="912"/>
    <n v="7"/>
    <s v="Marie-Sophie Martins"/>
    <s v="marie.martins@hotmail.com"/>
    <n v="5511963800000"/>
  </r>
  <r>
    <x v="1"/>
    <n v="500"/>
    <x v="0"/>
    <n v="10"/>
    <x v="913"/>
    <n v="7"/>
    <s v="Sidineia Martins"/>
    <s v="sidineia.martins@yahoo.com.br"/>
    <n v="5535991700000"/>
  </r>
  <r>
    <x v="1"/>
    <n v="500"/>
    <x v="1"/>
    <n v="1"/>
    <x v="913"/>
    <n v="7"/>
    <s v="Yonice Martins"/>
    <s v="yonice.martins@yahoo.com.br"/>
    <n v="5532999700000"/>
  </r>
  <r>
    <x v="0"/>
    <n v="2000"/>
    <x v="0"/>
    <n v="12"/>
    <x v="913"/>
    <n v="7"/>
    <s v="Deiner Martins"/>
    <s v="deiner.martins@gmail.com"/>
    <n v="5564981000000"/>
  </r>
  <r>
    <x v="0"/>
    <n v="2000"/>
    <x v="0"/>
    <n v="1"/>
    <x v="913"/>
    <n v="7"/>
    <s v="Nadja Martins"/>
    <s v="nadja.martins@hotmail.com"/>
    <n v="5511985700000"/>
  </r>
  <r>
    <x v="2"/>
    <n v="1000"/>
    <x v="1"/>
    <n v="1"/>
    <x v="914"/>
    <n v="7"/>
    <s v="Hideo Martins"/>
    <s v="hideo.martins@yahoo.com.br"/>
    <n v="5511984700000"/>
  </r>
  <r>
    <x v="1"/>
    <n v="500"/>
    <x v="0"/>
    <n v="9"/>
    <x v="914"/>
    <n v="7"/>
    <s v="Joseline Martins"/>
    <s v="joseline.martins@yahoo.com.br"/>
    <n v="5521984500000"/>
  </r>
  <r>
    <x v="2"/>
    <n v="1000"/>
    <x v="0"/>
    <n v="1"/>
    <x v="914"/>
    <n v="7"/>
    <s v="Hiago Martins"/>
    <s v="hiago.martins@hotmail.com"/>
    <n v="5511997800000"/>
  </r>
  <r>
    <x v="1"/>
    <n v="500"/>
    <x v="1"/>
    <n v="1"/>
    <x v="915"/>
    <n v="7"/>
    <s v="Juliana Martins"/>
    <s v="juliana.martins@gmail.com"/>
    <n v="5511996300000"/>
  </r>
  <r>
    <x v="2"/>
    <n v="1000"/>
    <x v="0"/>
    <n v="12"/>
    <x v="915"/>
    <n v="7"/>
    <s v="Akemi Martins"/>
    <s v="akemi.martins@hotmail.com"/>
    <n v="5561985200000"/>
  </r>
  <r>
    <x v="2"/>
    <n v="1000"/>
    <x v="0"/>
    <n v="10"/>
    <x v="915"/>
    <n v="7"/>
    <s v="Thome Martins"/>
    <s v="thome.martins@yahoo.com.br"/>
    <n v="5533999200000"/>
  </r>
  <r>
    <x v="2"/>
    <n v="1000"/>
    <x v="0"/>
    <n v="12"/>
    <x v="915"/>
    <n v="7"/>
    <s v="Presley Martins"/>
    <s v="presley.martins@gmail.com"/>
    <n v="5528999500000"/>
  </r>
  <r>
    <x v="1"/>
    <n v="500"/>
    <x v="0"/>
    <n v="12"/>
    <x v="915"/>
    <n v="7"/>
    <s v="Giseli Martins"/>
    <s v="giseli.martins@hotmail.com"/>
    <n v="5511983400000"/>
  </r>
  <r>
    <x v="2"/>
    <n v="1000"/>
    <x v="0"/>
    <n v="9"/>
    <x v="915"/>
    <n v="7"/>
    <s v="Tiago Martins"/>
    <s v="tiago.martins@hotmail.com"/>
    <n v="5538988000000"/>
  </r>
  <r>
    <x v="2"/>
    <n v="1000"/>
    <x v="0"/>
    <n v="12"/>
    <x v="915"/>
    <n v="7"/>
    <s v="Hugo Martins"/>
    <s v="hugo.martins@hotmail.com"/>
    <n v="5585988200000"/>
  </r>
  <r>
    <x v="0"/>
    <n v="2000"/>
    <x v="0"/>
    <n v="10"/>
    <x v="915"/>
    <n v="7"/>
    <s v="Clesley Martins"/>
    <s v="clesley.martins@hotmail.com"/>
    <n v="5511973100000"/>
  </r>
  <r>
    <x v="1"/>
    <n v="500"/>
    <x v="0"/>
    <n v="12"/>
    <x v="915"/>
    <n v="7"/>
    <s v="Rairany Martins"/>
    <s v="rairany.martins@gmail.com"/>
    <n v="5581996600000"/>
  </r>
  <r>
    <x v="1"/>
    <n v="500"/>
    <x v="0"/>
    <n v="4"/>
    <x v="915"/>
    <n v="7"/>
    <s v="Giordano Martins"/>
    <s v="giordano.martins@hotmail.com"/>
    <n v="5531996200000"/>
  </r>
  <r>
    <x v="1"/>
    <n v="500"/>
    <x v="0"/>
    <n v="12"/>
    <x v="915"/>
    <n v="7"/>
    <s v="Edimilson Martins"/>
    <s v="edimilson.martins@hotmail.com"/>
    <n v="5518997600000"/>
  </r>
  <r>
    <x v="1"/>
    <n v="500"/>
    <x v="0"/>
    <n v="12"/>
    <x v="916"/>
    <n v="7"/>
    <s v="Gildo Martins"/>
    <s v="gildo.martins@hotmail.com"/>
    <n v="5531995000000"/>
  </r>
  <r>
    <x v="1"/>
    <n v="500"/>
    <x v="0"/>
    <n v="12"/>
    <x v="916"/>
    <n v="7"/>
    <s v="Flavio Martins"/>
    <s v="flavio.martins@hotmail.com"/>
    <n v="5524999100000"/>
  </r>
  <r>
    <x v="2"/>
    <n v="1000"/>
    <x v="0"/>
    <n v="12"/>
    <x v="916"/>
    <n v="7"/>
    <s v="Lidio Martins"/>
    <s v="lidio.martins@gmail.com"/>
    <n v="5571986000000"/>
  </r>
  <r>
    <x v="1"/>
    <n v="500"/>
    <x v="1"/>
    <n v="12"/>
    <x v="917"/>
    <n v="7"/>
    <s v="Juarez Martins"/>
    <s v="juarez.martins@yahoo.com.br"/>
    <n v="5521971300000"/>
  </r>
  <r>
    <x v="2"/>
    <n v="1000"/>
    <x v="1"/>
    <n v="1"/>
    <x v="917"/>
    <n v="7"/>
    <s v="Caio Martins"/>
    <s v="caio.martins@yahoo.com.br"/>
    <n v="5511964400000"/>
  </r>
  <r>
    <x v="0"/>
    <n v="2000"/>
    <x v="1"/>
    <n v="1"/>
    <x v="917"/>
    <n v="7"/>
    <s v="Renndrik Martins"/>
    <s v="renndrik.martins@gmail.com"/>
    <n v="5511948400000"/>
  </r>
  <r>
    <x v="1"/>
    <n v="500"/>
    <x v="0"/>
    <n v="12"/>
    <x v="917"/>
    <n v="7"/>
    <s v="Diane Martins"/>
    <s v="diane.martins@gmail.com"/>
    <n v="5513988000000"/>
  </r>
  <r>
    <x v="1"/>
    <n v="500"/>
    <x v="0"/>
    <n v="2"/>
    <x v="917"/>
    <n v="7"/>
    <s v="Lílian Martins"/>
    <s v="lílian.martins@gmail.com"/>
    <n v="5583988900000"/>
  </r>
  <r>
    <x v="0"/>
    <n v="2000"/>
    <x v="0"/>
    <n v="12"/>
    <x v="918"/>
    <n v="7"/>
    <s v="Janaína Martins"/>
    <s v="janaína.martins@hotmail.com"/>
    <n v="5542998300000"/>
  </r>
  <r>
    <x v="2"/>
    <n v="1000"/>
    <x v="0"/>
    <n v="12"/>
    <x v="918"/>
    <n v="7"/>
    <s v="Giselle Martins"/>
    <s v="giselle.martins@yahoo.com.br"/>
    <n v="5511999800000"/>
  </r>
  <r>
    <x v="1"/>
    <n v="500"/>
    <x v="0"/>
    <n v="10"/>
    <x v="918"/>
    <n v="7"/>
    <s v="Rondinei Martins"/>
    <s v="rondinei.martins@yahoo.com.br"/>
    <n v="5511948600000"/>
  </r>
  <r>
    <x v="1"/>
    <n v="500"/>
    <x v="0"/>
    <n v="12"/>
    <x v="918"/>
    <n v="7"/>
    <s v="Lauan Martins"/>
    <s v="lauan.martins@yahoo.com.br"/>
    <n v="5532991200000"/>
  </r>
  <r>
    <x v="1"/>
    <n v="500"/>
    <x v="0"/>
    <n v="3"/>
    <x v="918"/>
    <n v="7"/>
    <s v="Nadielly Martins"/>
    <s v="nadielly.martins@hotmail.com"/>
    <n v="5531999500000"/>
  </r>
  <r>
    <x v="1"/>
    <n v="500"/>
    <x v="0"/>
    <n v="1"/>
    <x v="918"/>
    <n v="7"/>
    <s v="Warlley Martins"/>
    <s v="warlley.martins@yahoo.com.br"/>
    <n v="5522992100000"/>
  </r>
  <r>
    <x v="2"/>
    <n v="1000"/>
    <x v="0"/>
    <n v="5"/>
    <x v="918"/>
    <n v="7"/>
    <s v="Indiana Martins"/>
    <s v="indiana.martins@gmail.com"/>
    <n v="5575988000000"/>
  </r>
  <r>
    <x v="0"/>
    <n v="2000"/>
    <x v="1"/>
    <n v="1"/>
    <x v="918"/>
    <n v="7"/>
    <s v="Genival Martins"/>
    <s v="genival.martins@hotmail.com"/>
    <n v="5581982200000"/>
  </r>
  <r>
    <x v="2"/>
    <n v="1000"/>
    <x v="0"/>
    <n v="12"/>
    <x v="918"/>
    <n v="7"/>
    <s v="Hayane Martins"/>
    <s v="hayane.martins@gmail.com"/>
    <n v="5511970100000"/>
  </r>
  <r>
    <x v="2"/>
    <n v="1000"/>
    <x v="0"/>
    <n v="12"/>
    <x v="919"/>
    <n v="7"/>
    <s v="Tainara Martins"/>
    <s v="tainara.martins@gmail.com"/>
    <n v="5551995900000"/>
  </r>
  <r>
    <x v="0"/>
    <n v="2000"/>
    <x v="0"/>
    <n v="12"/>
    <x v="919"/>
    <n v="7"/>
    <s v="Alberto Martins"/>
    <s v="alberto.martins@gmail.com"/>
    <n v="5511996000000"/>
  </r>
  <r>
    <x v="1"/>
    <n v="500"/>
    <x v="0"/>
    <n v="1"/>
    <x v="919"/>
    <n v="7"/>
    <s v="Evellyn Martins"/>
    <s v="evellyn.martins@hotmail.com"/>
    <n v="5511933200000"/>
  </r>
  <r>
    <x v="2"/>
    <n v="1000"/>
    <x v="0"/>
    <n v="12"/>
    <x v="920"/>
    <n v="7"/>
    <s v="Benedito Martins"/>
    <s v="benedito.martins@hotmail.com"/>
    <n v="5545998100000"/>
  </r>
  <r>
    <x v="2"/>
    <n v="1000"/>
    <x v="0"/>
    <n v="12"/>
    <x v="920"/>
    <n v="7"/>
    <s v="Elivelton Martins"/>
    <s v="elivelton.martins@hotmail.com"/>
    <n v="5567992100000"/>
  </r>
  <r>
    <x v="1"/>
    <n v="500"/>
    <x v="0"/>
    <n v="12"/>
    <x v="920"/>
    <n v="7"/>
    <s v="Lino Martins"/>
    <s v="lino.martins@hotmail.com"/>
    <n v="5562981800000"/>
  </r>
  <r>
    <x v="1"/>
    <n v="500"/>
    <x v="0"/>
    <n v="1"/>
    <x v="920"/>
    <n v="7"/>
    <s v="Irenilton Martins"/>
    <s v="irenilton.martins@yahoo.com.br"/>
    <n v="5511982800000"/>
  </r>
  <r>
    <x v="2"/>
    <n v="1000"/>
    <x v="1"/>
    <n v="1"/>
    <x v="921"/>
    <n v="7"/>
    <s v="Gabriella Martins"/>
    <s v="gabriella.martins@yahoo.com.br"/>
    <n v="5511985300000"/>
  </r>
  <r>
    <x v="2"/>
    <n v="1000"/>
    <x v="0"/>
    <n v="10"/>
    <x v="921"/>
    <n v="7"/>
    <s v="Verônica Martins"/>
    <s v="verônica.martins@gmail.com"/>
    <n v="5541999600000"/>
  </r>
  <r>
    <x v="0"/>
    <n v="2000"/>
    <x v="0"/>
    <n v="12"/>
    <x v="921"/>
    <n v="7"/>
    <s v="Isabele Martins"/>
    <s v="isabele.martins@yahoo.com.br"/>
    <n v="5511964000000"/>
  </r>
  <r>
    <x v="1"/>
    <n v="500"/>
    <x v="0"/>
    <n v="12"/>
    <x v="921"/>
    <n v="7"/>
    <s v="Maíra Martins"/>
    <s v="maíra.martins@gmail.com"/>
    <n v="5511964800000"/>
  </r>
  <r>
    <x v="1"/>
    <n v="500"/>
    <x v="0"/>
    <n v="12"/>
    <x v="921"/>
    <n v="7"/>
    <s v="Gildo Martins"/>
    <s v="gildo.martins@yahoo.com.br"/>
    <n v="5531995000000"/>
  </r>
  <r>
    <x v="2"/>
    <n v="1000"/>
    <x v="0"/>
    <n v="1"/>
    <x v="922"/>
    <n v="7"/>
    <s v="Luciane Martins"/>
    <s v="luciane.martins@hotmail.com"/>
    <n v="5511980500000"/>
  </r>
  <r>
    <x v="0"/>
    <n v="2000"/>
    <x v="1"/>
    <n v="1"/>
    <x v="922"/>
    <n v="7"/>
    <s v="Jader Martins"/>
    <s v="jader.martins@hotmail.com"/>
    <n v="5555996200000"/>
  </r>
  <r>
    <x v="1"/>
    <n v="500"/>
    <x v="0"/>
    <n v="12"/>
    <x v="922"/>
    <n v="7"/>
    <s v="Elcione Martins"/>
    <s v="elcione.martins@hotmail.com"/>
    <n v="5531997700000"/>
  </r>
  <r>
    <x v="2"/>
    <n v="1000"/>
    <x v="1"/>
    <n v="1"/>
    <x v="922"/>
    <n v="7"/>
    <s v="Adsson Martins"/>
    <s v="adsson.martins@yahoo.com.br"/>
    <n v="5531983800000"/>
  </r>
  <r>
    <x v="1"/>
    <n v="500"/>
    <x v="0"/>
    <n v="10"/>
    <x v="923"/>
    <n v="7"/>
    <s v="Elvis Martins"/>
    <s v="elvis.martins@yahoo.com.br"/>
    <n v="5511947200000"/>
  </r>
  <r>
    <x v="1"/>
    <n v="500"/>
    <x v="0"/>
    <n v="8"/>
    <x v="923"/>
    <n v="7"/>
    <s v="Ramon Martins"/>
    <s v="ramon.martins@yahoo.com.br"/>
    <n v="5585999400000"/>
  </r>
  <r>
    <x v="1"/>
    <n v="500"/>
    <x v="0"/>
    <n v="12"/>
    <x v="923"/>
    <n v="7"/>
    <s v="Evander Martins"/>
    <s v="evander.martins@yahoo.com.br"/>
    <n v="5512981100000"/>
  </r>
  <r>
    <x v="2"/>
    <n v="1000"/>
    <x v="0"/>
    <n v="12"/>
    <x v="923"/>
    <n v="7"/>
    <s v="Dennes Martins"/>
    <s v="dennes.martins@hotmail.com"/>
    <n v="5522998600000"/>
  </r>
  <r>
    <x v="1"/>
    <n v="500"/>
    <x v="0"/>
    <n v="2"/>
    <x v="923"/>
    <n v="7"/>
    <s v="Ledjane Martins"/>
    <s v="ledjane.martins@gmail.com"/>
    <n v="5511992400000"/>
  </r>
  <r>
    <x v="2"/>
    <n v="1000"/>
    <x v="0"/>
    <n v="4"/>
    <x v="923"/>
    <n v="7"/>
    <s v="Túlio Martins"/>
    <s v="túlio.martins@gmail.com"/>
    <n v="5586953400000"/>
  </r>
  <r>
    <x v="2"/>
    <n v="1000"/>
    <x v="1"/>
    <n v="1"/>
    <x v="924"/>
    <n v="7"/>
    <s v="Eli Martins"/>
    <s v="eli.martins@gmail.com"/>
    <n v="5531994700000"/>
  </r>
  <r>
    <x v="1"/>
    <n v="500"/>
    <x v="0"/>
    <n v="10"/>
    <x v="924"/>
    <n v="7"/>
    <s v="Gleyce Martins"/>
    <s v="gleyce.martins@yahoo.com.br"/>
    <n v="5531996600000"/>
  </r>
  <r>
    <x v="1"/>
    <n v="500"/>
    <x v="0"/>
    <n v="12"/>
    <x v="924"/>
    <n v="7"/>
    <s v="Getúlio Martins"/>
    <s v="getúlio.martins@hotmail.com"/>
    <n v="5532999800000"/>
  </r>
  <r>
    <x v="1"/>
    <n v="500"/>
    <x v="1"/>
    <n v="1"/>
    <x v="924"/>
    <n v="7"/>
    <s v="Jonab Martins"/>
    <s v="jonab.martins@yahoo.com.br"/>
    <n v="5585997000000"/>
  </r>
  <r>
    <x v="1"/>
    <n v="500"/>
    <x v="0"/>
    <n v="1"/>
    <x v="924"/>
    <n v="7"/>
    <s v="Luísa Martins"/>
    <s v="luísa.martins@yahoo.com.br"/>
    <n v="5535999900000"/>
  </r>
  <r>
    <x v="2"/>
    <n v="1000"/>
    <x v="0"/>
    <n v="12"/>
    <x v="924"/>
    <n v="7"/>
    <s v="Egon Martins"/>
    <s v="egon.martins@hotmail.com"/>
    <n v="5593992400000"/>
  </r>
  <r>
    <x v="1"/>
    <n v="500"/>
    <x v="0"/>
    <n v="12"/>
    <x v="924"/>
    <n v="7"/>
    <s v="Josiane Martins"/>
    <s v="josiane.martins@hotmail.com"/>
    <n v="5516992300000"/>
  </r>
  <r>
    <x v="2"/>
    <n v="1000"/>
    <x v="1"/>
    <n v="1"/>
    <x v="925"/>
    <n v="7"/>
    <s v="Gildárley Martins"/>
    <s v="gildárley.martins@gmail.com"/>
    <n v="5585996200000"/>
  </r>
  <r>
    <x v="0"/>
    <n v="2000"/>
    <x v="0"/>
    <n v="12"/>
    <x v="925"/>
    <n v="7"/>
    <s v="Angelica Martins"/>
    <s v="angelica.martins@yahoo.com.br"/>
    <n v="5521986300000"/>
  </r>
  <r>
    <x v="1"/>
    <n v="500"/>
    <x v="0"/>
    <n v="1"/>
    <x v="925"/>
    <n v="7"/>
    <s v="Iran Martins"/>
    <s v="iran.martins@yahoo.com.br"/>
    <n v="5531992000000"/>
  </r>
  <r>
    <x v="1"/>
    <n v="500"/>
    <x v="0"/>
    <n v="12"/>
    <x v="925"/>
    <n v="7"/>
    <s v="Josuel Martins"/>
    <s v="josuel.martins@gmail.com"/>
    <n v="5511999900000"/>
  </r>
  <r>
    <x v="2"/>
    <n v="1000"/>
    <x v="0"/>
    <n v="12"/>
    <x v="926"/>
    <n v="7"/>
    <s v="Elisama Martins"/>
    <s v="elisama.martins@yahoo.com.br"/>
    <n v="5571987400000"/>
  </r>
  <r>
    <x v="1"/>
    <n v="500"/>
    <x v="1"/>
    <n v="1"/>
    <x v="926"/>
    <n v="7"/>
    <s v="Weber Martins"/>
    <s v="weber.martins@gmail.com"/>
    <n v="5544997700000"/>
  </r>
  <r>
    <x v="1"/>
    <n v="500"/>
    <x v="0"/>
    <n v="1"/>
    <x v="926"/>
    <n v="7"/>
    <s v="Viviana Martins"/>
    <s v="viviana.martins@gmail.com"/>
    <n v="5511993800000"/>
  </r>
  <r>
    <x v="1"/>
    <n v="500"/>
    <x v="0"/>
    <n v="8"/>
    <x v="926"/>
    <n v="7"/>
    <s v="Kelwin Martins"/>
    <s v="kelwin.martins@gmail.com"/>
    <n v="5511971400000"/>
  </r>
  <r>
    <x v="0"/>
    <n v="2000"/>
    <x v="0"/>
    <n v="12"/>
    <x v="926"/>
    <n v="7"/>
    <s v="Valeria Martins"/>
    <s v="valeria.martins@gmail.com"/>
    <n v="5511991800000"/>
  </r>
  <r>
    <x v="1"/>
    <n v="500"/>
    <x v="0"/>
    <n v="12"/>
    <x v="926"/>
    <n v="7"/>
    <s v="Mariele Martins"/>
    <s v="mariele.martins@gmail.com"/>
    <n v="5535988300000"/>
  </r>
  <r>
    <x v="2"/>
    <n v="1000"/>
    <x v="0"/>
    <n v="12"/>
    <x v="926"/>
    <n v="7"/>
    <s v="Natan Martins"/>
    <s v="natan.martins@gmail.com"/>
    <n v="5555999700000"/>
  </r>
  <r>
    <x v="1"/>
    <n v="500"/>
    <x v="0"/>
    <n v="10"/>
    <x v="927"/>
    <n v="7"/>
    <s v="Monyke Martins"/>
    <s v="monyke.martins@gmail.com"/>
    <n v="5521993200000"/>
  </r>
  <r>
    <x v="0"/>
    <n v="2000"/>
    <x v="0"/>
    <n v="12"/>
    <x v="927"/>
    <n v="7"/>
    <s v="Deiglismar Martins"/>
    <s v="deiglismar.martins@yahoo.com.br"/>
    <n v="5534991100000"/>
  </r>
  <r>
    <x v="1"/>
    <n v="500"/>
    <x v="0"/>
    <n v="1"/>
    <x v="927"/>
    <n v="7"/>
    <s v="Joã Martins"/>
    <s v="joã.martins@gmail.com"/>
    <n v="5571993400000"/>
  </r>
  <r>
    <x v="0"/>
    <n v="2000"/>
    <x v="0"/>
    <n v="10"/>
    <x v="927"/>
    <n v="7"/>
    <s v="Corina Martins"/>
    <s v="corina.martins@gmail.com"/>
    <n v="5588999100000"/>
  </r>
  <r>
    <x v="1"/>
    <n v="500"/>
    <x v="0"/>
    <n v="12"/>
    <x v="927"/>
    <n v="7"/>
    <s v="Sthefany Martins"/>
    <s v="sthefany.martins@gmail.com"/>
    <n v="5511977300000"/>
  </r>
  <r>
    <x v="2"/>
    <n v="1000"/>
    <x v="0"/>
    <n v="4"/>
    <x v="928"/>
    <n v="7"/>
    <s v="Fabiane Martins"/>
    <s v="fabiane.martins@yahoo.com.br"/>
    <n v="5511991000000"/>
  </r>
  <r>
    <x v="1"/>
    <n v="500"/>
    <x v="0"/>
    <n v="12"/>
    <x v="928"/>
    <n v="7"/>
    <s v="Suzane Martins"/>
    <s v="suzane.martins@yahoo.com.br"/>
    <n v="5581995600000"/>
  </r>
  <r>
    <x v="1"/>
    <n v="500"/>
    <x v="0"/>
    <n v="6"/>
    <x v="928"/>
    <n v="7"/>
    <s v="Sabras Martins"/>
    <s v="sabras.martins@gmail.com"/>
    <n v="5511960800000"/>
  </r>
  <r>
    <x v="2"/>
    <n v="1000"/>
    <x v="1"/>
    <n v="1"/>
    <x v="928"/>
    <n v="7"/>
    <s v="Igor Martins"/>
    <s v="igor.martins@yahoo.com.br"/>
    <n v="5535998300000"/>
  </r>
  <r>
    <x v="1"/>
    <n v="500"/>
    <x v="0"/>
    <n v="12"/>
    <x v="928"/>
    <n v="7"/>
    <s v="Heidy Martins"/>
    <s v="heidy.martins@gmail.com"/>
    <n v="5511970900000"/>
  </r>
  <r>
    <x v="2"/>
    <n v="1000"/>
    <x v="1"/>
    <n v="1"/>
    <x v="928"/>
    <n v="7"/>
    <s v="Acir Martins"/>
    <s v="acir.martins@gmail.com"/>
    <n v="5512997800000"/>
  </r>
  <r>
    <x v="2"/>
    <n v="1000"/>
    <x v="0"/>
    <n v="9"/>
    <x v="928"/>
    <n v="7"/>
    <s v="Elvis Martins"/>
    <s v="elvis.martins@gmail.com"/>
    <n v="5537998000000"/>
  </r>
  <r>
    <x v="1"/>
    <n v="500"/>
    <x v="1"/>
    <n v="1"/>
    <x v="928"/>
    <n v="7"/>
    <s v="Vanessa Martins"/>
    <s v="vanessa.martins@yahoo.com.br"/>
    <n v="5521971000000"/>
  </r>
  <r>
    <x v="1"/>
    <n v="500"/>
    <x v="0"/>
    <n v="4"/>
    <x v="928"/>
    <n v="7"/>
    <s v="Brenno Martins"/>
    <s v="brenno.martins@hotmail.com"/>
    <n v="5571981200000"/>
  </r>
  <r>
    <x v="1"/>
    <n v="500"/>
    <x v="0"/>
    <n v="12"/>
    <x v="928"/>
    <n v="7"/>
    <s v="Aliny Martins"/>
    <s v="aliny.martins@hotmail.com"/>
    <n v="5511950700000"/>
  </r>
  <r>
    <x v="1"/>
    <n v="500"/>
    <x v="0"/>
    <n v="12"/>
    <x v="928"/>
    <n v="7"/>
    <s v="Keneth Martins"/>
    <s v="keneth.martins@hotmail.com"/>
    <n v="5583981900000"/>
  </r>
  <r>
    <x v="1"/>
    <n v="500"/>
    <x v="0"/>
    <n v="4"/>
    <x v="928"/>
    <n v="7"/>
    <s v="Thamires Martins"/>
    <s v="thamires.martins@hotmail.com"/>
    <n v="5511945400000"/>
  </r>
  <r>
    <x v="0"/>
    <n v="2000"/>
    <x v="0"/>
    <n v="4"/>
    <x v="928"/>
    <n v="7"/>
    <s v="Hadilene Martins"/>
    <s v="hadilene.martins@hotmail.com"/>
    <n v="5598981900000"/>
  </r>
  <r>
    <x v="2"/>
    <n v="1000"/>
    <x v="0"/>
    <n v="12"/>
    <x v="929"/>
    <n v="7"/>
    <s v="Thalita Martins"/>
    <s v="thalita.martins@hotmail.com"/>
    <n v="5531997800000"/>
  </r>
  <r>
    <x v="1"/>
    <n v="500"/>
    <x v="0"/>
    <n v="1"/>
    <x v="929"/>
    <n v="7"/>
    <s v="Jeferson Martins"/>
    <s v="jeferson.martins@yahoo.com.br"/>
    <n v="5521982300000"/>
  </r>
  <r>
    <x v="1"/>
    <n v="500"/>
    <x v="1"/>
    <n v="1"/>
    <x v="929"/>
    <n v="7"/>
    <s v="Geovanna Martins"/>
    <s v="geovanna.martins@yahoo.com.br"/>
    <n v="5511944400000"/>
  </r>
  <r>
    <x v="1"/>
    <n v="500"/>
    <x v="1"/>
    <n v="1"/>
    <x v="929"/>
    <n v="7"/>
    <s v="Yuri Martins"/>
    <s v="yuri.martins@yahoo.com.br"/>
    <n v="5585992500000"/>
  </r>
  <r>
    <x v="2"/>
    <n v="1000"/>
    <x v="0"/>
    <n v="12"/>
    <x v="929"/>
    <n v="7"/>
    <s v="Tais Martins"/>
    <s v="tais.martins@gmail.com"/>
    <n v="5511981800000"/>
  </r>
  <r>
    <x v="0"/>
    <n v="2000"/>
    <x v="0"/>
    <n v="3"/>
    <x v="929"/>
    <n v="7"/>
    <s v="Valdivam Martins"/>
    <s v="valdivam.martins@yahoo.com.br"/>
    <n v="5575992900000"/>
  </r>
  <r>
    <x v="1"/>
    <n v="500"/>
    <x v="0"/>
    <n v="1"/>
    <x v="929"/>
    <n v="7"/>
    <s v="Guilherme Martins"/>
    <s v="guilherme.martins@gmail.com"/>
    <n v="5522999900000"/>
  </r>
  <r>
    <x v="2"/>
    <n v="1000"/>
    <x v="0"/>
    <n v="12"/>
    <x v="930"/>
    <n v="7"/>
    <s v="Edilene Martins"/>
    <s v="edilene.martins@hotmail.com"/>
    <n v="5571986300000"/>
  </r>
  <r>
    <x v="1"/>
    <n v="500"/>
    <x v="0"/>
    <n v="12"/>
    <x v="930"/>
    <n v="7"/>
    <s v="Mayara Martins"/>
    <s v="mayara.martins@gmail.com"/>
    <n v="5583991900000"/>
  </r>
  <r>
    <x v="2"/>
    <n v="1000"/>
    <x v="0"/>
    <n v="4"/>
    <x v="930"/>
    <n v="7"/>
    <s v="Felippe Martins"/>
    <s v="felippe.martins@gmail.com"/>
    <n v="5527988700000"/>
  </r>
  <r>
    <x v="0"/>
    <n v="2000"/>
    <x v="0"/>
    <n v="1"/>
    <x v="930"/>
    <n v="7"/>
    <s v="Miquele Martins"/>
    <s v="miquele.martins@yahoo.com.br"/>
    <n v="5531996800000"/>
  </r>
  <r>
    <x v="2"/>
    <n v="1000"/>
    <x v="0"/>
    <n v="6"/>
    <x v="930"/>
    <n v="7"/>
    <s v="Heloisa Martins"/>
    <s v="heloisa.martins@gmail.com"/>
    <n v="5521994900000"/>
  </r>
  <r>
    <x v="2"/>
    <n v="1000"/>
    <x v="0"/>
    <n v="2"/>
    <x v="930"/>
    <n v="7"/>
    <s v="Euradio Martins"/>
    <s v="euradio.martins@gmail.com"/>
    <n v="5592984000000"/>
  </r>
  <r>
    <x v="0"/>
    <n v="2000"/>
    <x v="0"/>
    <n v="12"/>
    <x v="930"/>
    <n v="7"/>
    <s v="Ábne Martins"/>
    <s v="ábne.martins@yahoo.com.br"/>
    <n v="5585992900000"/>
  </r>
  <r>
    <x v="2"/>
    <n v="1000"/>
    <x v="0"/>
    <n v="3"/>
    <x v="930"/>
    <n v="7"/>
    <s v="Anthonione Martins"/>
    <s v="anthonione.martins@yahoo.com.br"/>
    <n v="5511963400000"/>
  </r>
  <r>
    <x v="1"/>
    <n v="500"/>
    <x v="1"/>
    <n v="1"/>
    <x v="931"/>
    <n v="7"/>
    <s v="eliton Martins"/>
    <s v="eliton.martins@gmail.com"/>
    <n v="5553999600000"/>
  </r>
  <r>
    <x v="2"/>
    <n v="1000"/>
    <x v="0"/>
    <n v="10"/>
    <x v="931"/>
    <n v="7"/>
    <s v="Annelise Martins"/>
    <s v="annelise.martins@gmail.com"/>
    <n v="5519992300000"/>
  </r>
  <r>
    <x v="1"/>
    <n v="500"/>
    <x v="0"/>
    <n v="1"/>
    <x v="931"/>
    <n v="7"/>
    <s v="Jussara Martins"/>
    <s v="jussara.martins@gmail.com"/>
    <n v="5521999600000"/>
  </r>
  <r>
    <x v="1"/>
    <n v="500"/>
    <x v="0"/>
    <n v="1"/>
    <x v="932"/>
    <n v="7"/>
    <s v="Lendel Martins"/>
    <s v="lendel.martins@gmail.com"/>
    <n v="5519992500000"/>
  </r>
  <r>
    <x v="0"/>
    <n v="2000"/>
    <x v="0"/>
    <n v="2"/>
    <x v="932"/>
    <n v="7"/>
    <s v="Viviani Martins"/>
    <s v="viviani.martins@yahoo.com.br"/>
    <n v="5511964500000"/>
  </r>
  <r>
    <x v="1"/>
    <n v="500"/>
    <x v="0"/>
    <n v="6"/>
    <x v="932"/>
    <n v="7"/>
    <s v="Francisco Martins"/>
    <s v="francisco.martins@yahoo.com.br"/>
    <n v="5589999200000"/>
  </r>
  <r>
    <x v="2"/>
    <n v="1000"/>
    <x v="1"/>
    <n v="1"/>
    <x v="932"/>
    <n v="7"/>
    <s v="Karina Martins"/>
    <s v="karina.martins@hotmail.com"/>
    <n v="5515981000000"/>
  </r>
  <r>
    <x v="0"/>
    <n v="2000"/>
    <x v="0"/>
    <n v="1"/>
    <x v="932"/>
    <n v="7"/>
    <s v="Vinicius Martins"/>
    <s v="vinicius.martins@hotmail.com"/>
    <n v="5514998800000"/>
  </r>
  <r>
    <x v="1"/>
    <n v="500"/>
    <x v="1"/>
    <n v="1"/>
    <x v="932"/>
    <n v="7"/>
    <s v="Mainara Martins"/>
    <s v="mainara.martins@gmail.com"/>
    <n v="5515997400000"/>
  </r>
  <r>
    <x v="2"/>
    <n v="1000"/>
    <x v="0"/>
    <n v="12"/>
    <x v="932"/>
    <n v="7"/>
    <s v="Grace Martins"/>
    <s v="grace.martins@hotmail.com"/>
    <n v="5548996100000"/>
  </r>
  <r>
    <x v="0"/>
    <n v="2000"/>
    <x v="1"/>
    <n v="1"/>
    <x v="932"/>
    <n v="7"/>
    <s v="Osório Martins"/>
    <s v="osório.martins@hotmail.com"/>
    <n v="5533999900000"/>
  </r>
  <r>
    <x v="1"/>
    <n v="500"/>
    <x v="0"/>
    <n v="12"/>
    <x v="932"/>
    <n v="7"/>
    <s v="Louise Martins"/>
    <s v="louise.martins@hotmail.com"/>
    <n v="5521992500000"/>
  </r>
  <r>
    <x v="2"/>
    <n v="1000"/>
    <x v="0"/>
    <n v="1"/>
    <x v="932"/>
    <n v="7"/>
    <s v="Grazielli Martins"/>
    <s v="grazielli.martins@hotmail.com"/>
    <n v="5511967600000"/>
  </r>
  <r>
    <x v="1"/>
    <n v="500"/>
    <x v="0"/>
    <n v="12"/>
    <x v="932"/>
    <n v="7"/>
    <s v="Janicleia Martins"/>
    <s v="janicleia.martins@gmail.com"/>
    <n v="5581982500000"/>
  </r>
  <r>
    <x v="2"/>
    <n v="1000"/>
    <x v="1"/>
    <n v="1"/>
    <x v="933"/>
    <n v="7"/>
    <s v="Elane Martins"/>
    <s v="elane.martins@gmail.com"/>
    <n v="5533988900000"/>
  </r>
  <r>
    <x v="2"/>
    <n v="1000"/>
    <x v="0"/>
    <n v="12"/>
    <x v="933"/>
    <n v="7"/>
    <s v="Hellenmarie Martins"/>
    <s v="hellenmarie.martins@yahoo.com.br"/>
    <n v="5515991600000"/>
  </r>
  <r>
    <x v="0"/>
    <n v="2000"/>
    <x v="0"/>
    <n v="12"/>
    <x v="933"/>
    <n v="7"/>
    <s v="Regeamara Martins"/>
    <s v="regeamara.martins@hotmail.com"/>
    <n v="5534999400000"/>
  </r>
  <r>
    <x v="2"/>
    <n v="1000"/>
    <x v="0"/>
    <n v="12"/>
    <x v="933"/>
    <n v="7"/>
    <s v="Adriano Martins"/>
    <s v="adriano.martins@yahoo.com.br"/>
    <n v="5591983700000"/>
  </r>
  <r>
    <x v="1"/>
    <n v="500"/>
    <x v="0"/>
    <n v="9"/>
    <x v="933"/>
    <n v="7"/>
    <s v="Izael Martins"/>
    <s v="izael.martins@yahoo.com.br"/>
    <n v="5566996300000"/>
  </r>
  <r>
    <x v="0"/>
    <n v="2000"/>
    <x v="0"/>
    <n v="12"/>
    <x v="933"/>
    <n v="7"/>
    <s v="Rachel Martins"/>
    <s v="rachel.martins@gmail.com"/>
    <n v="5522998300000"/>
  </r>
  <r>
    <x v="0"/>
    <n v="2000"/>
    <x v="0"/>
    <n v="12"/>
    <x v="934"/>
    <n v="7"/>
    <s v="Cassia Martins"/>
    <s v="cassia.martins@gmail.com"/>
    <n v="5511965700000"/>
  </r>
  <r>
    <x v="1"/>
    <n v="500"/>
    <x v="0"/>
    <n v="10"/>
    <x v="934"/>
    <n v="7"/>
    <s v="Eusebio Martins"/>
    <s v="eusebio.martins@gmail.com"/>
    <n v="5591984900000"/>
  </r>
  <r>
    <x v="1"/>
    <n v="500"/>
    <x v="0"/>
    <n v="12"/>
    <x v="934"/>
    <n v="7"/>
    <s v="Nilce Martins"/>
    <s v="nilce.martins@gmail.com"/>
    <n v="5542999700000"/>
  </r>
  <r>
    <x v="2"/>
    <n v="1000"/>
    <x v="0"/>
    <n v="12"/>
    <x v="934"/>
    <n v="7"/>
    <s v="Manuela Martins"/>
    <s v="manuela.martins@yahoo.com.br"/>
    <n v="5514991200000"/>
  </r>
  <r>
    <x v="1"/>
    <n v="500"/>
    <x v="0"/>
    <n v="4"/>
    <x v="934"/>
    <n v="7"/>
    <s v="Conceicao Martins"/>
    <s v="conceicao.martins@hotmail.com"/>
    <n v="5521980800000"/>
  </r>
  <r>
    <x v="1"/>
    <n v="500"/>
    <x v="0"/>
    <n v="12"/>
    <x v="934"/>
    <n v="7"/>
    <s v="Elisabete Martins"/>
    <s v="elisabete.martins@hotmail.com"/>
    <n v="5511989300000"/>
  </r>
  <r>
    <x v="1"/>
    <n v="500"/>
    <x v="0"/>
    <n v="12"/>
    <x v="934"/>
    <n v="7"/>
    <s v="Sônia Martins"/>
    <s v="sônia.martins@yahoo.com.br"/>
    <n v="5538988200000"/>
  </r>
  <r>
    <x v="1"/>
    <n v="500"/>
    <x v="1"/>
    <n v="1"/>
    <x v="934"/>
    <n v="7"/>
    <s v="Anthony Martins"/>
    <s v="anthony.martins@gmail.com"/>
    <n v="5548984100000"/>
  </r>
  <r>
    <x v="2"/>
    <n v="1000"/>
    <x v="0"/>
    <n v="4"/>
    <x v="934"/>
    <n v="7"/>
    <s v="Alicia Martins"/>
    <s v="alicia.martins@hotmail.com"/>
    <n v="5511983700000"/>
  </r>
  <r>
    <x v="0"/>
    <n v="2000"/>
    <x v="0"/>
    <n v="10"/>
    <x v="934"/>
    <n v="7"/>
    <s v="Chiarelly Martins"/>
    <s v="chiarelly.martins@yahoo.com.br"/>
    <n v="5522997800000"/>
  </r>
  <r>
    <x v="1"/>
    <n v="500"/>
    <x v="0"/>
    <n v="1"/>
    <x v="934"/>
    <n v="7"/>
    <s v="Angelica Martins"/>
    <s v="angelica.martins@yahoo.com.br"/>
    <n v="5548991100000"/>
  </r>
  <r>
    <x v="1"/>
    <n v="500"/>
    <x v="0"/>
    <n v="12"/>
    <x v="934"/>
    <n v="7"/>
    <s v="Júlia Martins"/>
    <s v="júlia.martins@hotmail.com"/>
    <n v="5514996700000"/>
  </r>
  <r>
    <x v="1"/>
    <n v="500"/>
    <x v="0"/>
    <n v="12"/>
    <x v="935"/>
    <n v="7"/>
    <s v="Werleson Martins"/>
    <s v="werleson.martins@hotmail.com"/>
    <n v="5531975700000"/>
  </r>
  <r>
    <x v="2"/>
    <n v="1000"/>
    <x v="0"/>
    <n v="12"/>
    <x v="935"/>
    <n v="7"/>
    <s v="Israel Martins"/>
    <s v="israel.martins@yahoo.com.br"/>
    <n v="5598984100000"/>
  </r>
  <r>
    <x v="1"/>
    <n v="500"/>
    <x v="0"/>
    <n v="1"/>
    <x v="935"/>
    <n v="7"/>
    <s v="Josenilton Martins"/>
    <s v="josenilton.martins@yahoo.com.br"/>
    <n v="5573981100000"/>
  </r>
  <r>
    <x v="1"/>
    <n v="500"/>
    <x v="0"/>
    <n v="12"/>
    <x v="935"/>
    <n v="7"/>
    <s v="Angelo Martins"/>
    <s v="angelo.martins@yahoo.com.br"/>
    <n v="5511984800000"/>
  </r>
  <r>
    <x v="2"/>
    <n v="1000"/>
    <x v="0"/>
    <n v="4"/>
    <x v="935"/>
    <n v="7"/>
    <s v="Joaquim Martins"/>
    <s v="joaquim.martins@gmail.com"/>
    <n v="5561991300000"/>
  </r>
  <r>
    <x v="2"/>
    <n v="1000"/>
    <x v="1"/>
    <n v="1"/>
    <x v="935"/>
    <n v="7"/>
    <s v="Franciane Martins"/>
    <s v="franciane.martins@gmail.com"/>
    <n v="5592984300000"/>
  </r>
  <r>
    <x v="1"/>
    <n v="500"/>
    <x v="0"/>
    <n v="1"/>
    <x v="935"/>
    <n v="7"/>
    <s v="Marylucy Martins"/>
    <s v="marylucy.martins@gmail.com"/>
    <n v="5524988400000"/>
  </r>
  <r>
    <x v="1"/>
    <n v="500"/>
    <x v="0"/>
    <n v="12"/>
    <x v="935"/>
    <n v="7"/>
    <s v="Tulio Martins"/>
    <s v="tulio.martins@hotmail.com"/>
    <n v="5511976500000"/>
  </r>
  <r>
    <x v="2"/>
    <n v="1000"/>
    <x v="0"/>
    <n v="1"/>
    <x v="936"/>
    <n v="7"/>
    <s v="Handerson Martins"/>
    <s v="handerson.martins@hotmail.com"/>
    <n v="5561999600000"/>
  </r>
  <r>
    <x v="2"/>
    <n v="1000"/>
    <x v="0"/>
    <n v="1"/>
    <x v="936"/>
    <n v="7"/>
    <s v="Irma Martins"/>
    <s v="irma.martins@yahoo.com.br"/>
    <n v="5511999900000"/>
  </r>
  <r>
    <x v="1"/>
    <n v="500"/>
    <x v="0"/>
    <n v="1"/>
    <x v="936"/>
    <n v="7"/>
    <s v="Lavínia Martins"/>
    <s v="lavínia.martins@hotmail.com"/>
    <n v="5585988200000"/>
  </r>
  <r>
    <x v="2"/>
    <n v="1000"/>
    <x v="1"/>
    <n v="1"/>
    <x v="936"/>
    <n v="7"/>
    <s v="Leonardo Martins"/>
    <s v="leonardo.martins@hotmail.com"/>
    <n v="5512988400000"/>
  </r>
  <r>
    <x v="1"/>
    <n v="500"/>
    <x v="0"/>
    <n v="12"/>
    <x v="936"/>
    <n v="7"/>
    <s v="Cáio Martins"/>
    <s v="cáio.martins@yahoo.com.br"/>
    <n v="5571988000000"/>
  </r>
  <r>
    <x v="2"/>
    <n v="1000"/>
    <x v="1"/>
    <n v="12"/>
    <x v="936"/>
    <n v="7"/>
    <s v="Jacqueline Martins"/>
    <s v="jacqueline.martins@gmail.com"/>
    <n v="5521964600000"/>
  </r>
  <r>
    <x v="1"/>
    <n v="500"/>
    <x v="0"/>
    <n v="12"/>
    <x v="937"/>
    <n v="7"/>
    <s v="Christian Martins"/>
    <s v="christian.martins@gmail.com"/>
    <n v="5511974700000"/>
  </r>
  <r>
    <x v="2"/>
    <n v="1000"/>
    <x v="0"/>
    <n v="4"/>
    <x v="937"/>
    <n v="7"/>
    <s v="Jenifer Martins"/>
    <s v="jenifer.martins@gmail.com"/>
    <n v="5521979800000"/>
  </r>
  <r>
    <x v="1"/>
    <n v="500"/>
    <x v="0"/>
    <n v="10"/>
    <x v="937"/>
    <n v="7"/>
    <s v="Lunma Martins"/>
    <s v="lunma.martins@gmail.com"/>
    <n v="5532998000000"/>
  </r>
  <r>
    <x v="1"/>
    <n v="500"/>
    <x v="0"/>
    <n v="12"/>
    <x v="937"/>
    <n v="7"/>
    <s v="Luis Martins"/>
    <s v="luis.martins@hotmail.com"/>
    <n v="5551984800000"/>
  </r>
  <r>
    <x v="1"/>
    <n v="500"/>
    <x v="0"/>
    <n v="1"/>
    <x v="937"/>
    <n v="7"/>
    <s v="Ian Martins"/>
    <s v="ian.martins@yahoo.com.br"/>
    <n v="5521996700000"/>
  </r>
  <r>
    <x v="0"/>
    <n v="2000"/>
    <x v="0"/>
    <n v="12"/>
    <x v="937"/>
    <n v="7"/>
    <s v="Aldieveson Martins"/>
    <s v="aldieveson.martins@yahoo.com.br"/>
    <n v="5592992100000"/>
  </r>
  <r>
    <x v="1"/>
    <n v="500"/>
    <x v="0"/>
    <n v="12"/>
    <x v="938"/>
    <n v="7"/>
    <s v="Vania Martins"/>
    <s v="vania.martins@hotmail.com"/>
    <n v="5531999000000"/>
  </r>
  <r>
    <x v="2"/>
    <n v="1000"/>
    <x v="0"/>
    <n v="6"/>
    <x v="938"/>
    <n v="7"/>
    <s v="Celiane Martins"/>
    <s v="celiane.martins@gmail.com"/>
    <n v="5511999200000"/>
  </r>
  <r>
    <x v="0"/>
    <n v="2000"/>
    <x v="0"/>
    <n v="12"/>
    <x v="938"/>
    <n v="7"/>
    <s v="Gildasio Martins"/>
    <s v="gildasio.martins@gmail.com"/>
    <n v="5571981500000"/>
  </r>
  <r>
    <x v="1"/>
    <n v="500"/>
    <x v="0"/>
    <n v="5"/>
    <x v="939"/>
    <n v="7"/>
    <s v="Maxmiller Martins"/>
    <s v="maxmiller.martins@yahoo.com.br"/>
    <n v="5588999000000"/>
  </r>
  <r>
    <x v="0"/>
    <n v="2000"/>
    <x v="1"/>
    <n v="1"/>
    <x v="939"/>
    <n v="7"/>
    <s v="Rafaella Martins"/>
    <s v="rafaella.martins@gmail.com"/>
    <n v="5541999900000"/>
  </r>
  <r>
    <x v="1"/>
    <n v="500"/>
    <x v="1"/>
    <n v="12"/>
    <x v="939"/>
    <n v="7"/>
    <s v="Alex Martins"/>
    <s v="alex.martins@gmail.com"/>
    <n v="5511954700000"/>
  </r>
  <r>
    <x v="1"/>
    <n v="500"/>
    <x v="0"/>
    <n v="12"/>
    <x v="940"/>
    <n v="7"/>
    <s v="Gislane Martins"/>
    <s v="gislane.martins@gmail.com"/>
    <n v="5531985600000"/>
  </r>
  <r>
    <x v="1"/>
    <n v="500"/>
    <x v="0"/>
    <n v="4"/>
    <x v="940"/>
    <n v="7"/>
    <s v="Thyago Martins"/>
    <s v="thyago.martins@yahoo.com.br"/>
    <n v="5534991600000"/>
  </r>
  <r>
    <x v="0"/>
    <n v="2000"/>
    <x v="1"/>
    <n v="1"/>
    <x v="940"/>
    <n v="7"/>
    <s v="Juliany Martins"/>
    <s v="juliany.martins@gmail.com"/>
    <n v="5511983200000"/>
  </r>
  <r>
    <x v="1"/>
    <n v="500"/>
    <x v="0"/>
    <n v="4"/>
    <x v="940"/>
    <n v="7"/>
    <s v="Giordano Martins"/>
    <s v="giordano.martins@gmail.com"/>
    <n v="5531996200000"/>
  </r>
  <r>
    <x v="2"/>
    <n v="1000"/>
    <x v="0"/>
    <n v="1"/>
    <x v="940"/>
    <n v="7"/>
    <s v="Andriele Martins"/>
    <s v="andriele.martins@yahoo.com.br"/>
    <n v="5549992200000"/>
  </r>
  <r>
    <x v="1"/>
    <n v="500"/>
    <x v="1"/>
    <n v="1"/>
    <x v="940"/>
    <n v="7"/>
    <s v="Adir Martins"/>
    <s v="adir.martins@gmail.com"/>
    <n v="5542981100000"/>
  </r>
  <r>
    <x v="0"/>
    <n v="2000"/>
    <x v="0"/>
    <n v="12"/>
    <x v="940"/>
    <n v="7"/>
    <s v="Geovanio Martins"/>
    <s v="geovanio.martins@yahoo.com.br"/>
    <n v="5565999100000"/>
  </r>
  <r>
    <x v="1"/>
    <n v="500"/>
    <x v="0"/>
    <n v="8"/>
    <x v="940"/>
    <n v="7"/>
    <s v="Laudimea Martins"/>
    <s v="laudimea.martins@hotmail.com"/>
    <n v="5592993700000"/>
  </r>
  <r>
    <x v="1"/>
    <n v="500"/>
    <x v="1"/>
    <n v="1"/>
    <x v="940"/>
    <n v="7"/>
    <s v="Sofia Martins"/>
    <s v="sofia.martins@yahoo.com.br"/>
    <n v="5565999100000"/>
  </r>
  <r>
    <x v="1"/>
    <n v="500"/>
    <x v="0"/>
    <n v="12"/>
    <x v="940"/>
    <n v="7"/>
    <s v="Andreza Martins"/>
    <s v="andreza.martins@hotmail.com"/>
    <n v="5548999700000"/>
  </r>
  <r>
    <x v="1"/>
    <n v="500"/>
    <x v="0"/>
    <n v="5"/>
    <x v="940"/>
    <n v="7"/>
    <s v="Jordan Martins"/>
    <s v="jordan.martins@hotmail.com"/>
    <n v="5521967800000"/>
  </r>
  <r>
    <x v="0"/>
    <n v="2000"/>
    <x v="0"/>
    <n v="3"/>
    <x v="941"/>
    <n v="7"/>
    <s v="Ely Martins"/>
    <s v="ely.martins@hotmail.com"/>
    <n v="5581987600000"/>
  </r>
  <r>
    <x v="0"/>
    <n v="2000"/>
    <x v="1"/>
    <n v="1"/>
    <x v="941"/>
    <n v="7"/>
    <s v="Denis Martins"/>
    <s v="denis.martins@hotmail.com"/>
    <n v="5588992000000"/>
  </r>
  <r>
    <x v="2"/>
    <n v="1000"/>
    <x v="0"/>
    <n v="3"/>
    <x v="941"/>
    <n v="7"/>
    <s v="Leo Martins"/>
    <s v="leo.martins@gmail.com"/>
    <n v="5521991800000"/>
  </r>
  <r>
    <x v="0"/>
    <n v="2000"/>
    <x v="0"/>
    <n v="12"/>
    <x v="941"/>
    <n v="7"/>
    <s v="Shiguenori Martins"/>
    <s v="shiguenori.martins@yahoo.com.br"/>
    <n v="5511983700000"/>
  </r>
  <r>
    <x v="1"/>
    <n v="500"/>
    <x v="0"/>
    <n v="11"/>
    <x v="941"/>
    <n v="7"/>
    <s v="Naim Martins"/>
    <s v="naim.martins@yahoo.com.br"/>
    <n v="5591992300000"/>
  </r>
  <r>
    <x v="0"/>
    <n v="2000"/>
    <x v="0"/>
    <n v="12"/>
    <x v="941"/>
    <n v="7"/>
    <s v="Heide Martins"/>
    <s v="heide.martins@yahoo.com.br"/>
    <n v="5561998500000"/>
  </r>
  <r>
    <x v="0"/>
    <n v="2000"/>
    <x v="0"/>
    <n v="12"/>
    <x v="941"/>
    <n v="7"/>
    <s v="Ciro Martins"/>
    <s v="ciro.martins@yahoo.com.br"/>
    <n v="5518998200000"/>
  </r>
  <r>
    <x v="1"/>
    <n v="500"/>
    <x v="1"/>
    <n v="1"/>
    <x v="941"/>
    <n v="7"/>
    <s v="Carina Martins"/>
    <s v="carina.martins@gmail.com"/>
    <n v="5521995500000"/>
  </r>
  <r>
    <x v="2"/>
    <n v="1000"/>
    <x v="0"/>
    <n v="1"/>
    <x v="942"/>
    <n v="8"/>
    <s v="Thallis Martins"/>
    <s v="thallis.martins@yahoo.com.br"/>
    <n v="5518996600000"/>
  </r>
  <r>
    <x v="2"/>
    <n v="1000"/>
    <x v="0"/>
    <n v="4"/>
    <x v="942"/>
    <n v="8"/>
    <s v="Estefano Martins"/>
    <s v="estefano.martins@hotmail.com"/>
    <n v="5554991900000"/>
  </r>
  <r>
    <x v="1"/>
    <n v="500"/>
    <x v="0"/>
    <n v="2"/>
    <x v="942"/>
    <n v="8"/>
    <s v="Yuri Martins"/>
    <s v="yuri.martins@hotmail.com"/>
    <n v="5521980200000"/>
  </r>
  <r>
    <x v="2"/>
    <n v="1000"/>
    <x v="0"/>
    <n v="1"/>
    <x v="942"/>
    <n v="8"/>
    <s v="Yulli Martins"/>
    <s v="yulli.martins@hotmail.com"/>
    <n v="5511962600000"/>
  </r>
  <r>
    <x v="1"/>
    <n v="500"/>
    <x v="0"/>
    <n v="10"/>
    <x v="942"/>
    <n v="8"/>
    <s v="Americo Martins"/>
    <s v="americo.martins@gmail.com"/>
    <n v="5561991700000"/>
  </r>
  <r>
    <x v="1"/>
    <n v="500"/>
    <x v="1"/>
    <n v="1"/>
    <x v="942"/>
    <n v="8"/>
    <s v="Arielen Martins"/>
    <s v="arielen.martins@hotmail.com"/>
    <n v="5511999400000"/>
  </r>
  <r>
    <x v="1"/>
    <n v="500"/>
    <x v="0"/>
    <n v="4"/>
    <x v="943"/>
    <n v="8"/>
    <s v="Júnior Martins"/>
    <s v="júnior.martins@yahoo.com.br"/>
    <n v="5531996700000"/>
  </r>
  <r>
    <x v="1"/>
    <n v="500"/>
    <x v="0"/>
    <n v="12"/>
    <x v="943"/>
    <n v="8"/>
    <s v="Raiane Martins"/>
    <s v="raiane.martins@hotmail.com"/>
    <n v="5516997700000"/>
  </r>
  <r>
    <x v="2"/>
    <n v="1000"/>
    <x v="0"/>
    <n v="12"/>
    <x v="943"/>
    <n v="8"/>
    <s v="Sueli Martins"/>
    <s v="sueli.martins@yahoo.com.br"/>
    <n v="5531987500000"/>
  </r>
  <r>
    <x v="2"/>
    <n v="1000"/>
    <x v="0"/>
    <n v="12"/>
    <x v="943"/>
    <n v="8"/>
    <s v="Gabrela Martins"/>
    <s v="gabrela.martins@yahoo.com.br"/>
    <n v="5571987200000"/>
  </r>
  <r>
    <x v="0"/>
    <n v="2000"/>
    <x v="0"/>
    <n v="1"/>
    <x v="943"/>
    <n v="8"/>
    <s v="Marcia Martins"/>
    <s v="marcia.martins@yahoo.com.br"/>
    <n v="5561991900000"/>
  </r>
  <r>
    <x v="1"/>
    <n v="500"/>
    <x v="0"/>
    <n v="12"/>
    <x v="943"/>
    <n v="8"/>
    <s v="Samantha Martins"/>
    <s v="samantha.martins@gmail.com"/>
    <n v="5515991000000"/>
  </r>
  <r>
    <x v="2"/>
    <n v="1000"/>
    <x v="1"/>
    <n v="1"/>
    <x v="943"/>
    <n v="8"/>
    <s v="Tamara Martins"/>
    <s v="tamara.martins@yahoo.com.br"/>
    <n v="5521979600000"/>
  </r>
  <r>
    <x v="1"/>
    <n v="500"/>
    <x v="0"/>
    <n v="1"/>
    <x v="943"/>
    <n v="8"/>
    <s v="Bruno Martins"/>
    <s v="bruno.martins@gmail.com"/>
    <n v="5521987000000"/>
  </r>
  <r>
    <x v="1"/>
    <n v="500"/>
    <x v="0"/>
    <n v="1"/>
    <x v="944"/>
    <n v="8"/>
    <s v="Newton Martins"/>
    <s v="newton.martins@gmail.com"/>
    <n v="5531988400000"/>
  </r>
  <r>
    <x v="2"/>
    <n v="1000"/>
    <x v="0"/>
    <n v="1"/>
    <x v="944"/>
    <n v="8"/>
    <s v="Romário Martins"/>
    <s v="romário.martins@yahoo.com.br"/>
    <n v="5581983600000"/>
  </r>
  <r>
    <x v="0"/>
    <n v="2000"/>
    <x v="0"/>
    <n v="5"/>
    <x v="944"/>
    <n v="8"/>
    <s v="Lucyene Martins"/>
    <s v="lucyene.martins@gmail.com"/>
    <n v="5521991200000"/>
  </r>
  <r>
    <x v="1"/>
    <n v="500"/>
    <x v="0"/>
    <n v="1"/>
    <x v="944"/>
    <n v="8"/>
    <s v="Silene Martins"/>
    <s v="silene.martins@yahoo.com.br"/>
    <n v="5511999100000"/>
  </r>
  <r>
    <x v="1"/>
    <n v="500"/>
    <x v="0"/>
    <n v="3"/>
    <x v="944"/>
    <n v="8"/>
    <s v="Klesio Martins"/>
    <s v="klesio.martins@gmail.com"/>
    <n v="5511991500000"/>
  </r>
  <r>
    <x v="1"/>
    <n v="500"/>
    <x v="0"/>
    <n v="12"/>
    <x v="945"/>
    <n v="8"/>
    <s v="Loraine Martins"/>
    <s v="loraine.martins@yahoo.com.br"/>
    <n v="5564996500000"/>
  </r>
  <r>
    <x v="0"/>
    <n v="2000"/>
    <x v="0"/>
    <n v="12"/>
    <x v="945"/>
    <n v="8"/>
    <s v="Nivaldo Martins"/>
    <s v="nivaldo.martins@gmail.com"/>
    <n v="5531988900000"/>
  </r>
  <r>
    <x v="1"/>
    <n v="500"/>
    <x v="1"/>
    <n v="12"/>
    <x v="945"/>
    <n v="8"/>
    <s v="Neusa Martins"/>
    <s v="neusa.martins@yahoo.com.br"/>
    <n v="5519996100000"/>
  </r>
  <r>
    <x v="0"/>
    <n v="2000"/>
    <x v="0"/>
    <n v="2"/>
    <x v="945"/>
    <n v="8"/>
    <s v="Danilla Martins"/>
    <s v="danilla.martins@yahoo.com.br"/>
    <n v="5511942100000"/>
  </r>
  <r>
    <x v="2"/>
    <n v="1000"/>
    <x v="0"/>
    <n v="12"/>
    <x v="945"/>
    <n v="8"/>
    <s v="Edla Martins"/>
    <s v="edla.martins@yahoo.com.br"/>
    <n v="5562985100000"/>
  </r>
  <r>
    <x v="1"/>
    <n v="500"/>
    <x v="0"/>
    <n v="1"/>
    <x v="946"/>
    <n v="8"/>
    <s v="Clevison Martins"/>
    <s v="clevison.martins@gmail.com"/>
    <n v="5521999600000"/>
  </r>
  <r>
    <x v="2"/>
    <n v="1000"/>
    <x v="0"/>
    <n v="1"/>
    <x v="946"/>
    <n v="8"/>
    <s v="Liudson Martins"/>
    <s v="liudson.martins@hotmail.com"/>
    <n v="5587988000000"/>
  </r>
  <r>
    <x v="0"/>
    <n v="2000"/>
    <x v="1"/>
    <n v="1"/>
    <x v="946"/>
    <n v="8"/>
    <s v="Daniela Martins"/>
    <s v="daniela.martins@gmail.com"/>
    <n v="5521970000000"/>
  </r>
  <r>
    <x v="1"/>
    <n v="500"/>
    <x v="0"/>
    <n v="12"/>
    <x v="946"/>
    <n v="8"/>
    <s v="Ariana Martins"/>
    <s v="ariana.martins@yahoo.com.br"/>
    <n v="5511961400000"/>
  </r>
  <r>
    <x v="1"/>
    <n v="500"/>
    <x v="0"/>
    <n v="1"/>
    <x v="946"/>
    <n v="8"/>
    <s v="Edlaine Martins"/>
    <s v="edlaine.martins@hotmail.com"/>
    <n v="5531998400000"/>
  </r>
  <r>
    <x v="1"/>
    <n v="500"/>
    <x v="0"/>
    <n v="12"/>
    <x v="947"/>
    <n v="8"/>
    <s v="Dirceu Martins"/>
    <s v="dirceu.martins@hotmail.com"/>
    <n v="5511975000000"/>
  </r>
  <r>
    <x v="1"/>
    <n v="500"/>
    <x v="0"/>
    <n v="12"/>
    <x v="947"/>
    <n v="8"/>
    <s v="Camille Martins"/>
    <s v="camille.martins@gmail.com"/>
    <n v="5521988900000"/>
  </r>
  <r>
    <x v="1"/>
    <n v="500"/>
    <x v="0"/>
    <n v="12"/>
    <x v="947"/>
    <n v="8"/>
    <s v="Kely Martins"/>
    <s v="kely.martins@gmail.com"/>
    <n v="5531982600000"/>
  </r>
  <r>
    <x v="2"/>
    <n v="1000"/>
    <x v="0"/>
    <n v="12"/>
    <x v="947"/>
    <n v="8"/>
    <s v="Sabrina Martins"/>
    <s v="sabrina.martins@gmail.com"/>
    <n v="5531992100000"/>
  </r>
  <r>
    <x v="1"/>
    <n v="500"/>
    <x v="0"/>
    <n v="12"/>
    <x v="947"/>
    <n v="8"/>
    <s v="Jocival Martins"/>
    <s v="jocival.martins@hotmail.com"/>
    <n v="5571982100000"/>
  </r>
  <r>
    <x v="2"/>
    <n v="1000"/>
    <x v="0"/>
    <n v="9"/>
    <x v="947"/>
    <n v="8"/>
    <s v="Jamir Martins"/>
    <s v="jamir.martins@yahoo.com.br"/>
    <n v="5511949300000"/>
  </r>
  <r>
    <x v="2"/>
    <n v="1000"/>
    <x v="0"/>
    <n v="12"/>
    <x v="947"/>
    <n v="8"/>
    <s v="Edimilson Martins"/>
    <s v="edimilson.martins@gmail.com"/>
    <n v="5514996300000"/>
  </r>
  <r>
    <x v="2"/>
    <n v="1000"/>
    <x v="0"/>
    <n v="2"/>
    <x v="947"/>
    <n v="8"/>
    <s v="Vênnela Martins"/>
    <s v="vênnela.martins@gmail.com"/>
    <n v="5512982300000"/>
  </r>
  <r>
    <x v="2"/>
    <n v="1000"/>
    <x v="0"/>
    <n v="3"/>
    <x v="947"/>
    <n v="8"/>
    <s v="Edwy Martins"/>
    <s v="edwy.martins@hotmail.com"/>
    <n v="5515988100000"/>
  </r>
  <r>
    <x v="2"/>
    <n v="1000"/>
    <x v="0"/>
    <n v="4"/>
    <x v="947"/>
    <n v="8"/>
    <s v="Cecilia Martins"/>
    <s v="cecilia.martins@gmail.com"/>
    <n v="5553999000000"/>
  </r>
  <r>
    <x v="1"/>
    <n v="500"/>
    <x v="1"/>
    <n v="1"/>
    <x v="947"/>
    <n v="8"/>
    <s v="Angelica Martins"/>
    <s v="angelica.martins@yahoo.com.br"/>
    <n v="5534988500000"/>
  </r>
  <r>
    <x v="1"/>
    <n v="500"/>
    <x v="1"/>
    <n v="1"/>
    <x v="948"/>
    <n v="8"/>
    <s v="Carina Martins"/>
    <s v="carina.martins@gmail.com"/>
    <n v="5521995500000"/>
  </r>
  <r>
    <x v="1"/>
    <n v="500"/>
    <x v="1"/>
    <n v="1"/>
    <x v="948"/>
    <n v="8"/>
    <s v="Keliane Martins"/>
    <s v="keliane.martins@yahoo.com.br"/>
    <n v="5511984200000"/>
  </r>
  <r>
    <x v="1"/>
    <n v="500"/>
    <x v="1"/>
    <n v="1"/>
    <x v="948"/>
    <n v="8"/>
    <s v="Guilherme Martins"/>
    <s v="guilherme.martins@hotmail.com"/>
    <n v="5519992000000"/>
  </r>
  <r>
    <x v="1"/>
    <n v="500"/>
    <x v="0"/>
    <n v="12"/>
    <x v="949"/>
    <n v="8"/>
    <s v="Waldney Martins"/>
    <s v="waldney.martins@hotmail.com"/>
    <n v="5518981000000"/>
  </r>
  <r>
    <x v="1"/>
    <n v="500"/>
    <x v="0"/>
    <n v="1"/>
    <x v="949"/>
    <n v="8"/>
    <s v="Marilea Martins"/>
    <s v="marilea.martins@yahoo.com.br"/>
    <n v="5512988000000"/>
  </r>
  <r>
    <x v="1"/>
    <n v="500"/>
    <x v="1"/>
    <n v="1"/>
    <x v="949"/>
    <n v="8"/>
    <s v="Rickson Martins"/>
    <s v="rickson.martins@gmail.com"/>
    <n v="5511947200000"/>
  </r>
  <r>
    <x v="2"/>
    <n v="1000"/>
    <x v="0"/>
    <n v="10"/>
    <x v="949"/>
    <n v="8"/>
    <s v="Dênis Martins"/>
    <s v="dênis.martins@gmail.com"/>
    <n v="5596999100000"/>
  </r>
  <r>
    <x v="1"/>
    <n v="500"/>
    <x v="0"/>
    <n v="12"/>
    <x v="949"/>
    <n v="8"/>
    <s v="Evandro Martins"/>
    <s v="evandro.martins@yahoo.com.br"/>
    <n v="5515997000000"/>
  </r>
  <r>
    <x v="0"/>
    <n v="2000"/>
    <x v="0"/>
    <n v="12"/>
    <x v="949"/>
    <n v="8"/>
    <s v="Enaldo Martins"/>
    <s v="enaldo.martins@gmail.com"/>
    <n v="5571999300000"/>
  </r>
  <r>
    <x v="1"/>
    <n v="500"/>
    <x v="1"/>
    <n v="1"/>
    <x v="950"/>
    <n v="8"/>
    <s v="Luca Martins"/>
    <s v="luca.martins@yahoo.com.br"/>
    <n v="5571996000000"/>
  </r>
  <r>
    <x v="2"/>
    <n v="1000"/>
    <x v="0"/>
    <n v="12"/>
    <x v="950"/>
    <n v="8"/>
    <s v="Aercio Martins"/>
    <s v="aercio.martins@hotmail.com"/>
    <n v="5543999000000"/>
  </r>
  <r>
    <x v="1"/>
    <n v="500"/>
    <x v="0"/>
    <n v="1"/>
    <x v="950"/>
    <n v="8"/>
    <s v="Márcio Martins"/>
    <s v="márcio.martins@yahoo.com.br"/>
    <n v="5551984200000"/>
  </r>
  <r>
    <x v="1"/>
    <n v="500"/>
    <x v="0"/>
    <n v="12"/>
    <x v="950"/>
    <n v="8"/>
    <s v="Sueli Martins"/>
    <s v="sueli.martins@yahoo.com.br"/>
    <n v="5562982000000"/>
  </r>
  <r>
    <x v="1"/>
    <n v="500"/>
    <x v="0"/>
    <n v="12"/>
    <x v="950"/>
    <n v="8"/>
    <s v="Caubi Martins"/>
    <s v="caubi.martins@gmail.com"/>
    <n v="5585987700000"/>
  </r>
  <r>
    <x v="0"/>
    <n v="2000"/>
    <x v="0"/>
    <n v="10"/>
    <x v="951"/>
    <n v="8"/>
    <s v="Natasha Martins"/>
    <s v="natasha.martins@hotmail.com"/>
    <n v="5511955600000"/>
  </r>
  <r>
    <x v="2"/>
    <n v="1000"/>
    <x v="0"/>
    <n v="12"/>
    <x v="951"/>
    <n v="8"/>
    <s v="Ralf Martins"/>
    <s v="ralf.martins@hotmail.com"/>
    <n v="5581992800000"/>
  </r>
  <r>
    <x v="0"/>
    <n v="2000"/>
    <x v="0"/>
    <n v="1"/>
    <x v="951"/>
    <n v="8"/>
    <s v="Volmir Martins"/>
    <s v="volmir.martins@gmail.com"/>
    <n v="5551998900000"/>
  </r>
  <r>
    <x v="1"/>
    <n v="500"/>
    <x v="0"/>
    <n v="3"/>
    <x v="951"/>
    <n v="8"/>
    <s v="Ranielli Martins"/>
    <s v="ranielli.martins@gmail.com"/>
    <n v="5511995800000"/>
  </r>
  <r>
    <x v="1"/>
    <n v="500"/>
    <x v="0"/>
    <n v="1"/>
    <x v="951"/>
    <n v="8"/>
    <s v="Luzimario Martins"/>
    <s v="luzimario.martins@hotmail.com"/>
    <n v="5586999300000"/>
  </r>
  <r>
    <x v="1"/>
    <n v="500"/>
    <x v="0"/>
    <n v="10"/>
    <x v="951"/>
    <n v="8"/>
    <s v="Lidia Martins"/>
    <s v="lidia.martins@gmail.com"/>
    <n v="5521986700000"/>
  </r>
  <r>
    <x v="2"/>
    <n v="1000"/>
    <x v="0"/>
    <n v="1"/>
    <x v="952"/>
    <n v="8"/>
    <s v="Wilson Martins"/>
    <s v="wilson.martins@yahoo.com.br"/>
    <n v="5514981100000"/>
  </r>
  <r>
    <x v="1"/>
    <n v="500"/>
    <x v="0"/>
    <n v="2"/>
    <x v="952"/>
    <n v="8"/>
    <s v="Rilson Martins"/>
    <s v="rilson.martins@hotmail.com"/>
    <n v="5521972600000"/>
  </r>
  <r>
    <x v="0"/>
    <n v="2000"/>
    <x v="0"/>
    <n v="12"/>
    <x v="952"/>
    <n v="8"/>
    <s v="Nathanael Martins"/>
    <s v="nathanael.martins@gmail.com"/>
    <n v="5541996200000"/>
  </r>
  <r>
    <x v="0"/>
    <n v="2000"/>
    <x v="0"/>
    <n v="8"/>
    <x v="952"/>
    <n v="8"/>
    <s v="Josias Martins"/>
    <s v="josias.martins@yahoo.com.br"/>
    <n v="5547988400000"/>
  </r>
  <r>
    <x v="1"/>
    <n v="500"/>
    <x v="0"/>
    <n v="5"/>
    <x v="952"/>
    <n v="8"/>
    <s v="Daisy Martins"/>
    <s v="daisy.martins@gmail.com"/>
    <n v="5579981600000"/>
  </r>
  <r>
    <x v="2"/>
    <n v="1000"/>
    <x v="0"/>
    <n v="3"/>
    <x v="952"/>
    <n v="8"/>
    <s v="Sybele Martins"/>
    <s v="sybele.martins@hotmail.com"/>
    <n v="5592984100000"/>
  </r>
  <r>
    <x v="2"/>
    <n v="1000"/>
    <x v="0"/>
    <n v="1"/>
    <x v="952"/>
    <n v="8"/>
    <s v="Otávio Martins"/>
    <s v="otávio.martins@gmail.com"/>
    <n v="5521998700000"/>
  </r>
  <r>
    <x v="0"/>
    <n v="2000"/>
    <x v="0"/>
    <n v="12"/>
    <x v="952"/>
    <n v="8"/>
    <s v="Pollyne Martins"/>
    <s v="pollyne.martins@yahoo.com.br"/>
    <n v="5535998700000"/>
  </r>
  <r>
    <x v="0"/>
    <n v="2000"/>
    <x v="0"/>
    <n v="5"/>
    <x v="952"/>
    <n v="8"/>
    <s v="Gilvaneide Martins"/>
    <s v="gilvaneide.martins@yahoo.com.br"/>
    <n v="5511995500000"/>
  </r>
  <r>
    <x v="2"/>
    <n v="1000"/>
    <x v="0"/>
    <n v="12"/>
    <x v="952"/>
    <n v="8"/>
    <s v="Clariza Martins"/>
    <s v="clariza.martins@hotmail.com"/>
    <n v="5541987000000"/>
  </r>
  <r>
    <x v="2"/>
    <n v="1000"/>
    <x v="0"/>
    <n v="12"/>
    <x v="952"/>
    <n v="8"/>
    <s v="Geovanio Martins"/>
    <s v="geovanio.martins@yahoo.com.br"/>
    <n v="5565999100000"/>
  </r>
  <r>
    <x v="2"/>
    <n v="1000"/>
    <x v="1"/>
    <n v="1"/>
    <x v="953"/>
    <n v="8"/>
    <s v="Olívia Martins"/>
    <s v="olívia.martins@gmail.com"/>
    <n v="5591993100000"/>
  </r>
  <r>
    <x v="1"/>
    <n v="500"/>
    <x v="0"/>
    <n v="12"/>
    <x v="953"/>
    <n v="8"/>
    <s v="Erinaldo Martins"/>
    <s v="erinaldo.martins@yahoo.com.br"/>
    <n v="5561986300000"/>
  </r>
  <r>
    <x v="0"/>
    <n v="2000"/>
    <x v="0"/>
    <n v="1"/>
    <x v="953"/>
    <n v="8"/>
    <s v="Nilton Martins"/>
    <s v="nilton.martins@hotmail.com"/>
    <n v="5511982200000"/>
  </r>
  <r>
    <x v="1"/>
    <n v="500"/>
    <x v="0"/>
    <n v="10"/>
    <x v="953"/>
    <n v="8"/>
    <s v="Claudemir Martins"/>
    <s v="claudemir.martins@hotmail.com"/>
    <n v="5582993500000"/>
  </r>
  <r>
    <x v="1"/>
    <n v="500"/>
    <x v="0"/>
    <n v="12"/>
    <x v="954"/>
    <n v="8"/>
    <s v="Agnaldo Martins"/>
    <s v="agnaldo.martins@hotmail.com"/>
    <n v="5516991200000"/>
  </r>
  <r>
    <x v="1"/>
    <n v="500"/>
    <x v="0"/>
    <n v="8"/>
    <x v="954"/>
    <n v="8"/>
    <s v="Kelly Martins"/>
    <s v="kelly.martins@gmail.com"/>
    <n v="5511975300000"/>
  </r>
  <r>
    <x v="0"/>
    <n v="2000"/>
    <x v="0"/>
    <n v="6"/>
    <x v="954"/>
    <n v="8"/>
    <s v="Maycon Martins"/>
    <s v="maycon.martins@hotmail.com"/>
    <n v="5511968000000"/>
  </r>
  <r>
    <x v="2"/>
    <n v="1000"/>
    <x v="1"/>
    <n v="10"/>
    <x v="954"/>
    <n v="8"/>
    <s v="Francinelma Martins"/>
    <s v="francinelma.martins@gmail.com"/>
    <n v="5591999800000"/>
  </r>
  <r>
    <x v="2"/>
    <n v="1000"/>
    <x v="0"/>
    <n v="12"/>
    <x v="954"/>
    <n v="8"/>
    <s v="Thaylison Martins"/>
    <s v="thaylison.martins@gmail.com"/>
    <n v="5516993700000"/>
  </r>
  <r>
    <x v="0"/>
    <n v="2000"/>
    <x v="0"/>
    <n v="4"/>
    <x v="954"/>
    <n v="8"/>
    <s v="Shelder Martins"/>
    <s v="shelder.martins@gmail.com"/>
    <n v="5517988000000"/>
  </r>
  <r>
    <x v="2"/>
    <n v="1000"/>
    <x v="0"/>
    <n v="1"/>
    <x v="954"/>
    <n v="8"/>
    <s v="Giandomenico Martins"/>
    <s v="giandomenico.martins@yahoo.com.br"/>
    <n v="5521992000000"/>
  </r>
  <r>
    <x v="2"/>
    <n v="1000"/>
    <x v="0"/>
    <n v="12"/>
    <x v="954"/>
    <n v="8"/>
    <s v="Mirosmar Martins"/>
    <s v="mirosmar.martins@gmail.com"/>
    <n v="5531983600000"/>
  </r>
  <r>
    <x v="1"/>
    <n v="500"/>
    <x v="0"/>
    <n v="4"/>
    <x v="954"/>
    <n v="8"/>
    <s v="Karla Martins"/>
    <s v="karla.martins@yahoo.com.br"/>
    <n v="5579991200000"/>
  </r>
  <r>
    <x v="1"/>
    <n v="500"/>
    <x v="0"/>
    <n v="3"/>
    <x v="954"/>
    <n v="8"/>
    <s v="Stefan Martins"/>
    <s v="stefan.martins@gmail.com"/>
    <n v="5551997400000"/>
  </r>
  <r>
    <x v="2"/>
    <n v="1000"/>
    <x v="0"/>
    <n v="1"/>
    <x v="955"/>
    <n v="8"/>
    <s v="Cibelle Martins"/>
    <s v="cibelle.martins@yahoo.com.br"/>
    <n v="5531992400000"/>
  </r>
  <r>
    <x v="0"/>
    <n v="2000"/>
    <x v="0"/>
    <n v="12"/>
    <x v="955"/>
    <n v="8"/>
    <s v="Amilton Martins"/>
    <s v="amilton.martins@gmail.com"/>
    <n v="5531989700000"/>
  </r>
  <r>
    <x v="2"/>
    <n v="1000"/>
    <x v="0"/>
    <n v="12"/>
    <x v="955"/>
    <n v="8"/>
    <s v="Isrrael Martins"/>
    <s v="isrrael.martins@hotmail.com"/>
    <n v="5564981300000"/>
  </r>
  <r>
    <x v="2"/>
    <n v="1000"/>
    <x v="0"/>
    <n v="12"/>
    <x v="955"/>
    <n v="8"/>
    <s v="Eguinaldo Martins"/>
    <s v="eguinaldo.martins@hotmail.com"/>
    <n v="5564999400000"/>
  </r>
  <r>
    <x v="1"/>
    <n v="500"/>
    <x v="0"/>
    <n v="12"/>
    <x v="955"/>
    <n v="8"/>
    <s v="Debora Martins"/>
    <s v="debora.martins@gmail.com"/>
    <n v="5521979800000"/>
  </r>
  <r>
    <x v="1"/>
    <n v="500"/>
    <x v="1"/>
    <n v="1"/>
    <x v="956"/>
    <n v="8"/>
    <s v="Ivete Martins"/>
    <s v="ivete.martins@yahoo.com.br"/>
    <n v="5551999400000"/>
  </r>
  <r>
    <x v="1"/>
    <n v="500"/>
    <x v="0"/>
    <n v="2"/>
    <x v="956"/>
    <n v="8"/>
    <s v="Koan Martins"/>
    <s v="koan.martins@yahoo.com.br"/>
    <n v="5511988800000"/>
  </r>
  <r>
    <x v="1"/>
    <n v="500"/>
    <x v="0"/>
    <n v="1"/>
    <x v="956"/>
    <n v="8"/>
    <s v="Leonel Martins"/>
    <s v="leonel.martins@gmail.com"/>
    <n v="5521976700000"/>
  </r>
  <r>
    <x v="1"/>
    <n v="500"/>
    <x v="0"/>
    <n v="5"/>
    <x v="956"/>
    <n v="8"/>
    <s v="Talles Martins"/>
    <s v="talles.martins@gmail.com"/>
    <n v="5511966200000"/>
  </r>
  <r>
    <x v="2"/>
    <n v="1000"/>
    <x v="0"/>
    <n v="12"/>
    <x v="956"/>
    <n v="8"/>
    <s v="Willians Martins"/>
    <s v="willians.martins@gmail.com"/>
    <n v="5511994700000"/>
  </r>
  <r>
    <x v="1"/>
    <n v="500"/>
    <x v="0"/>
    <n v="12"/>
    <x v="957"/>
    <n v="8"/>
    <s v="Lilia Martins"/>
    <s v="lilia.martins@gmail.com"/>
    <n v="5511984800000"/>
  </r>
  <r>
    <x v="0"/>
    <n v="2000"/>
    <x v="1"/>
    <n v="1"/>
    <x v="957"/>
    <n v="8"/>
    <s v="Lenise Martins"/>
    <s v="lenise.martins@gmail.com"/>
    <n v="5541999200000"/>
  </r>
  <r>
    <x v="0"/>
    <n v="2000"/>
    <x v="0"/>
    <n v="12"/>
    <x v="957"/>
    <n v="8"/>
    <s v="Edemilson Martins"/>
    <s v="edemilson.martins@hotmail.com"/>
    <n v="5511946900000"/>
  </r>
  <r>
    <x v="1"/>
    <n v="500"/>
    <x v="0"/>
    <n v="10"/>
    <x v="957"/>
    <n v="8"/>
    <s v="Anna Martins"/>
    <s v="anna.martins@gmail.com"/>
    <n v="5514996300000"/>
  </r>
  <r>
    <x v="1"/>
    <n v="500"/>
    <x v="0"/>
    <n v="12"/>
    <x v="957"/>
    <n v="8"/>
    <s v="Diêgo Martins"/>
    <s v="diêgo.martins@hotmail.com"/>
    <n v="5562982300000"/>
  </r>
  <r>
    <x v="2"/>
    <n v="1000"/>
    <x v="0"/>
    <n v="12"/>
    <x v="957"/>
    <n v="8"/>
    <s v="Murillo Martins"/>
    <s v="murillo.martins@yahoo.com.br"/>
    <n v="5511995700000"/>
  </r>
  <r>
    <x v="2"/>
    <n v="1000"/>
    <x v="0"/>
    <n v="1"/>
    <x v="957"/>
    <n v="8"/>
    <s v="Gonzalo Martins"/>
    <s v="gonzalo.martins@yahoo.com.br"/>
    <n v="5555981700000"/>
  </r>
  <r>
    <x v="2"/>
    <n v="1000"/>
    <x v="0"/>
    <n v="10"/>
    <x v="958"/>
    <n v="8"/>
    <s v="Jefther Martins"/>
    <s v="jefther.martins@hotmail.com"/>
    <n v="5567996700000"/>
  </r>
  <r>
    <x v="1"/>
    <n v="500"/>
    <x v="1"/>
    <n v="1"/>
    <x v="958"/>
    <n v="8"/>
    <s v="Layse Martins"/>
    <s v="layse.martins@yahoo.com.br"/>
    <n v="5521996400000"/>
  </r>
  <r>
    <x v="0"/>
    <n v="2000"/>
    <x v="0"/>
    <n v="12"/>
    <x v="958"/>
    <n v="8"/>
    <s v="Laynie Martins"/>
    <s v="laynie.martins@yahoo.com.br"/>
    <n v="5511945600000"/>
  </r>
  <r>
    <x v="2"/>
    <n v="1000"/>
    <x v="0"/>
    <n v="6"/>
    <x v="958"/>
    <n v="8"/>
    <s v="Edivan Martins"/>
    <s v="edivan.martins@yahoo.com.br"/>
    <n v="5594996600000"/>
  </r>
  <r>
    <x v="0"/>
    <n v="2000"/>
    <x v="0"/>
    <n v="12"/>
    <x v="958"/>
    <n v="8"/>
    <s v="Kauane Martins"/>
    <s v="kauane.martins@yahoo.com.br"/>
    <n v="5519996000000"/>
  </r>
  <r>
    <x v="2"/>
    <n v="1000"/>
    <x v="0"/>
    <n v="12"/>
    <x v="958"/>
    <n v="8"/>
    <s v="Nícolas Martins"/>
    <s v="nícolas.martins@yahoo.com.br"/>
    <n v="5511964700000"/>
  </r>
  <r>
    <x v="2"/>
    <n v="1000"/>
    <x v="0"/>
    <n v="12"/>
    <x v="958"/>
    <n v="8"/>
    <s v="Magnólia Martins"/>
    <s v="magnólia.martins@hotmail.com"/>
    <n v="5584987900000"/>
  </r>
  <r>
    <x v="1"/>
    <n v="500"/>
    <x v="0"/>
    <n v="5"/>
    <x v="958"/>
    <n v="8"/>
    <s v="Claudete Martins"/>
    <s v="claudete.martins@hotmail.com"/>
    <n v="5511991500000"/>
  </r>
  <r>
    <x v="1"/>
    <n v="500"/>
    <x v="0"/>
    <n v="5"/>
    <x v="958"/>
    <n v="8"/>
    <s v="Rafaella Martins"/>
    <s v="rafaella.martins@gmail.com"/>
    <n v="5541997400000"/>
  </r>
  <r>
    <x v="1"/>
    <n v="500"/>
    <x v="0"/>
    <n v="12"/>
    <x v="959"/>
    <n v="8"/>
    <s v="Danusa Martins"/>
    <s v="danusa.martins@yahoo.com.br"/>
    <n v="5581996400000"/>
  </r>
  <r>
    <x v="0"/>
    <n v="2000"/>
    <x v="1"/>
    <n v="1"/>
    <x v="959"/>
    <n v="8"/>
    <s v="Wagnesio Martins"/>
    <s v="wagnesio.martins@gmail.com"/>
    <n v="5566981000000"/>
  </r>
  <r>
    <x v="2"/>
    <n v="1000"/>
    <x v="0"/>
    <n v="6"/>
    <x v="959"/>
    <n v="8"/>
    <s v="Jeanne Martins"/>
    <s v="jeanne.martins@gmail.com"/>
    <n v="5521976700000"/>
  </r>
  <r>
    <x v="1"/>
    <n v="500"/>
    <x v="0"/>
    <n v="1"/>
    <x v="959"/>
    <n v="8"/>
    <s v="Waldenir Martins"/>
    <s v="waldenir.martins@hotmail.com"/>
    <n v="5511999600000"/>
  </r>
  <r>
    <x v="2"/>
    <n v="1000"/>
    <x v="0"/>
    <n v="6"/>
    <x v="959"/>
    <n v="8"/>
    <s v="Ione Martins"/>
    <s v="ione.martins@gmail.com"/>
    <n v="5511984800000"/>
  </r>
  <r>
    <x v="1"/>
    <n v="500"/>
    <x v="0"/>
    <n v="10"/>
    <x v="960"/>
    <n v="8"/>
    <s v="Erivaldo Martins"/>
    <s v="erivaldo.martins@hotmail.com"/>
    <n v="5581986900000"/>
  </r>
  <r>
    <x v="1"/>
    <n v="500"/>
    <x v="0"/>
    <n v="12"/>
    <x v="960"/>
    <n v="8"/>
    <s v="Abraão Martins"/>
    <s v="abraão.martins@gmail.com"/>
    <n v="5521994900000"/>
  </r>
  <r>
    <x v="0"/>
    <n v="2000"/>
    <x v="0"/>
    <n v="12"/>
    <x v="960"/>
    <n v="8"/>
    <s v="Talmir Martins"/>
    <s v="talmir.martins@gmail.com"/>
    <n v="5581989900000"/>
  </r>
  <r>
    <x v="2"/>
    <n v="1000"/>
    <x v="0"/>
    <n v="12"/>
    <x v="961"/>
    <n v="8"/>
    <s v="Rayan Martins"/>
    <s v="rayan.martins@yahoo.com.br"/>
    <n v="5527996100000"/>
  </r>
  <r>
    <x v="2"/>
    <n v="1000"/>
    <x v="0"/>
    <n v="12"/>
    <x v="961"/>
    <n v="8"/>
    <s v="Erickson Martins"/>
    <s v="erickson.martins@gmail.com"/>
    <n v="5511996100000"/>
  </r>
  <r>
    <x v="0"/>
    <n v="2000"/>
    <x v="0"/>
    <n v="1"/>
    <x v="961"/>
    <n v="8"/>
    <s v="Jade Martins"/>
    <s v="jade.martins@hotmail.com"/>
    <n v="5511971800000"/>
  </r>
  <r>
    <x v="0"/>
    <n v="2000"/>
    <x v="1"/>
    <n v="1"/>
    <x v="962"/>
    <n v="8"/>
    <s v="Ângelo Martins"/>
    <s v="ângelo.martins@yahoo.com.br"/>
    <n v="5521981400000"/>
  </r>
  <r>
    <x v="2"/>
    <n v="1000"/>
    <x v="0"/>
    <n v="1"/>
    <x v="962"/>
    <n v="8"/>
    <s v="Felippe Martins"/>
    <s v="felippe.martins@yahoo.com.br"/>
    <n v="5521997900000"/>
  </r>
  <r>
    <x v="0"/>
    <n v="2000"/>
    <x v="0"/>
    <n v="4"/>
    <x v="963"/>
    <n v="8"/>
    <s v="Petterson Martins"/>
    <s v="petterson.martins@yahoo.com.br"/>
    <n v="5511996700000"/>
  </r>
  <r>
    <x v="0"/>
    <n v="2000"/>
    <x v="0"/>
    <n v="12"/>
    <x v="963"/>
    <n v="8"/>
    <s v="Jonas Martins"/>
    <s v="jonas.martins@yahoo.com.br"/>
    <n v="5535997200000"/>
  </r>
  <r>
    <x v="0"/>
    <n v="2000"/>
    <x v="0"/>
    <n v="12"/>
    <x v="963"/>
    <n v="8"/>
    <s v="Mágno Martins"/>
    <s v="mágno.martins@yahoo.com.br"/>
    <n v="5531991000000"/>
  </r>
  <r>
    <x v="0"/>
    <n v="2000"/>
    <x v="0"/>
    <n v="12"/>
    <x v="963"/>
    <n v="8"/>
    <s v="Marili Martins"/>
    <s v="marili.martins@hotmail.com"/>
    <n v="5537999300000"/>
  </r>
  <r>
    <x v="2"/>
    <n v="1000"/>
    <x v="0"/>
    <n v="12"/>
    <x v="963"/>
    <n v="8"/>
    <s v="Wilmar Martins"/>
    <s v="wilmar.martins@yahoo.com.br"/>
    <n v="5538998700000"/>
  </r>
  <r>
    <x v="1"/>
    <n v="500"/>
    <x v="0"/>
    <n v="8"/>
    <x v="963"/>
    <n v="8"/>
    <s v="Louane Martins"/>
    <s v="louane.martins@yahoo.com.br"/>
    <n v="5541997900000"/>
  </r>
  <r>
    <x v="2"/>
    <n v="1000"/>
    <x v="0"/>
    <n v="1"/>
    <x v="963"/>
    <n v="8"/>
    <s v="Antonio Martins"/>
    <s v="antonio.martins@gmail.com"/>
    <n v="5521965000000"/>
  </r>
  <r>
    <x v="0"/>
    <n v="2000"/>
    <x v="0"/>
    <n v="12"/>
    <x v="964"/>
    <n v="8"/>
    <s v="Juscelino Martins"/>
    <s v="juscelino.martins@gmail.com"/>
    <n v="5551985000000"/>
  </r>
  <r>
    <x v="1"/>
    <n v="500"/>
    <x v="0"/>
    <n v="12"/>
    <x v="964"/>
    <n v="8"/>
    <s v="Ildeson Martins"/>
    <s v="ildeson.martins@gmail.com"/>
    <n v="5538984100000"/>
  </r>
  <r>
    <x v="2"/>
    <n v="1000"/>
    <x v="1"/>
    <n v="1"/>
    <x v="964"/>
    <n v="8"/>
    <s v="Alvaro Martins"/>
    <s v="alvaro.martins@hotmail.com"/>
    <n v="5581982900000"/>
  </r>
  <r>
    <x v="1"/>
    <n v="500"/>
    <x v="0"/>
    <n v="1"/>
    <x v="964"/>
    <n v="8"/>
    <s v="Naibhy Martins"/>
    <s v="naibhy.martins@hotmail.com"/>
    <n v="5584994500000"/>
  </r>
  <r>
    <x v="2"/>
    <n v="1000"/>
    <x v="0"/>
    <n v="12"/>
    <x v="964"/>
    <n v="8"/>
    <s v="Ahmad Martins"/>
    <s v="ahmad.martins@yahoo.com.br"/>
    <n v="5511972600000"/>
  </r>
  <r>
    <x v="2"/>
    <n v="1000"/>
    <x v="1"/>
    <n v="1"/>
    <x v="965"/>
    <n v="8"/>
    <s v="Rosimeire Martins"/>
    <s v="rosimeire.martins@gmail.com"/>
    <n v="5511948900000"/>
  </r>
  <r>
    <x v="1"/>
    <n v="500"/>
    <x v="0"/>
    <n v="1"/>
    <x v="965"/>
    <n v="8"/>
    <s v="Clovis Martins"/>
    <s v="clovis.martins@gmail.com"/>
    <n v="5521999600000"/>
  </r>
  <r>
    <x v="1"/>
    <n v="500"/>
    <x v="0"/>
    <n v="1"/>
    <x v="965"/>
    <n v="8"/>
    <s v="Frederic Martins"/>
    <s v="frederic.martins@gmail.com"/>
    <n v="5511955500000"/>
  </r>
  <r>
    <x v="2"/>
    <n v="1000"/>
    <x v="0"/>
    <n v="12"/>
    <x v="965"/>
    <n v="8"/>
    <s v="Cristiane Martins"/>
    <s v="cristiane.martins@gmail.com"/>
    <n v="5511999600000"/>
  </r>
  <r>
    <x v="1"/>
    <n v="500"/>
    <x v="0"/>
    <n v="12"/>
    <x v="965"/>
    <n v="8"/>
    <s v="Rildson Martins"/>
    <s v="rildson.martins@gmail.com"/>
    <n v="5581986000000"/>
  </r>
  <r>
    <x v="2"/>
    <n v="1000"/>
    <x v="0"/>
    <n v="12"/>
    <x v="965"/>
    <n v="8"/>
    <s v="Igor Martins"/>
    <s v="igor.martins@hotmail.com"/>
    <n v="5561991200000"/>
  </r>
  <r>
    <x v="1"/>
    <n v="500"/>
    <x v="0"/>
    <n v="1"/>
    <x v="965"/>
    <n v="8"/>
    <s v="Ibrahin Martins"/>
    <s v="ibrahin.martins@yahoo.com.br"/>
    <n v="5521982400000"/>
  </r>
  <r>
    <x v="1"/>
    <n v="500"/>
    <x v="0"/>
    <n v="12"/>
    <x v="965"/>
    <n v="8"/>
    <s v="Olavo Martins"/>
    <s v="olavo.martins@yahoo.com.br"/>
    <n v="5511996400000"/>
  </r>
  <r>
    <x v="1"/>
    <n v="500"/>
    <x v="0"/>
    <n v="12"/>
    <x v="965"/>
    <n v="8"/>
    <s v="Gabrielle Martins"/>
    <s v="gabrielle.martins@yahoo.com.br"/>
    <n v="5521987300000"/>
  </r>
  <r>
    <x v="0"/>
    <n v="2000"/>
    <x v="0"/>
    <n v="12"/>
    <x v="966"/>
    <n v="8"/>
    <s v="Sanderson Martins"/>
    <s v="sanderson.martins@hotmail.com"/>
    <n v="5544991500000"/>
  </r>
  <r>
    <x v="2"/>
    <n v="1000"/>
    <x v="0"/>
    <n v="1"/>
    <x v="966"/>
    <n v="8"/>
    <s v="Elcimar Martins"/>
    <s v="elcimar.martins@gmail.com"/>
    <n v="5561982400000"/>
  </r>
  <r>
    <x v="1"/>
    <n v="500"/>
    <x v="0"/>
    <n v="1"/>
    <x v="966"/>
    <n v="8"/>
    <s v="Janine Martins"/>
    <s v="janine.martins@hotmail.com"/>
    <n v="5562981300000"/>
  </r>
  <r>
    <x v="1"/>
    <n v="500"/>
    <x v="0"/>
    <n v="2"/>
    <x v="966"/>
    <n v="8"/>
    <s v="Mozart Martins"/>
    <s v="mozart.martins@gmail.com"/>
    <n v="5547992800000"/>
  </r>
  <r>
    <x v="0"/>
    <n v="2000"/>
    <x v="0"/>
    <n v="4"/>
    <x v="966"/>
    <n v="8"/>
    <s v="Yosephy Martins"/>
    <s v="yosephy.martins@hotmail.com"/>
    <n v="5561982900000"/>
  </r>
  <r>
    <x v="0"/>
    <n v="2000"/>
    <x v="0"/>
    <n v="3"/>
    <x v="966"/>
    <n v="8"/>
    <s v="Homero Martins"/>
    <s v="homero.martins@hotmail.com"/>
    <n v="5511992400000"/>
  </r>
  <r>
    <x v="1"/>
    <n v="500"/>
    <x v="0"/>
    <n v="10"/>
    <x v="966"/>
    <n v="8"/>
    <s v="Laiane Martins"/>
    <s v="laiane.martins@hotmail.com"/>
    <n v="5511974200000"/>
  </r>
  <r>
    <x v="2"/>
    <n v="1000"/>
    <x v="1"/>
    <n v="12"/>
    <x v="966"/>
    <n v="8"/>
    <s v="Eudes Martins"/>
    <s v="eudes.martins@yahoo.com.br"/>
    <n v="5585997000000"/>
  </r>
  <r>
    <x v="1"/>
    <n v="500"/>
    <x v="0"/>
    <n v="12"/>
    <x v="966"/>
    <n v="8"/>
    <s v="Glauce Martins"/>
    <s v="glauce.martins@gmail.com"/>
    <n v="5521988800000"/>
  </r>
  <r>
    <x v="1"/>
    <n v="500"/>
    <x v="0"/>
    <n v="12"/>
    <x v="966"/>
    <n v="8"/>
    <s v="Claudio Martins"/>
    <s v="claudio.martins@gmail.com"/>
    <n v="5527997700000"/>
  </r>
  <r>
    <x v="1"/>
    <n v="500"/>
    <x v="0"/>
    <n v="1"/>
    <x v="966"/>
    <n v="8"/>
    <s v="Adebertione Martins"/>
    <s v="adebertione.martins@hotmail.com"/>
    <n v="5521997200000"/>
  </r>
  <r>
    <x v="1"/>
    <n v="500"/>
    <x v="1"/>
    <n v="1"/>
    <x v="967"/>
    <n v="8"/>
    <s v="Wescley Martins"/>
    <s v="wescley.martins@yahoo.com.br"/>
    <n v="5521995900000"/>
  </r>
  <r>
    <x v="2"/>
    <n v="1000"/>
    <x v="0"/>
    <n v="1"/>
    <x v="967"/>
    <n v="8"/>
    <s v="Victor Martins"/>
    <s v="victor.martins@hotmail.com"/>
    <n v="5511991700000"/>
  </r>
  <r>
    <x v="1"/>
    <n v="500"/>
    <x v="0"/>
    <n v="12"/>
    <x v="967"/>
    <n v="8"/>
    <s v="Emídio Martins"/>
    <s v="emídio.martins@gmail.com"/>
    <n v="5571999100000"/>
  </r>
  <r>
    <x v="2"/>
    <n v="1000"/>
    <x v="0"/>
    <n v="10"/>
    <x v="967"/>
    <n v="8"/>
    <s v="Jailton Martins"/>
    <s v="jailton.martins@gmail.com"/>
    <n v="5521972500000"/>
  </r>
  <r>
    <x v="0"/>
    <n v="2000"/>
    <x v="0"/>
    <n v="12"/>
    <x v="967"/>
    <n v="8"/>
    <s v="Janaildo Martins"/>
    <s v="janaildo.martins@gmail.com"/>
    <n v="5511972800000"/>
  </r>
  <r>
    <x v="1"/>
    <n v="500"/>
    <x v="0"/>
    <n v="12"/>
    <x v="967"/>
    <n v="8"/>
    <s v="Mivaldo Martins"/>
    <s v="mivaldo.martins@gmail.com"/>
    <n v="5598981400000"/>
  </r>
  <r>
    <x v="1"/>
    <n v="500"/>
    <x v="0"/>
    <n v="4"/>
    <x v="968"/>
    <n v="8"/>
    <s v="Ingrid Martins"/>
    <s v="ingrid.martins@hotmail.com"/>
    <n v="5531993400000"/>
  </r>
  <r>
    <x v="0"/>
    <n v="2000"/>
    <x v="0"/>
    <n v="12"/>
    <x v="968"/>
    <n v="8"/>
    <s v="Thainan Martins"/>
    <s v="thainan.martins@gmail.com"/>
    <n v="5511959800000"/>
  </r>
  <r>
    <x v="1"/>
    <n v="500"/>
    <x v="0"/>
    <n v="1"/>
    <x v="968"/>
    <n v="8"/>
    <s v="Nilo Martins"/>
    <s v="nilo.martins@gmail.com"/>
    <n v="5516981500000"/>
  </r>
  <r>
    <x v="0"/>
    <n v="2000"/>
    <x v="1"/>
    <n v="1"/>
    <x v="968"/>
    <n v="8"/>
    <s v="Romeo Martins"/>
    <s v="romeo.martins@yahoo.com.br"/>
    <n v="5551999500000"/>
  </r>
  <r>
    <x v="2"/>
    <n v="1000"/>
    <x v="0"/>
    <n v="12"/>
    <x v="968"/>
    <n v="8"/>
    <s v="Nailza Martins"/>
    <s v="nailza.martins@hotmail.com"/>
    <n v="5531996800000"/>
  </r>
  <r>
    <x v="2"/>
    <n v="1000"/>
    <x v="1"/>
    <n v="1"/>
    <x v="968"/>
    <n v="8"/>
    <s v="Ruy Martins"/>
    <s v="ruy.martins@yahoo.com.br"/>
    <n v="5511996600000"/>
  </r>
  <r>
    <x v="2"/>
    <n v="1000"/>
    <x v="0"/>
    <n v="12"/>
    <x v="969"/>
    <n v="8"/>
    <s v="Macgregor Martins"/>
    <s v="macgregor.martins@yahoo.com.br"/>
    <n v="5551991600000"/>
  </r>
  <r>
    <x v="0"/>
    <n v="2000"/>
    <x v="0"/>
    <n v="10"/>
    <x v="969"/>
    <n v="8"/>
    <s v="Reinaldo Martins"/>
    <s v="reinaldo.martins@hotmail.com"/>
    <n v="5547992400000"/>
  </r>
  <r>
    <x v="2"/>
    <n v="1000"/>
    <x v="0"/>
    <n v="2"/>
    <x v="969"/>
    <n v="8"/>
    <s v="Giulianna Martins"/>
    <s v="giulianna.martins@gmail.com"/>
    <n v="5519971300000"/>
  </r>
  <r>
    <x v="0"/>
    <n v="2000"/>
    <x v="1"/>
    <n v="1"/>
    <x v="969"/>
    <n v="8"/>
    <s v="Agnaldo Martins"/>
    <s v="agnaldo.martins@hotmail.com"/>
    <n v="5519982600000"/>
  </r>
  <r>
    <x v="0"/>
    <n v="2000"/>
    <x v="0"/>
    <n v="12"/>
    <x v="969"/>
    <n v="8"/>
    <s v="Leonardo Martins"/>
    <s v="leonardo.martins@gmail.com"/>
    <n v="5532998000000"/>
  </r>
  <r>
    <x v="0"/>
    <n v="2000"/>
    <x v="0"/>
    <n v="2"/>
    <x v="969"/>
    <n v="8"/>
    <s v="Calipo Martins"/>
    <s v="calipo.martins@gmail.com"/>
    <n v="5511947400000"/>
  </r>
  <r>
    <x v="2"/>
    <n v="1000"/>
    <x v="0"/>
    <n v="12"/>
    <x v="969"/>
    <n v="8"/>
    <s v="Evaldo Martins"/>
    <s v="evaldo.martins@gmail.com"/>
    <n v="5581996000000"/>
  </r>
  <r>
    <x v="1"/>
    <n v="500"/>
    <x v="0"/>
    <n v="12"/>
    <x v="970"/>
    <n v="8"/>
    <s v="Layne Martins"/>
    <s v="layne.martins@yahoo.com.br"/>
    <n v="5531914000000"/>
  </r>
  <r>
    <x v="0"/>
    <n v="2000"/>
    <x v="0"/>
    <n v="1"/>
    <x v="970"/>
    <n v="8"/>
    <s v="Romerio Martins"/>
    <s v="romerio.martins@hotmail.com"/>
    <n v="5577998000000"/>
  </r>
  <r>
    <x v="1"/>
    <n v="500"/>
    <x v="1"/>
    <n v="1"/>
    <x v="970"/>
    <n v="8"/>
    <s v="Nassara Martins"/>
    <s v="nassara.martins@gmail.com"/>
    <n v="5514998600000"/>
  </r>
  <r>
    <x v="2"/>
    <n v="1000"/>
    <x v="0"/>
    <n v="12"/>
    <x v="971"/>
    <n v="8"/>
    <s v="Tássia Martins"/>
    <s v="tássia.martins@gmail.com"/>
    <n v="5511995500000"/>
  </r>
  <r>
    <x v="0"/>
    <n v="2000"/>
    <x v="0"/>
    <n v="12"/>
    <x v="971"/>
    <n v="8"/>
    <s v="Vandilson Martins"/>
    <s v="vandilson.martins@gmail.com"/>
    <n v="5571981600000"/>
  </r>
  <r>
    <x v="2"/>
    <n v="1000"/>
    <x v="0"/>
    <n v="12"/>
    <x v="971"/>
    <n v="8"/>
    <s v="Isamary Martins"/>
    <s v="isamary.martins@hotmail.com"/>
    <n v="5511964900000"/>
  </r>
  <r>
    <x v="1"/>
    <n v="500"/>
    <x v="0"/>
    <n v="2"/>
    <x v="971"/>
    <n v="8"/>
    <s v="Jieying Martins"/>
    <s v="jieying.martins@hotmail.com"/>
    <n v="5571992000000"/>
  </r>
  <r>
    <x v="2"/>
    <n v="1000"/>
    <x v="0"/>
    <n v="12"/>
    <x v="971"/>
    <n v="8"/>
    <s v="Magdiell Martins"/>
    <s v="magdiell.martins@hotmail.com"/>
    <n v="5563984800000"/>
  </r>
  <r>
    <x v="1"/>
    <n v="500"/>
    <x v="1"/>
    <n v="1"/>
    <x v="971"/>
    <n v="8"/>
    <s v="Haylana Martins"/>
    <s v="haylana.martins@yahoo.com.br"/>
    <n v="5562981100000"/>
  </r>
  <r>
    <x v="2"/>
    <n v="1000"/>
    <x v="0"/>
    <n v="12"/>
    <x v="971"/>
    <n v="8"/>
    <s v="Gesio Martins"/>
    <s v="gesio.martins@yahoo.com.br"/>
    <n v="5528999800000"/>
  </r>
  <r>
    <x v="1"/>
    <n v="500"/>
    <x v="0"/>
    <n v="12"/>
    <x v="971"/>
    <n v="8"/>
    <s v="Rinaldo Martins"/>
    <s v="rinaldo.martins@yahoo.com.br"/>
    <n v="5521988000000"/>
  </r>
  <r>
    <x v="0"/>
    <n v="2000"/>
    <x v="0"/>
    <n v="5"/>
    <x v="972"/>
    <n v="8"/>
    <s v="Matheus Martins"/>
    <s v="matheus.martins@gmail.com"/>
    <n v="5521994700000"/>
  </r>
  <r>
    <x v="1"/>
    <n v="500"/>
    <x v="0"/>
    <n v="6"/>
    <x v="972"/>
    <n v="8"/>
    <s v="Nathálya Martins"/>
    <s v="nathálya.martins@yahoo.com.br"/>
    <n v="5561985600000"/>
  </r>
  <r>
    <x v="2"/>
    <n v="1000"/>
    <x v="0"/>
    <n v="10"/>
    <x v="972"/>
    <n v="8"/>
    <s v="Sirlei Martins"/>
    <s v="sirlei.martins@hotmail.com"/>
    <n v="5517999700000"/>
  </r>
  <r>
    <x v="1"/>
    <n v="500"/>
    <x v="0"/>
    <n v="12"/>
    <x v="973"/>
    <n v="9"/>
    <s v="Gabriella Martins"/>
    <s v="gabriella.martins@yahoo.com.br"/>
    <n v="5511982200000"/>
  </r>
  <r>
    <x v="2"/>
    <n v="1000"/>
    <x v="0"/>
    <n v="12"/>
    <x v="973"/>
    <n v="9"/>
    <s v="Elton Martins"/>
    <s v="elton.martins@hotmail.com"/>
    <n v="5562992000000"/>
  </r>
  <r>
    <x v="2"/>
    <n v="1000"/>
    <x v="0"/>
    <n v="12"/>
    <x v="973"/>
    <n v="9"/>
    <s v="Susan Martins"/>
    <s v="susan.martins@hotmail.com"/>
    <n v="5562982300000"/>
  </r>
  <r>
    <x v="0"/>
    <n v="2000"/>
    <x v="0"/>
    <n v="6"/>
    <x v="974"/>
    <n v="9"/>
    <s v="Jhones Martins"/>
    <s v="jhones.martins@gmail.com"/>
    <n v="5511987300000"/>
  </r>
  <r>
    <x v="2"/>
    <n v="1000"/>
    <x v="0"/>
    <n v="1"/>
    <x v="974"/>
    <n v="9"/>
    <s v="Aroldo Martins"/>
    <s v="aroldo.martins@hotmail.com"/>
    <n v="5527999300000"/>
  </r>
  <r>
    <x v="0"/>
    <n v="2000"/>
    <x v="0"/>
    <n v="2"/>
    <x v="974"/>
    <n v="9"/>
    <s v="Queren Martins"/>
    <s v="queren.martins@yahoo.com.br"/>
    <n v="5511977300000"/>
  </r>
  <r>
    <x v="0"/>
    <n v="2000"/>
    <x v="0"/>
    <n v="6"/>
    <x v="974"/>
    <n v="9"/>
    <s v="Larissa Martins"/>
    <s v="larissa.martins@hotmail.com"/>
    <n v="5527996200000"/>
  </r>
  <r>
    <x v="2"/>
    <n v="1000"/>
    <x v="0"/>
    <n v="10"/>
    <x v="974"/>
    <n v="9"/>
    <s v="Poliana Martins"/>
    <s v="poliana.martins@yahoo.com.br"/>
    <n v="5511951200000"/>
  </r>
  <r>
    <x v="0"/>
    <n v="2000"/>
    <x v="1"/>
    <n v="1"/>
    <x v="974"/>
    <n v="9"/>
    <s v="Amarildo Martins"/>
    <s v="amarildo.martins@yahoo.com.br"/>
    <n v="5594992200000"/>
  </r>
  <r>
    <x v="1"/>
    <n v="500"/>
    <x v="0"/>
    <n v="12"/>
    <x v="974"/>
    <n v="9"/>
    <s v="Soraia Martins"/>
    <s v="soraia.martins@gmail.com"/>
    <n v="5521988800000"/>
  </r>
  <r>
    <x v="2"/>
    <n v="1000"/>
    <x v="0"/>
    <n v="12"/>
    <x v="975"/>
    <n v="9"/>
    <s v="Brenda Martins"/>
    <s v="brenda.martins@gmail.com"/>
    <n v="5511966000000"/>
  </r>
  <r>
    <x v="2"/>
    <n v="1000"/>
    <x v="0"/>
    <n v="1"/>
    <x v="975"/>
    <n v="9"/>
    <s v="Sonia Martins"/>
    <s v="sonia.martins@gmail.com"/>
    <n v="5521973500000"/>
  </r>
  <r>
    <x v="1"/>
    <n v="500"/>
    <x v="0"/>
    <n v="12"/>
    <x v="975"/>
    <n v="9"/>
    <s v="Marciane Martins"/>
    <s v="marciane.martins@yahoo.com.br"/>
    <n v="5541996700000"/>
  </r>
  <r>
    <x v="1"/>
    <n v="500"/>
    <x v="1"/>
    <n v="1"/>
    <x v="976"/>
    <n v="9"/>
    <s v="Julia Martins"/>
    <s v="julia.martins@gmail.com"/>
    <n v="5511974100000"/>
  </r>
  <r>
    <x v="1"/>
    <n v="500"/>
    <x v="0"/>
    <n v="1"/>
    <x v="976"/>
    <n v="9"/>
    <s v="Willy Martins"/>
    <s v="willy.martins@hotmail.com"/>
    <n v="5527998800000"/>
  </r>
  <r>
    <x v="1"/>
    <n v="500"/>
    <x v="0"/>
    <n v="12"/>
    <x v="976"/>
    <n v="9"/>
    <s v="Eliane Martins"/>
    <s v="eliane.martins@gmail.com"/>
    <n v="5531985600000"/>
  </r>
  <r>
    <x v="2"/>
    <n v="1000"/>
    <x v="0"/>
    <n v="1"/>
    <x v="976"/>
    <n v="9"/>
    <s v="Marleide Martins"/>
    <s v="marleide.martins@yahoo.com.br"/>
    <n v="5579988100000"/>
  </r>
  <r>
    <x v="0"/>
    <n v="2000"/>
    <x v="0"/>
    <n v="12"/>
    <x v="976"/>
    <n v="9"/>
    <s v="Estevam Martins"/>
    <s v="estevam.martins@hotmail.com"/>
    <n v="5511995800000"/>
  </r>
  <r>
    <x v="2"/>
    <n v="1000"/>
    <x v="0"/>
    <n v="12"/>
    <x v="976"/>
    <n v="9"/>
    <s v="Rafaella Martins"/>
    <s v="rafaella.martins@hotmail.com"/>
    <n v="5521996000000"/>
  </r>
  <r>
    <x v="0"/>
    <n v="2000"/>
    <x v="0"/>
    <n v="4"/>
    <x v="976"/>
    <n v="9"/>
    <s v="Heuberth Martins"/>
    <s v="heuberth.martins@gmail.com"/>
    <n v="5531987800000"/>
  </r>
  <r>
    <x v="1"/>
    <n v="500"/>
    <x v="0"/>
    <n v="12"/>
    <x v="976"/>
    <n v="9"/>
    <s v="Daiana Martins"/>
    <s v="daiana.martins@hotmail.com"/>
    <n v="5511952000000"/>
  </r>
  <r>
    <x v="2"/>
    <n v="1000"/>
    <x v="0"/>
    <n v="3"/>
    <x v="976"/>
    <n v="9"/>
    <s v="Valdemiro Martins"/>
    <s v="valdemiro.martins@hotmail.com"/>
    <n v="5554999000000"/>
  </r>
  <r>
    <x v="1"/>
    <n v="500"/>
    <x v="0"/>
    <n v="1"/>
    <x v="976"/>
    <n v="9"/>
    <s v="Josinaldo Martins"/>
    <s v="josinaldo.martins@hotmail.com"/>
    <n v="5511983100000"/>
  </r>
  <r>
    <x v="2"/>
    <n v="1000"/>
    <x v="0"/>
    <n v="12"/>
    <x v="976"/>
    <n v="9"/>
    <s v="Diego Martins"/>
    <s v="diego.martins@yahoo.com.br"/>
    <n v="5562982300000"/>
  </r>
  <r>
    <x v="2"/>
    <n v="1000"/>
    <x v="1"/>
    <n v="1"/>
    <x v="977"/>
    <n v="9"/>
    <s v="Leiliane Martins"/>
    <s v="leiliane.martins@yahoo.com.br"/>
    <n v="5575999000000"/>
  </r>
  <r>
    <x v="2"/>
    <n v="1000"/>
    <x v="0"/>
    <n v="2"/>
    <x v="977"/>
    <n v="9"/>
    <s v="Koan Martins"/>
    <s v="koan.martins@hotmail.com"/>
    <n v="5511988800000"/>
  </r>
  <r>
    <x v="1"/>
    <n v="500"/>
    <x v="0"/>
    <n v="12"/>
    <x v="978"/>
    <n v="9"/>
    <s v="Geison Martins"/>
    <s v="geison.martins@hotmail.com"/>
    <n v="5511950800000"/>
  </r>
  <r>
    <x v="1"/>
    <n v="500"/>
    <x v="0"/>
    <n v="1"/>
    <x v="978"/>
    <n v="9"/>
    <s v="Denny Martins"/>
    <s v="denny.martins@gmail.com"/>
    <n v="5511987000000"/>
  </r>
  <r>
    <x v="0"/>
    <n v="2000"/>
    <x v="0"/>
    <n v="6"/>
    <x v="978"/>
    <n v="9"/>
    <s v="Lailson Martins"/>
    <s v="lailson.martins@gmail.com"/>
    <n v="5575991800000"/>
  </r>
  <r>
    <x v="2"/>
    <n v="1000"/>
    <x v="0"/>
    <n v="12"/>
    <x v="978"/>
    <n v="9"/>
    <s v="Jheime Martins"/>
    <s v="jheime.martins@gmail.com"/>
    <n v="5594992900000"/>
  </r>
  <r>
    <x v="2"/>
    <n v="1000"/>
    <x v="0"/>
    <n v="5"/>
    <x v="978"/>
    <n v="9"/>
    <s v="Gerson Martins"/>
    <s v="gerson.martins@gmail.com"/>
    <n v="5511998600000"/>
  </r>
  <r>
    <x v="1"/>
    <n v="500"/>
    <x v="1"/>
    <n v="12"/>
    <x v="978"/>
    <n v="9"/>
    <s v="Daiana Martins"/>
    <s v="daiana.martins@gmail.com"/>
    <n v="5511952000000"/>
  </r>
  <r>
    <x v="1"/>
    <n v="500"/>
    <x v="0"/>
    <n v="8"/>
    <x v="978"/>
    <n v="9"/>
    <s v="Monica Martins"/>
    <s v="monica.martins@yahoo.com.br"/>
    <n v="5511959800000"/>
  </r>
  <r>
    <x v="1"/>
    <n v="500"/>
    <x v="0"/>
    <n v="12"/>
    <x v="978"/>
    <n v="9"/>
    <s v="Shirley Martins"/>
    <s v="shirley.martins@gmail.com"/>
    <n v="5511954600000"/>
  </r>
  <r>
    <x v="1"/>
    <n v="500"/>
    <x v="0"/>
    <n v="12"/>
    <x v="979"/>
    <n v="9"/>
    <s v="Wiliam Martins"/>
    <s v="wiliam.martins@yahoo.com.br"/>
    <n v="5532999900000"/>
  </r>
  <r>
    <x v="0"/>
    <n v="2000"/>
    <x v="0"/>
    <n v="5"/>
    <x v="979"/>
    <n v="9"/>
    <s v="Luiz Martins"/>
    <s v="luiz.martins@hotmail.com"/>
    <n v="5581992300000"/>
  </r>
  <r>
    <x v="0"/>
    <n v="2000"/>
    <x v="0"/>
    <n v="12"/>
    <x v="979"/>
    <n v="9"/>
    <s v="Matheus Martins"/>
    <s v="matheus.martins@gmail.com"/>
    <n v="5548996200000"/>
  </r>
  <r>
    <x v="2"/>
    <n v="1000"/>
    <x v="0"/>
    <n v="12"/>
    <x v="979"/>
    <n v="9"/>
    <s v="Lucicleia Martins"/>
    <s v="lucicleia.martins@gmail.com"/>
    <n v="5541992700000"/>
  </r>
  <r>
    <x v="2"/>
    <n v="1000"/>
    <x v="0"/>
    <n v="1"/>
    <x v="979"/>
    <n v="9"/>
    <s v="Kaoru Martins"/>
    <s v="kaoru.martins@yahoo.com.br"/>
    <n v="5521969800000"/>
  </r>
  <r>
    <x v="2"/>
    <n v="1000"/>
    <x v="0"/>
    <n v="12"/>
    <x v="979"/>
    <n v="9"/>
    <s v="Maike Martins"/>
    <s v="maike.martins@yahoo.com.br"/>
    <n v="5511954600000"/>
  </r>
  <r>
    <x v="1"/>
    <n v="500"/>
    <x v="0"/>
    <n v="1"/>
    <x v="980"/>
    <n v="9"/>
    <s v="Vantuil Martins"/>
    <s v="vantuil.martins@hotmail.com"/>
    <n v="5511994100000"/>
  </r>
  <r>
    <x v="1"/>
    <n v="500"/>
    <x v="0"/>
    <n v="12"/>
    <x v="980"/>
    <n v="9"/>
    <s v="Tassio Martins"/>
    <s v="tassio.martins@hotmail.com"/>
    <n v="5516993100000"/>
  </r>
  <r>
    <x v="2"/>
    <n v="1000"/>
    <x v="1"/>
    <n v="1"/>
    <x v="980"/>
    <n v="9"/>
    <s v="Barbarah Martins"/>
    <s v="barbarah.martins@gmail.com"/>
    <n v="5521999700000"/>
  </r>
  <r>
    <x v="2"/>
    <n v="1000"/>
    <x v="0"/>
    <n v="12"/>
    <x v="980"/>
    <n v="9"/>
    <s v="Deise Martins"/>
    <s v="deise.martins@gmail.com"/>
    <n v="5511998000000"/>
  </r>
  <r>
    <x v="1"/>
    <n v="500"/>
    <x v="0"/>
    <n v="12"/>
    <x v="980"/>
    <n v="9"/>
    <s v="Sabrina Martins"/>
    <s v="sabrina.martins@yahoo.com.br"/>
    <n v="5511963000000"/>
  </r>
  <r>
    <x v="1"/>
    <n v="500"/>
    <x v="0"/>
    <n v="10"/>
    <x v="980"/>
    <n v="9"/>
    <s v="Stefanni Martins"/>
    <s v="stefanni.martins@gmail.com"/>
    <n v="5561985800000"/>
  </r>
  <r>
    <x v="2"/>
    <n v="1000"/>
    <x v="0"/>
    <n v="4"/>
    <x v="980"/>
    <n v="9"/>
    <s v="Alyson Martins"/>
    <s v="alyson.martins@hotmail.com"/>
    <n v="5584997000000"/>
  </r>
  <r>
    <x v="2"/>
    <n v="1000"/>
    <x v="0"/>
    <n v="12"/>
    <x v="980"/>
    <n v="9"/>
    <s v="Everton Martins"/>
    <s v="everton.martins@hotmail.com"/>
    <n v="5551991200000"/>
  </r>
  <r>
    <x v="0"/>
    <n v="2000"/>
    <x v="0"/>
    <n v="4"/>
    <x v="980"/>
    <n v="9"/>
    <s v="Ediney Martins"/>
    <s v="ediney.martins@yahoo.com.br"/>
    <n v="5544991500000"/>
  </r>
  <r>
    <x v="1"/>
    <n v="500"/>
    <x v="0"/>
    <n v="12"/>
    <x v="980"/>
    <n v="9"/>
    <s v="Raquel Martins"/>
    <s v="raquel.martins@gmail.com"/>
    <n v="5511995900000"/>
  </r>
  <r>
    <x v="1"/>
    <n v="500"/>
    <x v="0"/>
    <n v="4"/>
    <x v="980"/>
    <n v="9"/>
    <s v="Jucimaria Martins"/>
    <s v="jucimaria.martins@yahoo.com.br"/>
    <n v="5511974400000"/>
  </r>
  <r>
    <x v="2"/>
    <n v="1000"/>
    <x v="0"/>
    <n v="1"/>
    <x v="981"/>
    <n v="9"/>
    <s v="Lia Martins"/>
    <s v="lia.martins@yahoo.com.br"/>
    <n v="5511972800000"/>
  </r>
  <r>
    <x v="0"/>
    <n v="2000"/>
    <x v="0"/>
    <n v="7"/>
    <x v="981"/>
    <n v="9"/>
    <s v="Nathalie Martins"/>
    <s v="nathalie.martins@yahoo.com.br"/>
    <n v="5521991000000"/>
  </r>
  <r>
    <x v="2"/>
    <n v="1000"/>
    <x v="0"/>
    <n v="5"/>
    <x v="981"/>
    <n v="9"/>
    <s v="Laysa Martins"/>
    <s v="laysa.martins@hotmail.com"/>
    <n v="5565992600000"/>
  </r>
  <r>
    <x v="1"/>
    <n v="500"/>
    <x v="1"/>
    <n v="1"/>
    <x v="981"/>
    <n v="9"/>
    <s v="Luccas Martins"/>
    <s v="luccas.martins@hotmail.com"/>
    <n v="5512982000000"/>
  </r>
  <r>
    <x v="1"/>
    <n v="500"/>
    <x v="0"/>
    <n v="1"/>
    <x v="981"/>
    <n v="9"/>
    <s v="Micael Martins"/>
    <s v="micael.martins@yahoo.com.br"/>
    <n v="5571988800000"/>
  </r>
  <r>
    <x v="1"/>
    <n v="500"/>
    <x v="1"/>
    <n v="12"/>
    <x v="981"/>
    <n v="9"/>
    <s v="Tatiana Martins"/>
    <s v="tatiana.martins@gmail.com"/>
    <n v="5537999100000"/>
  </r>
  <r>
    <x v="0"/>
    <n v="2000"/>
    <x v="0"/>
    <n v="1"/>
    <x v="981"/>
    <n v="9"/>
    <s v="Andressa Martins"/>
    <s v="andressa.martins@yahoo.com.br"/>
    <n v="5511982500000"/>
  </r>
  <r>
    <x v="0"/>
    <n v="2000"/>
    <x v="1"/>
    <n v="1"/>
    <x v="981"/>
    <n v="9"/>
    <s v="Amanda Martins"/>
    <s v="amanda.martins@hotmail.com"/>
    <n v="5541991000000"/>
  </r>
  <r>
    <x v="2"/>
    <n v="1000"/>
    <x v="0"/>
    <n v="3"/>
    <x v="982"/>
    <n v="9"/>
    <s v="Leticia Martins"/>
    <s v="leticia.martins@yahoo.com.br"/>
    <n v="5581994200000"/>
  </r>
  <r>
    <x v="2"/>
    <n v="1000"/>
    <x v="0"/>
    <n v="12"/>
    <x v="982"/>
    <n v="9"/>
    <s v="Maikon Martins"/>
    <s v="maikon.martins@yahoo.com.br"/>
    <n v="5548984300000"/>
  </r>
  <r>
    <x v="2"/>
    <n v="1000"/>
    <x v="0"/>
    <n v="12"/>
    <x v="982"/>
    <n v="9"/>
    <s v="Lucimere Martins"/>
    <s v="lucimere.martins@gmail.com"/>
    <n v="5521981700000"/>
  </r>
  <r>
    <x v="2"/>
    <n v="1000"/>
    <x v="0"/>
    <n v="10"/>
    <x v="982"/>
    <n v="9"/>
    <s v="Mariusa Martins"/>
    <s v="mariusa.martins@hotmail.com"/>
    <n v="5541999100000"/>
  </r>
  <r>
    <x v="1"/>
    <n v="500"/>
    <x v="1"/>
    <n v="1"/>
    <x v="982"/>
    <n v="9"/>
    <s v="Aroldo Martins"/>
    <s v="aroldo.martins@hotmail.com"/>
    <n v="5527999300000"/>
  </r>
  <r>
    <x v="0"/>
    <n v="2000"/>
    <x v="0"/>
    <n v="7"/>
    <x v="982"/>
    <n v="9"/>
    <s v="Tathiana Martins"/>
    <s v="tathiana.martins@hotmail.com"/>
    <n v="5521981400000"/>
  </r>
  <r>
    <x v="2"/>
    <n v="1000"/>
    <x v="0"/>
    <n v="3"/>
    <x v="982"/>
    <n v="9"/>
    <s v="Pietra Martins"/>
    <s v="pietra.martins@hotmail.com"/>
    <n v="5511944700000"/>
  </r>
  <r>
    <x v="2"/>
    <n v="1000"/>
    <x v="0"/>
    <n v="1"/>
    <x v="982"/>
    <n v="9"/>
    <s v="Aldrey Martins"/>
    <s v="aldrey.martins@gmail.com"/>
    <n v="5566999600000"/>
  </r>
  <r>
    <x v="1"/>
    <n v="500"/>
    <x v="0"/>
    <n v="12"/>
    <x v="982"/>
    <n v="9"/>
    <s v="Izadora Martins"/>
    <s v="izadora.martins@gmail.com"/>
    <n v="5521985200000"/>
  </r>
  <r>
    <x v="1"/>
    <n v="500"/>
    <x v="0"/>
    <n v="1"/>
    <x v="982"/>
    <n v="9"/>
    <s v="Edne Martins"/>
    <s v="edne.martins@gmail.com"/>
    <n v="5541996800000"/>
  </r>
  <r>
    <x v="1"/>
    <n v="500"/>
    <x v="0"/>
    <n v="1"/>
    <x v="982"/>
    <n v="9"/>
    <s v="Marina Martins"/>
    <s v="marina.martins@hotmail.com"/>
    <n v="5521999300000"/>
  </r>
  <r>
    <x v="2"/>
    <n v="1000"/>
    <x v="0"/>
    <n v="1"/>
    <x v="983"/>
    <n v="9"/>
    <s v="Erick Martins"/>
    <s v="erick.martins@hotmail.com"/>
    <n v="5551989200000"/>
  </r>
  <r>
    <x v="0"/>
    <n v="2000"/>
    <x v="1"/>
    <n v="1"/>
    <x v="983"/>
    <n v="9"/>
    <s v="Condominio Martins"/>
    <s v="condominio.martins@hotmail.com"/>
    <n v="5573988500000"/>
  </r>
  <r>
    <x v="2"/>
    <n v="1000"/>
    <x v="0"/>
    <n v="10"/>
    <x v="983"/>
    <n v="9"/>
    <s v="Juliana Martins"/>
    <s v="juliana.martins@hotmail.com"/>
    <n v="5511954400000"/>
  </r>
  <r>
    <x v="1"/>
    <n v="500"/>
    <x v="0"/>
    <n v="12"/>
    <x v="983"/>
    <n v="9"/>
    <s v="Suelen Martins"/>
    <s v="suelen.martins@yahoo.com.br"/>
    <n v="5548999000000"/>
  </r>
  <r>
    <x v="2"/>
    <n v="1000"/>
    <x v="1"/>
    <n v="1"/>
    <x v="983"/>
    <n v="9"/>
    <s v="Erica Martins"/>
    <s v="erica.martins@gmail.com"/>
    <n v="5562996900000"/>
  </r>
  <r>
    <x v="1"/>
    <n v="500"/>
    <x v="0"/>
    <n v="10"/>
    <x v="983"/>
    <n v="9"/>
    <s v="Roosevelt Martins"/>
    <s v="roosevelt.martins@hotmail.com"/>
    <n v="5511963000000"/>
  </r>
  <r>
    <x v="1"/>
    <n v="500"/>
    <x v="0"/>
    <n v="12"/>
    <x v="984"/>
    <n v="9"/>
    <s v="Elisabeth Martins"/>
    <s v="elisabeth.martins@hotmail.com"/>
    <n v="5511997100000"/>
  </r>
  <r>
    <x v="1"/>
    <n v="500"/>
    <x v="0"/>
    <n v="12"/>
    <x v="984"/>
    <n v="9"/>
    <s v="Marilice Martins"/>
    <s v="marilice.martins@hotmail.com"/>
    <n v="5541988000000"/>
  </r>
  <r>
    <x v="2"/>
    <n v="1000"/>
    <x v="0"/>
    <n v="12"/>
    <x v="984"/>
    <n v="9"/>
    <s v="Ivandelson Martins"/>
    <s v="ivandelson.martins@gmail.com"/>
    <n v="5519992400000"/>
  </r>
  <r>
    <x v="2"/>
    <n v="1000"/>
    <x v="0"/>
    <n v="1"/>
    <x v="984"/>
    <n v="9"/>
    <s v="Alline Martins"/>
    <s v="alline.martins@hotmail.com"/>
    <n v="5521986100000"/>
  </r>
  <r>
    <x v="1"/>
    <n v="500"/>
    <x v="0"/>
    <n v="2"/>
    <x v="984"/>
    <n v="9"/>
    <s v="Cauan Martins"/>
    <s v="cauan.martins@hotmail.com"/>
    <n v="5511983300000"/>
  </r>
  <r>
    <x v="2"/>
    <n v="1000"/>
    <x v="1"/>
    <n v="1"/>
    <x v="984"/>
    <n v="9"/>
    <s v="Aleksander Martins"/>
    <s v="aleksander.martins@hotmail.com"/>
    <n v="5564981300000"/>
  </r>
  <r>
    <x v="2"/>
    <n v="1000"/>
    <x v="0"/>
    <n v="12"/>
    <x v="984"/>
    <n v="9"/>
    <s v="Eula Martins"/>
    <s v="eula.martins@gmail.com"/>
    <n v="5585986000000"/>
  </r>
  <r>
    <x v="2"/>
    <n v="1000"/>
    <x v="0"/>
    <n v="10"/>
    <x v="984"/>
    <n v="9"/>
    <s v="Marcelle Martins"/>
    <s v="marcelle.martins@hotmail.com"/>
    <n v="5521969400000"/>
  </r>
  <r>
    <x v="2"/>
    <n v="1000"/>
    <x v="0"/>
    <n v="9"/>
    <x v="984"/>
    <n v="9"/>
    <s v="Jamir Martins"/>
    <s v="jamir.martins@yahoo.com.br"/>
    <n v="5511949300000"/>
  </r>
  <r>
    <x v="1"/>
    <n v="500"/>
    <x v="0"/>
    <n v="5"/>
    <x v="984"/>
    <n v="9"/>
    <s v="Daysla Martins"/>
    <s v="daysla.martins@hotmail.com"/>
    <n v="5531999300000"/>
  </r>
  <r>
    <x v="1"/>
    <n v="500"/>
    <x v="0"/>
    <n v="1"/>
    <x v="984"/>
    <n v="9"/>
    <s v="Joseley Martins"/>
    <s v="joseley.martins@yahoo.com.br"/>
    <n v="5519982700000"/>
  </r>
  <r>
    <x v="1"/>
    <n v="500"/>
    <x v="0"/>
    <n v="1"/>
    <x v="984"/>
    <n v="9"/>
    <s v="Verônica Martins"/>
    <s v="verônica.martins@gmail.com"/>
    <n v="5511995900000"/>
  </r>
  <r>
    <x v="2"/>
    <n v="1000"/>
    <x v="0"/>
    <n v="6"/>
    <x v="985"/>
    <n v="9"/>
    <s v="Vítor Martins"/>
    <s v="vítor.martins@yahoo.com.br"/>
    <n v="5592981400000"/>
  </r>
  <r>
    <x v="1"/>
    <n v="500"/>
    <x v="1"/>
    <n v="1"/>
    <x v="985"/>
    <n v="9"/>
    <s v="Kylvia Martins"/>
    <s v="kylvia.martins@yahoo.com.br"/>
    <n v="5585999700000"/>
  </r>
  <r>
    <x v="1"/>
    <n v="500"/>
    <x v="0"/>
    <n v="12"/>
    <x v="985"/>
    <n v="9"/>
    <s v="Mirthes Martins"/>
    <s v="mirthes.martins@gmail.com"/>
    <n v="5581973000000"/>
  </r>
  <r>
    <x v="2"/>
    <n v="1000"/>
    <x v="1"/>
    <n v="1"/>
    <x v="985"/>
    <n v="9"/>
    <s v="Karol Martins"/>
    <s v="karol.martins@hotmail.com"/>
    <n v="5511962900000"/>
  </r>
  <r>
    <x v="2"/>
    <n v="1000"/>
    <x v="0"/>
    <n v="12"/>
    <x v="985"/>
    <n v="9"/>
    <s v="Luana Martins"/>
    <s v="luana.martins@yahoo.com.br"/>
    <n v="5527999700000"/>
  </r>
  <r>
    <x v="0"/>
    <n v="2000"/>
    <x v="0"/>
    <n v="12"/>
    <x v="986"/>
    <n v="9"/>
    <s v="Neiva Martins"/>
    <s v="neiva.martins@yahoo.com.br"/>
    <n v="5519996100000"/>
  </r>
  <r>
    <x v="2"/>
    <n v="1000"/>
    <x v="0"/>
    <n v="12"/>
    <x v="986"/>
    <n v="9"/>
    <s v="Everaldo Martins"/>
    <s v="everaldo.martins@gmail.com"/>
    <n v="5511989900000"/>
  </r>
  <r>
    <x v="2"/>
    <n v="1000"/>
    <x v="0"/>
    <n v="12"/>
    <x v="986"/>
    <n v="9"/>
    <s v="Walisson Martins"/>
    <s v="walisson.martins@hotmail.com"/>
    <n v="5511992900000"/>
  </r>
  <r>
    <x v="0"/>
    <n v="2000"/>
    <x v="0"/>
    <n v="2"/>
    <x v="986"/>
    <n v="9"/>
    <s v="Marília Martins"/>
    <s v="marília.martins@gmail.com"/>
    <n v="5521982200000"/>
  </r>
  <r>
    <x v="1"/>
    <n v="500"/>
    <x v="0"/>
    <n v="9"/>
    <x v="987"/>
    <n v="9"/>
    <s v="Manoela Martins"/>
    <s v="manoela.martins@hotmail.com"/>
    <n v="5541998900000"/>
  </r>
  <r>
    <x v="2"/>
    <n v="1000"/>
    <x v="0"/>
    <n v="12"/>
    <x v="987"/>
    <n v="9"/>
    <s v="Felipe Martins"/>
    <s v="felipe.martins@gmail.com"/>
    <n v="5516981300000"/>
  </r>
  <r>
    <x v="0"/>
    <n v="2000"/>
    <x v="0"/>
    <n v="12"/>
    <x v="987"/>
    <n v="9"/>
    <s v="Vivian Martins"/>
    <s v="vivian.martins@hotmail.com"/>
    <n v="5521993000000"/>
  </r>
  <r>
    <x v="0"/>
    <n v="2000"/>
    <x v="0"/>
    <n v="12"/>
    <x v="987"/>
    <n v="9"/>
    <s v="Walton Martins"/>
    <s v="walton.martins@gmail.com"/>
    <n v="5531988100000"/>
  </r>
  <r>
    <x v="1"/>
    <n v="500"/>
    <x v="0"/>
    <n v="12"/>
    <x v="988"/>
    <n v="9"/>
    <s v="Marcelo Martins"/>
    <s v="marcelo.martins@hotmail.com"/>
    <n v="5519991400000"/>
  </r>
  <r>
    <x v="1"/>
    <n v="500"/>
    <x v="0"/>
    <n v="4"/>
    <x v="988"/>
    <n v="9"/>
    <s v="Raíssa Martins"/>
    <s v="raíssa.martins@hotmail.com"/>
    <n v="5511996000000"/>
  </r>
  <r>
    <x v="2"/>
    <n v="1000"/>
    <x v="0"/>
    <n v="1"/>
    <x v="988"/>
    <n v="9"/>
    <s v="Rosiele Martins"/>
    <s v="rosiele.martins@hotmail.com"/>
    <n v="5519999700000"/>
  </r>
  <r>
    <x v="2"/>
    <n v="1000"/>
    <x v="0"/>
    <n v="12"/>
    <x v="988"/>
    <n v="9"/>
    <s v="Enoc Martins"/>
    <s v="enoc.martins@gmail.com"/>
    <n v="5511947400000"/>
  </r>
  <r>
    <x v="2"/>
    <n v="1000"/>
    <x v="0"/>
    <n v="12"/>
    <x v="988"/>
    <n v="9"/>
    <s v="Ramon Martins"/>
    <s v="ramon.martins@gmail.com"/>
    <n v="5531992700000"/>
  </r>
  <r>
    <x v="0"/>
    <n v="2000"/>
    <x v="0"/>
    <n v="10"/>
    <x v="988"/>
    <n v="9"/>
    <s v="Hágata Martins"/>
    <s v="hágata.martins@gmail.com"/>
    <n v="5548999200000"/>
  </r>
  <r>
    <x v="2"/>
    <n v="1000"/>
    <x v="1"/>
    <n v="10"/>
    <x v="989"/>
    <n v="9"/>
    <s v="Juliane Martins"/>
    <s v="juliane.martins@hotmail.com"/>
    <n v="5541996700000"/>
  </r>
  <r>
    <x v="0"/>
    <n v="2000"/>
    <x v="0"/>
    <n v="12"/>
    <x v="989"/>
    <n v="9"/>
    <s v="Rudieres Martins"/>
    <s v="rudieres.martins@hotmail.com"/>
    <n v="5531989000000"/>
  </r>
  <r>
    <x v="0"/>
    <n v="2000"/>
    <x v="1"/>
    <n v="1"/>
    <x v="989"/>
    <n v="9"/>
    <s v="João Martins"/>
    <s v="joão.martins@yahoo.com.br"/>
    <n v="5521998000000"/>
  </r>
  <r>
    <x v="2"/>
    <n v="1000"/>
    <x v="0"/>
    <n v="4"/>
    <x v="989"/>
    <n v="9"/>
    <s v="Sara Martins"/>
    <s v="sara.martins@yahoo.com.br"/>
    <n v="5531987500000"/>
  </r>
  <r>
    <x v="2"/>
    <n v="1000"/>
    <x v="0"/>
    <n v="7"/>
    <x v="989"/>
    <n v="9"/>
    <s v="Marcilio Martins"/>
    <s v="marcilio.martins@hotmail.com"/>
    <n v="5581991500000"/>
  </r>
  <r>
    <x v="2"/>
    <n v="1000"/>
    <x v="0"/>
    <n v="12"/>
    <x v="990"/>
    <n v="9"/>
    <s v="Lívia Martins"/>
    <s v="lívia.martins@hotmail.com"/>
    <n v="5524998600000"/>
  </r>
  <r>
    <x v="1"/>
    <n v="500"/>
    <x v="0"/>
    <n v="12"/>
    <x v="990"/>
    <n v="9"/>
    <s v="Ellen Martins"/>
    <s v="ellen.martins@yahoo.com.br"/>
    <n v="5531999400000"/>
  </r>
  <r>
    <x v="0"/>
    <n v="2000"/>
    <x v="0"/>
    <n v="12"/>
    <x v="990"/>
    <n v="9"/>
    <s v="Servulo Martins"/>
    <s v="servulo.martins@hotmail.com"/>
    <n v="5584991000000"/>
  </r>
  <r>
    <x v="1"/>
    <n v="500"/>
    <x v="1"/>
    <n v="1"/>
    <x v="990"/>
    <n v="9"/>
    <s v="Yasmin Martins"/>
    <s v="yasmin.martins@hotmail.com"/>
    <n v="5511942700000"/>
  </r>
  <r>
    <x v="1"/>
    <n v="500"/>
    <x v="0"/>
    <n v="1"/>
    <x v="990"/>
    <n v="9"/>
    <s v="Aisllan Martins"/>
    <s v="aisllan.martins@gmail.com"/>
    <n v="5594992000000"/>
  </r>
  <r>
    <x v="1"/>
    <n v="500"/>
    <x v="0"/>
    <n v="12"/>
    <x v="990"/>
    <n v="9"/>
    <s v="Milena Martins"/>
    <s v="milena.martins@hotmail.com"/>
    <n v="5511981300000"/>
  </r>
  <r>
    <x v="0"/>
    <n v="2000"/>
    <x v="1"/>
    <n v="1"/>
    <x v="991"/>
    <n v="9"/>
    <s v="Mário Martins"/>
    <s v="mário.martins@hotmail.com"/>
    <n v="5519974100000"/>
  </r>
  <r>
    <x v="1"/>
    <n v="500"/>
    <x v="0"/>
    <n v="12"/>
    <x v="991"/>
    <n v="9"/>
    <s v="Jonatas Martins"/>
    <s v="jonatas.martins@yahoo.com.br"/>
    <n v="5521996600000"/>
  </r>
  <r>
    <x v="1"/>
    <n v="500"/>
    <x v="1"/>
    <n v="1"/>
    <x v="991"/>
    <n v="9"/>
    <s v="Wallysson Martins"/>
    <s v="wallysson.martins@hotmail.com"/>
    <n v="5562982800000"/>
  </r>
  <r>
    <x v="1"/>
    <n v="500"/>
    <x v="0"/>
    <n v="12"/>
    <x v="991"/>
    <n v="9"/>
    <s v="Fabricia Martins"/>
    <s v="fabricia.martins@yahoo.com.br"/>
    <n v="5565999700000"/>
  </r>
  <r>
    <x v="0"/>
    <n v="2000"/>
    <x v="1"/>
    <n v="1"/>
    <x v="991"/>
    <n v="9"/>
    <s v="Riober Martins"/>
    <s v="riober.martins@gmail.com"/>
    <n v="5531995900000"/>
  </r>
  <r>
    <x v="2"/>
    <n v="1000"/>
    <x v="0"/>
    <n v="12"/>
    <x v="991"/>
    <n v="9"/>
    <s v="Vinicius Martins"/>
    <s v="vinicius.martins@gmail.com"/>
    <n v="5569993100000"/>
  </r>
  <r>
    <x v="0"/>
    <n v="2000"/>
    <x v="0"/>
    <n v="4"/>
    <x v="991"/>
    <n v="9"/>
    <s v="Jonathas Martins"/>
    <s v="jonathas.martins@hotmail.com"/>
    <n v="5575991600000"/>
  </r>
  <r>
    <x v="2"/>
    <n v="1000"/>
    <x v="1"/>
    <n v="3"/>
    <x v="992"/>
    <n v="9"/>
    <s v="Gerlandy Martins"/>
    <s v="gerlandy.martins@yahoo.com.br"/>
    <n v="5521970000000"/>
  </r>
  <r>
    <x v="2"/>
    <n v="1000"/>
    <x v="0"/>
    <n v="2"/>
    <x v="992"/>
    <n v="9"/>
    <s v="Marci Martins"/>
    <s v="marci.martins@hotmail.com"/>
    <n v="5521986600000"/>
  </r>
  <r>
    <x v="2"/>
    <n v="1000"/>
    <x v="0"/>
    <n v="12"/>
    <x v="992"/>
    <n v="9"/>
    <s v="Wanderley Martins"/>
    <s v="wanderley.martins@hotmail.com"/>
    <n v="5531988500000"/>
  </r>
  <r>
    <x v="2"/>
    <n v="1000"/>
    <x v="1"/>
    <n v="12"/>
    <x v="992"/>
    <n v="9"/>
    <s v="Aluizio Martins"/>
    <s v="aluizio.martins@hotmail.com"/>
    <n v="5591981200000"/>
  </r>
  <r>
    <x v="1"/>
    <n v="500"/>
    <x v="0"/>
    <n v="12"/>
    <x v="992"/>
    <n v="9"/>
    <s v="Andreanne Martins"/>
    <s v="andreanne.martins@yahoo.com.br"/>
    <n v="5511963400000"/>
  </r>
  <r>
    <x v="1"/>
    <n v="500"/>
    <x v="0"/>
    <n v="12"/>
    <x v="992"/>
    <n v="9"/>
    <s v="Rudnei Martins"/>
    <s v="rudnei.martins@hotmail.com"/>
    <n v="5564999800000"/>
  </r>
  <r>
    <x v="2"/>
    <n v="1000"/>
    <x v="0"/>
    <n v="12"/>
    <x v="992"/>
    <n v="9"/>
    <s v="Deilson Martins"/>
    <s v="deilson.martins@yahoo.com.br"/>
    <n v="5531998000000"/>
  </r>
  <r>
    <x v="2"/>
    <n v="1000"/>
    <x v="0"/>
    <n v="1"/>
    <x v="992"/>
    <n v="9"/>
    <s v="Beto Martins"/>
    <s v="beto.martins@hotmail.com"/>
    <n v="5548988300000"/>
  </r>
  <r>
    <x v="1"/>
    <n v="500"/>
    <x v="0"/>
    <n v="1"/>
    <x v="992"/>
    <n v="9"/>
    <s v="Jhosley Martins"/>
    <s v="jhosley.martins@hotmail.com"/>
    <n v="5516992000000"/>
  </r>
  <r>
    <x v="2"/>
    <n v="1000"/>
    <x v="0"/>
    <n v="6"/>
    <x v="993"/>
    <n v="9"/>
    <s v="Lucio Martins"/>
    <s v="lucio.martins@hotmail.com"/>
    <n v="5531988300000"/>
  </r>
  <r>
    <x v="2"/>
    <n v="1000"/>
    <x v="0"/>
    <n v="3"/>
    <x v="993"/>
    <n v="9"/>
    <s v="Laís Martins"/>
    <s v="laís.martins@gmail.com"/>
    <n v="5522999700000"/>
  </r>
  <r>
    <x v="1"/>
    <n v="500"/>
    <x v="0"/>
    <n v="12"/>
    <x v="993"/>
    <n v="9"/>
    <s v="Petrônio Martins"/>
    <s v="petrônio.martins@yahoo.com.br"/>
    <n v="5519974000000"/>
  </r>
  <r>
    <x v="0"/>
    <n v="2000"/>
    <x v="1"/>
    <n v="1"/>
    <x v="993"/>
    <n v="9"/>
    <s v="Fillipe Martins"/>
    <s v="fillipe.martins@gmail.com"/>
    <n v="5521999200000"/>
  </r>
  <r>
    <x v="1"/>
    <n v="500"/>
    <x v="0"/>
    <n v="1"/>
    <x v="993"/>
    <n v="9"/>
    <s v="Rauny Martins"/>
    <s v="rauny.martins@yahoo.com.br"/>
    <n v="5531971500000"/>
  </r>
  <r>
    <x v="0"/>
    <n v="2000"/>
    <x v="0"/>
    <n v="12"/>
    <x v="993"/>
    <n v="9"/>
    <s v="Valburg Martins"/>
    <s v="valburg.martins@gmail.com"/>
    <n v="5511986500000"/>
  </r>
  <r>
    <x v="1"/>
    <n v="500"/>
    <x v="0"/>
    <n v="4"/>
    <x v="993"/>
    <n v="9"/>
    <s v="Franciane Martins"/>
    <s v="franciane.martins@hotmail.com"/>
    <n v="5547984500000"/>
  </r>
  <r>
    <x v="2"/>
    <n v="1000"/>
    <x v="0"/>
    <n v="12"/>
    <x v="993"/>
    <n v="9"/>
    <s v="Cileia Martins"/>
    <s v="cileia.martins@yahoo.com.br"/>
    <n v="5512981400000"/>
  </r>
  <r>
    <x v="1"/>
    <n v="500"/>
    <x v="0"/>
    <n v="1"/>
    <x v="994"/>
    <n v="9"/>
    <s v="Leonel Martins"/>
    <s v="leonel.martins@yahoo.com.br"/>
    <n v="5521976700000"/>
  </r>
  <r>
    <x v="0"/>
    <n v="2000"/>
    <x v="0"/>
    <n v="3"/>
    <x v="994"/>
    <n v="9"/>
    <s v="Júlia Martins"/>
    <s v="júlia.martins@yahoo.com.br"/>
    <n v="5521997100000"/>
  </r>
  <r>
    <x v="1"/>
    <n v="500"/>
    <x v="0"/>
    <n v="7"/>
    <x v="994"/>
    <n v="9"/>
    <s v="Jaison Martins"/>
    <s v="jaison.martins@gmail.com"/>
    <n v="5511985500000"/>
  </r>
  <r>
    <x v="2"/>
    <n v="1000"/>
    <x v="0"/>
    <n v="12"/>
    <x v="994"/>
    <n v="9"/>
    <s v="Mivaldo Martins"/>
    <s v="mivaldo.martins@yahoo.com.br"/>
    <n v="5598981400000"/>
  </r>
  <r>
    <x v="0"/>
    <n v="2000"/>
    <x v="0"/>
    <n v="12"/>
    <x v="994"/>
    <n v="9"/>
    <s v="Averaldo Martins"/>
    <s v="averaldo.martins@gmail.com"/>
    <n v="5511953400000"/>
  </r>
  <r>
    <x v="0"/>
    <n v="2000"/>
    <x v="0"/>
    <n v="12"/>
    <x v="995"/>
    <n v="9"/>
    <s v="Adler Martins"/>
    <s v="adler.martins@gmail.com"/>
    <n v="5511953800000"/>
  </r>
  <r>
    <x v="0"/>
    <n v="2000"/>
    <x v="1"/>
    <n v="1"/>
    <x v="995"/>
    <n v="9"/>
    <s v="Wenderson Martins"/>
    <s v="wenderson.martins@gmail.com"/>
    <n v="5511952500000"/>
  </r>
  <r>
    <x v="2"/>
    <n v="1000"/>
    <x v="0"/>
    <n v="1"/>
    <x v="995"/>
    <n v="9"/>
    <s v="Helhana Martins"/>
    <s v="helhana.martins@hotmail.com"/>
    <n v="5511945900000"/>
  </r>
  <r>
    <x v="0"/>
    <n v="2000"/>
    <x v="0"/>
    <n v="12"/>
    <x v="995"/>
    <n v="9"/>
    <s v="Elaine Martins"/>
    <s v="elaine.martins@yahoo.com.br"/>
    <n v="5521979800000"/>
  </r>
  <r>
    <x v="1"/>
    <n v="500"/>
    <x v="0"/>
    <n v="10"/>
    <x v="995"/>
    <n v="9"/>
    <s v="Helio Martins"/>
    <s v="helio.martins@gmail.com"/>
    <n v="5521965500000"/>
  </r>
  <r>
    <x v="2"/>
    <n v="1000"/>
    <x v="1"/>
    <n v="1"/>
    <x v="995"/>
    <n v="9"/>
    <s v="Marcos Martins"/>
    <s v="marcos.martins@gmail.com"/>
    <n v="5581998200000"/>
  </r>
  <r>
    <x v="1"/>
    <n v="500"/>
    <x v="0"/>
    <n v="10"/>
    <x v="995"/>
    <n v="9"/>
    <s v="Mara Martins"/>
    <s v="mara.martins@gmail.com"/>
    <n v="5534992000000"/>
  </r>
  <r>
    <x v="2"/>
    <n v="1000"/>
    <x v="0"/>
    <n v="2"/>
    <x v="995"/>
    <n v="9"/>
    <s v="Gabriela Martins"/>
    <s v="gabriela.martins@yahoo.com.br"/>
    <n v="5531992400000"/>
  </r>
  <r>
    <x v="1"/>
    <n v="500"/>
    <x v="0"/>
    <n v="12"/>
    <x v="995"/>
    <n v="9"/>
    <s v="Julianne Martins"/>
    <s v="julianne.martins@gmail.com"/>
    <n v="5511991600000"/>
  </r>
  <r>
    <x v="1"/>
    <n v="500"/>
    <x v="0"/>
    <n v="12"/>
    <x v="995"/>
    <n v="9"/>
    <s v="Deidson Martins"/>
    <s v="deidson.martins@gmail.com"/>
    <n v="5548960800000"/>
  </r>
  <r>
    <x v="2"/>
    <n v="1000"/>
    <x v="0"/>
    <n v="4"/>
    <x v="996"/>
    <n v="9"/>
    <s v="Wellington Martins"/>
    <s v="wellington.martins@gmail.com"/>
    <n v="5541995600000"/>
  </r>
  <r>
    <x v="1"/>
    <n v="500"/>
    <x v="0"/>
    <n v="4"/>
    <x v="996"/>
    <n v="9"/>
    <s v="Elieze Martins"/>
    <s v="elieze.martins@yahoo.com.br"/>
    <n v="5519983500000"/>
  </r>
  <r>
    <x v="1"/>
    <n v="500"/>
    <x v="0"/>
    <n v="12"/>
    <x v="996"/>
    <n v="9"/>
    <s v="Rodrigo Martins"/>
    <s v="rodrigo.martins@yahoo.com.br"/>
    <n v="5535998900000"/>
  </r>
  <r>
    <x v="1"/>
    <n v="500"/>
    <x v="0"/>
    <n v="4"/>
    <x v="996"/>
    <n v="9"/>
    <s v="Elisandra Martins"/>
    <s v="elisandra.martins@gmail.com"/>
    <n v="5542999100000"/>
  </r>
  <r>
    <x v="0"/>
    <n v="2000"/>
    <x v="1"/>
    <n v="12"/>
    <x v="997"/>
    <n v="9"/>
    <s v="Lucas Martins"/>
    <s v="lucas.martins@gmail.com"/>
    <n v="5511995800000"/>
  </r>
  <r>
    <x v="1"/>
    <n v="500"/>
    <x v="0"/>
    <n v="12"/>
    <x v="997"/>
    <n v="9"/>
    <s v="Tais Martins"/>
    <s v="tais.martins@gmail.com"/>
    <n v="5511951600000"/>
  </r>
  <r>
    <x v="2"/>
    <n v="1000"/>
    <x v="0"/>
    <n v="12"/>
    <x v="997"/>
    <n v="9"/>
    <s v="Talisson Martins"/>
    <s v="talisson.martins@yahoo.com.br"/>
    <n v="5584999800000"/>
  </r>
  <r>
    <x v="0"/>
    <n v="2000"/>
    <x v="0"/>
    <n v="9"/>
    <x v="997"/>
    <n v="9"/>
    <s v="Jhadme Martins"/>
    <s v="jhadme.martins@gmail.com"/>
    <n v="5593992200000"/>
  </r>
  <r>
    <x v="2"/>
    <n v="1000"/>
    <x v="0"/>
    <n v="10"/>
    <x v="997"/>
    <n v="9"/>
    <s v="Neri Martins"/>
    <s v="neri.martins@hotmail.com"/>
    <n v="5531993100000"/>
  </r>
  <r>
    <x v="1"/>
    <n v="500"/>
    <x v="0"/>
    <n v="3"/>
    <x v="997"/>
    <n v="9"/>
    <s v="Silas Martins"/>
    <s v="silas.martins@hotmail.com"/>
    <n v="5511968100000"/>
  </r>
  <r>
    <x v="1"/>
    <n v="500"/>
    <x v="0"/>
    <n v="12"/>
    <x v="997"/>
    <n v="9"/>
    <s v="Nayron Martins"/>
    <s v="nayron.martins@yahoo.com.br"/>
    <n v="5561995900000"/>
  </r>
  <r>
    <x v="1"/>
    <n v="500"/>
    <x v="0"/>
    <n v="12"/>
    <x v="997"/>
    <n v="9"/>
    <s v="Elir Martins"/>
    <s v="elir.martins@gmail.com"/>
    <n v="5571993700000"/>
  </r>
  <r>
    <x v="0"/>
    <n v="2000"/>
    <x v="0"/>
    <n v="12"/>
    <x v="997"/>
    <n v="9"/>
    <s v="Othon Martins"/>
    <s v="othon.martins@gmail.com"/>
    <n v="5516991700000"/>
  </r>
  <r>
    <x v="2"/>
    <n v="1000"/>
    <x v="0"/>
    <n v="12"/>
    <x v="997"/>
    <n v="9"/>
    <s v="Renatho Martins"/>
    <s v="renatho.martins@hotmail.com"/>
    <n v="5511967900000"/>
  </r>
  <r>
    <x v="1"/>
    <n v="500"/>
    <x v="0"/>
    <n v="12"/>
    <x v="997"/>
    <n v="9"/>
    <s v="Rodrigo Martins"/>
    <s v="rodrigo.martins@gmail.com"/>
    <n v="5511991300000"/>
  </r>
  <r>
    <x v="2"/>
    <n v="1000"/>
    <x v="0"/>
    <n v="12"/>
    <x v="998"/>
    <n v="9"/>
    <s v="Malanne Martins"/>
    <s v="malanne.martins@hotmail.com"/>
    <n v="5521999000000"/>
  </r>
  <r>
    <x v="1"/>
    <n v="500"/>
    <x v="0"/>
    <n v="7"/>
    <x v="998"/>
    <n v="9"/>
    <s v="Manuella Martins"/>
    <s v="manuella.martins@gmail.com"/>
    <n v="5551996200000"/>
  </r>
  <r>
    <x v="1"/>
    <n v="500"/>
    <x v="0"/>
    <n v="12"/>
    <x v="998"/>
    <n v="9"/>
    <s v="Roque Martins"/>
    <s v="roque.martins@yahoo.com.br"/>
    <n v="5511941600000"/>
  </r>
  <r>
    <x v="2"/>
    <n v="1000"/>
    <x v="0"/>
    <n v="12"/>
    <x v="998"/>
    <n v="9"/>
    <s v="Walter Martins"/>
    <s v="walter.martins@gmail.com"/>
    <n v="5581999600000"/>
  </r>
  <r>
    <x v="2"/>
    <n v="1000"/>
    <x v="0"/>
    <n v="6"/>
    <x v="998"/>
    <n v="9"/>
    <s v="Cecilia Martins"/>
    <s v="cecilia.martins@gmail.com"/>
    <n v="5511965700000"/>
  </r>
  <r>
    <x v="1"/>
    <n v="500"/>
    <x v="0"/>
    <n v="1"/>
    <x v="998"/>
    <n v="9"/>
    <s v="Estela Martins"/>
    <s v="estela.martins@gmail.com"/>
    <n v="5543984200000"/>
  </r>
  <r>
    <x v="2"/>
    <n v="1000"/>
    <x v="1"/>
    <n v="1"/>
    <x v="998"/>
    <n v="9"/>
    <s v="Ingrid Martins"/>
    <s v="ingrid.martins@yahoo.com.br"/>
    <n v="5553981300000"/>
  </r>
  <r>
    <x v="1"/>
    <n v="500"/>
    <x v="1"/>
    <n v="1"/>
    <x v="998"/>
    <n v="9"/>
    <s v="Helena Martins"/>
    <s v="helena.martins@gmail.com"/>
    <n v="5521995200000"/>
  </r>
  <r>
    <x v="0"/>
    <n v="2000"/>
    <x v="0"/>
    <n v="3"/>
    <x v="998"/>
    <n v="9"/>
    <s v="Rondinely Martins"/>
    <s v="rondinely.martins@gmail.com"/>
    <n v="5531988500000"/>
  </r>
  <r>
    <x v="2"/>
    <n v="1000"/>
    <x v="0"/>
    <n v="6"/>
    <x v="998"/>
    <n v="9"/>
    <s v="Siani Martins"/>
    <s v="siani.martins@gmail.com"/>
    <n v="5561983300000"/>
  </r>
  <r>
    <x v="2"/>
    <n v="1000"/>
    <x v="0"/>
    <n v="12"/>
    <x v="998"/>
    <n v="9"/>
    <s v="Glauco Martins"/>
    <s v="glauco.martins@gmail.com"/>
    <n v="5521997500000"/>
  </r>
  <r>
    <x v="2"/>
    <n v="1000"/>
    <x v="0"/>
    <n v="1"/>
    <x v="998"/>
    <n v="9"/>
    <s v="Cindy Martins"/>
    <s v="cindy.martins@hotmail.com"/>
    <n v="5511982300000"/>
  </r>
  <r>
    <x v="2"/>
    <n v="1000"/>
    <x v="0"/>
    <n v="6"/>
    <x v="998"/>
    <n v="9"/>
    <s v="Caue Martins"/>
    <s v="caue.martins@yahoo.com.br"/>
    <n v="5521997800000"/>
  </r>
  <r>
    <x v="1"/>
    <n v="500"/>
    <x v="0"/>
    <n v="12"/>
    <x v="999"/>
    <n v="9"/>
    <s v="Pablo Martins"/>
    <s v="pablo.martins@gmail.com"/>
    <n v="5522999600000"/>
  </r>
  <r>
    <x v="1"/>
    <n v="500"/>
    <x v="0"/>
    <n v="12"/>
    <x v="999"/>
    <n v="9"/>
    <s v="Thâmara Martins"/>
    <s v="thâmara.martins@yahoo.com.br"/>
    <n v="5531996700000"/>
  </r>
  <r>
    <x v="0"/>
    <n v="2000"/>
    <x v="0"/>
    <n v="4"/>
    <x v="999"/>
    <n v="9"/>
    <s v="Sheila Martins"/>
    <s v="sheila.martins@gmail.com"/>
    <n v="5511971500000"/>
  </r>
  <r>
    <x v="0"/>
    <n v="2000"/>
    <x v="0"/>
    <n v="12"/>
    <x v="999"/>
    <n v="9"/>
    <s v="Taisa Martins"/>
    <s v="taisa.martins@gmail.com"/>
    <n v="5521995600000"/>
  </r>
  <r>
    <x v="0"/>
    <n v="2000"/>
    <x v="0"/>
    <n v="12"/>
    <x v="1000"/>
    <n v="9"/>
    <s v="Wendell Martins"/>
    <s v="wendell.martins@yahoo.com.br"/>
    <n v="5598988400000"/>
  </r>
  <r>
    <x v="0"/>
    <n v="2000"/>
    <x v="0"/>
    <n v="12"/>
    <x v="1000"/>
    <n v="9"/>
    <s v="Gilmario Martins"/>
    <s v="gilmario.martins@yahoo.com.br"/>
    <n v="5511986300000"/>
  </r>
  <r>
    <x v="2"/>
    <n v="1000"/>
    <x v="0"/>
    <n v="2"/>
    <x v="1000"/>
    <n v="9"/>
    <s v="Ketlyn Martins"/>
    <s v="ketlyn.martins@gmail.com"/>
    <n v="5511966000000"/>
  </r>
  <r>
    <x v="1"/>
    <n v="500"/>
    <x v="1"/>
    <n v="1"/>
    <x v="1000"/>
    <n v="9"/>
    <s v="Thaís Martins"/>
    <s v="thaís.martins@yahoo.com.br"/>
    <n v="5511979700000"/>
  </r>
  <r>
    <x v="1"/>
    <n v="500"/>
    <x v="0"/>
    <n v="5"/>
    <x v="1001"/>
    <n v="9"/>
    <s v="Ingred Martins"/>
    <s v="ingred.martins@hotmail.com"/>
    <n v="5581992700000"/>
  </r>
  <r>
    <x v="2"/>
    <n v="1000"/>
    <x v="0"/>
    <n v="1"/>
    <x v="1001"/>
    <n v="9"/>
    <s v="Roseli Martins"/>
    <s v="roseli.martins@gmail.com"/>
    <n v="5511971500000"/>
  </r>
  <r>
    <x v="2"/>
    <n v="1000"/>
    <x v="1"/>
    <n v="12"/>
    <x v="1001"/>
    <n v="9"/>
    <s v="Celiane Martins"/>
    <s v="celiane.martins@hotmail.com"/>
    <n v="5511996700000"/>
  </r>
  <r>
    <x v="1"/>
    <n v="500"/>
    <x v="0"/>
    <n v="1"/>
    <x v="1001"/>
    <n v="9"/>
    <s v="Thayná Martins"/>
    <s v="thayná.martins@hotmail.com"/>
    <n v="5517991900000"/>
  </r>
  <r>
    <x v="2"/>
    <n v="1000"/>
    <x v="0"/>
    <n v="12"/>
    <x v="1001"/>
    <n v="9"/>
    <s v="Marilia Martins"/>
    <s v="marilia.martins@gmail.com"/>
    <n v="5581997700000"/>
  </r>
  <r>
    <x v="2"/>
    <n v="1000"/>
    <x v="1"/>
    <n v="1"/>
    <x v="1001"/>
    <n v="9"/>
    <s v="Berto Martins"/>
    <s v="berto.martins@gmail.com"/>
    <n v="5585996300000"/>
  </r>
  <r>
    <x v="2"/>
    <n v="1000"/>
    <x v="0"/>
    <n v="12"/>
    <x v="1002"/>
    <n v="9"/>
    <s v="Paula Martins"/>
    <s v="paula.martins@gmail.com"/>
    <n v="5531975400000"/>
  </r>
  <r>
    <x v="1"/>
    <n v="500"/>
    <x v="0"/>
    <n v="1"/>
    <x v="1002"/>
    <n v="9"/>
    <s v="Nelia Martins"/>
    <s v="nelia.martins@yahoo.com.br"/>
    <n v="5531999900000"/>
  </r>
  <r>
    <x v="1"/>
    <n v="500"/>
    <x v="1"/>
    <n v="1"/>
    <x v="1002"/>
    <n v="9"/>
    <s v="Pirâmide Martins"/>
    <s v="pirâmide.martins@gmail.com"/>
    <n v="5534999600000"/>
  </r>
  <r>
    <x v="2"/>
    <n v="1000"/>
    <x v="0"/>
    <n v="1"/>
    <x v="1002"/>
    <n v="9"/>
    <s v="Sansão Martins"/>
    <s v="sansão.martins@hotmail.com"/>
    <n v="5588997000000"/>
  </r>
  <r>
    <x v="1"/>
    <n v="500"/>
    <x v="0"/>
    <n v="12"/>
    <x v="1002"/>
    <n v="9"/>
    <s v="Heider Martins"/>
    <s v="heider.martins@gmail.com"/>
    <n v="5521965900000"/>
  </r>
  <r>
    <x v="0"/>
    <n v="2000"/>
    <x v="0"/>
    <n v="1"/>
    <x v="1002"/>
    <n v="9"/>
    <s v="Gabriele Martins"/>
    <s v="gabriele.martins@hotmail.com"/>
    <n v="5555996500000"/>
  </r>
  <r>
    <x v="2"/>
    <n v="1000"/>
    <x v="0"/>
    <n v="10"/>
    <x v="1002"/>
    <n v="9"/>
    <s v="Tereza Martins"/>
    <s v="tereza.martins@yahoo.com.br"/>
    <n v="5512997300000"/>
  </r>
  <r>
    <x v="0"/>
    <n v="2000"/>
    <x v="1"/>
    <n v="1"/>
    <x v="1002"/>
    <n v="9"/>
    <s v="Aryanna Martins"/>
    <s v="aryanna.martins@yahoo.com.br"/>
    <n v="5521982700000"/>
  </r>
  <r>
    <x v="0"/>
    <n v="2000"/>
    <x v="0"/>
    <n v="8"/>
    <x v="1002"/>
    <n v="9"/>
    <s v="Gessika Martins"/>
    <s v="gessika.martins@hotmail.com"/>
    <n v="5581998700000"/>
  </r>
  <r>
    <x v="1"/>
    <n v="500"/>
    <x v="1"/>
    <n v="1"/>
    <x v="1002"/>
    <n v="9"/>
    <s v="Claudiene Martins"/>
    <s v="claudiene.martins@gmail.com"/>
    <n v="5533991300000"/>
  </r>
  <r>
    <x v="1"/>
    <n v="500"/>
    <x v="0"/>
    <n v="12"/>
    <x v="1002"/>
    <n v="9"/>
    <s v="Sabine Martins"/>
    <s v="sabine.martins@hotmail.com"/>
    <n v="5511987800000"/>
  </r>
  <r>
    <x v="2"/>
    <n v="1000"/>
    <x v="0"/>
    <n v="1"/>
    <x v="1002"/>
    <n v="9"/>
    <s v="Isabella Martins"/>
    <s v="isabella.martins@hotmail.com"/>
    <n v="5531971200000"/>
  </r>
  <r>
    <x v="0"/>
    <n v="2000"/>
    <x v="1"/>
    <n v="1"/>
    <x v="1002"/>
    <n v="9"/>
    <s v="Kelson Martins"/>
    <s v="kelson.martins@yahoo.com.br"/>
    <n v="5531987300000"/>
  </r>
  <r>
    <x v="0"/>
    <n v="2000"/>
    <x v="1"/>
    <n v="1"/>
    <x v="1003"/>
    <n v="10"/>
    <s v="Thiago Martins"/>
    <s v="thiago.martins@gmail.com"/>
    <n v="5541999400000"/>
  </r>
  <r>
    <x v="1"/>
    <n v="500"/>
    <x v="0"/>
    <n v="12"/>
    <x v="1003"/>
    <n v="10"/>
    <s v="Luisa Martins"/>
    <s v="luisa.martins@gmail.com"/>
    <n v="5531993000000"/>
  </r>
  <r>
    <x v="0"/>
    <n v="2000"/>
    <x v="0"/>
    <n v="12"/>
    <x v="1004"/>
    <n v="10"/>
    <s v="Lionel Martins"/>
    <s v="lionel.martins@yahoo.com.br"/>
    <n v="5511958800000"/>
  </r>
  <r>
    <x v="0"/>
    <n v="2000"/>
    <x v="0"/>
    <n v="12"/>
    <x v="1004"/>
    <n v="10"/>
    <s v="Eduardo Martins"/>
    <s v="eduardo.martins@yahoo.com.br"/>
    <n v="5581988100000"/>
  </r>
  <r>
    <x v="0"/>
    <n v="2000"/>
    <x v="0"/>
    <n v="1"/>
    <x v="1004"/>
    <n v="10"/>
    <s v="Benício Martins"/>
    <s v="benício.martins@gmail.com"/>
    <n v="5547997100000"/>
  </r>
  <r>
    <x v="2"/>
    <n v="1000"/>
    <x v="0"/>
    <n v="12"/>
    <x v="1004"/>
    <n v="10"/>
    <s v="Reinaldo Martins"/>
    <s v="reinaldo.martins@hotmail.com"/>
    <n v="5512997800000"/>
  </r>
  <r>
    <x v="0"/>
    <n v="2000"/>
    <x v="0"/>
    <n v="12"/>
    <x v="1004"/>
    <n v="10"/>
    <s v="Klerysngton Martins"/>
    <s v="klerysngton.martins@gmail.com"/>
    <n v="5579999900000"/>
  </r>
  <r>
    <x v="1"/>
    <n v="500"/>
    <x v="0"/>
    <n v="12"/>
    <x v="1005"/>
    <n v="10"/>
    <s v="Ayslan Martins"/>
    <s v="ayslan.martins@hotmail.com"/>
    <n v="5598981400000"/>
  </r>
  <r>
    <x v="1"/>
    <n v="500"/>
    <x v="0"/>
    <n v="12"/>
    <x v="1005"/>
    <n v="10"/>
    <s v="Waltair Martins"/>
    <s v="waltair.martins@hotmail.com"/>
    <n v="5531994700000"/>
  </r>
  <r>
    <x v="1"/>
    <n v="500"/>
    <x v="1"/>
    <n v="1"/>
    <x v="1006"/>
    <n v="10"/>
    <s v="Viviane Martins"/>
    <s v="viviane.martins@hotmail.com"/>
    <n v="5511990200000"/>
  </r>
  <r>
    <x v="1"/>
    <n v="500"/>
    <x v="0"/>
    <n v="1"/>
    <x v="1006"/>
    <n v="10"/>
    <s v="Agustin Martins"/>
    <s v="agustin.martins@yahoo.com.br"/>
    <n v="5511994500000"/>
  </r>
  <r>
    <x v="2"/>
    <n v="1000"/>
    <x v="0"/>
    <n v="12"/>
    <x v="1006"/>
    <n v="10"/>
    <s v="Leôncio Martins"/>
    <s v="leôncio.martins@yahoo.com.br"/>
    <n v="5521968800000"/>
  </r>
  <r>
    <x v="2"/>
    <n v="1000"/>
    <x v="0"/>
    <n v="12"/>
    <x v="1006"/>
    <n v="10"/>
    <s v="Francynildes Martins"/>
    <s v="francynildes.martins@hotmail.com"/>
    <n v="5598988800000"/>
  </r>
  <r>
    <x v="2"/>
    <n v="1000"/>
    <x v="1"/>
    <n v="1"/>
    <x v="1006"/>
    <n v="10"/>
    <s v="Alcifran Martins"/>
    <s v="alcifran.martins@gmail.com"/>
    <n v="5596991000000"/>
  </r>
  <r>
    <x v="0"/>
    <n v="2000"/>
    <x v="0"/>
    <n v="6"/>
    <x v="1006"/>
    <n v="10"/>
    <s v="Catarine Martins"/>
    <s v="catarine.martins@yahoo.com.br"/>
    <n v="5531991400000"/>
  </r>
  <r>
    <x v="2"/>
    <n v="1000"/>
    <x v="1"/>
    <n v="1"/>
    <x v="1006"/>
    <n v="10"/>
    <s v="Ewerton Martins"/>
    <s v="ewerton.martins@hotmail.com"/>
    <n v="5543999100000"/>
  </r>
  <r>
    <x v="1"/>
    <n v="500"/>
    <x v="0"/>
    <n v="1"/>
    <x v="1007"/>
    <n v="10"/>
    <s v="Kelli Martins"/>
    <s v="kelli.martins@hotmail.com"/>
    <n v="5521987000000"/>
  </r>
  <r>
    <x v="1"/>
    <n v="500"/>
    <x v="0"/>
    <n v="1"/>
    <x v="1007"/>
    <n v="10"/>
    <s v="Luciene Martins"/>
    <s v="luciene.martins@yahoo.com.br"/>
    <n v="5511985400000"/>
  </r>
  <r>
    <x v="0"/>
    <n v="2000"/>
    <x v="0"/>
    <n v="12"/>
    <x v="1007"/>
    <n v="10"/>
    <s v="Luciano Martins"/>
    <s v="luciano.martins@yahoo.com.br"/>
    <n v="5511988100000"/>
  </r>
  <r>
    <x v="1"/>
    <n v="500"/>
    <x v="0"/>
    <n v="4"/>
    <x v="1007"/>
    <n v="10"/>
    <s v="Anderson Martins"/>
    <s v="anderson.martins@hotmail.com"/>
    <n v="5554991100000"/>
  </r>
  <r>
    <x v="0"/>
    <n v="2000"/>
    <x v="0"/>
    <n v="5"/>
    <x v="1008"/>
    <n v="10"/>
    <s v="Karen Martins"/>
    <s v="karen.martins@yahoo.com.br"/>
    <n v="5511945000000"/>
  </r>
  <r>
    <x v="2"/>
    <n v="1000"/>
    <x v="1"/>
    <n v="1"/>
    <x v="1008"/>
    <n v="10"/>
    <s v="Karolaine Martins"/>
    <s v="karolaine.martins@hotmail.com"/>
    <n v="5592995100000"/>
  </r>
  <r>
    <x v="2"/>
    <n v="1000"/>
    <x v="0"/>
    <n v="12"/>
    <x v="1008"/>
    <n v="10"/>
    <s v="Evaldo Martins"/>
    <s v="evaldo.martins@yahoo.com.br"/>
    <n v="5531999900000"/>
  </r>
  <r>
    <x v="2"/>
    <n v="1000"/>
    <x v="0"/>
    <n v="10"/>
    <x v="1008"/>
    <n v="10"/>
    <s v="Ericka Martins"/>
    <s v="ericka.martins@hotmail.com"/>
    <n v="5583988800000"/>
  </r>
  <r>
    <x v="2"/>
    <n v="1000"/>
    <x v="0"/>
    <n v="10"/>
    <x v="1008"/>
    <n v="10"/>
    <s v="Oslher Martins"/>
    <s v="oslher.martins@yahoo.com.br"/>
    <n v="5533999500000"/>
  </r>
  <r>
    <x v="1"/>
    <n v="500"/>
    <x v="0"/>
    <n v="12"/>
    <x v="1009"/>
    <n v="10"/>
    <s v="Angel Martins"/>
    <s v="angel.martins@gmail.com"/>
    <n v="5521986300000"/>
  </r>
  <r>
    <x v="1"/>
    <n v="500"/>
    <x v="0"/>
    <n v="4"/>
    <x v="1010"/>
    <n v="10"/>
    <s v="Ariane Martins"/>
    <s v="ariane.martins@hotmail.com"/>
    <n v="5511981900000"/>
  </r>
  <r>
    <x v="0"/>
    <n v="2000"/>
    <x v="0"/>
    <n v="12"/>
    <x v="1010"/>
    <n v="10"/>
    <s v="Francis Martins"/>
    <s v="francis.martins@gmail.com"/>
    <n v="5519991500000"/>
  </r>
  <r>
    <x v="0"/>
    <n v="2000"/>
    <x v="0"/>
    <n v="11"/>
    <x v="1010"/>
    <n v="10"/>
    <s v="Inêz Martins"/>
    <s v="inêz.martins@gmail.com"/>
    <n v="5561982600000"/>
  </r>
  <r>
    <x v="0"/>
    <n v="2000"/>
    <x v="0"/>
    <n v="4"/>
    <x v="1010"/>
    <n v="10"/>
    <s v="Monise Martins"/>
    <s v="monise.martins@yahoo.com.br"/>
    <n v="5511947800000"/>
  </r>
  <r>
    <x v="0"/>
    <n v="2000"/>
    <x v="0"/>
    <n v="1"/>
    <x v="1010"/>
    <n v="10"/>
    <s v="Hairan Martins"/>
    <s v="hairan.martins@yahoo.com.br"/>
    <n v="5511996600000"/>
  </r>
  <r>
    <x v="2"/>
    <n v="1000"/>
    <x v="0"/>
    <n v="10"/>
    <x v="1010"/>
    <n v="10"/>
    <s v="Stanley Martins"/>
    <s v="stanley.martins@gmail.com"/>
    <n v="5592991400000"/>
  </r>
  <r>
    <x v="2"/>
    <n v="1000"/>
    <x v="0"/>
    <n v="1"/>
    <x v="1011"/>
    <n v="10"/>
    <s v="Humberto Martins"/>
    <s v="humberto.martins@gmail.com"/>
    <n v="5595981000000"/>
  </r>
  <r>
    <x v="1"/>
    <n v="500"/>
    <x v="0"/>
    <n v="10"/>
    <x v="1011"/>
    <n v="10"/>
    <s v="Vanderson Martins"/>
    <s v="vanderson.martins@yahoo.com.br"/>
    <n v="5561995200000"/>
  </r>
  <r>
    <x v="1"/>
    <n v="500"/>
    <x v="0"/>
    <n v="1"/>
    <x v="1011"/>
    <n v="10"/>
    <s v="Nickolas Martins"/>
    <s v="nickolas.martins@yahoo.com.br"/>
    <n v="5511963000000"/>
  </r>
  <r>
    <x v="0"/>
    <n v="2000"/>
    <x v="0"/>
    <n v="9"/>
    <x v="1011"/>
    <n v="10"/>
    <s v="Giuliana Martins"/>
    <s v="giuliana.martins@hotmail.com"/>
    <n v="5511973800000"/>
  </r>
  <r>
    <x v="0"/>
    <n v="2000"/>
    <x v="1"/>
    <n v="1"/>
    <x v="1012"/>
    <n v="10"/>
    <s v="Hillis Martins"/>
    <s v="hillis.martins@gmail.com"/>
    <n v="5592982800000"/>
  </r>
  <r>
    <x v="1"/>
    <n v="500"/>
    <x v="0"/>
    <n v="12"/>
    <x v="1012"/>
    <n v="10"/>
    <s v="Izabel Martins"/>
    <s v="izabel.martins@hotmail.com"/>
    <n v="5519998000000"/>
  </r>
  <r>
    <x v="1"/>
    <n v="500"/>
    <x v="1"/>
    <n v="1"/>
    <x v="1012"/>
    <n v="10"/>
    <s v="Winicius Martins"/>
    <s v="winicius.martins@yahoo.com.br"/>
    <n v="5545999300000"/>
  </r>
  <r>
    <x v="1"/>
    <n v="500"/>
    <x v="0"/>
    <n v="12"/>
    <x v="1012"/>
    <n v="10"/>
    <s v="Toane Martins"/>
    <s v="toane.martins@yahoo.com.br"/>
    <n v="5511994700000"/>
  </r>
  <r>
    <x v="2"/>
    <n v="1000"/>
    <x v="1"/>
    <n v="1"/>
    <x v="1012"/>
    <n v="10"/>
    <s v="Eneas Martins"/>
    <s v="eneas.martins@hotmail.com"/>
    <n v="5586995200000"/>
  </r>
  <r>
    <x v="1"/>
    <n v="500"/>
    <x v="0"/>
    <n v="12"/>
    <x v="1013"/>
    <n v="10"/>
    <s v="Alcy Martins"/>
    <s v="alcy.martins@yahoo.com.br"/>
    <n v="5531987200000"/>
  </r>
  <r>
    <x v="2"/>
    <n v="1000"/>
    <x v="0"/>
    <n v="4"/>
    <x v="1013"/>
    <n v="10"/>
    <s v="Nagyla Martins"/>
    <s v="nagyla.martins@hotmail.com"/>
    <n v="5562984600000"/>
  </r>
  <r>
    <x v="2"/>
    <n v="1000"/>
    <x v="0"/>
    <n v="3"/>
    <x v="1013"/>
    <n v="10"/>
    <s v="Rodinei Martins"/>
    <s v="rodinei.martins@yahoo.com.br"/>
    <n v="5512991800000"/>
  </r>
  <r>
    <x v="1"/>
    <n v="500"/>
    <x v="0"/>
    <n v="2"/>
    <x v="1013"/>
    <n v="10"/>
    <s v="Carmem Martins"/>
    <s v="carmem.martins@yahoo.com.br"/>
    <n v="5511985500000"/>
  </r>
  <r>
    <x v="2"/>
    <n v="1000"/>
    <x v="1"/>
    <n v="1"/>
    <x v="1014"/>
    <n v="10"/>
    <s v="Witame Martins"/>
    <s v="witame.martins@gmail.com"/>
    <n v="5585987300000"/>
  </r>
  <r>
    <x v="2"/>
    <n v="1000"/>
    <x v="0"/>
    <n v="4"/>
    <x v="1014"/>
    <n v="10"/>
    <s v="Maiana Martins"/>
    <s v="maiana.martins@hotmail.com"/>
    <n v="5571999400000"/>
  </r>
  <r>
    <x v="2"/>
    <n v="1000"/>
    <x v="0"/>
    <n v="12"/>
    <x v="1014"/>
    <n v="10"/>
    <s v="Udo Martins"/>
    <s v="udo.martins@yahoo.com.br"/>
    <n v="5555999900000"/>
  </r>
  <r>
    <x v="0"/>
    <n v="2000"/>
    <x v="1"/>
    <n v="1"/>
    <x v="1014"/>
    <n v="10"/>
    <s v="Josilene Martins"/>
    <s v="josilene.martins@yahoo.com.br"/>
    <n v="5519981200000"/>
  </r>
  <r>
    <x v="1"/>
    <n v="500"/>
    <x v="1"/>
    <n v="1"/>
    <x v="1014"/>
    <n v="10"/>
    <s v="Claython Martins"/>
    <s v="claython.martins@yahoo.com.br"/>
    <n v="5511943000000"/>
  </r>
  <r>
    <x v="1"/>
    <n v="500"/>
    <x v="0"/>
    <n v="12"/>
    <x v="1014"/>
    <n v="10"/>
    <s v="Rodson Martins"/>
    <s v="rodson.martins@hotmail.com"/>
    <n v="5521995500000"/>
  </r>
  <r>
    <x v="2"/>
    <n v="1000"/>
    <x v="1"/>
    <n v="1"/>
    <x v="1014"/>
    <n v="10"/>
    <s v="Renata Martins"/>
    <s v="renata.martins@yahoo.com.br"/>
    <n v="5511993800000"/>
  </r>
  <r>
    <x v="0"/>
    <n v="2000"/>
    <x v="0"/>
    <n v="12"/>
    <x v="1014"/>
    <n v="10"/>
    <s v="Rose Martins"/>
    <s v="rose.martins@gmail.com"/>
    <n v="5567996900000"/>
  </r>
  <r>
    <x v="1"/>
    <n v="500"/>
    <x v="0"/>
    <n v="1"/>
    <x v="1014"/>
    <n v="10"/>
    <s v="Venâncio Martins"/>
    <s v="venâncio.martins@gmail.com"/>
    <n v="5511965400000"/>
  </r>
  <r>
    <x v="1"/>
    <n v="500"/>
    <x v="0"/>
    <n v="1"/>
    <x v="1015"/>
    <n v="10"/>
    <s v="Ráilla Martins"/>
    <s v="ráilla.martins@yahoo.com.br"/>
    <n v="5571992600000"/>
  </r>
  <r>
    <x v="2"/>
    <n v="1000"/>
    <x v="0"/>
    <n v="2"/>
    <x v="1015"/>
    <n v="10"/>
    <s v="Heloisa Martins"/>
    <s v="heloisa.martins@hotmail.com"/>
    <n v="5511968200000"/>
  </r>
  <r>
    <x v="0"/>
    <n v="2000"/>
    <x v="0"/>
    <n v="12"/>
    <x v="1015"/>
    <n v="10"/>
    <s v="Alberto Martins"/>
    <s v="alberto.martins@gmail.com"/>
    <n v="5531986600000"/>
  </r>
  <r>
    <x v="2"/>
    <n v="1000"/>
    <x v="0"/>
    <n v="2"/>
    <x v="1015"/>
    <n v="10"/>
    <s v="Fábio Martins"/>
    <s v="fábio.martins@hotmail.com"/>
    <n v="5594988100000"/>
  </r>
  <r>
    <x v="1"/>
    <n v="500"/>
    <x v="0"/>
    <n v="12"/>
    <x v="1016"/>
    <n v="10"/>
    <s v="Windson Martins"/>
    <s v="windson.martins@hotmail.com"/>
    <n v="5567991200000"/>
  </r>
  <r>
    <x v="0"/>
    <n v="2000"/>
    <x v="0"/>
    <n v="12"/>
    <x v="1016"/>
    <n v="10"/>
    <s v="Leonio Martins"/>
    <s v="leonio.martins@yahoo.com.br"/>
    <n v="5511959100000"/>
  </r>
  <r>
    <x v="0"/>
    <n v="2000"/>
    <x v="0"/>
    <n v="1"/>
    <x v="1016"/>
    <n v="10"/>
    <s v="Jizelia Martins"/>
    <s v="jizelia.martins@yahoo.com.br"/>
    <n v="5511958100000"/>
  </r>
  <r>
    <x v="2"/>
    <n v="1000"/>
    <x v="0"/>
    <n v="12"/>
    <x v="1016"/>
    <n v="10"/>
    <s v="Polyana Martins"/>
    <s v="polyana.martins@hotmail.com"/>
    <n v="5592982700000"/>
  </r>
  <r>
    <x v="0"/>
    <n v="2000"/>
    <x v="0"/>
    <n v="12"/>
    <x v="1016"/>
    <n v="10"/>
    <s v="Adiomar Martins"/>
    <s v="adiomar.martins@gmail.com"/>
    <n v="5571993700000"/>
  </r>
  <r>
    <x v="2"/>
    <n v="1000"/>
    <x v="0"/>
    <n v="10"/>
    <x v="1016"/>
    <n v="10"/>
    <s v="Cainã Martins"/>
    <s v="cainã.martins@gmail.com"/>
    <n v="5551991000000"/>
  </r>
  <r>
    <x v="2"/>
    <n v="1000"/>
    <x v="0"/>
    <n v="12"/>
    <x v="1017"/>
    <n v="10"/>
    <s v="Vaine Martins"/>
    <s v="vaine.martins@hotmail.com"/>
    <n v="5519996000000"/>
  </r>
  <r>
    <x v="1"/>
    <n v="500"/>
    <x v="0"/>
    <n v="12"/>
    <x v="1017"/>
    <n v="10"/>
    <s v="Helcio Martins"/>
    <s v="helcio.martins@hotmail.com"/>
    <n v="5531988800000"/>
  </r>
  <r>
    <x v="2"/>
    <n v="1000"/>
    <x v="0"/>
    <n v="12"/>
    <x v="1017"/>
    <n v="10"/>
    <s v="Raphaella Martins"/>
    <s v="raphaella.martins@hotmail.com"/>
    <n v="5511964800000"/>
  </r>
  <r>
    <x v="1"/>
    <n v="500"/>
    <x v="0"/>
    <n v="7"/>
    <x v="1017"/>
    <n v="10"/>
    <s v="Gleidson Martins"/>
    <s v="gleidson.martins@gmail.com"/>
    <n v="5511960600000"/>
  </r>
  <r>
    <x v="0"/>
    <n v="2000"/>
    <x v="1"/>
    <n v="1"/>
    <x v="1018"/>
    <n v="10"/>
    <s v="Tássia Martins"/>
    <s v="tássia.martins@hotmail.com"/>
    <n v="5511997000000"/>
  </r>
  <r>
    <x v="0"/>
    <n v="2000"/>
    <x v="1"/>
    <n v="1"/>
    <x v="1018"/>
    <n v="10"/>
    <s v="Vitor Martins"/>
    <s v="vitor.martins@hotmail.com"/>
    <n v="5519996400000"/>
  </r>
  <r>
    <x v="1"/>
    <n v="500"/>
    <x v="0"/>
    <n v="2"/>
    <x v="1018"/>
    <n v="10"/>
    <s v="Miqueias Martins"/>
    <s v="miqueias.martins@yahoo.com.br"/>
    <n v="5517992500000"/>
  </r>
  <r>
    <x v="1"/>
    <n v="500"/>
    <x v="0"/>
    <n v="1"/>
    <x v="1018"/>
    <n v="10"/>
    <s v="Helmo Martins"/>
    <s v="helmo.martins@gmail.com"/>
    <n v="5511940000000"/>
  </r>
  <r>
    <x v="0"/>
    <n v="2000"/>
    <x v="1"/>
    <n v="1"/>
    <x v="1018"/>
    <n v="10"/>
    <s v="Altino Martins"/>
    <s v="altino.martins@gmail.com"/>
    <n v="5524988500000"/>
  </r>
  <r>
    <x v="2"/>
    <n v="1000"/>
    <x v="1"/>
    <n v="1"/>
    <x v="1018"/>
    <n v="10"/>
    <s v="Wescley Martins"/>
    <s v="wescley.martins@gmail.com"/>
    <n v="5521995900000"/>
  </r>
  <r>
    <x v="0"/>
    <n v="2000"/>
    <x v="0"/>
    <n v="1"/>
    <x v="1018"/>
    <n v="10"/>
    <s v="Sergio Martins"/>
    <s v="sergio.martins@yahoo.com.br"/>
    <n v="5531998000000"/>
  </r>
  <r>
    <x v="1"/>
    <n v="500"/>
    <x v="1"/>
    <n v="1"/>
    <x v="1018"/>
    <n v="10"/>
    <s v="Cassiano Martins"/>
    <s v="cassiano.martins@yahoo.com.br"/>
    <n v="5511949100000"/>
  </r>
  <r>
    <x v="0"/>
    <n v="2000"/>
    <x v="0"/>
    <n v="6"/>
    <x v="1019"/>
    <n v="10"/>
    <s v="Soraia Martins"/>
    <s v="soraia.martins@hotmail.com"/>
    <n v="5511964900000"/>
  </r>
  <r>
    <x v="1"/>
    <n v="500"/>
    <x v="0"/>
    <n v="12"/>
    <x v="1019"/>
    <n v="10"/>
    <s v="Euclides Martins"/>
    <s v="euclides.martins@hotmail.com"/>
    <n v="5581998700000"/>
  </r>
  <r>
    <x v="0"/>
    <n v="2000"/>
    <x v="0"/>
    <n v="4"/>
    <x v="1019"/>
    <n v="10"/>
    <s v="Alexander Martins"/>
    <s v="alexander.martins@yahoo.com.br"/>
    <n v="5521980200000"/>
  </r>
  <r>
    <x v="2"/>
    <n v="1000"/>
    <x v="0"/>
    <n v="1"/>
    <x v="1019"/>
    <n v="10"/>
    <s v="Shelen Martins"/>
    <s v="shelen.martins@yahoo.com.br"/>
    <n v="5571999500000"/>
  </r>
  <r>
    <x v="1"/>
    <n v="500"/>
    <x v="0"/>
    <n v="3"/>
    <x v="1019"/>
    <n v="10"/>
    <s v="Nubia Martins"/>
    <s v="nubia.martins@gmail.com"/>
    <n v="5511989500000"/>
  </r>
  <r>
    <x v="1"/>
    <n v="500"/>
    <x v="0"/>
    <n v="12"/>
    <x v="1019"/>
    <n v="10"/>
    <s v="Meire Martins"/>
    <s v="meire.martins@yahoo.com.br"/>
    <n v="5554999700000"/>
  </r>
  <r>
    <x v="1"/>
    <n v="500"/>
    <x v="0"/>
    <n v="1"/>
    <x v="1019"/>
    <n v="10"/>
    <s v="Emmanoela Martins"/>
    <s v="emmanoela.martins@gmail.com"/>
    <n v="5581987000000"/>
  </r>
  <r>
    <x v="1"/>
    <n v="500"/>
    <x v="0"/>
    <n v="1"/>
    <x v="1019"/>
    <n v="10"/>
    <s v="Michele Martins"/>
    <s v="michele.martins@yahoo.com.br"/>
    <n v="5511987100000"/>
  </r>
  <r>
    <x v="0"/>
    <n v="2000"/>
    <x v="0"/>
    <n v="12"/>
    <x v="1019"/>
    <n v="10"/>
    <s v="Carolaine Martins"/>
    <s v="carolaine.martins@yahoo.com.br"/>
    <n v="5561986000000"/>
  </r>
  <r>
    <x v="2"/>
    <n v="1000"/>
    <x v="0"/>
    <n v="12"/>
    <x v="1020"/>
    <n v="10"/>
    <s v="Gesica Martins"/>
    <s v="gesica.martins@yahoo.com.br"/>
    <n v="5561998000000"/>
  </r>
  <r>
    <x v="2"/>
    <n v="1000"/>
    <x v="0"/>
    <n v="1"/>
    <x v="1020"/>
    <n v="10"/>
    <s v="Marcely Martins"/>
    <s v="marcely.martins@yahoo.com.br"/>
    <n v="5551981300000"/>
  </r>
  <r>
    <x v="2"/>
    <n v="1000"/>
    <x v="0"/>
    <n v="12"/>
    <x v="1020"/>
    <n v="10"/>
    <s v="Isaias Martins"/>
    <s v="isaias.martins@hotmail.com"/>
    <n v="5571996200000"/>
  </r>
  <r>
    <x v="2"/>
    <n v="1000"/>
    <x v="0"/>
    <n v="3"/>
    <x v="1020"/>
    <n v="10"/>
    <s v="Joseley Martins"/>
    <s v="joseley.martins@gmail.com"/>
    <n v="5519982700000"/>
  </r>
  <r>
    <x v="0"/>
    <n v="2000"/>
    <x v="0"/>
    <n v="12"/>
    <x v="1020"/>
    <n v="10"/>
    <s v="Anderson Martins"/>
    <s v="anderson.martins@gmail.com"/>
    <n v="5511941100000"/>
  </r>
  <r>
    <x v="2"/>
    <n v="1000"/>
    <x v="0"/>
    <n v="6"/>
    <x v="1020"/>
    <n v="10"/>
    <s v="Luíza Martins"/>
    <s v="luíza.martins@yahoo.com.br"/>
    <n v="5531983700000"/>
  </r>
  <r>
    <x v="0"/>
    <n v="2000"/>
    <x v="0"/>
    <n v="12"/>
    <x v="1020"/>
    <n v="10"/>
    <s v="Liliana Martins"/>
    <s v="liliana.martins@hotmail.com"/>
    <n v="5566984300000"/>
  </r>
  <r>
    <x v="1"/>
    <n v="500"/>
    <x v="1"/>
    <n v="1"/>
    <x v="1021"/>
    <n v="10"/>
    <s v="Layara Martins"/>
    <s v="layara.martins@yahoo.com.br"/>
    <n v="5534996300000"/>
  </r>
  <r>
    <x v="2"/>
    <n v="1000"/>
    <x v="0"/>
    <n v="5"/>
    <x v="1021"/>
    <n v="10"/>
    <s v="Waldir Martins"/>
    <s v="waldir.martins@yahoo.com.br"/>
    <n v="5592981200000"/>
  </r>
  <r>
    <x v="1"/>
    <n v="500"/>
    <x v="0"/>
    <n v="12"/>
    <x v="1021"/>
    <n v="10"/>
    <s v="Janice Martins"/>
    <s v="janice.martins@hotmail.com"/>
    <n v="5511985000000"/>
  </r>
  <r>
    <x v="2"/>
    <n v="1000"/>
    <x v="0"/>
    <n v="12"/>
    <x v="1021"/>
    <n v="10"/>
    <s v="Helber Martins"/>
    <s v="helber.martins@yahoo.com.br"/>
    <n v="5562999000000"/>
  </r>
  <r>
    <x v="1"/>
    <n v="500"/>
    <x v="0"/>
    <n v="2"/>
    <x v="1021"/>
    <n v="10"/>
    <s v="Jênyce Martins"/>
    <s v="jênyce.martins@hotmail.com"/>
    <n v="5581998500000"/>
  </r>
  <r>
    <x v="1"/>
    <n v="500"/>
    <x v="0"/>
    <n v="12"/>
    <x v="1022"/>
    <n v="10"/>
    <s v="Luciana Martins"/>
    <s v="luciana.martins@gmail.com"/>
    <n v="5511999900000"/>
  </r>
  <r>
    <x v="1"/>
    <n v="500"/>
    <x v="1"/>
    <n v="1"/>
    <x v="1022"/>
    <n v="10"/>
    <s v="Edivan Martins"/>
    <s v="edivan.martins@hotmail.com"/>
    <n v="5577988000000"/>
  </r>
  <r>
    <x v="1"/>
    <n v="500"/>
    <x v="0"/>
    <n v="12"/>
    <x v="1022"/>
    <n v="10"/>
    <s v="Suzane Martins"/>
    <s v="suzane.martins@hotmail.com"/>
    <n v="5581995600000"/>
  </r>
  <r>
    <x v="0"/>
    <n v="2000"/>
    <x v="0"/>
    <n v="1"/>
    <x v="1022"/>
    <n v="10"/>
    <s v="Joanna Martins"/>
    <s v="joanna.martins@yahoo.com.br"/>
    <n v="5521974500000"/>
  </r>
  <r>
    <x v="1"/>
    <n v="500"/>
    <x v="0"/>
    <n v="5"/>
    <x v="1022"/>
    <n v="10"/>
    <s v="Joelson Martins"/>
    <s v="joelson.martins@hotmail.com"/>
    <n v="5585996400000"/>
  </r>
  <r>
    <x v="2"/>
    <n v="1000"/>
    <x v="0"/>
    <n v="12"/>
    <x v="1023"/>
    <n v="10"/>
    <s v="Silvania Martins"/>
    <s v="silvania.martins@yahoo.com.br"/>
    <n v="5538999200000"/>
  </r>
  <r>
    <x v="0"/>
    <n v="2000"/>
    <x v="1"/>
    <n v="1"/>
    <x v="1023"/>
    <n v="10"/>
    <s v="Taina Martins"/>
    <s v="taina.martins@gmail.com"/>
    <n v="5562985100000"/>
  </r>
  <r>
    <x v="2"/>
    <n v="1000"/>
    <x v="1"/>
    <n v="1"/>
    <x v="1023"/>
    <n v="10"/>
    <s v="Railla Martins"/>
    <s v="railla.martins@yahoo.com.br"/>
    <n v="5586995100000"/>
  </r>
  <r>
    <x v="2"/>
    <n v="1000"/>
    <x v="0"/>
    <n v="6"/>
    <x v="1023"/>
    <n v="10"/>
    <s v="Kleiton Martins"/>
    <s v="kleiton.martins@hotmail.com"/>
    <n v="5592993200000"/>
  </r>
  <r>
    <x v="2"/>
    <n v="1000"/>
    <x v="0"/>
    <n v="10"/>
    <x v="1023"/>
    <n v="10"/>
    <s v="Lauro Martins"/>
    <s v="lauro.martins@gmail.com"/>
    <n v="5531996000000"/>
  </r>
  <r>
    <x v="1"/>
    <n v="500"/>
    <x v="0"/>
    <n v="2"/>
    <x v="1023"/>
    <n v="10"/>
    <s v="Jhon Martins"/>
    <s v="jhon.martins@yahoo.com.br"/>
    <n v="5595991300000"/>
  </r>
  <r>
    <x v="1"/>
    <n v="500"/>
    <x v="0"/>
    <n v="12"/>
    <x v="1024"/>
    <n v="10"/>
    <s v="Claudilene Martins"/>
    <s v="claudilene.martins@gmail.com"/>
    <n v="5521982700000"/>
  </r>
  <r>
    <x v="1"/>
    <n v="500"/>
    <x v="0"/>
    <n v="12"/>
    <x v="1024"/>
    <n v="10"/>
    <s v="Vanderlei Martins"/>
    <s v="vanderlei.martins@hotmail.com"/>
    <n v="5519998800000"/>
  </r>
  <r>
    <x v="0"/>
    <n v="2000"/>
    <x v="0"/>
    <n v="4"/>
    <x v="1024"/>
    <n v="10"/>
    <s v="Lauro Martins"/>
    <s v="lauro.martins@hotmail.com"/>
    <n v="5575981800000"/>
  </r>
  <r>
    <x v="1"/>
    <n v="500"/>
    <x v="0"/>
    <n v="12"/>
    <x v="1024"/>
    <n v="10"/>
    <s v="Rarison Martins"/>
    <s v="rarison.martins@hotmail.com"/>
    <n v="5592994700000"/>
  </r>
  <r>
    <x v="2"/>
    <n v="1000"/>
    <x v="0"/>
    <n v="6"/>
    <x v="1024"/>
    <n v="10"/>
    <s v="Michaela Martins"/>
    <s v="michaela.martins@gmail.com"/>
    <n v="5512982000000"/>
  </r>
  <r>
    <x v="2"/>
    <n v="1000"/>
    <x v="0"/>
    <n v="4"/>
    <x v="1025"/>
    <n v="10"/>
    <s v="Mauricio Martins"/>
    <s v="mauricio.martins@hotmail.com"/>
    <n v="5555999200000"/>
  </r>
  <r>
    <x v="2"/>
    <n v="1000"/>
    <x v="1"/>
    <n v="1"/>
    <x v="1025"/>
    <n v="10"/>
    <s v="Vanderlan Martins"/>
    <s v="vanderlan.martins@yahoo.com.br"/>
    <n v="5562981600000"/>
  </r>
  <r>
    <x v="1"/>
    <n v="500"/>
    <x v="0"/>
    <n v="8"/>
    <x v="1025"/>
    <n v="10"/>
    <s v="Brenda Martins"/>
    <s v="brenda.martins@yahoo.com.br"/>
    <n v="5511998100000"/>
  </r>
  <r>
    <x v="2"/>
    <n v="1000"/>
    <x v="0"/>
    <n v="10"/>
    <x v="1025"/>
    <n v="10"/>
    <s v="Wlademir Martins"/>
    <s v="wlademir.martins@gmail.com"/>
    <n v="5521995800000"/>
  </r>
  <r>
    <x v="1"/>
    <n v="500"/>
    <x v="0"/>
    <n v="12"/>
    <x v="1025"/>
    <n v="10"/>
    <s v="Tanara Martins"/>
    <s v="tanara.martins@yahoo.com.br"/>
    <n v="5521987900000"/>
  </r>
  <r>
    <x v="1"/>
    <n v="500"/>
    <x v="0"/>
    <n v="12"/>
    <x v="1025"/>
    <n v="10"/>
    <s v="Nadson Martins"/>
    <s v="nadson.martins@hotmail.com"/>
    <n v="5592993400000"/>
  </r>
  <r>
    <x v="1"/>
    <n v="500"/>
    <x v="0"/>
    <n v="12"/>
    <x v="1025"/>
    <n v="10"/>
    <s v="Grazielle Martins"/>
    <s v="grazielle.martins@yahoo.com.br"/>
    <n v="5519988100000"/>
  </r>
  <r>
    <x v="1"/>
    <n v="500"/>
    <x v="0"/>
    <n v="3"/>
    <x v="1025"/>
    <n v="10"/>
    <s v="Brigitte Martins"/>
    <s v="brigitte.martins@hotmail.com"/>
    <n v="5531999100000"/>
  </r>
  <r>
    <x v="2"/>
    <n v="1000"/>
    <x v="0"/>
    <n v="3"/>
    <x v="1025"/>
    <n v="10"/>
    <s v="Weid Martins"/>
    <s v="weid.martins@hotmail.com"/>
    <n v="5518996800000"/>
  </r>
  <r>
    <x v="0"/>
    <n v="2000"/>
    <x v="0"/>
    <n v="12"/>
    <x v="1026"/>
    <n v="10"/>
    <s v="Nataly Martins"/>
    <s v="nataly.martins@gmail.com"/>
    <n v="5513996500000"/>
  </r>
  <r>
    <x v="1"/>
    <n v="500"/>
    <x v="0"/>
    <n v="12"/>
    <x v="1026"/>
    <n v="10"/>
    <s v="Weslley Martins"/>
    <s v="weslley.martins@hotmail.com"/>
    <n v="5511981700000"/>
  </r>
  <r>
    <x v="2"/>
    <n v="1000"/>
    <x v="0"/>
    <n v="10"/>
    <x v="1026"/>
    <n v="10"/>
    <s v="Ivana Martins"/>
    <s v="ivana.martins@gmail.com"/>
    <n v="5571999800000"/>
  </r>
  <r>
    <x v="0"/>
    <n v="2000"/>
    <x v="0"/>
    <n v="12"/>
    <x v="1026"/>
    <n v="10"/>
    <s v="Neylon Martins"/>
    <s v="neylon.martins@hotmail.com"/>
    <n v="5531993600000"/>
  </r>
  <r>
    <x v="1"/>
    <n v="500"/>
    <x v="1"/>
    <n v="4"/>
    <x v="1026"/>
    <n v="10"/>
    <s v="Cristian Martins"/>
    <s v="cristian.martins@yahoo.com.br"/>
    <n v="5511992400000"/>
  </r>
  <r>
    <x v="2"/>
    <n v="1000"/>
    <x v="0"/>
    <n v="1"/>
    <x v="1026"/>
    <n v="10"/>
    <s v="Keliton Martins"/>
    <s v="keliton.martins@gmail.com"/>
    <n v="5568999000000"/>
  </r>
  <r>
    <x v="2"/>
    <n v="1000"/>
    <x v="0"/>
    <n v="12"/>
    <x v="1026"/>
    <n v="10"/>
    <s v="Weslley Martins"/>
    <s v="weslley.martins@gmail.com"/>
    <n v="5521987900000"/>
  </r>
  <r>
    <x v="0"/>
    <n v="2000"/>
    <x v="0"/>
    <n v="5"/>
    <x v="1027"/>
    <n v="10"/>
    <s v="Alexval Martins"/>
    <s v="alexval.martins@gmail.com"/>
    <n v="5548999100000"/>
  </r>
  <r>
    <x v="2"/>
    <n v="1000"/>
    <x v="1"/>
    <n v="1"/>
    <x v="1027"/>
    <n v="10"/>
    <s v="Jamily Martins"/>
    <s v="jamily.martins@hotmail.com"/>
    <n v="5592991400000"/>
  </r>
  <r>
    <x v="0"/>
    <n v="2000"/>
    <x v="0"/>
    <n v="12"/>
    <x v="1027"/>
    <n v="10"/>
    <s v="Yana Martins"/>
    <s v="yana.martins@hotmail.com"/>
    <n v="5541998200000"/>
  </r>
  <r>
    <x v="0"/>
    <n v="2000"/>
    <x v="0"/>
    <n v="4"/>
    <x v="1027"/>
    <n v="10"/>
    <s v="Flavia Martins"/>
    <s v="flavia.martins@gmail.com"/>
    <n v="5534996600000"/>
  </r>
  <r>
    <x v="2"/>
    <n v="1000"/>
    <x v="1"/>
    <n v="1"/>
    <x v="1027"/>
    <n v="10"/>
    <s v="Bruna Martins"/>
    <s v="bruna.martins@gmail.com"/>
    <n v="5581997600000"/>
  </r>
  <r>
    <x v="1"/>
    <n v="500"/>
    <x v="1"/>
    <n v="1"/>
    <x v="1027"/>
    <n v="10"/>
    <s v="Paulina Martins"/>
    <s v="paulina.martins@hotmail.com"/>
    <n v="5516992200000"/>
  </r>
  <r>
    <x v="1"/>
    <n v="500"/>
    <x v="1"/>
    <n v="1"/>
    <x v="1027"/>
    <n v="10"/>
    <s v="Afonso Martins"/>
    <s v="afonso.martins@gmail.com"/>
    <n v="5511996200000"/>
  </r>
  <r>
    <x v="1"/>
    <n v="500"/>
    <x v="0"/>
    <n v="1"/>
    <x v="1027"/>
    <n v="10"/>
    <s v="Cristovam Martins"/>
    <s v="cristovam.martins@hotmail.com"/>
    <n v="5512997900000"/>
  </r>
  <r>
    <x v="0"/>
    <n v="2000"/>
    <x v="1"/>
    <n v="1"/>
    <x v="1027"/>
    <n v="10"/>
    <s v="Robert Martins"/>
    <s v="robert.martins@gmail.com"/>
    <n v="5564996500000"/>
  </r>
  <r>
    <x v="1"/>
    <n v="500"/>
    <x v="0"/>
    <n v="12"/>
    <x v="1027"/>
    <n v="10"/>
    <s v="Rayla Martins"/>
    <s v="rayla.martins@gmail.com"/>
    <n v="5521995700000"/>
  </r>
  <r>
    <x v="2"/>
    <n v="1000"/>
    <x v="1"/>
    <n v="1"/>
    <x v="1027"/>
    <n v="10"/>
    <s v="Jeferson Martins"/>
    <s v="jeferson.martins@hotmail.com"/>
    <n v="5598984500000"/>
  </r>
  <r>
    <x v="2"/>
    <n v="1000"/>
    <x v="0"/>
    <n v="12"/>
    <x v="1028"/>
    <n v="10"/>
    <s v="Esmaykon Martins"/>
    <s v="esmaykon.martins@yahoo.com.br"/>
    <n v="5527998800000"/>
  </r>
  <r>
    <x v="0"/>
    <n v="2000"/>
    <x v="0"/>
    <n v="12"/>
    <x v="1028"/>
    <n v="10"/>
    <s v="Marcones Martins"/>
    <s v="marcones.martins@yahoo.com.br"/>
    <n v="5567998500000"/>
  </r>
  <r>
    <x v="2"/>
    <n v="1000"/>
    <x v="1"/>
    <n v="1"/>
    <x v="1028"/>
    <n v="10"/>
    <s v="Roberval Martins"/>
    <s v="roberval.martins@yahoo.com.br"/>
    <n v="5594996600000"/>
  </r>
  <r>
    <x v="1"/>
    <n v="500"/>
    <x v="1"/>
    <n v="1"/>
    <x v="1028"/>
    <n v="10"/>
    <s v="Bernadete Martins"/>
    <s v="bernadete.martins@gmail.com"/>
    <n v="5521998100000"/>
  </r>
  <r>
    <x v="2"/>
    <n v="1000"/>
    <x v="0"/>
    <n v="2"/>
    <x v="1029"/>
    <n v="10"/>
    <s v="Allissom Martins"/>
    <s v="allissom.martins@yahoo.com.br"/>
    <n v="5541997900000"/>
  </r>
  <r>
    <x v="1"/>
    <n v="500"/>
    <x v="0"/>
    <n v="12"/>
    <x v="1029"/>
    <n v="10"/>
    <s v="Wandersson Martins"/>
    <s v="wandersson.martins@hotmail.com"/>
    <n v="5549999100000"/>
  </r>
  <r>
    <x v="2"/>
    <n v="1000"/>
    <x v="1"/>
    <n v="1"/>
    <x v="1029"/>
    <n v="10"/>
    <s v="Elouise Martins"/>
    <s v="elouise.martins@hotmail.com"/>
    <n v="5521997900000"/>
  </r>
  <r>
    <x v="1"/>
    <n v="500"/>
    <x v="0"/>
    <n v="3"/>
    <x v="1029"/>
    <n v="10"/>
    <s v="Dieizon Martins"/>
    <s v="dieizon.martins@hotmail.com"/>
    <n v="5541992000000"/>
  </r>
  <r>
    <x v="2"/>
    <n v="1000"/>
    <x v="0"/>
    <n v="12"/>
    <x v="1029"/>
    <n v="10"/>
    <s v="Thamires Martins"/>
    <s v="thamires.martins@hotmail.com"/>
    <n v="5521970200000"/>
  </r>
  <r>
    <x v="2"/>
    <n v="1000"/>
    <x v="0"/>
    <n v="1"/>
    <x v="1030"/>
    <n v="10"/>
    <s v="Marina Martins"/>
    <s v="marina.martins@gmail.com"/>
    <n v="5531987400000"/>
  </r>
  <r>
    <x v="1"/>
    <n v="500"/>
    <x v="0"/>
    <n v="1"/>
    <x v="1030"/>
    <n v="10"/>
    <s v="Rosi Martins"/>
    <s v="rosi.martins@hotmail.com"/>
    <n v="5521984600000"/>
  </r>
  <r>
    <x v="2"/>
    <n v="1000"/>
    <x v="1"/>
    <n v="1"/>
    <x v="1030"/>
    <n v="10"/>
    <s v="Juliane Martins"/>
    <s v="juliane.martins@yahoo.com.br"/>
    <n v="5511940100000"/>
  </r>
  <r>
    <x v="2"/>
    <n v="1000"/>
    <x v="0"/>
    <n v="12"/>
    <x v="1030"/>
    <n v="10"/>
    <s v="Isabel Martins"/>
    <s v="isabel.martins@gmail.com"/>
    <n v="5521999600000"/>
  </r>
  <r>
    <x v="0"/>
    <n v="2000"/>
    <x v="0"/>
    <n v="12"/>
    <x v="1030"/>
    <n v="10"/>
    <s v="Stteffany Martins"/>
    <s v="stteffany.martins@hotmail.com"/>
    <n v="5531973300000"/>
  </r>
  <r>
    <x v="2"/>
    <n v="1000"/>
    <x v="1"/>
    <n v="1"/>
    <x v="1030"/>
    <n v="10"/>
    <s v="Railton Martins"/>
    <s v="railton.martins@hotmail.com"/>
    <n v="5511985500000"/>
  </r>
  <r>
    <x v="1"/>
    <n v="500"/>
    <x v="0"/>
    <n v="1"/>
    <x v="1030"/>
    <n v="10"/>
    <s v="Alon Martins"/>
    <s v="alon.martins@gmail.com"/>
    <n v="5521998400000"/>
  </r>
  <r>
    <x v="2"/>
    <n v="1000"/>
    <x v="0"/>
    <n v="1"/>
    <x v="1031"/>
    <n v="10"/>
    <s v="Ruís Martins"/>
    <s v="ruís.martins@yahoo.com.br"/>
    <n v="5518997800000"/>
  </r>
  <r>
    <x v="2"/>
    <n v="1000"/>
    <x v="0"/>
    <n v="4"/>
    <x v="1031"/>
    <n v="10"/>
    <s v="Tallys Martins"/>
    <s v="tallys.martins@hotmail.com"/>
    <n v="5516997800000"/>
  </r>
  <r>
    <x v="2"/>
    <n v="1000"/>
    <x v="0"/>
    <n v="12"/>
    <x v="1031"/>
    <n v="10"/>
    <s v="Tales Martins"/>
    <s v="tales.martins@hotmail.com"/>
    <n v="5511956700000"/>
  </r>
  <r>
    <x v="1"/>
    <n v="500"/>
    <x v="0"/>
    <n v="12"/>
    <x v="1031"/>
    <n v="10"/>
    <s v="Efraim Martins"/>
    <s v="efraim.martins@hotmail.com"/>
    <n v="5571981100000"/>
  </r>
  <r>
    <x v="1"/>
    <n v="500"/>
    <x v="0"/>
    <n v="12"/>
    <x v="1031"/>
    <n v="10"/>
    <s v="Marcel Martins"/>
    <s v="marcel.martins@yahoo.com.br"/>
    <n v="5516982500000"/>
  </r>
  <r>
    <x v="0"/>
    <n v="2000"/>
    <x v="0"/>
    <n v="2"/>
    <x v="1031"/>
    <n v="10"/>
    <s v="Bibiana Martins"/>
    <s v="bibiana.martins@yahoo.com.br"/>
    <n v="5511973000000"/>
  </r>
  <r>
    <x v="1"/>
    <n v="500"/>
    <x v="0"/>
    <n v="12"/>
    <x v="1031"/>
    <n v="10"/>
    <s v="Naila Martins"/>
    <s v="naila.martins@gmail.com"/>
    <n v="5512997700000"/>
  </r>
  <r>
    <x v="1"/>
    <n v="500"/>
    <x v="0"/>
    <n v="12"/>
    <x v="1031"/>
    <n v="10"/>
    <s v="Samuel Martins"/>
    <s v="samuel.martins@yahoo.com.br"/>
    <n v="5585999300000"/>
  </r>
  <r>
    <x v="0"/>
    <n v="2000"/>
    <x v="0"/>
    <n v="3"/>
    <x v="1031"/>
    <n v="10"/>
    <s v="Silvano Martins"/>
    <s v="silvano.martins@gmail.com"/>
    <n v="5512981400000"/>
  </r>
  <r>
    <x v="2"/>
    <n v="1000"/>
    <x v="0"/>
    <n v="12"/>
    <x v="1031"/>
    <n v="10"/>
    <s v="Mikaelle Martins"/>
    <s v="mikaelle.martins@yahoo.com.br"/>
    <n v="5511953900000"/>
  </r>
  <r>
    <x v="1"/>
    <n v="500"/>
    <x v="0"/>
    <n v="12"/>
    <x v="1032"/>
    <n v="10"/>
    <s v="Glauce Martins"/>
    <s v="glauce.martins@hotmail.com"/>
    <n v="5521988800000"/>
  </r>
  <r>
    <x v="2"/>
    <n v="1000"/>
    <x v="0"/>
    <n v="7"/>
    <x v="1032"/>
    <n v="10"/>
    <s v="Bruna Martins"/>
    <s v="bruna.martins@yahoo.com.br"/>
    <n v="5527999800000"/>
  </r>
  <r>
    <x v="1"/>
    <n v="500"/>
    <x v="0"/>
    <n v="12"/>
    <x v="1032"/>
    <n v="10"/>
    <s v="Allysson Martins"/>
    <s v="allysson.martins@yahoo.com.br"/>
    <n v="5535998000000"/>
  </r>
  <r>
    <x v="2"/>
    <n v="1000"/>
    <x v="0"/>
    <n v="1"/>
    <x v="1033"/>
    <n v="10"/>
    <s v="Vitor Martins"/>
    <s v="vitor.martins@hotmail.com"/>
    <n v="5511979600000"/>
  </r>
  <r>
    <x v="1"/>
    <n v="500"/>
    <x v="0"/>
    <n v="12"/>
    <x v="1033"/>
    <n v="10"/>
    <s v="Gutemberg Martins"/>
    <s v="gutemberg.martins@gmail.com"/>
    <n v="5581988900000"/>
  </r>
  <r>
    <x v="0"/>
    <n v="2000"/>
    <x v="0"/>
    <n v="8"/>
    <x v="1033"/>
    <n v="10"/>
    <s v="Kevin Martins"/>
    <s v="kevin.martins@gmail.com"/>
    <n v="5571982100000"/>
  </r>
  <r>
    <x v="1"/>
    <n v="500"/>
    <x v="0"/>
    <n v="2"/>
    <x v="1033"/>
    <n v="10"/>
    <s v="Alexander Martins"/>
    <s v="alexander.martins@gmail.com"/>
    <n v="5521984100000"/>
  </r>
  <r>
    <x v="1"/>
    <n v="500"/>
    <x v="0"/>
    <n v="1"/>
    <x v="1033"/>
    <n v="10"/>
    <s v="Elizama Martins"/>
    <s v="elizama.martins@gmail.com"/>
    <n v="5519981800000"/>
  </r>
  <r>
    <x v="0"/>
    <n v="2000"/>
    <x v="0"/>
    <n v="12"/>
    <x v="1033"/>
    <n v="10"/>
    <s v="Evander Martins"/>
    <s v="evander.martins@yahoo.com.br"/>
    <n v="5512981100000"/>
  </r>
  <r>
    <x v="1"/>
    <n v="500"/>
    <x v="0"/>
    <n v="3"/>
    <x v="1034"/>
    <n v="11"/>
    <s v="Eleciana Martins"/>
    <s v="eleciana.martins@hotmail.com"/>
    <n v="5527998300000"/>
  </r>
  <r>
    <x v="1"/>
    <n v="500"/>
    <x v="0"/>
    <n v="12"/>
    <x v="1034"/>
    <n v="11"/>
    <s v="Niaro Martins"/>
    <s v="niaro.martins@yahoo.com.br"/>
    <n v="5571992000000"/>
  </r>
  <r>
    <x v="0"/>
    <n v="2000"/>
    <x v="0"/>
    <n v="12"/>
    <x v="1034"/>
    <n v="11"/>
    <s v="Taiana Martins"/>
    <s v="taiana.martins@gmail.com"/>
    <n v="5532988600000"/>
  </r>
  <r>
    <x v="1"/>
    <n v="500"/>
    <x v="0"/>
    <n v="12"/>
    <x v="1034"/>
    <n v="11"/>
    <s v="Jamilla Martins"/>
    <s v="jamilla.martins@yahoo.com.br"/>
    <n v="5517981600000"/>
  </r>
  <r>
    <x v="0"/>
    <n v="2000"/>
    <x v="0"/>
    <n v="12"/>
    <x v="1035"/>
    <n v="11"/>
    <s v="Sandrine Martins"/>
    <s v="sandrine.martins@gmail.com"/>
    <n v="5555981500000"/>
  </r>
  <r>
    <x v="1"/>
    <n v="500"/>
    <x v="0"/>
    <n v="2"/>
    <x v="1035"/>
    <n v="11"/>
    <s v="Jhonns Martins"/>
    <s v="jhonns.martins@gmail.com"/>
    <n v="5585999000000"/>
  </r>
  <r>
    <x v="2"/>
    <n v="1000"/>
    <x v="0"/>
    <n v="12"/>
    <x v="1035"/>
    <n v="11"/>
    <s v="Estevão Martins"/>
    <s v="estevão.martins@yahoo.com.br"/>
    <n v="5562992200000"/>
  </r>
  <r>
    <x v="0"/>
    <n v="2000"/>
    <x v="0"/>
    <n v="1"/>
    <x v="1035"/>
    <n v="11"/>
    <s v="Thaiz Martins"/>
    <s v="thaiz.martins@hotmail.com"/>
    <n v="5521979100000"/>
  </r>
  <r>
    <x v="2"/>
    <n v="1000"/>
    <x v="0"/>
    <n v="1"/>
    <x v="1035"/>
    <n v="11"/>
    <s v="Ruben Martins"/>
    <s v="ruben.martins@gmail.com"/>
    <n v="5551984600000"/>
  </r>
  <r>
    <x v="2"/>
    <n v="1000"/>
    <x v="0"/>
    <n v="1"/>
    <x v="1035"/>
    <n v="11"/>
    <s v="Sandro Martins"/>
    <s v="sandro.martins@hotmail.com"/>
    <n v="5561996200000"/>
  </r>
  <r>
    <x v="1"/>
    <n v="500"/>
    <x v="1"/>
    <n v="1"/>
    <x v="1036"/>
    <n v="11"/>
    <s v="Daniel Martins"/>
    <s v="daniel.martins@yahoo.com.br"/>
    <n v="5531984700000"/>
  </r>
  <r>
    <x v="2"/>
    <n v="1000"/>
    <x v="0"/>
    <n v="12"/>
    <x v="1036"/>
    <n v="11"/>
    <s v="Sibelly Martins"/>
    <s v="sibelly.martins@gmail.com"/>
    <n v="5519981700000"/>
  </r>
  <r>
    <x v="1"/>
    <n v="500"/>
    <x v="0"/>
    <n v="1"/>
    <x v="1036"/>
    <n v="11"/>
    <s v="Rosemberg Martins"/>
    <s v="rosemberg.martins@yahoo.com.br"/>
    <n v="5511984300000"/>
  </r>
  <r>
    <x v="1"/>
    <n v="500"/>
    <x v="0"/>
    <n v="12"/>
    <x v="1036"/>
    <n v="11"/>
    <s v="Josiede Martins"/>
    <s v="josiede.martins@gmail.com"/>
    <n v="5575991600000"/>
  </r>
  <r>
    <x v="1"/>
    <n v="500"/>
    <x v="0"/>
    <n v="1"/>
    <x v="1036"/>
    <n v="11"/>
    <s v="Airton Martins"/>
    <s v="airton.martins@gmail.com"/>
    <n v="5562981500000"/>
  </r>
  <r>
    <x v="1"/>
    <n v="500"/>
    <x v="0"/>
    <n v="12"/>
    <x v="1036"/>
    <n v="11"/>
    <s v="Gervasio Martins"/>
    <s v="gervasio.martins@hotmail.com"/>
    <n v="5565992500000"/>
  </r>
  <r>
    <x v="2"/>
    <n v="1000"/>
    <x v="0"/>
    <n v="3"/>
    <x v="1036"/>
    <n v="11"/>
    <s v="Ridlle Martins"/>
    <s v="ridlle.martins@hotmail.com"/>
    <n v="5564996100000"/>
  </r>
  <r>
    <x v="2"/>
    <n v="1000"/>
    <x v="1"/>
    <n v="1"/>
    <x v="1036"/>
    <n v="11"/>
    <s v="Lorranny Martins"/>
    <s v="lorranny.martins@gmail.com"/>
    <n v="5598989100000"/>
  </r>
  <r>
    <x v="1"/>
    <n v="500"/>
    <x v="0"/>
    <n v="1"/>
    <x v="1037"/>
    <n v="11"/>
    <s v="Lúcio Martins"/>
    <s v="lúcio.martins@yahoo.com.br"/>
    <n v="5561996300000"/>
  </r>
  <r>
    <x v="0"/>
    <n v="2000"/>
    <x v="0"/>
    <n v="1"/>
    <x v="1037"/>
    <n v="11"/>
    <s v="Angelica Martins"/>
    <s v="angelica.martins@yahoo.com.br"/>
    <n v="5511994100000"/>
  </r>
  <r>
    <x v="0"/>
    <n v="2000"/>
    <x v="0"/>
    <n v="3"/>
    <x v="1037"/>
    <n v="11"/>
    <s v="Sidrack Martins"/>
    <s v="sidrack.martins@gmail.com"/>
    <n v="5581991500000"/>
  </r>
  <r>
    <x v="2"/>
    <n v="1000"/>
    <x v="0"/>
    <n v="1"/>
    <x v="1037"/>
    <n v="11"/>
    <s v="Ulisses Martins"/>
    <s v="ulisses.martins@gmail.com"/>
    <n v="5517981100000"/>
  </r>
  <r>
    <x v="1"/>
    <n v="500"/>
    <x v="0"/>
    <n v="10"/>
    <x v="1037"/>
    <n v="11"/>
    <s v="Gidevaldo Martins"/>
    <s v="gidevaldo.martins@gmail.com"/>
    <n v="5593991700000"/>
  </r>
  <r>
    <x v="0"/>
    <n v="2000"/>
    <x v="1"/>
    <n v="1"/>
    <x v="1037"/>
    <n v="11"/>
    <s v="Oswaldo Martins"/>
    <s v="oswaldo.martins@yahoo.com.br"/>
    <n v="5598988300000"/>
  </r>
  <r>
    <x v="2"/>
    <n v="1000"/>
    <x v="1"/>
    <n v="1"/>
    <x v="1037"/>
    <n v="11"/>
    <s v="Tania Martins"/>
    <s v="tania.martins@gmail.com"/>
    <n v="5521998900000"/>
  </r>
  <r>
    <x v="1"/>
    <n v="500"/>
    <x v="0"/>
    <n v="12"/>
    <x v="1037"/>
    <n v="11"/>
    <s v="Antenor Martins"/>
    <s v="antenor.martins@yahoo.com.br"/>
    <n v="5548999200000"/>
  </r>
  <r>
    <x v="1"/>
    <n v="500"/>
    <x v="0"/>
    <n v="1"/>
    <x v="1038"/>
    <n v="11"/>
    <s v="Peterson Martins"/>
    <s v="peterson.martins@yahoo.com.br"/>
    <n v="5553999300000"/>
  </r>
  <r>
    <x v="2"/>
    <n v="1000"/>
    <x v="1"/>
    <n v="12"/>
    <x v="1038"/>
    <n v="11"/>
    <s v="Fabrício Martins"/>
    <s v="fabrício.martins@yahoo.com.br"/>
    <n v="5522997700000"/>
  </r>
  <r>
    <x v="1"/>
    <n v="500"/>
    <x v="0"/>
    <n v="1"/>
    <x v="1038"/>
    <n v="11"/>
    <s v="Gildete Martins"/>
    <s v="gildete.martins@gmail.com"/>
    <n v="5521995900000"/>
  </r>
  <r>
    <x v="2"/>
    <n v="1000"/>
    <x v="0"/>
    <n v="12"/>
    <x v="1038"/>
    <n v="11"/>
    <s v="Fransoar Martins"/>
    <s v="fransoar.martins@hotmail.com"/>
    <n v="5511977500000"/>
  </r>
  <r>
    <x v="2"/>
    <n v="1000"/>
    <x v="0"/>
    <n v="10"/>
    <x v="1038"/>
    <n v="11"/>
    <s v="Heloísa Martins"/>
    <s v="heloísa.martins@yahoo.com.br"/>
    <n v="5514998200000"/>
  </r>
  <r>
    <x v="2"/>
    <n v="1000"/>
    <x v="0"/>
    <n v="12"/>
    <x v="1038"/>
    <n v="11"/>
    <s v="Agnaldo Martins"/>
    <s v="agnaldo.martins@hotmail.com"/>
    <n v="5581999600000"/>
  </r>
  <r>
    <x v="1"/>
    <n v="500"/>
    <x v="0"/>
    <n v="1"/>
    <x v="1039"/>
    <n v="11"/>
    <s v="Teresa Martins"/>
    <s v="teresa.martins@yahoo.com.br"/>
    <n v="5511954700000"/>
  </r>
  <r>
    <x v="1"/>
    <n v="500"/>
    <x v="0"/>
    <n v="5"/>
    <x v="1039"/>
    <n v="11"/>
    <s v="Thiers Martins"/>
    <s v="thiers.martins@hotmail.com"/>
    <n v="5579998400000"/>
  </r>
  <r>
    <x v="1"/>
    <n v="500"/>
    <x v="0"/>
    <n v="12"/>
    <x v="1039"/>
    <n v="11"/>
    <s v="João Martins"/>
    <s v="joão.martins@yahoo.com.br"/>
    <n v="5541995500000"/>
  </r>
  <r>
    <x v="2"/>
    <n v="1000"/>
    <x v="0"/>
    <n v="12"/>
    <x v="1040"/>
    <n v="11"/>
    <s v="Donizeti Martins"/>
    <s v="donizeti.martins@yahoo.com.br"/>
    <n v="5511975300000"/>
  </r>
  <r>
    <x v="0"/>
    <n v="2000"/>
    <x v="0"/>
    <n v="12"/>
    <x v="1040"/>
    <n v="11"/>
    <s v="Juno Martins"/>
    <s v="juno.martins@gmail.com"/>
    <n v="5566997200000"/>
  </r>
  <r>
    <x v="0"/>
    <n v="2000"/>
    <x v="0"/>
    <n v="1"/>
    <x v="1040"/>
    <n v="11"/>
    <s v="Veridiane Martins"/>
    <s v="veridiane.martins@yahoo.com.br"/>
    <n v="5549991600000"/>
  </r>
  <r>
    <x v="2"/>
    <n v="1000"/>
    <x v="0"/>
    <n v="12"/>
    <x v="1040"/>
    <n v="11"/>
    <s v="Baltazar Martins"/>
    <s v="baltazar.martins@hotmail.com"/>
    <n v="5564993300000"/>
  </r>
  <r>
    <x v="0"/>
    <n v="2000"/>
    <x v="0"/>
    <n v="12"/>
    <x v="1040"/>
    <n v="11"/>
    <s v="Isabor Martins"/>
    <s v="isabor.martins@gmail.com"/>
    <n v="5521991300000"/>
  </r>
  <r>
    <x v="0"/>
    <n v="2000"/>
    <x v="0"/>
    <n v="12"/>
    <x v="1040"/>
    <n v="11"/>
    <s v="Delcio Martins"/>
    <s v="delcio.martins@yahoo.com.br"/>
    <n v="5596991100000"/>
  </r>
  <r>
    <x v="1"/>
    <n v="500"/>
    <x v="0"/>
    <n v="6"/>
    <x v="1041"/>
    <n v="11"/>
    <s v="Janaina Martins"/>
    <s v="janaina.martins@gmail.com"/>
    <n v="5511988200000"/>
  </r>
  <r>
    <x v="1"/>
    <n v="500"/>
    <x v="0"/>
    <n v="1"/>
    <x v="1041"/>
    <n v="11"/>
    <s v="Keli Martins"/>
    <s v="keli.martins@yahoo.com.br"/>
    <n v="5521986300000"/>
  </r>
  <r>
    <x v="1"/>
    <n v="500"/>
    <x v="0"/>
    <n v="12"/>
    <x v="1041"/>
    <n v="11"/>
    <s v="Marlisa Martins"/>
    <s v="marlisa.martins@yahoo.com.br"/>
    <n v="5551999200000"/>
  </r>
  <r>
    <x v="2"/>
    <n v="1000"/>
    <x v="0"/>
    <n v="1"/>
    <x v="1041"/>
    <n v="11"/>
    <s v="Francieli Martins"/>
    <s v="francieli.martins@yahoo.com.br"/>
    <n v="5551994000000"/>
  </r>
  <r>
    <x v="1"/>
    <n v="500"/>
    <x v="1"/>
    <n v="1"/>
    <x v="1041"/>
    <n v="11"/>
    <s v="Cochise Martins"/>
    <s v="cochise.martins@hotmail.com"/>
    <n v="5521993800000"/>
  </r>
  <r>
    <x v="2"/>
    <n v="1000"/>
    <x v="0"/>
    <n v="10"/>
    <x v="1041"/>
    <n v="11"/>
    <s v="Tays Martins"/>
    <s v="tays.martins@gmail.com"/>
    <n v="5535998600000"/>
  </r>
  <r>
    <x v="1"/>
    <n v="500"/>
    <x v="0"/>
    <n v="5"/>
    <x v="1042"/>
    <n v="11"/>
    <s v="Verena Martins"/>
    <s v="verena.martins@hotmail.com"/>
    <n v="5511981500000"/>
  </r>
  <r>
    <x v="2"/>
    <n v="1000"/>
    <x v="0"/>
    <n v="12"/>
    <x v="1042"/>
    <n v="11"/>
    <s v="Pollyana Martins"/>
    <s v="pollyana.martins@gmail.com"/>
    <n v="5566999100000"/>
  </r>
  <r>
    <x v="2"/>
    <n v="1000"/>
    <x v="0"/>
    <n v="12"/>
    <x v="1042"/>
    <n v="11"/>
    <s v="Wladimiir Martins"/>
    <s v="wladimiir.martins@hotmail.com"/>
    <n v="5511982900000"/>
  </r>
  <r>
    <x v="0"/>
    <n v="2000"/>
    <x v="0"/>
    <n v="2"/>
    <x v="1042"/>
    <n v="11"/>
    <s v="Aldo Martins"/>
    <s v="aldo.martins@gmail.com"/>
    <n v="5562985300000"/>
  </r>
  <r>
    <x v="1"/>
    <n v="500"/>
    <x v="0"/>
    <n v="12"/>
    <x v="1042"/>
    <n v="11"/>
    <s v="Jeziel Martins"/>
    <s v="jeziel.martins@yahoo.com.br"/>
    <n v="5579981500000"/>
  </r>
  <r>
    <x v="1"/>
    <n v="500"/>
    <x v="0"/>
    <n v="1"/>
    <x v="1043"/>
    <n v="11"/>
    <s v="Anax Martins"/>
    <s v="anax.martins@hotmail.com"/>
    <n v="5571988100000"/>
  </r>
  <r>
    <x v="1"/>
    <n v="500"/>
    <x v="0"/>
    <n v="12"/>
    <x v="1043"/>
    <n v="11"/>
    <s v="Roberio Martins"/>
    <s v="roberio.martins@yahoo.com.br"/>
    <n v="5583987300000"/>
  </r>
  <r>
    <x v="0"/>
    <n v="2000"/>
    <x v="0"/>
    <n v="12"/>
    <x v="1043"/>
    <n v="11"/>
    <s v="Joabe Martins"/>
    <s v="joabe.martins@gmail.com"/>
    <n v="5521967200000"/>
  </r>
  <r>
    <x v="0"/>
    <n v="2000"/>
    <x v="0"/>
    <n v="1"/>
    <x v="1043"/>
    <n v="11"/>
    <s v="Barbara Martins"/>
    <s v="barbara.martins@yahoo.com.br"/>
    <n v="5521981800000"/>
  </r>
  <r>
    <x v="1"/>
    <n v="500"/>
    <x v="0"/>
    <n v="2"/>
    <x v="1043"/>
    <n v="11"/>
    <s v="Franciely Martins"/>
    <s v="franciely.martins@hotmail.com"/>
    <n v="5515997600000"/>
  </r>
  <r>
    <x v="0"/>
    <n v="2000"/>
    <x v="0"/>
    <n v="12"/>
    <x v="1043"/>
    <n v="11"/>
    <s v="Janaildo Martins"/>
    <s v="janaildo.martins@hotmail.com"/>
    <n v="5511972800000"/>
  </r>
  <r>
    <x v="1"/>
    <n v="500"/>
    <x v="0"/>
    <n v="1"/>
    <x v="1044"/>
    <n v="11"/>
    <s v="Ayrton Martins"/>
    <s v="ayrton.martins@yahoo.com.br"/>
    <n v="5511966900000"/>
  </r>
  <r>
    <x v="0"/>
    <n v="2000"/>
    <x v="1"/>
    <n v="1"/>
    <x v="1044"/>
    <n v="11"/>
    <s v="Monaliza Martins"/>
    <s v="monaliza.martins@hotmail.com"/>
    <n v="5521993500000"/>
  </r>
  <r>
    <x v="2"/>
    <n v="1000"/>
    <x v="1"/>
    <n v="1"/>
    <x v="1044"/>
    <n v="11"/>
    <s v="Alana Martins"/>
    <s v="alana.martins@hotmail.com"/>
    <n v="5566999800000"/>
  </r>
  <r>
    <x v="1"/>
    <n v="500"/>
    <x v="0"/>
    <n v="6"/>
    <x v="1045"/>
    <n v="11"/>
    <s v="Tayna Martins"/>
    <s v="tayna.martins@gmail.com"/>
    <n v="5519982000000"/>
  </r>
  <r>
    <x v="0"/>
    <n v="2000"/>
    <x v="0"/>
    <n v="12"/>
    <x v="1045"/>
    <n v="11"/>
    <s v="Morgana Martins"/>
    <s v="morgana.martins@hotmail.com"/>
    <n v="5561993000000"/>
  </r>
  <r>
    <x v="0"/>
    <n v="2000"/>
    <x v="1"/>
    <n v="1"/>
    <x v="1045"/>
    <n v="11"/>
    <s v="Simoni Martins"/>
    <s v="simoni.martins@hotmail.com"/>
    <n v="5511972400000"/>
  </r>
  <r>
    <x v="1"/>
    <n v="500"/>
    <x v="0"/>
    <n v="12"/>
    <x v="1045"/>
    <n v="11"/>
    <s v="Kariny Martins"/>
    <s v="kariny.martins@yahoo.com.br"/>
    <n v="5547996000000"/>
  </r>
  <r>
    <x v="2"/>
    <n v="1000"/>
    <x v="0"/>
    <n v="8"/>
    <x v="1045"/>
    <n v="11"/>
    <s v="Geice Martins"/>
    <s v="geice.martins@gmail.com"/>
    <n v="5511975200000"/>
  </r>
  <r>
    <x v="2"/>
    <n v="1000"/>
    <x v="1"/>
    <n v="1"/>
    <x v="1045"/>
    <n v="11"/>
    <s v="Tatielle Martins"/>
    <s v="tatielle.martins@gmail.com"/>
    <n v="5511997500000"/>
  </r>
  <r>
    <x v="1"/>
    <n v="500"/>
    <x v="0"/>
    <n v="12"/>
    <x v="1045"/>
    <n v="11"/>
    <s v="Everton Martins"/>
    <s v="everton.martins@hotmail.com"/>
    <n v="5521969500000"/>
  </r>
  <r>
    <x v="1"/>
    <n v="500"/>
    <x v="0"/>
    <n v="12"/>
    <x v="1046"/>
    <n v="11"/>
    <s v="Hingrid Martins"/>
    <s v="hingrid.martins@yahoo.com.br"/>
    <n v="5551982300000"/>
  </r>
  <r>
    <x v="1"/>
    <n v="500"/>
    <x v="1"/>
    <n v="1"/>
    <x v="1046"/>
    <n v="11"/>
    <s v="Fellipe Martins"/>
    <s v="fellipe.martins@gmail.com"/>
    <n v="5521989300000"/>
  </r>
  <r>
    <x v="1"/>
    <n v="500"/>
    <x v="0"/>
    <n v="12"/>
    <x v="1046"/>
    <n v="11"/>
    <s v="Marcele Martins"/>
    <s v="marcele.martins@hotmail.com"/>
    <n v="5577988500000"/>
  </r>
  <r>
    <x v="1"/>
    <n v="500"/>
    <x v="0"/>
    <n v="1"/>
    <x v="1046"/>
    <n v="11"/>
    <s v="Otávio Martins"/>
    <s v="otávio.martins@hotmail.com"/>
    <n v="5534998100000"/>
  </r>
  <r>
    <x v="1"/>
    <n v="500"/>
    <x v="0"/>
    <n v="10"/>
    <x v="1046"/>
    <n v="11"/>
    <s v="Thaíssa Martins"/>
    <s v="thaíssa.martins@gmail.com"/>
    <n v="5534999700000"/>
  </r>
  <r>
    <x v="2"/>
    <n v="1000"/>
    <x v="0"/>
    <n v="12"/>
    <x v="1047"/>
    <n v="11"/>
    <s v="Adalberto Martins"/>
    <s v="adalberto.martins@gmail.com"/>
    <n v="5586994600000"/>
  </r>
  <r>
    <x v="2"/>
    <n v="1000"/>
    <x v="0"/>
    <n v="4"/>
    <x v="1047"/>
    <n v="11"/>
    <s v="Esther Martins"/>
    <s v="esther.martins@yahoo.com.br"/>
    <n v="5511940300000"/>
  </r>
  <r>
    <x v="1"/>
    <n v="500"/>
    <x v="1"/>
    <n v="1"/>
    <x v="1047"/>
    <n v="11"/>
    <s v="Malcon Martins"/>
    <s v="malcon.martins@hotmail.com"/>
    <n v="5521970600000"/>
  </r>
  <r>
    <x v="1"/>
    <n v="500"/>
    <x v="0"/>
    <n v="4"/>
    <x v="1047"/>
    <n v="11"/>
    <s v="Gelvando Martins"/>
    <s v="gelvando.martins@hotmail.com"/>
    <n v="5517981700000"/>
  </r>
  <r>
    <x v="0"/>
    <n v="2000"/>
    <x v="1"/>
    <n v="1"/>
    <x v="1047"/>
    <n v="11"/>
    <s v="Fabrícia Martins"/>
    <s v="fabrícia.martins@yahoo.com.br"/>
    <n v="5521968800000"/>
  </r>
  <r>
    <x v="1"/>
    <n v="500"/>
    <x v="0"/>
    <n v="4"/>
    <x v="1047"/>
    <n v="11"/>
    <s v="Edio Martins"/>
    <s v="edio.martins@hotmail.com"/>
    <n v="5591982700000"/>
  </r>
  <r>
    <x v="2"/>
    <n v="1000"/>
    <x v="0"/>
    <n v="7"/>
    <x v="1047"/>
    <n v="11"/>
    <s v="Allan Martins"/>
    <s v="allan.martins@gmail.com"/>
    <n v="5511983900000"/>
  </r>
  <r>
    <x v="0"/>
    <n v="2000"/>
    <x v="0"/>
    <n v="12"/>
    <x v="1047"/>
    <n v="11"/>
    <s v="Lariza Martins"/>
    <s v="lariza.martins@yahoo.com.br"/>
    <n v="5521991800000"/>
  </r>
  <r>
    <x v="0"/>
    <n v="2000"/>
    <x v="0"/>
    <n v="12"/>
    <x v="1047"/>
    <n v="11"/>
    <s v="Rebeca Martins"/>
    <s v="rebeca.martins@hotmail.com"/>
    <n v="5575983000000"/>
  </r>
  <r>
    <x v="1"/>
    <n v="500"/>
    <x v="0"/>
    <n v="12"/>
    <x v="1047"/>
    <n v="11"/>
    <s v="Rudá Martins"/>
    <s v="rudá.martins@hotmail.com"/>
    <n v="5511961500000"/>
  </r>
  <r>
    <x v="1"/>
    <n v="500"/>
    <x v="0"/>
    <n v="12"/>
    <x v="1048"/>
    <n v="11"/>
    <s v="Adalberto Martins"/>
    <s v="adalberto.martins@gmail.com"/>
    <n v="5511986300000"/>
  </r>
  <r>
    <x v="1"/>
    <n v="500"/>
    <x v="0"/>
    <n v="7"/>
    <x v="1048"/>
    <n v="11"/>
    <s v="Lais Martins"/>
    <s v="lais.martins@hotmail.com"/>
    <n v="5516991400000"/>
  </r>
  <r>
    <x v="1"/>
    <n v="500"/>
    <x v="0"/>
    <n v="1"/>
    <x v="1048"/>
    <n v="11"/>
    <s v="Eugenio Martins"/>
    <s v="eugenio.martins@gmail.com"/>
    <n v="5511964800000"/>
  </r>
  <r>
    <x v="2"/>
    <n v="1000"/>
    <x v="0"/>
    <n v="12"/>
    <x v="1048"/>
    <n v="11"/>
    <s v="Gleibson Martins"/>
    <s v="gleibson.martins@yahoo.com.br"/>
    <n v="5581983100000"/>
  </r>
  <r>
    <x v="1"/>
    <n v="500"/>
    <x v="0"/>
    <n v="12"/>
    <x v="1048"/>
    <n v="11"/>
    <s v="Janete Martins"/>
    <s v="janete.martins@yahoo.com.br"/>
    <n v="5534996600000"/>
  </r>
  <r>
    <x v="0"/>
    <n v="2000"/>
    <x v="0"/>
    <n v="12"/>
    <x v="1048"/>
    <n v="11"/>
    <s v="Euardo Martins"/>
    <s v="euardo.martins@hotmail.com"/>
    <n v="5546991300000"/>
  </r>
  <r>
    <x v="2"/>
    <n v="1000"/>
    <x v="0"/>
    <n v="12"/>
    <x v="1048"/>
    <n v="11"/>
    <s v="Vancivleide Martins"/>
    <s v="vancivleide.martins@hotmail.com"/>
    <n v="5598984000000"/>
  </r>
  <r>
    <x v="2"/>
    <n v="1000"/>
    <x v="0"/>
    <n v="12"/>
    <x v="1049"/>
    <n v="11"/>
    <s v="Margareth Martins"/>
    <s v="margareth.martins@hotmail.com"/>
    <n v="5535999000000"/>
  </r>
  <r>
    <x v="2"/>
    <n v="1000"/>
    <x v="0"/>
    <n v="1"/>
    <x v="1049"/>
    <n v="11"/>
    <s v="Vinny Martins"/>
    <s v="vinny.martins@gmail.com"/>
    <n v="5511982700000"/>
  </r>
  <r>
    <x v="2"/>
    <n v="1000"/>
    <x v="1"/>
    <n v="1"/>
    <x v="1050"/>
    <n v="11"/>
    <s v="Ingrid Martins"/>
    <s v="ingrid.martins@yahoo.com.br"/>
    <n v="5543996000000"/>
  </r>
  <r>
    <x v="2"/>
    <n v="1000"/>
    <x v="0"/>
    <n v="12"/>
    <x v="1050"/>
    <n v="11"/>
    <s v="Ciro Martins"/>
    <s v="ciro.martins@yahoo.com.br"/>
    <n v="5518996700000"/>
  </r>
  <r>
    <x v="0"/>
    <n v="2000"/>
    <x v="0"/>
    <n v="5"/>
    <x v="1050"/>
    <n v="11"/>
    <s v="Samuel Martins"/>
    <s v="samuel.martins@hotmail.com"/>
    <n v="5512981900000"/>
  </r>
  <r>
    <x v="1"/>
    <n v="500"/>
    <x v="0"/>
    <n v="12"/>
    <x v="1050"/>
    <n v="11"/>
    <s v="Italo Martins"/>
    <s v="italo.martins@gmail.com"/>
    <n v="5598991500000"/>
  </r>
  <r>
    <x v="1"/>
    <n v="500"/>
    <x v="0"/>
    <n v="4"/>
    <x v="1050"/>
    <n v="11"/>
    <s v="Chrystiano Martins"/>
    <s v="chrystiano.martins@yahoo.com.br"/>
    <n v="5562999800000"/>
  </r>
  <r>
    <x v="2"/>
    <n v="1000"/>
    <x v="1"/>
    <n v="1"/>
    <x v="1050"/>
    <n v="11"/>
    <s v="Freddy Martins"/>
    <s v="freddy.martins@yahoo.com.br"/>
    <n v="5511974000000"/>
  </r>
  <r>
    <x v="1"/>
    <n v="500"/>
    <x v="0"/>
    <n v="1"/>
    <x v="1050"/>
    <n v="11"/>
    <s v="Rerisson Martins"/>
    <s v="rerisson.martins@hotmail.com"/>
    <n v="5582996200000"/>
  </r>
  <r>
    <x v="1"/>
    <n v="500"/>
    <x v="0"/>
    <n v="12"/>
    <x v="1051"/>
    <n v="11"/>
    <s v="Cássia Martins"/>
    <s v="cássia.martins@yahoo.com.br"/>
    <n v="5519992600000"/>
  </r>
  <r>
    <x v="0"/>
    <n v="2000"/>
    <x v="0"/>
    <n v="1"/>
    <x v="1051"/>
    <n v="11"/>
    <s v="Thales Martins"/>
    <s v="thales.martins@yahoo.com.br"/>
    <n v="5543996600000"/>
  </r>
  <r>
    <x v="0"/>
    <n v="2000"/>
    <x v="0"/>
    <n v="12"/>
    <x v="1051"/>
    <n v="11"/>
    <s v="Clenilton Martins"/>
    <s v="clenilton.martins@yahoo.com.br"/>
    <n v="5527992200000"/>
  </r>
  <r>
    <x v="2"/>
    <n v="1000"/>
    <x v="1"/>
    <n v="3"/>
    <x v="1051"/>
    <n v="11"/>
    <s v="Saulo Martins"/>
    <s v="saulo.martins@hotmail.com"/>
    <n v="5531998600000"/>
  </r>
  <r>
    <x v="2"/>
    <n v="1000"/>
    <x v="0"/>
    <n v="12"/>
    <x v="1051"/>
    <n v="11"/>
    <s v="Elisangela Martins"/>
    <s v="elisangela.martins@gmail.com"/>
    <n v="5516999600000"/>
  </r>
  <r>
    <x v="1"/>
    <n v="500"/>
    <x v="0"/>
    <n v="12"/>
    <x v="1051"/>
    <n v="11"/>
    <s v="Wanessa Martins"/>
    <s v="wanessa.martins@gmail.com"/>
    <n v="5591989600000"/>
  </r>
  <r>
    <x v="0"/>
    <n v="2000"/>
    <x v="0"/>
    <n v="12"/>
    <x v="1051"/>
    <n v="11"/>
    <s v="Elivania Martins"/>
    <s v="elivania.martins@hotmail.com"/>
    <n v="5511959100000"/>
  </r>
  <r>
    <x v="0"/>
    <n v="2000"/>
    <x v="0"/>
    <n v="1"/>
    <x v="1052"/>
    <n v="11"/>
    <s v="Leidiano Martins"/>
    <s v="leidiano.martins@yahoo.com.br"/>
    <n v="5563999700000"/>
  </r>
  <r>
    <x v="1"/>
    <n v="500"/>
    <x v="0"/>
    <n v="1"/>
    <x v="1052"/>
    <n v="11"/>
    <s v="Talyta Martins"/>
    <s v="talyta.martins@hotmail.com"/>
    <n v="5541998500000"/>
  </r>
  <r>
    <x v="2"/>
    <n v="1000"/>
    <x v="0"/>
    <n v="1"/>
    <x v="1052"/>
    <n v="11"/>
    <s v="Andreia Martins"/>
    <s v="andreia.martins@hotmail.com"/>
    <n v="5511994500000"/>
  </r>
  <r>
    <x v="1"/>
    <n v="500"/>
    <x v="0"/>
    <n v="12"/>
    <x v="1052"/>
    <n v="11"/>
    <s v="Miriã Martins"/>
    <s v="miriã.martins@yahoo.com.br"/>
    <n v="5511953700000"/>
  </r>
  <r>
    <x v="2"/>
    <n v="1000"/>
    <x v="0"/>
    <n v="12"/>
    <x v="1052"/>
    <n v="11"/>
    <s v="Alencar Martins"/>
    <s v="alencar.martins@gmail.com"/>
    <n v="5562981200000"/>
  </r>
  <r>
    <x v="2"/>
    <n v="1000"/>
    <x v="1"/>
    <n v="3"/>
    <x v="1052"/>
    <n v="11"/>
    <s v="Elisabeth Martins"/>
    <s v="elisabeth.martins@yahoo.com.br"/>
    <n v="5511997100000"/>
  </r>
  <r>
    <x v="0"/>
    <n v="2000"/>
    <x v="0"/>
    <n v="12"/>
    <x v="1052"/>
    <n v="11"/>
    <s v="Rafaely Martins"/>
    <s v="rafaely.martins@yahoo.com.br"/>
    <n v="5548999300000"/>
  </r>
  <r>
    <x v="1"/>
    <n v="500"/>
    <x v="0"/>
    <n v="12"/>
    <x v="1052"/>
    <n v="11"/>
    <s v="Kaio Martins"/>
    <s v="kaio.martins@yahoo.com.br"/>
    <n v="5563981100000"/>
  </r>
  <r>
    <x v="1"/>
    <n v="500"/>
    <x v="1"/>
    <n v="1"/>
    <x v="1052"/>
    <n v="11"/>
    <s v="Johnny Martins"/>
    <s v="johnny.martins@hotmail.com"/>
    <n v="5511994700000"/>
  </r>
  <r>
    <x v="2"/>
    <n v="1000"/>
    <x v="0"/>
    <n v="4"/>
    <x v="1053"/>
    <n v="11"/>
    <s v="Kauê Martins"/>
    <s v="kauê.martins@gmail.com"/>
    <n v="5585997100000"/>
  </r>
  <r>
    <x v="1"/>
    <n v="500"/>
    <x v="0"/>
    <n v="12"/>
    <x v="1053"/>
    <n v="11"/>
    <s v="Eliete Martins"/>
    <s v="eliete.martins@gmail.com"/>
    <n v="5511956600000"/>
  </r>
  <r>
    <x v="1"/>
    <n v="500"/>
    <x v="0"/>
    <n v="12"/>
    <x v="1053"/>
    <n v="11"/>
    <s v="Aliffer Martins"/>
    <s v="aliffer.martins@gmail.com"/>
    <n v="5567996800000"/>
  </r>
  <r>
    <x v="2"/>
    <n v="1000"/>
    <x v="0"/>
    <n v="12"/>
    <x v="1053"/>
    <n v="11"/>
    <s v="Leslie Martins"/>
    <s v="leslie.martins@gmail.com"/>
    <n v="5511985800000"/>
  </r>
  <r>
    <x v="1"/>
    <n v="500"/>
    <x v="0"/>
    <n v="12"/>
    <x v="1053"/>
    <n v="11"/>
    <s v="Dálete Martins"/>
    <s v="dálete.martins@yahoo.com.br"/>
    <n v="5582988100000"/>
  </r>
  <r>
    <x v="2"/>
    <n v="1000"/>
    <x v="0"/>
    <n v="1"/>
    <x v="1054"/>
    <n v="11"/>
    <s v="Hans Martins"/>
    <s v="hans.martins@gmail.com"/>
    <n v="5521964100000"/>
  </r>
  <r>
    <x v="1"/>
    <n v="500"/>
    <x v="0"/>
    <n v="12"/>
    <x v="1054"/>
    <n v="11"/>
    <s v="Eliane Martins"/>
    <s v="eliane.martins@hotmail.com"/>
    <n v="5519997800000"/>
  </r>
  <r>
    <x v="1"/>
    <n v="500"/>
    <x v="0"/>
    <n v="3"/>
    <x v="1054"/>
    <n v="11"/>
    <s v="Joubert Martins"/>
    <s v="joubert.martins@hotmail.com"/>
    <n v="5531994900000"/>
  </r>
  <r>
    <x v="2"/>
    <n v="1000"/>
    <x v="0"/>
    <n v="2"/>
    <x v="1054"/>
    <n v="11"/>
    <s v="Bruna Martins"/>
    <s v="bruna.martins@yahoo.com.br"/>
    <n v="5521982200000"/>
  </r>
  <r>
    <x v="1"/>
    <n v="500"/>
    <x v="0"/>
    <n v="3"/>
    <x v="1054"/>
    <n v="11"/>
    <s v="Aender Martins"/>
    <s v="aender.martins@hotmail.com"/>
    <n v="5531996000000"/>
  </r>
  <r>
    <x v="2"/>
    <n v="1000"/>
    <x v="0"/>
    <n v="1"/>
    <x v="1054"/>
    <n v="11"/>
    <s v="Cauê Martins"/>
    <s v="cauê.martins@yahoo.com.br"/>
    <n v="5519982300000"/>
  </r>
  <r>
    <x v="0"/>
    <n v="2000"/>
    <x v="0"/>
    <n v="10"/>
    <x v="1054"/>
    <n v="11"/>
    <s v="Flávio Martins"/>
    <s v="flávio.martins@yahoo.com.br"/>
    <n v="5511941800000"/>
  </r>
  <r>
    <x v="2"/>
    <n v="1000"/>
    <x v="0"/>
    <n v="12"/>
    <x v="1054"/>
    <n v="11"/>
    <s v="Jadicledson Martins"/>
    <s v="jadicledson.martins@gmail.com"/>
    <n v="5565996700000"/>
  </r>
  <r>
    <x v="0"/>
    <n v="2000"/>
    <x v="0"/>
    <n v="12"/>
    <x v="1054"/>
    <n v="11"/>
    <s v="Rich Martins"/>
    <s v="rich.martins@hotmail.com"/>
    <n v="5511992800000"/>
  </r>
  <r>
    <x v="1"/>
    <n v="500"/>
    <x v="0"/>
    <n v="12"/>
    <x v="1054"/>
    <n v="11"/>
    <s v="Vanessa Martins"/>
    <s v="vanessa.martins@hotmail.com"/>
    <n v="5531988000000"/>
  </r>
  <r>
    <x v="0"/>
    <n v="2000"/>
    <x v="0"/>
    <n v="7"/>
    <x v="1055"/>
    <n v="11"/>
    <s v="Feliphi Martins"/>
    <s v="feliphi.martins@gmail.com"/>
    <n v="5511942900000"/>
  </r>
  <r>
    <x v="0"/>
    <n v="2000"/>
    <x v="0"/>
    <n v="12"/>
    <x v="1055"/>
    <n v="11"/>
    <s v="Roberio Martins"/>
    <s v="roberio.martins@gmail.com"/>
    <n v="5565999300000"/>
  </r>
  <r>
    <x v="0"/>
    <n v="2000"/>
    <x v="0"/>
    <n v="12"/>
    <x v="1055"/>
    <n v="11"/>
    <s v="Divino Martins"/>
    <s v="divino.martins@gmail.com"/>
    <n v="5562997200000"/>
  </r>
  <r>
    <x v="0"/>
    <n v="2000"/>
    <x v="0"/>
    <n v="12"/>
    <x v="1055"/>
    <n v="11"/>
    <s v="Geane Martins"/>
    <s v="geane.martins@gmail.com"/>
    <n v="5511976100000"/>
  </r>
  <r>
    <x v="1"/>
    <n v="500"/>
    <x v="0"/>
    <n v="12"/>
    <x v="1055"/>
    <n v="11"/>
    <s v="Osvaldo Martins"/>
    <s v="osvaldo.martins@gmail.com"/>
    <n v="5514991600000"/>
  </r>
  <r>
    <x v="0"/>
    <n v="2000"/>
    <x v="0"/>
    <n v="12"/>
    <x v="1055"/>
    <n v="11"/>
    <s v="Andresson Martins"/>
    <s v="andresson.martins@gmail.com"/>
    <n v="5518997100000"/>
  </r>
  <r>
    <x v="1"/>
    <n v="500"/>
    <x v="0"/>
    <n v="6"/>
    <x v="1055"/>
    <n v="11"/>
    <s v="Welligton Martins"/>
    <s v="welligton.martins@gmail.com"/>
    <n v="5567992900000"/>
  </r>
  <r>
    <x v="1"/>
    <n v="500"/>
    <x v="0"/>
    <n v="1"/>
    <x v="1055"/>
    <n v="11"/>
    <s v="Darcio Martins"/>
    <s v="darcio.martins@gmail.com"/>
    <n v="5511983200000"/>
  </r>
  <r>
    <x v="2"/>
    <n v="1000"/>
    <x v="0"/>
    <n v="10"/>
    <x v="1055"/>
    <n v="11"/>
    <s v="Dennis Martins"/>
    <s v="dennis.martins@yahoo.com.br"/>
    <n v="5581982500000"/>
  </r>
  <r>
    <x v="1"/>
    <n v="500"/>
    <x v="1"/>
    <n v="1"/>
    <x v="1055"/>
    <n v="11"/>
    <s v="Almir Martins"/>
    <s v="almir.martins@gmail.com"/>
    <n v="5511950500000"/>
  </r>
  <r>
    <x v="1"/>
    <n v="500"/>
    <x v="0"/>
    <n v="12"/>
    <x v="1056"/>
    <n v="11"/>
    <s v="Daiane Martins"/>
    <s v="daiane.martins@hotmail.com"/>
    <n v="5547999800000"/>
  </r>
  <r>
    <x v="2"/>
    <n v="1000"/>
    <x v="1"/>
    <n v="1"/>
    <x v="1056"/>
    <n v="11"/>
    <s v="Leandro Martins"/>
    <s v="leandro.martins@yahoo.com.br"/>
    <n v="5521991100000"/>
  </r>
  <r>
    <x v="1"/>
    <n v="500"/>
    <x v="0"/>
    <n v="1"/>
    <x v="1057"/>
    <n v="11"/>
    <s v="Adão Martins"/>
    <s v="adão.martins@yahoo.com.br"/>
    <n v="5511995900000"/>
  </r>
  <r>
    <x v="1"/>
    <n v="500"/>
    <x v="0"/>
    <n v="3"/>
    <x v="1057"/>
    <n v="11"/>
    <s v="Jeferson Martins"/>
    <s v="jeferson.martins@gmail.com"/>
    <n v="5511988300000"/>
  </r>
  <r>
    <x v="0"/>
    <n v="2000"/>
    <x v="0"/>
    <n v="10"/>
    <x v="1057"/>
    <n v="11"/>
    <s v="Thales Martins"/>
    <s v="thales.martins@hotmail.com"/>
    <n v="5537999300000"/>
  </r>
  <r>
    <x v="2"/>
    <n v="1000"/>
    <x v="0"/>
    <n v="2"/>
    <x v="1057"/>
    <n v="11"/>
    <s v="Lariele Martins"/>
    <s v="lariele.martins@gmail.com"/>
    <n v="5574988500000"/>
  </r>
  <r>
    <x v="2"/>
    <n v="1000"/>
    <x v="0"/>
    <n v="12"/>
    <x v="1057"/>
    <n v="11"/>
    <s v="Gessica Martins"/>
    <s v="gessica.martins@hotmail.com"/>
    <n v="5594999700000"/>
  </r>
  <r>
    <x v="2"/>
    <n v="1000"/>
    <x v="0"/>
    <n v="3"/>
    <x v="1057"/>
    <n v="11"/>
    <s v="Camile Martins"/>
    <s v="camile.martins@gmail.com"/>
    <n v="5524998400000"/>
  </r>
  <r>
    <x v="2"/>
    <n v="1000"/>
    <x v="0"/>
    <n v="12"/>
    <x v="1057"/>
    <n v="11"/>
    <s v="Gessica Martins"/>
    <s v="gessica.martins@hotmail.com"/>
    <n v="5594999700000"/>
  </r>
  <r>
    <x v="2"/>
    <n v="1000"/>
    <x v="1"/>
    <n v="1"/>
    <x v="1057"/>
    <n v="11"/>
    <s v="Getúlio Martins"/>
    <s v="getúlio.martins@hotmail.com"/>
    <n v="5532999800000"/>
  </r>
  <r>
    <x v="1"/>
    <n v="500"/>
    <x v="0"/>
    <n v="1"/>
    <x v="1057"/>
    <n v="11"/>
    <s v="Lorenzo Martins"/>
    <s v="lorenzo.martins@yahoo.com.br"/>
    <n v="5551995100000"/>
  </r>
  <r>
    <x v="1"/>
    <n v="500"/>
    <x v="0"/>
    <n v="1"/>
    <x v="1057"/>
    <n v="11"/>
    <s v="Ronilsa Martins"/>
    <s v="ronilsa.martins@yahoo.com.br"/>
    <n v="5531999200000"/>
  </r>
  <r>
    <x v="1"/>
    <n v="500"/>
    <x v="0"/>
    <n v="3"/>
    <x v="1057"/>
    <n v="11"/>
    <s v="Monalisa Martins"/>
    <s v="monalisa.martins@yahoo.com.br"/>
    <n v="5521970400000"/>
  </r>
  <r>
    <x v="0"/>
    <n v="2000"/>
    <x v="0"/>
    <n v="12"/>
    <x v="1057"/>
    <n v="11"/>
    <s v="Marconi Martins"/>
    <s v="marconi.martins@gmail.com"/>
    <n v="5531999300000"/>
  </r>
  <r>
    <x v="2"/>
    <n v="1000"/>
    <x v="0"/>
    <n v="12"/>
    <x v="1058"/>
    <n v="11"/>
    <s v="Danieli Martins"/>
    <s v="danieli.martins@gmail.com"/>
    <n v="5541996100000"/>
  </r>
  <r>
    <x v="1"/>
    <n v="500"/>
    <x v="0"/>
    <n v="1"/>
    <x v="1058"/>
    <n v="11"/>
    <s v="Cinthia Martins"/>
    <s v="cinthia.martins@yahoo.com.br"/>
    <n v="5511979700000"/>
  </r>
  <r>
    <x v="0"/>
    <n v="2000"/>
    <x v="0"/>
    <n v="6"/>
    <x v="1059"/>
    <n v="11"/>
    <s v="Adryel Martins"/>
    <s v="adryel.martins@yahoo.com.br"/>
    <n v="5519995200000"/>
  </r>
  <r>
    <x v="2"/>
    <n v="1000"/>
    <x v="0"/>
    <n v="12"/>
    <x v="1059"/>
    <n v="11"/>
    <s v="Giseli Martins"/>
    <s v="giseli.martins@gmail.com"/>
    <n v="5511983400000"/>
  </r>
  <r>
    <x v="0"/>
    <n v="2000"/>
    <x v="1"/>
    <n v="1"/>
    <x v="1059"/>
    <n v="11"/>
    <s v="Hamilton Martins"/>
    <s v="hamilton.martins@gmail.com"/>
    <n v="5516992900000"/>
  </r>
  <r>
    <x v="1"/>
    <n v="500"/>
    <x v="0"/>
    <n v="1"/>
    <x v="1059"/>
    <n v="11"/>
    <s v="Isabelle Martins"/>
    <s v="isabelle.martins@hotmail.com"/>
    <n v="5521997900000"/>
  </r>
  <r>
    <x v="1"/>
    <n v="500"/>
    <x v="0"/>
    <n v="12"/>
    <x v="1059"/>
    <n v="11"/>
    <s v="Felipe Martins"/>
    <s v="felipe.martins@gmail.com"/>
    <n v="5534998400000"/>
  </r>
  <r>
    <x v="1"/>
    <n v="500"/>
    <x v="0"/>
    <n v="12"/>
    <x v="1059"/>
    <n v="11"/>
    <s v="Luceni Martins"/>
    <s v="luceni.martins@hotmail.com"/>
    <n v="5554910100000"/>
  </r>
  <r>
    <x v="1"/>
    <n v="500"/>
    <x v="0"/>
    <n v="1"/>
    <x v="1059"/>
    <n v="11"/>
    <s v="Ernane Martins"/>
    <s v="ernane.martins@hotmail.com"/>
    <n v="5511952900000"/>
  </r>
  <r>
    <x v="1"/>
    <n v="500"/>
    <x v="0"/>
    <n v="12"/>
    <x v="1059"/>
    <n v="11"/>
    <s v="Aparecido Martins"/>
    <s v="aparecido.martins@gmail.com"/>
    <n v="5514996300000"/>
  </r>
  <r>
    <x v="2"/>
    <n v="1000"/>
    <x v="0"/>
    <n v="6"/>
    <x v="1060"/>
    <n v="11"/>
    <s v="Gabriel Martins"/>
    <s v="gabriel.martins@gmail.com"/>
    <n v="5514996700000"/>
  </r>
  <r>
    <x v="1"/>
    <n v="500"/>
    <x v="0"/>
    <n v="4"/>
    <x v="1060"/>
    <n v="11"/>
    <s v="Magda Martins"/>
    <s v="magda.martins@hotmail.com"/>
    <n v="5511981900000"/>
  </r>
  <r>
    <x v="0"/>
    <n v="2000"/>
    <x v="1"/>
    <n v="1"/>
    <x v="1060"/>
    <n v="11"/>
    <s v="Lucio Martins"/>
    <s v="lucio.martins@gmail.com"/>
    <n v="5585987300000"/>
  </r>
  <r>
    <x v="1"/>
    <n v="500"/>
    <x v="0"/>
    <n v="1"/>
    <x v="1060"/>
    <n v="11"/>
    <s v="Ramona Martins"/>
    <s v="ramona.martins@gmail.com"/>
    <n v="5561999500000"/>
  </r>
  <r>
    <x v="1"/>
    <n v="500"/>
    <x v="0"/>
    <n v="2"/>
    <x v="1060"/>
    <n v="11"/>
    <s v="Gabriella Martins"/>
    <s v="gabriella.martins@yahoo.com.br"/>
    <n v="5521985200000"/>
  </r>
  <r>
    <x v="0"/>
    <n v="2000"/>
    <x v="1"/>
    <n v="1"/>
    <x v="1060"/>
    <n v="11"/>
    <s v="Marta Martins"/>
    <s v="marta.martins@hotmail.com"/>
    <n v="5561984200000"/>
  </r>
  <r>
    <x v="0"/>
    <n v="2000"/>
    <x v="0"/>
    <n v="12"/>
    <x v="1061"/>
    <n v="11"/>
    <s v="Lupercio Martins"/>
    <s v="lupercio.martins@yahoo.com.br"/>
    <n v="5517999700000"/>
  </r>
  <r>
    <x v="1"/>
    <n v="500"/>
    <x v="0"/>
    <n v="6"/>
    <x v="1061"/>
    <n v="11"/>
    <s v="Raíza Martins"/>
    <s v="raíza.martins@yahoo.com.br"/>
    <n v="5519988900000"/>
  </r>
  <r>
    <x v="1"/>
    <n v="500"/>
    <x v="0"/>
    <n v="1"/>
    <x v="1061"/>
    <n v="11"/>
    <s v="Lauren Martins"/>
    <s v="lauren.martins@yahoo.com.br"/>
    <n v="5519982100000"/>
  </r>
  <r>
    <x v="2"/>
    <n v="1000"/>
    <x v="0"/>
    <n v="6"/>
    <x v="1061"/>
    <n v="11"/>
    <s v="Jerinaldo Martins"/>
    <s v="jerinaldo.martins@hotmail.com"/>
    <n v="5571982000000"/>
  </r>
  <r>
    <x v="1"/>
    <n v="500"/>
    <x v="0"/>
    <n v="10"/>
    <x v="1061"/>
    <n v="11"/>
    <s v="Thadeu Martins"/>
    <s v="thadeu.martins@hotmail.com"/>
    <n v="5521998800000"/>
  </r>
  <r>
    <x v="1"/>
    <n v="500"/>
    <x v="1"/>
    <n v="1"/>
    <x v="1061"/>
    <n v="11"/>
    <s v="Gustavo Martins"/>
    <s v="gustavo.martins@yahoo.com.br"/>
    <n v="5548988000000"/>
  </r>
  <r>
    <x v="1"/>
    <n v="500"/>
    <x v="0"/>
    <n v="3"/>
    <x v="1062"/>
    <n v="11"/>
    <s v="Raene Martins"/>
    <s v="raene.martins@hotmail.com"/>
    <n v="5534991400000"/>
  </r>
  <r>
    <x v="1"/>
    <n v="500"/>
    <x v="0"/>
    <n v="1"/>
    <x v="1062"/>
    <n v="11"/>
    <s v="Átila Martins"/>
    <s v="átila.martins@hotmail.com"/>
    <n v="5521968200000"/>
  </r>
  <r>
    <x v="1"/>
    <n v="500"/>
    <x v="1"/>
    <n v="1"/>
    <x v="1062"/>
    <n v="11"/>
    <s v="Wyldlanne Martins"/>
    <s v="wyldlanne.martins@yahoo.com.br"/>
    <n v="5585985300000"/>
  </r>
  <r>
    <x v="0"/>
    <n v="2000"/>
    <x v="0"/>
    <n v="8"/>
    <x v="1062"/>
    <n v="11"/>
    <s v="Tauane Martins"/>
    <s v="tauane.martins@hotmail.com"/>
    <n v="5511981500000"/>
  </r>
  <r>
    <x v="0"/>
    <n v="2000"/>
    <x v="0"/>
    <n v="4"/>
    <x v="1062"/>
    <n v="11"/>
    <s v="Jubiara Martins"/>
    <s v="jubiara.martins@yahoo.com.br"/>
    <n v="5527992500000"/>
  </r>
  <r>
    <x v="2"/>
    <n v="1000"/>
    <x v="0"/>
    <n v="12"/>
    <x v="1062"/>
    <n v="11"/>
    <s v="Adelcio Martins"/>
    <s v="adelcio.martins@hotmail.com"/>
    <n v="5511978000000"/>
  </r>
  <r>
    <x v="1"/>
    <n v="500"/>
    <x v="0"/>
    <n v="12"/>
    <x v="1062"/>
    <n v="11"/>
    <s v="Frederico Martins"/>
    <s v="frederico.martins@gmail.com"/>
    <n v="5521981500000"/>
  </r>
  <r>
    <x v="2"/>
    <n v="1000"/>
    <x v="1"/>
    <n v="1"/>
    <x v="1062"/>
    <n v="11"/>
    <s v="erica Martins"/>
    <s v="erica.martins@hotmail.com"/>
    <n v="5564984400000"/>
  </r>
  <r>
    <x v="1"/>
    <n v="500"/>
    <x v="0"/>
    <n v="12"/>
    <x v="1062"/>
    <n v="11"/>
    <s v="Vandro Martins"/>
    <s v="vandro.martins@yahoo.com.br"/>
    <n v="5549988600000"/>
  </r>
  <r>
    <x v="1"/>
    <n v="500"/>
    <x v="0"/>
    <n v="6"/>
    <x v="1062"/>
    <n v="11"/>
    <s v="Elisson Martins"/>
    <s v="elisson.martins@gmail.com"/>
    <n v="5561995200000"/>
  </r>
  <r>
    <x v="0"/>
    <n v="2000"/>
    <x v="0"/>
    <n v="1"/>
    <x v="1063"/>
    <n v="11"/>
    <s v="Lucimara Martins"/>
    <s v="lucimara.martins@yahoo.com.br"/>
    <n v="5519988300000"/>
  </r>
  <r>
    <x v="1"/>
    <n v="500"/>
    <x v="1"/>
    <n v="1"/>
    <x v="1063"/>
    <n v="11"/>
    <s v="Laura Martins"/>
    <s v="laura.martins@gmail.com"/>
    <n v="5521973100000"/>
  </r>
  <r>
    <x v="1"/>
    <n v="500"/>
    <x v="1"/>
    <n v="1"/>
    <x v="1063"/>
    <n v="11"/>
    <s v="Eduardo Martins"/>
    <s v="eduardo.martins@gmail.com"/>
    <n v="5511994900000"/>
  </r>
  <r>
    <x v="2"/>
    <n v="1000"/>
    <x v="0"/>
    <n v="1"/>
    <x v="1063"/>
    <n v="11"/>
    <s v="Bismarck Martins"/>
    <s v="bismarck.martins@gmail.com"/>
    <n v="5598991700000"/>
  </r>
  <r>
    <x v="2"/>
    <n v="1000"/>
    <x v="0"/>
    <n v="10"/>
    <x v="1063"/>
    <n v="11"/>
    <s v="Nailton Martins"/>
    <s v="nailton.martins@gmail.com"/>
    <n v="5562982700000"/>
  </r>
  <r>
    <x v="0"/>
    <n v="2000"/>
    <x v="0"/>
    <n v="1"/>
    <x v="1063"/>
    <n v="11"/>
    <s v="Isabela Martins"/>
    <s v="isabela.martins@hotmail.com"/>
    <n v="5531984200000"/>
  </r>
  <r>
    <x v="1"/>
    <n v="500"/>
    <x v="1"/>
    <n v="1"/>
    <x v="1063"/>
    <n v="11"/>
    <s v="Giovanne Martins"/>
    <s v="giovanne.martins@gmail.com"/>
    <n v="5513981800000"/>
  </r>
  <r>
    <x v="0"/>
    <n v="2000"/>
    <x v="0"/>
    <n v="12"/>
    <x v="1063"/>
    <n v="11"/>
    <s v="Teiler Martins"/>
    <s v="teiler.martins@hotmail.com"/>
    <n v="5551999200000"/>
  </r>
  <r>
    <x v="0"/>
    <n v="2000"/>
    <x v="0"/>
    <n v="1"/>
    <x v="1063"/>
    <n v="11"/>
    <s v="Katiuscia Martins"/>
    <s v="katiuscia.martins@yahoo.com.br"/>
    <n v="5585996200000"/>
  </r>
  <r>
    <x v="1"/>
    <n v="500"/>
    <x v="0"/>
    <n v="12"/>
    <x v="1064"/>
    <n v="12"/>
    <s v="Renatho Martins"/>
    <s v="renatho.martins@gmail.com"/>
    <n v="5511967900000"/>
  </r>
  <r>
    <x v="2"/>
    <n v="1000"/>
    <x v="1"/>
    <n v="1"/>
    <x v="1064"/>
    <n v="12"/>
    <s v="Misael Martins"/>
    <s v="misael.martins@hotmail.com"/>
    <n v="5592993600000"/>
  </r>
  <r>
    <x v="2"/>
    <n v="1000"/>
    <x v="0"/>
    <n v="12"/>
    <x v="1064"/>
    <n v="12"/>
    <s v="Dândara Martins"/>
    <s v="dândara.martins@gmail.com"/>
    <n v="5584991300000"/>
  </r>
  <r>
    <x v="1"/>
    <n v="500"/>
    <x v="0"/>
    <n v="4"/>
    <x v="1064"/>
    <n v="12"/>
    <s v="Rivonaldo Martins"/>
    <s v="rivonaldo.martins@hotmail.com"/>
    <n v="5511963500000"/>
  </r>
  <r>
    <x v="1"/>
    <n v="500"/>
    <x v="0"/>
    <n v="10"/>
    <x v="1064"/>
    <n v="12"/>
    <s v="Ivanildo Martins"/>
    <s v="ivanildo.martins@yahoo.com.br"/>
    <n v="5511958600000"/>
  </r>
  <r>
    <x v="0"/>
    <n v="2000"/>
    <x v="1"/>
    <n v="1"/>
    <x v="1064"/>
    <n v="12"/>
    <s v="Cristiano Martins"/>
    <s v="cristiano.martins@gmail.com"/>
    <n v="5531988800000"/>
  </r>
  <r>
    <x v="2"/>
    <n v="1000"/>
    <x v="0"/>
    <n v="6"/>
    <x v="1064"/>
    <n v="12"/>
    <s v="Daiane Martins"/>
    <s v="daiane.martins@yahoo.com.br"/>
    <n v="5511965600000"/>
  </r>
  <r>
    <x v="1"/>
    <n v="500"/>
    <x v="0"/>
    <n v="6"/>
    <x v="1064"/>
    <n v="12"/>
    <s v="Dennison Martins"/>
    <s v="dennison.martins@yahoo.com.br"/>
    <n v="5571991000000"/>
  </r>
  <r>
    <x v="0"/>
    <n v="2000"/>
    <x v="0"/>
    <n v="12"/>
    <x v="1064"/>
    <n v="12"/>
    <s v="Mikaela Martins"/>
    <s v="mikaela.martins@hotmail.com"/>
    <n v="5521997400000"/>
  </r>
  <r>
    <x v="2"/>
    <n v="1000"/>
    <x v="0"/>
    <n v="10"/>
    <x v="1064"/>
    <n v="12"/>
    <s v="Napoleao Martins"/>
    <s v="napoleao.martins@gmail.com"/>
    <n v="5581988700000"/>
  </r>
  <r>
    <x v="1"/>
    <n v="500"/>
    <x v="0"/>
    <n v="1"/>
    <x v="1065"/>
    <n v="12"/>
    <s v="Kesse Martins"/>
    <s v="kesse.martins@yahoo.com.br"/>
    <n v="5531994300000"/>
  </r>
  <r>
    <x v="2"/>
    <n v="1000"/>
    <x v="0"/>
    <n v="10"/>
    <x v="1065"/>
    <n v="12"/>
    <s v="Cassius Martins"/>
    <s v="cassius.martins@gmail.com"/>
    <n v="5574988000000"/>
  </r>
  <r>
    <x v="0"/>
    <n v="2000"/>
    <x v="0"/>
    <n v="10"/>
    <x v="1065"/>
    <n v="12"/>
    <s v="Herica Martins"/>
    <s v="herica.martins@yahoo.com.br"/>
    <n v="5519991800000"/>
  </r>
  <r>
    <x v="2"/>
    <n v="1000"/>
    <x v="0"/>
    <n v="6"/>
    <x v="1065"/>
    <n v="12"/>
    <s v="Lucimar Martins"/>
    <s v="lucimar.martins@hotmail.com"/>
    <n v="5511987200000"/>
  </r>
  <r>
    <x v="0"/>
    <n v="2000"/>
    <x v="0"/>
    <n v="1"/>
    <x v="1065"/>
    <n v="12"/>
    <s v="Nedson Martins"/>
    <s v="nedson.martins@hotmail.com"/>
    <n v="5531991100000"/>
  </r>
  <r>
    <x v="1"/>
    <n v="500"/>
    <x v="1"/>
    <n v="1"/>
    <x v="1065"/>
    <n v="12"/>
    <s v="Robert Martins"/>
    <s v="robert.martins@gmail.com"/>
    <n v="5511988500000"/>
  </r>
  <r>
    <x v="1"/>
    <n v="500"/>
    <x v="1"/>
    <n v="1"/>
    <x v="1066"/>
    <n v="12"/>
    <s v="Jonathan Martins"/>
    <s v="jonathan.martins@hotmail.com"/>
    <n v="5531995100000"/>
  </r>
  <r>
    <x v="1"/>
    <n v="500"/>
    <x v="0"/>
    <n v="12"/>
    <x v="1066"/>
    <n v="12"/>
    <s v="Maíra Martins"/>
    <s v="maíra.martins@gmail.com"/>
    <n v="5532984500000"/>
  </r>
  <r>
    <x v="0"/>
    <n v="2000"/>
    <x v="0"/>
    <n v="12"/>
    <x v="1066"/>
    <n v="12"/>
    <s v="Weder Martins"/>
    <s v="weder.martins@yahoo.com.br"/>
    <n v="5562982600000"/>
  </r>
  <r>
    <x v="2"/>
    <n v="1000"/>
    <x v="0"/>
    <n v="1"/>
    <x v="1066"/>
    <n v="12"/>
    <s v="Maira Martins"/>
    <s v="maira.martins@gmail.com"/>
    <n v="5551991500000"/>
  </r>
  <r>
    <x v="2"/>
    <n v="1000"/>
    <x v="1"/>
    <n v="1"/>
    <x v="1067"/>
    <n v="12"/>
    <s v="Ademir Martins"/>
    <s v="ademir.martins@hotmail.com"/>
    <n v="5511981900000"/>
  </r>
  <r>
    <x v="1"/>
    <n v="500"/>
    <x v="0"/>
    <n v="6"/>
    <x v="1067"/>
    <n v="12"/>
    <s v="Raphael Martins"/>
    <s v="raphael.martins@yahoo.com.br"/>
    <n v="5516991700000"/>
  </r>
  <r>
    <x v="1"/>
    <n v="500"/>
    <x v="1"/>
    <n v="1"/>
    <x v="1067"/>
    <n v="12"/>
    <s v="Sergius Martins"/>
    <s v="sergius.martins@hotmail.com"/>
    <n v="5522988100000"/>
  </r>
  <r>
    <x v="1"/>
    <n v="500"/>
    <x v="0"/>
    <n v="12"/>
    <x v="1067"/>
    <n v="12"/>
    <s v="Enrik Martins"/>
    <s v="enrik.martins@gmail.com"/>
    <n v="5583996000000"/>
  </r>
  <r>
    <x v="2"/>
    <n v="1000"/>
    <x v="1"/>
    <n v="1"/>
    <x v="1067"/>
    <n v="12"/>
    <s v="Dara Martins"/>
    <s v="dara.martins@hotmail.com"/>
    <n v="5548984200000"/>
  </r>
  <r>
    <x v="1"/>
    <n v="500"/>
    <x v="0"/>
    <n v="12"/>
    <x v="1067"/>
    <n v="12"/>
    <s v="Jeane Martins"/>
    <s v="jeane.martins@gmail.com"/>
    <n v="5512991700000"/>
  </r>
  <r>
    <x v="1"/>
    <n v="500"/>
    <x v="0"/>
    <n v="12"/>
    <x v="1067"/>
    <n v="12"/>
    <s v="Aparecido Martins"/>
    <s v="aparecido.martins@yahoo.com.br"/>
    <n v="5514996300000"/>
  </r>
  <r>
    <x v="2"/>
    <n v="1000"/>
    <x v="0"/>
    <n v="2"/>
    <x v="1068"/>
    <n v="12"/>
    <s v="Stephanie Martins"/>
    <s v="stephanie.martins@yahoo.com.br"/>
    <n v="5531991300000"/>
  </r>
  <r>
    <x v="2"/>
    <n v="1000"/>
    <x v="0"/>
    <n v="12"/>
    <x v="1068"/>
    <n v="12"/>
    <s v="Arielle Martins"/>
    <s v="arielle.martins@hotmail.com"/>
    <n v="5568992000000"/>
  </r>
  <r>
    <x v="2"/>
    <n v="1000"/>
    <x v="1"/>
    <n v="1"/>
    <x v="1068"/>
    <n v="12"/>
    <s v="Vera Martins"/>
    <s v="vera.martins@hotmail.com"/>
    <n v="5521999500000"/>
  </r>
  <r>
    <x v="0"/>
    <n v="2000"/>
    <x v="0"/>
    <n v="12"/>
    <x v="1068"/>
    <n v="12"/>
    <s v="Izadora Martins"/>
    <s v="izadora.martins@gmail.com"/>
    <n v="5521985200000"/>
  </r>
  <r>
    <x v="2"/>
    <n v="1000"/>
    <x v="0"/>
    <n v="12"/>
    <x v="1068"/>
    <n v="12"/>
    <s v="Denis Martins"/>
    <s v="denis.martins@gmail.com"/>
    <n v="5592981800000"/>
  </r>
  <r>
    <x v="1"/>
    <n v="500"/>
    <x v="0"/>
    <n v="12"/>
    <x v="1068"/>
    <n v="12"/>
    <s v="Darlã Martins"/>
    <s v="darlã.martins@yahoo.com.br"/>
    <n v="5571999700000"/>
  </r>
  <r>
    <x v="2"/>
    <n v="1000"/>
    <x v="0"/>
    <n v="5"/>
    <x v="1068"/>
    <n v="12"/>
    <s v="Wellington Martins"/>
    <s v="wellington.martins@hotmail.com"/>
    <n v="5511983300000"/>
  </r>
  <r>
    <x v="1"/>
    <n v="500"/>
    <x v="0"/>
    <n v="1"/>
    <x v="1068"/>
    <n v="12"/>
    <s v="Ennio Martins"/>
    <s v="ennio.martins@yahoo.com.br"/>
    <n v="5585997500000"/>
  </r>
  <r>
    <x v="0"/>
    <n v="2000"/>
    <x v="0"/>
    <n v="12"/>
    <x v="1068"/>
    <n v="12"/>
    <s v="Licia Martins"/>
    <s v="licia.martins@gmail.com"/>
    <n v="5581996800000"/>
  </r>
  <r>
    <x v="2"/>
    <n v="1000"/>
    <x v="0"/>
    <n v="2"/>
    <x v="1068"/>
    <n v="12"/>
    <s v="Lauro Martins"/>
    <s v="lauro.martins@hotmail.com"/>
    <n v="5575981800000"/>
  </r>
  <r>
    <x v="0"/>
    <n v="2000"/>
    <x v="0"/>
    <n v="12"/>
    <x v="1069"/>
    <n v="12"/>
    <s v="Ayrton Martins"/>
    <s v="ayrton.martins@hotmail.com"/>
    <n v="5544999100000"/>
  </r>
  <r>
    <x v="1"/>
    <n v="500"/>
    <x v="0"/>
    <n v="1"/>
    <x v="1069"/>
    <n v="12"/>
    <s v="Raquel Martins"/>
    <s v="raquel.martins@yahoo.com.br"/>
    <n v="5511952400000"/>
  </r>
  <r>
    <x v="1"/>
    <n v="500"/>
    <x v="1"/>
    <n v="1"/>
    <x v="1069"/>
    <n v="12"/>
    <s v="Jessica Martins"/>
    <s v="jessica.martins@gmail.com"/>
    <n v="5541996500000"/>
  </r>
  <r>
    <x v="0"/>
    <n v="2000"/>
    <x v="0"/>
    <n v="4"/>
    <x v="1069"/>
    <n v="12"/>
    <s v="Lenice Martins"/>
    <s v="lenice.martins@hotmail.com"/>
    <n v="5511980800000"/>
  </r>
  <r>
    <x v="1"/>
    <n v="500"/>
    <x v="0"/>
    <n v="1"/>
    <x v="1069"/>
    <n v="12"/>
    <s v="Akemi Martins"/>
    <s v="akemi.martins@gmail.com"/>
    <n v="5561985200000"/>
  </r>
  <r>
    <x v="0"/>
    <n v="2000"/>
    <x v="0"/>
    <n v="1"/>
    <x v="1069"/>
    <n v="12"/>
    <s v="Adriany Martins"/>
    <s v="adriany.martins@yahoo.com.br"/>
    <n v="5512991200000"/>
  </r>
  <r>
    <x v="1"/>
    <n v="500"/>
    <x v="0"/>
    <n v="10"/>
    <x v="1069"/>
    <n v="12"/>
    <s v="Iglecio Martins"/>
    <s v="iglecio.martins@gmail.com"/>
    <n v="5579988400000"/>
  </r>
  <r>
    <x v="1"/>
    <n v="500"/>
    <x v="0"/>
    <n v="4"/>
    <x v="1069"/>
    <n v="12"/>
    <s v="Vando Martins"/>
    <s v="vando.martins@yahoo.com.br"/>
    <n v="5511977400000"/>
  </r>
  <r>
    <x v="2"/>
    <n v="1000"/>
    <x v="0"/>
    <n v="12"/>
    <x v="1069"/>
    <n v="12"/>
    <s v="Gedson Martins"/>
    <s v="gedson.martins@yahoo.com.br"/>
    <n v="5575991200000"/>
  </r>
  <r>
    <x v="1"/>
    <n v="500"/>
    <x v="0"/>
    <n v="12"/>
    <x v="1069"/>
    <n v="12"/>
    <s v="Ludmyla Martins"/>
    <s v="ludmyla.martins@yahoo.com.br"/>
    <n v="5527992400000"/>
  </r>
  <r>
    <x v="2"/>
    <n v="1000"/>
    <x v="1"/>
    <n v="1"/>
    <x v="1070"/>
    <n v="12"/>
    <s v="Erik Martins"/>
    <s v="erik.martins@yahoo.com.br"/>
    <n v="5511956600000"/>
  </r>
  <r>
    <x v="0"/>
    <n v="2000"/>
    <x v="0"/>
    <n v="12"/>
    <x v="1070"/>
    <n v="12"/>
    <s v="Ritieli Martins"/>
    <s v="ritieli.martins@yahoo.com.br"/>
    <n v="5554991700000"/>
  </r>
  <r>
    <x v="1"/>
    <n v="500"/>
    <x v="0"/>
    <n v="12"/>
    <x v="1070"/>
    <n v="12"/>
    <s v="Thaylison Martins"/>
    <s v="thaylison.martins@gmail.com"/>
    <n v="5516993700000"/>
  </r>
  <r>
    <x v="2"/>
    <n v="1000"/>
    <x v="0"/>
    <n v="3"/>
    <x v="1070"/>
    <n v="12"/>
    <s v="Elisandra Martins"/>
    <s v="elisandra.martins@gmail.com"/>
    <n v="5542999100000"/>
  </r>
  <r>
    <x v="1"/>
    <n v="500"/>
    <x v="0"/>
    <n v="12"/>
    <x v="1070"/>
    <n v="12"/>
    <s v="Ataíde Martins"/>
    <s v="ataíde.martins@gmail.com"/>
    <n v="5511971100000"/>
  </r>
  <r>
    <x v="1"/>
    <n v="500"/>
    <x v="0"/>
    <n v="1"/>
    <x v="1071"/>
    <n v="12"/>
    <s v="Lizziane Martins"/>
    <s v="lizziane.martins@gmail.com"/>
    <n v="5531980100000"/>
  </r>
  <r>
    <x v="2"/>
    <n v="1000"/>
    <x v="0"/>
    <n v="12"/>
    <x v="1071"/>
    <n v="12"/>
    <s v="Amilton Martins"/>
    <s v="amilton.martins@yahoo.com.br"/>
    <n v="5535991500000"/>
  </r>
  <r>
    <x v="0"/>
    <n v="2000"/>
    <x v="0"/>
    <n v="10"/>
    <x v="1071"/>
    <n v="12"/>
    <s v="Suanam Martins"/>
    <s v="suanam.martins@hotmail.com"/>
    <n v="5566996600000"/>
  </r>
  <r>
    <x v="1"/>
    <n v="500"/>
    <x v="0"/>
    <n v="10"/>
    <x v="1071"/>
    <n v="12"/>
    <s v="Fernanda Martins"/>
    <s v="fernanda.martins@hotmail.com"/>
    <n v="5551992200000"/>
  </r>
  <r>
    <x v="0"/>
    <n v="2000"/>
    <x v="0"/>
    <n v="12"/>
    <x v="1071"/>
    <n v="12"/>
    <s v="Nicoli Martins"/>
    <s v="nicoli.martins@hotmail.com"/>
    <n v="5511974300000"/>
  </r>
  <r>
    <x v="1"/>
    <n v="500"/>
    <x v="0"/>
    <n v="2"/>
    <x v="1072"/>
    <n v="12"/>
    <s v="Elio Martins"/>
    <s v="elio.martins@gmail.com"/>
    <n v="5516996200000"/>
  </r>
  <r>
    <x v="2"/>
    <n v="1000"/>
    <x v="1"/>
    <n v="1"/>
    <x v="1072"/>
    <n v="12"/>
    <s v="Grete Martins"/>
    <s v="grete.martins@hotmail.com"/>
    <n v="5531995200000"/>
  </r>
  <r>
    <x v="1"/>
    <n v="500"/>
    <x v="0"/>
    <n v="12"/>
    <x v="1072"/>
    <n v="12"/>
    <s v="Salete Martins"/>
    <s v="salete.martins@gmail.com"/>
    <n v="5542999000000"/>
  </r>
  <r>
    <x v="2"/>
    <n v="1000"/>
    <x v="0"/>
    <n v="12"/>
    <x v="1072"/>
    <n v="12"/>
    <s v="Junio Martins"/>
    <s v="junio.martins@gmail.com"/>
    <n v="5517996300000"/>
  </r>
  <r>
    <x v="1"/>
    <n v="500"/>
    <x v="0"/>
    <n v="6"/>
    <x v="1072"/>
    <n v="12"/>
    <s v="Mouriane Martins"/>
    <s v="mouriane.martins@hotmail.com"/>
    <n v="5511947400000"/>
  </r>
  <r>
    <x v="1"/>
    <n v="500"/>
    <x v="0"/>
    <n v="3"/>
    <x v="1072"/>
    <n v="12"/>
    <s v="Ive Martins"/>
    <s v="ive.martins@yahoo.com.br"/>
    <n v="5512998800000"/>
  </r>
  <r>
    <x v="0"/>
    <n v="2000"/>
    <x v="0"/>
    <n v="1"/>
    <x v="1072"/>
    <n v="12"/>
    <s v="Ariel Martins"/>
    <s v="ariel.martins@yahoo.com.br"/>
    <n v="5521995900000"/>
  </r>
  <r>
    <x v="1"/>
    <n v="500"/>
    <x v="0"/>
    <n v="10"/>
    <x v="1072"/>
    <n v="12"/>
    <s v="Rose Martins"/>
    <s v="rose.martins@hotmail.com"/>
    <n v="5571991100000"/>
  </r>
  <r>
    <x v="0"/>
    <n v="2000"/>
    <x v="0"/>
    <n v="1"/>
    <x v="1072"/>
    <n v="12"/>
    <s v="Seiji Martins"/>
    <s v="seiji.martins@hotmail.com"/>
    <n v="5521986500000"/>
  </r>
  <r>
    <x v="2"/>
    <n v="1000"/>
    <x v="0"/>
    <n v="12"/>
    <x v="1072"/>
    <n v="12"/>
    <s v="Irislene Martins"/>
    <s v="irislene.martins@hotmail.com"/>
    <n v="5592988200000"/>
  </r>
  <r>
    <x v="1"/>
    <n v="500"/>
    <x v="0"/>
    <n v="12"/>
    <x v="1073"/>
    <n v="12"/>
    <s v="Samantha Martins"/>
    <s v="samantha.martins@yahoo.com.br"/>
    <n v="5511945600000"/>
  </r>
  <r>
    <x v="2"/>
    <n v="1000"/>
    <x v="0"/>
    <n v="12"/>
    <x v="1073"/>
    <n v="12"/>
    <s v="Esequias Martins"/>
    <s v="esequias.martins@yahoo.com.br"/>
    <n v="5586994600000"/>
  </r>
  <r>
    <x v="1"/>
    <n v="500"/>
    <x v="0"/>
    <n v="12"/>
    <x v="1073"/>
    <n v="12"/>
    <s v="Alesson Martins"/>
    <s v="alesson.martins@hotmail.com"/>
    <n v="5543984700000"/>
  </r>
  <r>
    <x v="0"/>
    <n v="2000"/>
    <x v="0"/>
    <n v="12"/>
    <x v="1073"/>
    <n v="12"/>
    <s v="William Martins"/>
    <s v="william.martins@gmail.com"/>
    <n v="5521999700000"/>
  </r>
  <r>
    <x v="1"/>
    <n v="500"/>
    <x v="0"/>
    <n v="12"/>
    <x v="1074"/>
    <n v="12"/>
    <s v="Mariele Martins"/>
    <s v="mariele.martins@hotmail.com"/>
    <n v="5535988300000"/>
  </r>
  <r>
    <x v="2"/>
    <n v="1000"/>
    <x v="0"/>
    <n v="3"/>
    <x v="1074"/>
    <n v="12"/>
    <s v="Rute Martins"/>
    <s v="rute.martins@yahoo.com.br"/>
    <n v="5521970600000"/>
  </r>
  <r>
    <x v="1"/>
    <n v="500"/>
    <x v="0"/>
    <n v="12"/>
    <x v="1074"/>
    <n v="12"/>
    <s v="Vanieli Martins"/>
    <s v="vanieli.martins@hotmail.com"/>
    <n v="5512997900000"/>
  </r>
  <r>
    <x v="2"/>
    <n v="1000"/>
    <x v="0"/>
    <n v="12"/>
    <x v="1074"/>
    <n v="12"/>
    <s v="Lorival Martins"/>
    <s v="lorival.martins@gmail.com"/>
    <n v="5519996200000"/>
  </r>
  <r>
    <x v="1"/>
    <n v="500"/>
    <x v="0"/>
    <n v="12"/>
    <x v="1074"/>
    <n v="12"/>
    <s v="Ângelo Martins"/>
    <s v="ângelo.martins@gmail.com"/>
    <n v="5521968400000"/>
  </r>
  <r>
    <x v="2"/>
    <n v="1000"/>
    <x v="0"/>
    <n v="7"/>
    <x v="1074"/>
    <n v="12"/>
    <s v="Gualter Martins"/>
    <s v="gualter.martins@hotmail.com"/>
    <n v="5592981400000"/>
  </r>
  <r>
    <x v="1"/>
    <n v="500"/>
    <x v="0"/>
    <n v="12"/>
    <x v="1074"/>
    <n v="12"/>
    <s v="Valtencir Martins"/>
    <s v="valtencir.martins@hotmail.com"/>
    <n v="5521993100000"/>
  </r>
  <r>
    <x v="0"/>
    <n v="2000"/>
    <x v="0"/>
    <n v="7"/>
    <x v="1074"/>
    <n v="12"/>
    <s v="Samille Martins"/>
    <s v="samille.martins@yahoo.com.br"/>
    <n v="5571986700000"/>
  </r>
  <r>
    <x v="1"/>
    <n v="500"/>
    <x v="0"/>
    <n v="12"/>
    <x v="1074"/>
    <n v="12"/>
    <s v="Gesica Martins"/>
    <s v="gesica.martins@gmail.com"/>
    <n v="5561998000000"/>
  </r>
  <r>
    <x v="1"/>
    <n v="500"/>
    <x v="0"/>
    <n v="4"/>
    <x v="1074"/>
    <n v="12"/>
    <s v="Cristian Martins"/>
    <s v="cristian.martins@gmail.com"/>
    <n v="5519993400000"/>
  </r>
  <r>
    <x v="0"/>
    <n v="2000"/>
    <x v="0"/>
    <n v="10"/>
    <x v="1074"/>
    <n v="12"/>
    <s v="Isac Martins"/>
    <s v="isac.martins@gmail.com"/>
    <n v="5584988500000"/>
  </r>
  <r>
    <x v="2"/>
    <n v="1000"/>
    <x v="0"/>
    <n v="4"/>
    <x v="1074"/>
    <n v="12"/>
    <s v="Camille Martins"/>
    <s v="camille.martins@yahoo.com.br"/>
    <n v="5521988900000"/>
  </r>
  <r>
    <x v="2"/>
    <n v="1000"/>
    <x v="0"/>
    <n v="10"/>
    <x v="1075"/>
    <n v="12"/>
    <s v="Lício Martins"/>
    <s v="lício.martins@yahoo.com.br"/>
    <n v="5513988800000"/>
  </r>
  <r>
    <x v="0"/>
    <n v="2000"/>
    <x v="0"/>
    <n v="10"/>
    <x v="1075"/>
    <n v="12"/>
    <s v="Kewin Martins"/>
    <s v="kewin.martins@yahoo.com.br"/>
    <n v="5511981100000"/>
  </r>
  <r>
    <x v="1"/>
    <n v="500"/>
    <x v="0"/>
    <n v="1"/>
    <x v="1076"/>
    <n v="12"/>
    <s v="Natania Martins"/>
    <s v="natania.martins@gmail.com"/>
    <n v="5521999500000"/>
  </r>
  <r>
    <x v="1"/>
    <n v="500"/>
    <x v="0"/>
    <n v="10"/>
    <x v="1076"/>
    <n v="12"/>
    <s v="Sinezio Martins"/>
    <s v="sinezio.martins@hotmail.com"/>
    <n v="5592984200000"/>
  </r>
  <r>
    <x v="2"/>
    <n v="1000"/>
    <x v="0"/>
    <n v="12"/>
    <x v="1076"/>
    <n v="12"/>
    <s v="Clecio Martins"/>
    <s v="clecio.martins@gmail.com"/>
    <n v="5548999400000"/>
  </r>
  <r>
    <x v="2"/>
    <n v="1000"/>
    <x v="0"/>
    <n v="12"/>
    <x v="1076"/>
    <n v="12"/>
    <s v="Kerley Martins"/>
    <s v="kerley.martins@gmail.com"/>
    <n v="5531986300000"/>
  </r>
  <r>
    <x v="1"/>
    <n v="500"/>
    <x v="0"/>
    <n v="7"/>
    <x v="1076"/>
    <n v="12"/>
    <s v="Heneida Martins"/>
    <s v="heneida.martins@gmail.com"/>
    <n v="5561999800000"/>
  </r>
  <r>
    <x v="1"/>
    <n v="500"/>
    <x v="0"/>
    <n v="3"/>
    <x v="1076"/>
    <n v="12"/>
    <s v="Kaline Martins"/>
    <s v="kaline.martins@yahoo.com.br"/>
    <n v="5511968300000"/>
  </r>
  <r>
    <x v="1"/>
    <n v="500"/>
    <x v="0"/>
    <n v="12"/>
    <x v="1076"/>
    <n v="12"/>
    <s v="Nicholas Martins"/>
    <s v="nicholas.martins@gmail.com"/>
    <n v="5524988200000"/>
  </r>
  <r>
    <x v="2"/>
    <n v="1000"/>
    <x v="0"/>
    <n v="4"/>
    <x v="1077"/>
    <n v="12"/>
    <s v="Lauricelia Martins"/>
    <s v="lauricelia.martins@yahoo.com.br"/>
    <n v="5565993200000"/>
  </r>
  <r>
    <x v="1"/>
    <n v="500"/>
    <x v="0"/>
    <n v="10"/>
    <x v="1077"/>
    <n v="12"/>
    <s v="Kleydson Martins"/>
    <s v="kleydson.martins@gmail.com"/>
    <n v="5521976100000"/>
  </r>
  <r>
    <x v="0"/>
    <n v="2000"/>
    <x v="0"/>
    <n v="8"/>
    <x v="1078"/>
    <n v="12"/>
    <s v="Laercio Martins"/>
    <s v="laercio.martins@gmail.com"/>
    <n v="5511980900000"/>
  </r>
  <r>
    <x v="1"/>
    <n v="500"/>
    <x v="0"/>
    <n v="12"/>
    <x v="1078"/>
    <n v="12"/>
    <s v="Joselito Martins"/>
    <s v="joselito.martins@gmail.com"/>
    <n v="5516988200000"/>
  </r>
  <r>
    <x v="1"/>
    <n v="500"/>
    <x v="0"/>
    <n v="12"/>
    <x v="1078"/>
    <n v="12"/>
    <s v="Volner Martins"/>
    <s v="volner.martins@hotmail.com"/>
    <n v="5577981000000"/>
  </r>
  <r>
    <x v="2"/>
    <n v="1000"/>
    <x v="0"/>
    <n v="12"/>
    <x v="1078"/>
    <n v="12"/>
    <s v="Mylene Martins"/>
    <s v="mylene.martins@gmail.com"/>
    <n v="5511997300000"/>
  </r>
  <r>
    <x v="1"/>
    <n v="500"/>
    <x v="0"/>
    <n v="12"/>
    <x v="1078"/>
    <n v="12"/>
    <s v="Rosimeire Martins"/>
    <s v="rosimeire.martins@yahoo.com.br"/>
    <n v="5511996500000"/>
  </r>
  <r>
    <x v="1"/>
    <n v="500"/>
    <x v="0"/>
    <n v="12"/>
    <x v="1079"/>
    <n v="12"/>
    <s v="Evelyn Martins"/>
    <s v="evelyn.martins@gmail.com"/>
    <n v="5511985700000"/>
  </r>
  <r>
    <x v="0"/>
    <n v="2000"/>
    <x v="0"/>
    <n v="1"/>
    <x v="1079"/>
    <n v="12"/>
    <s v="Jarabe Martins"/>
    <s v="jarabe.martins@gmail.com"/>
    <n v="5598985200000"/>
  </r>
  <r>
    <x v="1"/>
    <n v="500"/>
    <x v="0"/>
    <n v="1"/>
    <x v="1079"/>
    <n v="12"/>
    <s v="Diego Martins"/>
    <s v="diego.martins@yahoo.com.br"/>
    <n v="5511968200000"/>
  </r>
  <r>
    <x v="1"/>
    <n v="500"/>
    <x v="0"/>
    <n v="3"/>
    <x v="1079"/>
    <n v="12"/>
    <s v="Natalí Martins"/>
    <s v="natalí.martins@yahoo.com.br"/>
    <n v="5551920000000"/>
  </r>
  <r>
    <x v="2"/>
    <n v="1000"/>
    <x v="0"/>
    <n v="12"/>
    <x v="1079"/>
    <n v="12"/>
    <s v="Waldomiro Martins"/>
    <s v="waldomiro.martins@hotmail.com"/>
    <n v="5515997300000"/>
  </r>
  <r>
    <x v="2"/>
    <n v="1000"/>
    <x v="1"/>
    <n v="1"/>
    <x v="1079"/>
    <n v="12"/>
    <s v="Eliton Martins"/>
    <s v="eliton.martins@gmail.com"/>
    <n v="5598981100000"/>
  </r>
  <r>
    <x v="1"/>
    <n v="500"/>
    <x v="1"/>
    <n v="1"/>
    <x v="1079"/>
    <n v="12"/>
    <s v="Myssma Martins"/>
    <s v="myssma.martins@yahoo.com.br"/>
    <n v="5594988000000"/>
  </r>
  <r>
    <x v="1"/>
    <n v="500"/>
    <x v="0"/>
    <n v="12"/>
    <x v="1079"/>
    <n v="12"/>
    <s v="Bertoni Martins"/>
    <s v="bertoni.martins@hotmail.com"/>
    <n v="5585997000000"/>
  </r>
  <r>
    <x v="1"/>
    <n v="500"/>
    <x v="1"/>
    <n v="1"/>
    <x v="1079"/>
    <n v="12"/>
    <s v="Estevan Martins"/>
    <s v="estevan.martins@yahoo.com.br"/>
    <n v="5511998100000"/>
  </r>
  <r>
    <x v="0"/>
    <n v="2000"/>
    <x v="0"/>
    <n v="6"/>
    <x v="1079"/>
    <n v="12"/>
    <s v="Celio Martins"/>
    <s v="celio.martins@hotmail.com"/>
    <n v="5531997600000"/>
  </r>
  <r>
    <x v="2"/>
    <n v="1000"/>
    <x v="0"/>
    <n v="12"/>
    <x v="1079"/>
    <n v="12"/>
    <s v="Edison Martins"/>
    <s v="edison.martins@hotmail.com"/>
    <n v="5554996700000"/>
  </r>
  <r>
    <x v="0"/>
    <n v="2000"/>
    <x v="0"/>
    <n v="12"/>
    <x v="1080"/>
    <n v="12"/>
    <s v="Urbano Martins"/>
    <s v="urbano.martins@gmail.com"/>
    <n v="5537991900000"/>
  </r>
  <r>
    <x v="1"/>
    <n v="500"/>
    <x v="0"/>
    <n v="12"/>
    <x v="1080"/>
    <n v="12"/>
    <s v="Micaela Martins"/>
    <s v="micaela.martins@yahoo.com.br"/>
    <n v="5519988500000"/>
  </r>
  <r>
    <x v="2"/>
    <n v="1000"/>
    <x v="0"/>
    <n v="6"/>
    <x v="1080"/>
    <n v="12"/>
    <s v="Dantielle Martins"/>
    <s v="dantielle.martins@gmail.com"/>
    <n v="5561996900000"/>
  </r>
  <r>
    <x v="2"/>
    <n v="1000"/>
    <x v="0"/>
    <n v="12"/>
    <x v="1080"/>
    <n v="12"/>
    <s v="Ailaine Martins"/>
    <s v="ailaine.martins@gmail.com"/>
    <n v="5521988500000"/>
  </r>
  <r>
    <x v="1"/>
    <n v="500"/>
    <x v="0"/>
    <n v="6"/>
    <x v="1080"/>
    <n v="12"/>
    <s v="Kleverson Martins"/>
    <s v="kleverson.martins@gmail.com"/>
    <n v="5565999500000"/>
  </r>
  <r>
    <x v="2"/>
    <n v="1000"/>
    <x v="1"/>
    <n v="1"/>
    <x v="1080"/>
    <n v="12"/>
    <s v="Ênio Martins"/>
    <s v="ênio.martins@gmail.com"/>
    <n v="5535991000000"/>
  </r>
  <r>
    <x v="0"/>
    <n v="2000"/>
    <x v="0"/>
    <n v="1"/>
    <x v="1080"/>
    <n v="12"/>
    <s v="Irene Martins"/>
    <s v="irene.martins@gmail.com"/>
    <n v="5519997900000"/>
  </r>
  <r>
    <x v="1"/>
    <n v="500"/>
    <x v="0"/>
    <n v="12"/>
    <x v="1080"/>
    <n v="12"/>
    <s v="Beatriz Martins"/>
    <s v="beatriz.martins@yahoo.com.br"/>
    <n v="5521994300000"/>
  </r>
  <r>
    <x v="1"/>
    <n v="500"/>
    <x v="0"/>
    <n v="12"/>
    <x v="1080"/>
    <n v="12"/>
    <s v="Dirceu Martins"/>
    <s v="dirceu.martins@hotmail.com"/>
    <n v="5511997800000"/>
  </r>
  <r>
    <x v="2"/>
    <n v="1000"/>
    <x v="0"/>
    <n v="12"/>
    <x v="1081"/>
    <n v="12"/>
    <s v="Liliana Martins"/>
    <s v="liliana.martins@yahoo.com.br"/>
    <n v="5566984300000"/>
  </r>
  <r>
    <x v="1"/>
    <n v="500"/>
    <x v="0"/>
    <n v="12"/>
    <x v="1081"/>
    <n v="12"/>
    <s v="Thiago Martins"/>
    <s v="thiago.martins@hotmail.com"/>
    <n v="5521983900000"/>
  </r>
  <r>
    <x v="2"/>
    <n v="1000"/>
    <x v="1"/>
    <n v="1"/>
    <x v="1081"/>
    <n v="12"/>
    <s v="Luzilene Martins"/>
    <s v="luzilene.martins@yahoo.com.br"/>
    <n v="5533987500000"/>
  </r>
  <r>
    <x v="0"/>
    <n v="2000"/>
    <x v="0"/>
    <n v="12"/>
    <x v="1081"/>
    <n v="12"/>
    <s v="Alieth Martins"/>
    <s v="alieth.martins@yahoo.com.br"/>
    <n v="5598989000000"/>
  </r>
  <r>
    <x v="1"/>
    <n v="500"/>
    <x v="0"/>
    <n v="12"/>
    <x v="1081"/>
    <n v="12"/>
    <s v="Claudineia Martins"/>
    <s v="claudineia.martins@gmail.com"/>
    <n v="5545991200000"/>
  </r>
  <r>
    <x v="2"/>
    <n v="1000"/>
    <x v="1"/>
    <n v="1"/>
    <x v="1082"/>
    <n v="12"/>
    <s v="Rosanira Martins"/>
    <s v="rosanira.martins@hotmail.com"/>
    <n v="5513974000000"/>
  </r>
  <r>
    <x v="2"/>
    <n v="1000"/>
    <x v="0"/>
    <n v="1"/>
    <x v="1082"/>
    <n v="12"/>
    <s v="Fabrício Martins"/>
    <s v="fabrício.martins@yahoo.com.br"/>
    <n v="5571988900000"/>
  </r>
  <r>
    <x v="0"/>
    <n v="2000"/>
    <x v="0"/>
    <n v="12"/>
    <x v="1082"/>
    <n v="12"/>
    <s v="Raimundo Martins"/>
    <s v="raimundo.martins@gmail.com"/>
    <n v="5597991900000"/>
  </r>
  <r>
    <x v="2"/>
    <n v="1000"/>
    <x v="0"/>
    <n v="12"/>
    <x v="1082"/>
    <n v="12"/>
    <s v="Yasmim Martins"/>
    <s v="yasmim.martins@gmail.com"/>
    <n v="5531991400000"/>
  </r>
  <r>
    <x v="0"/>
    <n v="2000"/>
    <x v="1"/>
    <n v="1"/>
    <x v="1082"/>
    <n v="12"/>
    <s v="eder Martins"/>
    <s v="eder.martins@hotmail.com"/>
    <n v="5511944400000"/>
  </r>
  <r>
    <x v="1"/>
    <n v="500"/>
    <x v="0"/>
    <n v="10"/>
    <x v="1082"/>
    <n v="12"/>
    <s v="Naelson Martins"/>
    <s v="naelson.martins@yahoo.com.br"/>
    <n v="5511954700000"/>
  </r>
  <r>
    <x v="2"/>
    <n v="1000"/>
    <x v="1"/>
    <n v="12"/>
    <x v="1082"/>
    <n v="12"/>
    <s v="Geiziane Martins"/>
    <s v="geiziane.martins@hotmail.com"/>
    <n v="5527981000000"/>
  </r>
  <r>
    <x v="2"/>
    <n v="1000"/>
    <x v="0"/>
    <n v="12"/>
    <x v="1082"/>
    <n v="12"/>
    <s v="Arielle Martins"/>
    <s v="arielle.martins@gmail.com"/>
    <n v="5568992000000"/>
  </r>
  <r>
    <x v="0"/>
    <n v="2000"/>
    <x v="0"/>
    <n v="12"/>
    <x v="1082"/>
    <n v="12"/>
    <s v="Joselaine Martins"/>
    <s v="joselaine.martins@yahoo.com.br"/>
    <n v="5534991900000"/>
  </r>
  <r>
    <x v="1"/>
    <n v="500"/>
    <x v="0"/>
    <n v="12"/>
    <x v="1083"/>
    <n v="12"/>
    <s v="Franklin Martins"/>
    <s v="franklin.martins@gmail.com"/>
    <n v="5511993900000"/>
  </r>
  <r>
    <x v="2"/>
    <n v="1000"/>
    <x v="0"/>
    <n v="12"/>
    <x v="1083"/>
    <n v="12"/>
    <s v="Filipe Martins"/>
    <s v="filipe.martins@yahoo.com.br"/>
    <n v="5551995200000"/>
  </r>
  <r>
    <x v="2"/>
    <n v="1000"/>
    <x v="0"/>
    <n v="12"/>
    <x v="1083"/>
    <n v="12"/>
    <s v="Otton Martins"/>
    <s v="otton.martins@hotmail.com"/>
    <n v="5521991600000"/>
  </r>
  <r>
    <x v="2"/>
    <n v="1000"/>
    <x v="0"/>
    <n v="10"/>
    <x v="1083"/>
    <n v="12"/>
    <s v="Fádila Martins"/>
    <s v="fádila.martins@gmail.com"/>
    <n v="5585997100000"/>
  </r>
  <r>
    <x v="1"/>
    <n v="500"/>
    <x v="0"/>
    <n v="1"/>
    <x v="1084"/>
    <n v="12"/>
    <s v="Marcel Martins"/>
    <s v="marcel.martins@gmail.com"/>
    <n v="5511984000000"/>
  </r>
  <r>
    <x v="1"/>
    <n v="500"/>
    <x v="0"/>
    <n v="2"/>
    <x v="1084"/>
    <n v="12"/>
    <s v="Valdivam Martins"/>
    <s v="valdivam.martins@hotmail.com"/>
    <n v="5575992900000"/>
  </r>
  <r>
    <x v="1"/>
    <n v="500"/>
    <x v="0"/>
    <n v="2"/>
    <x v="1084"/>
    <n v="12"/>
    <s v="Murilo Martins"/>
    <s v="murilo.martins@hotmail.com"/>
    <n v="5511976100000"/>
  </r>
  <r>
    <x v="1"/>
    <n v="500"/>
    <x v="0"/>
    <n v="4"/>
    <x v="1084"/>
    <n v="12"/>
    <s v="Gutierrez Martins"/>
    <s v="gutierrez.martins@yahoo.com.br"/>
    <n v="5581985800000"/>
  </r>
  <r>
    <x v="1"/>
    <n v="500"/>
    <x v="0"/>
    <n v="4"/>
    <x v="1084"/>
    <n v="12"/>
    <s v="Francyellen Martins"/>
    <s v="francyellen.martins@hotmail.com"/>
    <n v="5511959900000"/>
  </r>
  <r>
    <x v="1"/>
    <n v="500"/>
    <x v="0"/>
    <n v="12"/>
    <x v="1084"/>
    <n v="12"/>
    <s v="Keitey Martins"/>
    <s v="keitey.martins@gmail.com"/>
    <n v="5527998500000"/>
  </r>
  <r>
    <x v="2"/>
    <n v="1000"/>
    <x v="0"/>
    <n v="12"/>
    <x v="1085"/>
    <n v="12"/>
    <s v="Carolina Martins"/>
    <s v="carolina.martins@gmail.com"/>
    <n v="5521980900000"/>
  </r>
  <r>
    <x v="0"/>
    <n v="2000"/>
    <x v="0"/>
    <n v="3"/>
    <x v="1085"/>
    <n v="12"/>
    <s v="Sant Martins"/>
    <s v="sant.martins@yahoo.com.br"/>
    <n v="5593984000000"/>
  </r>
  <r>
    <x v="1"/>
    <n v="500"/>
    <x v="0"/>
    <n v="12"/>
    <x v="1085"/>
    <n v="12"/>
    <s v="Marileide Martins"/>
    <s v="marileide.martins@gmail.com"/>
    <n v="5589994200000"/>
  </r>
  <r>
    <x v="1"/>
    <n v="500"/>
    <x v="0"/>
    <n v="12"/>
    <x v="1085"/>
    <n v="12"/>
    <s v="Timóteo Martins"/>
    <s v="timóteo.martins@gmail.com"/>
    <n v="5511981000000"/>
  </r>
  <r>
    <x v="1"/>
    <n v="500"/>
    <x v="0"/>
    <n v="10"/>
    <x v="1085"/>
    <n v="12"/>
    <s v="Ageo Martins"/>
    <s v="ageo.martins@hotmail.com"/>
    <n v="5565999200000"/>
  </r>
  <r>
    <x v="1"/>
    <n v="500"/>
    <x v="0"/>
    <n v="1"/>
    <x v="1085"/>
    <n v="12"/>
    <s v="Hercules Martins"/>
    <s v="hercules.martins@gmail.com"/>
    <n v="5532991400000"/>
  </r>
  <r>
    <x v="0"/>
    <n v="2000"/>
    <x v="0"/>
    <n v="10"/>
    <x v="1085"/>
    <n v="12"/>
    <s v="Cesar Martins"/>
    <s v="cesar.martins@gmail.com"/>
    <n v="5521995300000"/>
  </r>
  <r>
    <x v="1"/>
    <n v="500"/>
    <x v="0"/>
    <n v="1"/>
    <x v="1085"/>
    <n v="12"/>
    <s v="Ageu Martins"/>
    <s v="ageu.martins@hotmail.com"/>
    <n v="5534999100000"/>
  </r>
  <r>
    <x v="1"/>
    <n v="500"/>
    <x v="0"/>
    <n v="5"/>
    <x v="1085"/>
    <n v="12"/>
    <s v="Jonatas Martins"/>
    <s v="jonatas.martins@gmail.com"/>
    <n v="5555991000000"/>
  </r>
  <r>
    <x v="1"/>
    <n v="500"/>
    <x v="0"/>
    <n v="4"/>
    <x v="1085"/>
    <n v="12"/>
    <s v="Dayanna Martins"/>
    <s v="dayanna.martins@gmail.com"/>
    <n v="5521991100000"/>
  </r>
  <r>
    <x v="1"/>
    <n v="500"/>
    <x v="0"/>
    <n v="12"/>
    <x v="1086"/>
    <n v="12"/>
    <s v="Aluir Martins"/>
    <s v="aluir.martins@gmail.com"/>
    <n v="5549999200000"/>
  </r>
  <r>
    <x v="2"/>
    <n v="1000"/>
    <x v="1"/>
    <n v="1"/>
    <x v="1086"/>
    <n v="12"/>
    <s v="Nicicley Martins"/>
    <s v="nicicley.martins@hotmail.com"/>
    <n v="5521993100000"/>
  </r>
  <r>
    <x v="2"/>
    <n v="1000"/>
    <x v="0"/>
    <n v="12"/>
    <x v="1086"/>
    <n v="12"/>
    <s v="Rhayfer Martins"/>
    <s v="rhayfer.martins@gmail.com"/>
    <n v="5511932800000"/>
  </r>
  <r>
    <x v="1"/>
    <n v="500"/>
    <x v="0"/>
    <n v="12"/>
    <x v="1087"/>
    <n v="12"/>
    <s v="Gladston Martins"/>
    <s v="gladston.martins@gmail.com"/>
    <n v="5579999200000"/>
  </r>
  <r>
    <x v="0"/>
    <n v="2000"/>
    <x v="0"/>
    <n v="1"/>
    <x v="1087"/>
    <n v="12"/>
    <s v="Samara Martins"/>
    <s v="samara.martins@gmail.com"/>
    <n v="5521974000000"/>
  </r>
  <r>
    <x v="1"/>
    <n v="500"/>
    <x v="0"/>
    <n v="1"/>
    <x v="1087"/>
    <n v="12"/>
    <s v="Ketlin Martins"/>
    <s v="ketlin.martins@hotmail.com"/>
    <n v="5541995000000"/>
  </r>
  <r>
    <x v="0"/>
    <n v="2000"/>
    <x v="0"/>
    <n v="4"/>
    <x v="1087"/>
    <n v="12"/>
    <s v="Osnir Martins"/>
    <s v="osnir.martins@hotmail.com"/>
    <n v="5511992600000"/>
  </r>
  <r>
    <x v="1"/>
    <n v="500"/>
    <x v="0"/>
    <n v="12"/>
    <x v="1087"/>
    <n v="12"/>
    <s v="Robin Martins"/>
    <s v="robin.martins@gmail.com"/>
    <n v="5521976200000"/>
  </r>
  <r>
    <x v="0"/>
    <n v="2000"/>
    <x v="0"/>
    <n v="6"/>
    <x v="1088"/>
    <n v="12"/>
    <s v="Matheus Martins"/>
    <s v="matheus.martins@yahoo.com.br"/>
    <n v="5519982600000"/>
  </r>
  <r>
    <x v="1"/>
    <n v="500"/>
    <x v="0"/>
    <n v="10"/>
    <x v="1088"/>
    <n v="12"/>
    <s v="Amarílis Martins"/>
    <s v="amarílis.martins@yahoo.com.br"/>
    <n v="5514991900000"/>
  </r>
  <r>
    <x v="1"/>
    <n v="500"/>
    <x v="0"/>
    <n v="12"/>
    <x v="1088"/>
    <n v="12"/>
    <s v="Joelson Martins"/>
    <s v="joelson.martins@yahoo.com.br"/>
    <n v="5551991500000"/>
  </r>
  <r>
    <x v="1"/>
    <n v="500"/>
    <x v="0"/>
    <n v="12"/>
    <x v="1088"/>
    <n v="12"/>
    <s v="Caio Martins"/>
    <s v="caio.martins@yahoo.com.br"/>
    <n v="5511970100000"/>
  </r>
  <r>
    <x v="2"/>
    <n v="1000"/>
    <x v="0"/>
    <n v="12"/>
    <x v="1088"/>
    <n v="12"/>
    <s v="Armando Martins"/>
    <s v="armando.martins@hotmail.com"/>
    <n v="5531997700000"/>
  </r>
  <r>
    <x v="2"/>
    <n v="1000"/>
    <x v="0"/>
    <n v="5"/>
    <x v="1089"/>
    <n v="12"/>
    <s v="Ernani Martins"/>
    <s v="ernani.martins@yahoo.com.br"/>
    <n v="5565998100000"/>
  </r>
  <r>
    <x v="2"/>
    <n v="1000"/>
    <x v="0"/>
    <n v="1"/>
    <x v="1089"/>
    <n v="12"/>
    <s v="Caique Martins"/>
    <s v="caique.martins@hotmail.com"/>
    <n v="5511954000000"/>
  </r>
  <r>
    <x v="1"/>
    <n v="500"/>
    <x v="0"/>
    <n v="1"/>
    <x v="1089"/>
    <n v="12"/>
    <s v="Andreza Martins"/>
    <s v="andreza.martins@yahoo.com.br"/>
    <n v="5592992600000"/>
  </r>
  <r>
    <x v="2"/>
    <n v="1000"/>
    <x v="0"/>
    <n v="12"/>
    <x v="1089"/>
    <n v="12"/>
    <s v="Jaques Martins"/>
    <s v="jaques.martins@hotmail.com"/>
    <n v="5531991100000"/>
  </r>
  <r>
    <x v="0"/>
    <n v="2000"/>
    <x v="0"/>
    <n v="1"/>
    <x v="1089"/>
    <n v="12"/>
    <s v="Clefferson Martins"/>
    <s v="clefferson.martins@yahoo.com.br"/>
    <n v="5585988800000"/>
  </r>
  <r>
    <x v="1"/>
    <n v="500"/>
    <x v="0"/>
    <n v="10"/>
    <x v="1090"/>
    <n v="12"/>
    <s v="Emely Martins"/>
    <s v="emely.martins@hotmail.com"/>
    <n v="5511931500000"/>
  </r>
  <r>
    <x v="1"/>
    <n v="500"/>
    <x v="0"/>
    <n v="1"/>
    <x v="1090"/>
    <n v="12"/>
    <s v="Aloysio Martins"/>
    <s v="aloysio.martins@hotmail.com"/>
    <n v="5521998300000"/>
  </r>
  <r>
    <x v="2"/>
    <n v="1000"/>
    <x v="0"/>
    <n v="1"/>
    <x v="1090"/>
    <n v="12"/>
    <s v="Bismarck Martins"/>
    <s v="bismarck.martins@yahoo.com.br"/>
    <n v="5521994900000"/>
  </r>
  <r>
    <x v="1"/>
    <n v="500"/>
    <x v="0"/>
    <n v="12"/>
    <x v="1090"/>
    <n v="12"/>
    <s v="Ester Martins"/>
    <s v="ester.martins@gmail.com"/>
    <n v="5511995900000"/>
  </r>
  <r>
    <x v="1"/>
    <n v="500"/>
    <x v="0"/>
    <n v="1"/>
    <x v="1090"/>
    <n v="12"/>
    <s v="Laura Martins"/>
    <s v="laura.martins@yahoo.com.br"/>
    <n v="5531987200000"/>
  </r>
  <r>
    <x v="0"/>
    <n v="2000"/>
    <x v="0"/>
    <n v="12"/>
    <x v="1090"/>
    <n v="12"/>
    <s v="Rodolpho Martins"/>
    <s v="rodolpho.martins@hotmail.com"/>
    <n v="5534991000000"/>
  </r>
  <r>
    <x v="1"/>
    <n v="500"/>
    <x v="1"/>
    <n v="1"/>
    <x v="1090"/>
    <n v="12"/>
    <s v="Nassara Martins"/>
    <s v="nassara.martins@hotmail.com"/>
    <n v="5514998600000"/>
  </r>
  <r>
    <x v="1"/>
    <n v="500"/>
    <x v="0"/>
    <n v="10"/>
    <x v="1090"/>
    <n v="12"/>
    <s v="Joaquim Martins"/>
    <s v="joaquim.martins@hotmail.com"/>
    <n v="5598988500000"/>
  </r>
  <r>
    <x v="2"/>
    <n v="1000"/>
    <x v="0"/>
    <n v="12"/>
    <x v="1090"/>
    <n v="12"/>
    <s v="Stephani Martins"/>
    <s v="stephani.martins@yahoo.com.br"/>
    <n v="5522988500000"/>
  </r>
  <r>
    <x v="1"/>
    <n v="500"/>
    <x v="0"/>
    <n v="1"/>
    <x v="1091"/>
    <n v="12"/>
    <s v="Alexandre Martins"/>
    <s v="alexandre.martins@gmail.com"/>
    <n v="5521988200000"/>
  </r>
  <r>
    <x v="1"/>
    <n v="500"/>
    <x v="0"/>
    <n v="1"/>
    <x v="1091"/>
    <n v="12"/>
    <s v="Valmir Martins"/>
    <s v="valmir.martins@hotmail.com"/>
    <n v="5511947300000"/>
  </r>
  <r>
    <x v="0"/>
    <n v="2000"/>
    <x v="0"/>
    <n v="1"/>
    <x v="1091"/>
    <n v="12"/>
    <s v="Vítor Martins"/>
    <s v="vítor.martins@hotmail.com"/>
    <n v="5561981700000"/>
  </r>
  <r>
    <x v="1"/>
    <n v="500"/>
    <x v="0"/>
    <n v="12"/>
    <x v="1092"/>
    <n v="12"/>
    <s v="Railk Martins"/>
    <s v="railk.martins@gmail.com"/>
    <n v="5531991200000"/>
  </r>
  <r>
    <x v="1"/>
    <n v="500"/>
    <x v="0"/>
    <n v="1"/>
    <x v="1092"/>
    <n v="12"/>
    <s v="Edinalva Martins"/>
    <s v="edinalva.martins@hotmail.com"/>
    <n v="5519992700000"/>
  </r>
  <r>
    <x v="1"/>
    <n v="500"/>
    <x v="0"/>
    <n v="12"/>
    <x v="1092"/>
    <n v="12"/>
    <s v="Ueberton Martins"/>
    <s v="ueberton.martins@gmail.com"/>
    <n v="5521994200000"/>
  </r>
  <r>
    <x v="1"/>
    <n v="500"/>
    <x v="0"/>
    <n v="12"/>
    <x v="1092"/>
    <n v="12"/>
    <s v="Helton Martins"/>
    <s v="helton.martins@hotmail.com"/>
    <n v="5571993400000"/>
  </r>
  <r>
    <x v="1"/>
    <n v="500"/>
    <x v="0"/>
    <n v="1"/>
    <x v="1092"/>
    <n v="12"/>
    <s v="Jaime Martins"/>
    <s v="jaime.martins@gmail.com"/>
    <n v="5534998200000"/>
  </r>
  <r>
    <x v="2"/>
    <n v="1000"/>
    <x v="0"/>
    <n v="10"/>
    <x v="1092"/>
    <n v="12"/>
    <s v="Alceu Martins"/>
    <s v="alceu.martins@hotmail.com"/>
    <n v="5541996000000"/>
  </r>
  <r>
    <x v="1"/>
    <n v="500"/>
    <x v="0"/>
    <n v="10"/>
    <x v="1092"/>
    <n v="12"/>
    <s v="Martha Martins"/>
    <s v="martha.martins@hotmail.com"/>
    <n v="5521982900000"/>
  </r>
  <r>
    <x v="1"/>
    <n v="500"/>
    <x v="0"/>
    <n v="12"/>
    <x v="1093"/>
    <n v="12"/>
    <s v="Elmer Martins"/>
    <s v="elmer.martins@hotmail.com"/>
    <n v="5511956500000"/>
  </r>
  <r>
    <x v="1"/>
    <n v="500"/>
    <x v="1"/>
    <n v="1"/>
    <x v="1093"/>
    <n v="12"/>
    <s v="Talissa Martins"/>
    <s v="talissa.martins@gmail.com"/>
    <n v="5511959300000"/>
  </r>
  <r>
    <x v="2"/>
    <n v="1000"/>
    <x v="0"/>
    <n v="1"/>
    <x v="1093"/>
    <n v="12"/>
    <s v="Wagner Martins"/>
    <s v="wagner.martins@gmail.com"/>
    <n v="5524992100000"/>
  </r>
  <r>
    <x v="1"/>
    <n v="500"/>
    <x v="0"/>
    <n v="2"/>
    <x v="1093"/>
    <n v="12"/>
    <s v="Lara Martins"/>
    <s v="lara.martins@yahoo.com.br"/>
    <n v="5519971500000"/>
  </r>
  <r>
    <x v="2"/>
    <n v="1000"/>
    <x v="0"/>
    <n v="4"/>
    <x v="1093"/>
    <n v="12"/>
    <s v="Alexval Martins"/>
    <s v="alexval.martins@yahoo.com.br"/>
    <n v="5548999100000"/>
  </r>
  <r>
    <x v="2"/>
    <n v="1000"/>
    <x v="0"/>
    <n v="12"/>
    <x v="1093"/>
    <n v="12"/>
    <s v="Edwy Martins"/>
    <s v="edwy.martins@hotmail.com"/>
    <n v="5515988100000"/>
  </r>
  <r>
    <x v="2"/>
    <n v="1000"/>
    <x v="0"/>
    <n v="6"/>
    <x v="1094"/>
    <n v="12"/>
    <s v="Deivid Martins"/>
    <s v="deivid.martins@hotmail.com"/>
    <n v="5581999900000"/>
  </r>
  <r>
    <x v="1"/>
    <n v="500"/>
    <x v="0"/>
    <n v="3"/>
    <x v="1094"/>
    <n v="12"/>
    <s v="Aguinaldo Martins"/>
    <s v="aguinaldo.martins@gmail.com"/>
    <n v="5527997800000"/>
  </r>
  <r>
    <x v="1"/>
    <n v="500"/>
    <x v="0"/>
    <n v="10"/>
    <x v="1094"/>
    <n v="12"/>
    <s v="Vicente Martins"/>
    <s v="vicente.martins@hotmail.com"/>
    <n v="5561991600000"/>
  </r>
  <r>
    <x v="2"/>
    <n v="1000"/>
    <x v="1"/>
    <n v="1"/>
    <x v="1094"/>
    <n v="12"/>
    <s v="Hosman Martins"/>
    <s v="hosman.martins@hotmail.com"/>
    <n v="5521981700000"/>
  </r>
  <r>
    <x v="2"/>
    <n v="1000"/>
    <x v="0"/>
    <n v="8"/>
    <x v="1094"/>
    <n v="12"/>
    <s v="Lydia Martins"/>
    <s v="lydia.martins@gmail.com"/>
    <n v="5564992300000"/>
  </r>
  <r>
    <x v="1"/>
    <n v="500"/>
    <x v="0"/>
    <n v="4"/>
    <x v="1094"/>
    <n v="12"/>
    <s v="Aguinaldo Martins"/>
    <s v="aguinaldo.martins@gmail.com"/>
    <n v="5527997800000"/>
  </r>
  <r>
    <x v="1"/>
    <n v="500"/>
    <x v="1"/>
    <n v="1"/>
    <x v="1094"/>
    <n v="12"/>
    <s v="Rosemeire Martins"/>
    <s v="rosemeire.martins@hotmail.com"/>
    <n v="5511972900000"/>
  </r>
  <r>
    <x v="3"/>
    <m/>
    <x v="2"/>
    <m/>
    <x v="1095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B32333-30FB-4AE9-8495-2B2E60C77C65}" name="Tabela dinâmica2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5:D10" firstHeaderRow="1" firstDataRow="2" firstDataCol="1" rowPageCount="3" colPageCount="1"/>
  <pivotFields count="11">
    <pivotField axis="axisRow" showAll="0">
      <items count="5">
        <item x="1"/>
        <item x="2"/>
        <item x="0"/>
        <item h="1" x="3"/>
        <item t="default"/>
      </items>
    </pivotField>
    <pivotField dataField="1" showAll="0"/>
    <pivotField axis="axisCol" showAll="0">
      <items count="4">
        <item x="1"/>
        <item x="0"/>
        <item x="2"/>
        <item t="default"/>
      </items>
    </pivotField>
    <pivotField showAll="0"/>
    <pivotField axis="axisPage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Page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3">
    <pageField fld="4" hier="-1"/>
    <pageField fld="10" hier="-1"/>
    <pageField fld="9" hier="-1"/>
  </pageFields>
  <dataFields count="1">
    <dataField name="Soma de Preç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I7010" totalsRowShown="0" headerRowDxfId="12">
  <autoFilter ref="A1:I7010" xr:uid="{00000000-0009-0000-0100-000001000000}"/>
  <sortState ref="A2:I7010">
    <sortCondition ref="E1:E7010"/>
  </sortState>
  <tableColumns count="9">
    <tableColumn id="1" xr3:uid="{00000000-0010-0000-0000-000001000000}" name="Produto"/>
    <tableColumn id="2" xr3:uid="{00000000-0010-0000-0000-000002000000}" name="Preço" dataDxfId="11"/>
    <tableColumn id="3" xr3:uid="{00000000-0010-0000-0000-000003000000}" name="Forma de Pagamento"/>
    <tableColumn id="4" xr3:uid="{00000000-0010-0000-0000-000004000000}" name="Número de Parcelas"/>
    <tableColumn id="5" xr3:uid="{00000000-0010-0000-0000-000005000000}" name="Data" dataDxfId="10"/>
    <tableColumn id="9" xr3:uid="{00000000-0010-0000-0000-000009000000}" name="Mês" dataDxfId="9">
      <calculatedColumnFormula>MONTH(Tabela1[[#This Row],[Data]])</calculatedColumnFormula>
    </tableColumn>
    <tableColumn id="6" xr3:uid="{00000000-0010-0000-0000-000006000000}" name="Cliente"/>
    <tableColumn id="7" xr3:uid="{00000000-0010-0000-0000-000007000000}" name="E-mail"/>
    <tableColumn id="8" xr3:uid="{00000000-0010-0000-0000-000008000000}" name="Telefone" dataDxfId="8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2" displayName="Tabela2" ref="A1:G14" totalsRowShown="0" headerRowDxfId="7" dataDxfId="6" dataCellStyle="Moeda">
  <autoFilter ref="A1:G14" xr:uid="{00000000-0009-0000-0100-000002000000}"/>
  <tableColumns count="7">
    <tableColumn id="1" xr3:uid="{00000000-0010-0000-0100-000001000000}" name="Mês "/>
    <tableColumn id="2" xr3:uid="{00000000-0010-0000-0100-000002000000}" name="Faturamento 2019" dataDxfId="5" dataCellStyle="Moeda"/>
    <tableColumn id="3" xr3:uid="{00000000-0010-0000-0100-000003000000}" name="Faturamento 2020" dataDxfId="4" dataCellStyle="Moeda"/>
    <tableColumn id="4" xr3:uid="{00000000-0010-0000-0100-000004000000}" name="Faturamento 2021" dataDxfId="3" dataCellStyle="Moeda"/>
    <tableColumn id="5" xr3:uid="{00000000-0010-0000-0100-000005000000}" name="Faturamento" dataDxfId="2" dataCellStyle="Moeda">
      <calculatedColumnFormula>SUM(B2,C2,D2)</calculatedColumnFormula>
    </tableColumn>
    <tableColumn id="8" xr3:uid="{00000000-0010-0000-0100-000008000000}" name="TOTAL" dataDxfId="1" dataCellStyle="Moeda">
      <calculatedColumnFormula>SUMIFS(Tabela1[Preço],Tabela1[Mês],A2)</calculatedColumnFormula>
    </tableColumn>
    <tableColumn id="9" xr3:uid="{00000000-0010-0000-0100-000009000000}" name="Somas" dataDxfId="0" dataCellStyle="Moeda">
      <calculatedColumnFormula>SUMPRODUCT((MONTH(Tabela1[Data])=A2)*Tabela1[Preço])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0"/>
  <sheetViews>
    <sheetView workbookViewId="0">
      <selection activeCell="L3" sqref="L3"/>
    </sheetView>
  </sheetViews>
  <sheetFormatPr defaultRowHeight="15" x14ac:dyDescent="0.25"/>
  <cols>
    <col min="1" max="1" width="10.28515625" customWidth="1"/>
    <col min="2" max="2" width="10.7109375" bestFit="1" customWidth="1"/>
    <col min="3" max="3" width="17.140625" customWidth="1"/>
    <col min="4" max="4" width="11.42578125" customWidth="1"/>
    <col min="5" max="5" width="10.7109375" style="3" bestFit="1" customWidth="1"/>
    <col min="6" max="6" width="5.5703125" style="2" customWidth="1"/>
    <col min="7" max="7" width="21.5703125" bestFit="1" customWidth="1"/>
    <col min="8" max="8" width="41.42578125" style="2" bestFit="1" customWidth="1"/>
    <col min="9" max="9" width="14.140625" bestFit="1" customWidth="1"/>
    <col min="11" max="11" width="14.140625" customWidth="1"/>
  </cols>
  <sheetData>
    <row r="1" spans="1:12" ht="49.5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9830</v>
      </c>
      <c r="G1" s="5" t="s">
        <v>5</v>
      </c>
      <c r="H1" s="5" t="s">
        <v>6</v>
      </c>
      <c r="I1" s="7" t="s">
        <v>7</v>
      </c>
      <c r="L1" s="4"/>
    </row>
    <row r="2" spans="1:12" x14ac:dyDescent="0.25">
      <c r="A2" t="s">
        <v>26</v>
      </c>
      <c r="B2" s="1">
        <v>2000</v>
      </c>
      <c r="C2" t="s">
        <v>9</v>
      </c>
      <c r="D2">
        <v>10</v>
      </c>
      <c r="E2" s="3">
        <v>43466</v>
      </c>
      <c r="F2" s="2">
        <f>MONTH(Tabela1[[#This Row],[Data]])</f>
        <v>1</v>
      </c>
      <c r="G2" t="s">
        <v>2253</v>
      </c>
      <c r="H2" t="s">
        <v>2254</v>
      </c>
      <c r="I2" s="2">
        <v>5511985500000</v>
      </c>
    </row>
    <row r="3" spans="1:12" x14ac:dyDescent="0.25">
      <c r="A3" t="s">
        <v>8</v>
      </c>
      <c r="B3" s="1">
        <v>500</v>
      </c>
      <c r="C3" t="s">
        <v>9</v>
      </c>
      <c r="D3">
        <v>12</v>
      </c>
      <c r="E3" s="3">
        <v>43466</v>
      </c>
      <c r="F3" s="2">
        <f>MONTH(Tabela1[[#This Row],[Data]])</f>
        <v>1</v>
      </c>
      <c r="G3" t="s">
        <v>4034</v>
      </c>
      <c r="H3" t="s">
        <v>4035</v>
      </c>
      <c r="I3" s="2">
        <v>5511941300000</v>
      </c>
    </row>
    <row r="4" spans="1:12" x14ac:dyDescent="0.25">
      <c r="A4" t="s">
        <v>26</v>
      </c>
      <c r="B4" s="1">
        <v>2000</v>
      </c>
      <c r="C4" t="s">
        <v>9</v>
      </c>
      <c r="D4">
        <v>1</v>
      </c>
      <c r="E4" s="3">
        <v>43466</v>
      </c>
      <c r="F4" s="2">
        <f>MONTH(Tabela1[[#This Row],[Data]])</f>
        <v>1</v>
      </c>
      <c r="G4" t="s">
        <v>4334</v>
      </c>
      <c r="H4" t="s">
        <v>4335</v>
      </c>
      <c r="I4" s="2">
        <v>5561992300000</v>
      </c>
    </row>
    <row r="5" spans="1:12" x14ac:dyDescent="0.25">
      <c r="A5" t="s">
        <v>12</v>
      </c>
      <c r="B5" s="1">
        <v>1000</v>
      </c>
      <c r="C5" t="s">
        <v>9</v>
      </c>
      <c r="D5">
        <v>12</v>
      </c>
      <c r="E5" s="3">
        <v>43466</v>
      </c>
      <c r="F5" s="2">
        <f>MONTH(Tabela1[[#This Row],[Data]])</f>
        <v>1</v>
      </c>
      <c r="G5" t="s">
        <v>4610</v>
      </c>
      <c r="H5" t="s">
        <v>4611</v>
      </c>
      <c r="I5" s="2">
        <v>5519974000000</v>
      </c>
    </row>
    <row r="6" spans="1:12" x14ac:dyDescent="0.25">
      <c r="A6" t="s">
        <v>12</v>
      </c>
      <c r="B6" s="1">
        <v>1000</v>
      </c>
      <c r="C6" t="s">
        <v>21</v>
      </c>
      <c r="D6">
        <v>1</v>
      </c>
      <c r="E6" s="3">
        <v>43466</v>
      </c>
      <c r="F6" s="2">
        <f>MONTH(Tabela1[[#This Row],[Data]])</f>
        <v>1</v>
      </c>
      <c r="G6" t="s">
        <v>5061</v>
      </c>
      <c r="H6" t="s">
        <v>5062</v>
      </c>
      <c r="I6" s="2">
        <v>5573999600000</v>
      </c>
    </row>
    <row r="7" spans="1:12" x14ac:dyDescent="0.25">
      <c r="A7" t="s">
        <v>8</v>
      </c>
      <c r="B7" s="1">
        <v>500</v>
      </c>
      <c r="C7" t="s">
        <v>9</v>
      </c>
      <c r="D7">
        <v>12</v>
      </c>
      <c r="E7" s="3">
        <v>43466</v>
      </c>
      <c r="F7" s="2">
        <f>MONTH(Tabela1[[#This Row],[Data]])</f>
        <v>1</v>
      </c>
      <c r="G7" t="s">
        <v>5290</v>
      </c>
      <c r="H7" t="s">
        <v>5291</v>
      </c>
      <c r="I7" s="2">
        <v>5564984300000</v>
      </c>
    </row>
    <row r="8" spans="1:12" x14ac:dyDescent="0.25">
      <c r="A8" t="s">
        <v>26</v>
      </c>
      <c r="B8" s="1">
        <v>2000</v>
      </c>
      <c r="C8" t="s">
        <v>9</v>
      </c>
      <c r="D8">
        <v>2</v>
      </c>
      <c r="E8" s="3">
        <v>43466</v>
      </c>
      <c r="F8" s="2">
        <f>MONTH(Tabela1[[#This Row],[Data]])</f>
        <v>1</v>
      </c>
      <c r="G8" t="s">
        <v>2798</v>
      </c>
      <c r="H8" t="s">
        <v>2799</v>
      </c>
      <c r="I8" s="2">
        <v>5511960900000</v>
      </c>
    </row>
    <row r="9" spans="1:12" x14ac:dyDescent="0.25">
      <c r="A9" t="s">
        <v>8</v>
      </c>
      <c r="B9" s="1">
        <v>500</v>
      </c>
      <c r="C9" t="s">
        <v>9</v>
      </c>
      <c r="D9">
        <v>12</v>
      </c>
      <c r="E9" s="3">
        <v>43466</v>
      </c>
      <c r="F9" s="2">
        <f>MONTH(Tabela1[[#This Row],[Data]])</f>
        <v>1</v>
      </c>
      <c r="G9" t="s">
        <v>3250</v>
      </c>
      <c r="H9" t="s">
        <v>3251</v>
      </c>
      <c r="I9" s="2">
        <v>5561991000000</v>
      </c>
    </row>
    <row r="10" spans="1:12" x14ac:dyDescent="0.25">
      <c r="A10" t="s">
        <v>8</v>
      </c>
      <c r="B10" s="1">
        <v>500</v>
      </c>
      <c r="C10" t="s">
        <v>9</v>
      </c>
      <c r="D10">
        <v>12</v>
      </c>
      <c r="E10" s="3">
        <v>43467</v>
      </c>
      <c r="F10" s="2">
        <f>MONTH(Tabela1[[#This Row],[Data]])</f>
        <v>1</v>
      </c>
      <c r="G10" t="s">
        <v>1009</v>
      </c>
      <c r="H10" t="s">
        <v>1010</v>
      </c>
      <c r="I10" s="2">
        <v>5511942300000</v>
      </c>
    </row>
    <row r="11" spans="1:12" x14ac:dyDescent="0.25">
      <c r="A11" t="s">
        <v>12</v>
      </c>
      <c r="B11" s="1">
        <v>1000</v>
      </c>
      <c r="C11" t="s">
        <v>9</v>
      </c>
      <c r="D11">
        <v>12</v>
      </c>
      <c r="E11" s="3">
        <v>43467</v>
      </c>
      <c r="F11" s="2">
        <f>MONTH(Tabela1[[#This Row],[Data]])</f>
        <v>1</v>
      </c>
      <c r="G11" t="s">
        <v>1879</v>
      </c>
      <c r="H11" t="s">
        <v>1880</v>
      </c>
      <c r="I11" s="2">
        <v>5541985100000</v>
      </c>
    </row>
    <row r="12" spans="1:12" x14ac:dyDescent="0.25">
      <c r="A12" t="s">
        <v>12</v>
      </c>
      <c r="B12" s="1">
        <v>1000</v>
      </c>
      <c r="C12" t="s">
        <v>21</v>
      </c>
      <c r="D12">
        <v>1</v>
      </c>
      <c r="E12" s="3">
        <v>43467</v>
      </c>
      <c r="F12" s="2">
        <f>MONTH(Tabela1[[#This Row],[Data]])</f>
        <v>1</v>
      </c>
      <c r="G12" t="s">
        <v>4103</v>
      </c>
      <c r="H12" t="s">
        <v>4104</v>
      </c>
      <c r="I12" s="2">
        <v>5511980300000</v>
      </c>
    </row>
    <row r="13" spans="1:12" x14ac:dyDescent="0.25">
      <c r="A13" t="s">
        <v>12</v>
      </c>
      <c r="B13" s="1">
        <v>1000</v>
      </c>
      <c r="C13" t="s">
        <v>21</v>
      </c>
      <c r="D13">
        <v>12</v>
      </c>
      <c r="E13" s="3">
        <v>43467</v>
      </c>
      <c r="F13" s="2">
        <f>MONTH(Tabela1[[#This Row],[Data]])</f>
        <v>1</v>
      </c>
      <c r="G13" t="s">
        <v>5606</v>
      </c>
      <c r="H13" t="s">
        <v>6190</v>
      </c>
      <c r="I13" s="2">
        <v>5585991900000</v>
      </c>
    </row>
    <row r="14" spans="1:12" x14ac:dyDescent="0.25">
      <c r="A14" t="s">
        <v>8</v>
      </c>
      <c r="B14" s="1">
        <v>500</v>
      </c>
      <c r="C14" t="s">
        <v>9</v>
      </c>
      <c r="D14">
        <v>10</v>
      </c>
      <c r="E14" s="3">
        <v>43467</v>
      </c>
      <c r="F14" s="2">
        <f>MONTH(Tabela1[[#This Row],[Data]])</f>
        <v>1</v>
      </c>
      <c r="G14" t="s">
        <v>1494</v>
      </c>
      <c r="H14" t="s">
        <v>1495</v>
      </c>
      <c r="I14" s="2">
        <v>5551983100000</v>
      </c>
    </row>
    <row r="15" spans="1:12" x14ac:dyDescent="0.25">
      <c r="A15" t="s">
        <v>8</v>
      </c>
      <c r="B15" s="1">
        <v>500</v>
      </c>
      <c r="C15" t="s">
        <v>9</v>
      </c>
      <c r="D15">
        <v>1</v>
      </c>
      <c r="E15" s="3">
        <v>43467</v>
      </c>
      <c r="F15" s="2">
        <f>MONTH(Tabela1[[#This Row],[Data]])</f>
        <v>1</v>
      </c>
      <c r="G15" t="s">
        <v>7156</v>
      </c>
      <c r="H15" t="s">
        <v>7157</v>
      </c>
      <c r="I15" s="2">
        <v>5531992400000</v>
      </c>
    </row>
    <row r="16" spans="1:12" x14ac:dyDescent="0.25">
      <c r="A16" t="s">
        <v>8</v>
      </c>
      <c r="B16" s="1">
        <v>500</v>
      </c>
      <c r="C16" t="s">
        <v>9</v>
      </c>
      <c r="D16">
        <v>12</v>
      </c>
      <c r="E16" s="3">
        <v>43467</v>
      </c>
      <c r="F16" s="2">
        <f>MONTH(Tabela1[[#This Row],[Data]])</f>
        <v>1</v>
      </c>
      <c r="G16" t="s">
        <v>9459</v>
      </c>
      <c r="H16" t="s">
        <v>9460</v>
      </c>
      <c r="I16" s="2">
        <v>5519998400000</v>
      </c>
    </row>
    <row r="17" spans="1:9" x14ac:dyDescent="0.25">
      <c r="A17" t="s">
        <v>26</v>
      </c>
      <c r="B17" s="1">
        <v>2000</v>
      </c>
      <c r="C17" t="s">
        <v>9</v>
      </c>
      <c r="D17">
        <v>5</v>
      </c>
      <c r="E17" s="3">
        <v>43468</v>
      </c>
      <c r="F17" s="2">
        <f>MONTH(Tabela1[[#This Row],[Data]])</f>
        <v>1</v>
      </c>
      <c r="G17" t="s">
        <v>51</v>
      </c>
      <c r="H17" t="s">
        <v>52</v>
      </c>
      <c r="I17" s="2">
        <v>5554991800000</v>
      </c>
    </row>
    <row r="18" spans="1:9" x14ac:dyDescent="0.25">
      <c r="A18" t="s">
        <v>12</v>
      </c>
      <c r="B18" s="1">
        <v>1000</v>
      </c>
      <c r="C18" t="s">
        <v>21</v>
      </c>
      <c r="D18">
        <v>1</v>
      </c>
      <c r="E18" s="3">
        <v>43468</v>
      </c>
      <c r="F18" s="2">
        <f>MONTH(Tabela1[[#This Row],[Data]])</f>
        <v>1</v>
      </c>
      <c r="G18" t="s">
        <v>524</v>
      </c>
      <c r="H18" t="s">
        <v>525</v>
      </c>
      <c r="I18" s="2">
        <v>5561981500000</v>
      </c>
    </row>
    <row r="19" spans="1:9" x14ac:dyDescent="0.25">
      <c r="A19" t="s">
        <v>12</v>
      </c>
      <c r="B19" s="1">
        <v>1000</v>
      </c>
      <c r="C19" t="s">
        <v>9</v>
      </c>
      <c r="D19">
        <v>10</v>
      </c>
      <c r="E19" s="3">
        <v>43468</v>
      </c>
      <c r="F19" s="2">
        <f>MONTH(Tabela1[[#This Row],[Data]])</f>
        <v>1</v>
      </c>
      <c r="G19" t="s">
        <v>1680</v>
      </c>
      <c r="H19" t="s">
        <v>1681</v>
      </c>
      <c r="I19" s="2">
        <v>5531980200000</v>
      </c>
    </row>
    <row r="20" spans="1:9" x14ac:dyDescent="0.25">
      <c r="A20" t="s">
        <v>26</v>
      </c>
      <c r="B20" s="1">
        <v>2000</v>
      </c>
      <c r="C20" t="s">
        <v>9</v>
      </c>
      <c r="D20">
        <v>12</v>
      </c>
      <c r="E20" s="3">
        <v>43468</v>
      </c>
      <c r="F20" s="2">
        <f>MONTH(Tabela1[[#This Row],[Data]])</f>
        <v>1</v>
      </c>
      <c r="G20" t="s">
        <v>3669</v>
      </c>
      <c r="H20" t="s">
        <v>3670</v>
      </c>
      <c r="I20" s="2">
        <v>5511998500000</v>
      </c>
    </row>
    <row r="21" spans="1:9" x14ac:dyDescent="0.25">
      <c r="A21" t="s">
        <v>12</v>
      </c>
      <c r="B21" s="1">
        <v>1000</v>
      </c>
      <c r="C21" t="s">
        <v>9</v>
      </c>
      <c r="D21">
        <v>1</v>
      </c>
      <c r="E21" s="3">
        <v>43468</v>
      </c>
      <c r="F21" s="2">
        <f>MONTH(Tabela1[[#This Row],[Data]])</f>
        <v>1</v>
      </c>
      <c r="G21" t="s">
        <v>2895</v>
      </c>
      <c r="H21" t="s">
        <v>2896</v>
      </c>
      <c r="I21" s="2">
        <v>5511985200000</v>
      </c>
    </row>
    <row r="22" spans="1:9" x14ac:dyDescent="0.25">
      <c r="A22" t="s">
        <v>12</v>
      </c>
      <c r="B22" s="1">
        <v>1000</v>
      </c>
      <c r="C22" t="s">
        <v>9</v>
      </c>
      <c r="D22">
        <v>12</v>
      </c>
      <c r="E22" s="3">
        <v>43468</v>
      </c>
      <c r="F22" s="2">
        <f>MONTH(Tabela1[[#This Row],[Data]])</f>
        <v>1</v>
      </c>
      <c r="G22" t="s">
        <v>7181</v>
      </c>
      <c r="H22" t="s">
        <v>7182</v>
      </c>
      <c r="I22" s="2">
        <v>5581999500000</v>
      </c>
    </row>
    <row r="23" spans="1:9" x14ac:dyDescent="0.25">
      <c r="A23" t="s">
        <v>26</v>
      </c>
      <c r="B23" s="1">
        <v>2000</v>
      </c>
      <c r="C23" t="s">
        <v>9</v>
      </c>
      <c r="D23">
        <v>3</v>
      </c>
      <c r="E23" s="3">
        <v>43468</v>
      </c>
      <c r="F23" s="2">
        <f>MONTH(Tabela1[[#This Row],[Data]])</f>
        <v>1</v>
      </c>
      <c r="G23" t="s">
        <v>4098</v>
      </c>
      <c r="H23" t="s">
        <v>8833</v>
      </c>
      <c r="I23" s="2">
        <v>5586995600000</v>
      </c>
    </row>
    <row r="24" spans="1:9" x14ac:dyDescent="0.25">
      <c r="A24" t="s">
        <v>8</v>
      </c>
      <c r="B24" s="1">
        <v>500</v>
      </c>
      <c r="C24" t="s">
        <v>9</v>
      </c>
      <c r="D24">
        <v>12</v>
      </c>
      <c r="E24" s="3">
        <v>43469</v>
      </c>
      <c r="F24" s="2">
        <f>MONTH(Tabela1[[#This Row],[Data]])</f>
        <v>1</v>
      </c>
      <c r="G24" t="s">
        <v>147</v>
      </c>
      <c r="H24" t="s">
        <v>148</v>
      </c>
      <c r="I24" s="2">
        <v>5549988300000</v>
      </c>
    </row>
    <row r="25" spans="1:9" x14ac:dyDescent="0.25">
      <c r="A25" t="s">
        <v>12</v>
      </c>
      <c r="B25" s="1">
        <v>1000</v>
      </c>
      <c r="C25" t="s">
        <v>9</v>
      </c>
      <c r="D25">
        <v>6</v>
      </c>
      <c r="E25" s="3">
        <v>43469</v>
      </c>
      <c r="F25" s="2">
        <f>MONTH(Tabela1[[#This Row],[Data]])</f>
        <v>1</v>
      </c>
      <c r="G25" t="s">
        <v>702</v>
      </c>
      <c r="H25" t="s">
        <v>703</v>
      </c>
      <c r="I25" s="2">
        <v>5519982500000</v>
      </c>
    </row>
    <row r="26" spans="1:9" x14ac:dyDescent="0.25">
      <c r="A26" t="s">
        <v>12</v>
      </c>
      <c r="B26" s="1">
        <v>1000</v>
      </c>
      <c r="C26" t="s">
        <v>9</v>
      </c>
      <c r="D26">
        <v>12</v>
      </c>
      <c r="E26" s="3">
        <v>43469</v>
      </c>
      <c r="F26" s="2">
        <f>MONTH(Tabela1[[#This Row],[Data]])</f>
        <v>1</v>
      </c>
      <c r="G26" t="s">
        <v>3278</v>
      </c>
      <c r="H26" t="s">
        <v>3279</v>
      </c>
      <c r="I26" s="2">
        <v>5531993400000</v>
      </c>
    </row>
    <row r="27" spans="1:9" x14ac:dyDescent="0.25">
      <c r="A27" t="s">
        <v>12</v>
      </c>
      <c r="B27" s="1">
        <v>1000</v>
      </c>
      <c r="C27" t="s">
        <v>9</v>
      </c>
      <c r="D27">
        <v>5</v>
      </c>
      <c r="E27" s="3">
        <v>43469</v>
      </c>
      <c r="F27" s="2">
        <f>MONTH(Tabela1[[#This Row],[Data]])</f>
        <v>1</v>
      </c>
      <c r="G27" t="s">
        <v>2897</v>
      </c>
      <c r="H27" t="s">
        <v>6834</v>
      </c>
      <c r="I27" s="2">
        <v>5549991200000</v>
      </c>
    </row>
    <row r="28" spans="1:9" x14ac:dyDescent="0.25">
      <c r="A28" t="s">
        <v>26</v>
      </c>
      <c r="B28" s="1">
        <v>2000</v>
      </c>
      <c r="C28" t="s">
        <v>9</v>
      </c>
      <c r="D28">
        <v>4</v>
      </c>
      <c r="E28" s="3">
        <v>43469</v>
      </c>
      <c r="F28" s="2">
        <f>MONTH(Tabela1[[#This Row],[Data]])</f>
        <v>1</v>
      </c>
      <c r="G28" t="s">
        <v>6963</v>
      </c>
      <c r="H28" t="s">
        <v>8260</v>
      </c>
      <c r="I28" s="2">
        <v>5531993000000</v>
      </c>
    </row>
    <row r="29" spans="1:9" x14ac:dyDescent="0.25">
      <c r="A29" t="s">
        <v>12</v>
      </c>
      <c r="B29" s="1">
        <v>1000</v>
      </c>
      <c r="C29" t="s">
        <v>9</v>
      </c>
      <c r="D29">
        <v>12</v>
      </c>
      <c r="E29" s="3">
        <v>43470</v>
      </c>
      <c r="F29" s="2">
        <f>MONTH(Tabela1[[#This Row],[Data]])</f>
        <v>1</v>
      </c>
      <c r="G29" t="s">
        <v>700</v>
      </c>
      <c r="H29" t="s">
        <v>701</v>
      </c>
      <c r="I29" s="2">
        <v>5584991000000</v>
      </c>
    </row>
    <row r="30" spans="1:9" x14ac:dyDescent="0.25">
      <c r="A30" t="s">
        <v>12</v>
      </c>
      <c r="B30" s="1">
        <v>1000</v>
      </c>
      <c r="C30" t="s">
        <v>9</v>
      </c>
      <c r="D30">
        <v>12</v>
      </c>
      <c r="E30" s="3">
        <v>43470</v>
      </c>
      <c r="F30" s="2">
        <f>MONTH(Tabela1[[#This Row],[Data]])</f>
        <v>1</v>
      </c>
      <c r="G30" t="s">
        <v>2305</v>
      </c>
      <c r="H30" t="s">
        <v>2306</v>
      </c>
      <c r="I30" s="2">
        <v>5519998100000</v>
      </c>
    </row>
    <row r="31" spans="1:9" x14ac:dyDescent="0.25">
      <c r="A31" t="s">
        <v>26</v>
      </c>
      <c r="B31" s="1">
        <v>2000</v>
      </c>
      <c r="C31" t="s">
        <v>9</v>
      </c>
      <c r="D31">
        <v>10</v>
      </c>
      <c r="E31" s="3">
        <v>43470</v>
      </c>
      <c r="F31" s="2">
        <f>MONTH(Tabela1[[#This Row],[Data]])</f>
        <v>1</v>
      </c>
      <c r="G31" t="s">
        <v>3309</v>
      </c>
      <c r="H31" t="s">
        <v>3310</v>
      </c>
      <c r="I31" s="2">
        <v>5571999300000</v>
      </c>
    </row>
    <row r="32" spans="1:9" x14ac:dyDescent="0.25">
      <c r="A32" t="s">
        <v>8</v>
      </c>
      <c r="B32" s="1">
        <v>500</v>
      </c>
      <c r="C32" t="s">
        <v>21</v>
      </c>
      <c r="D32">
        <v>1</v>
      </c>
      <c r="E32" s="3">
        <v>43470</v>
      </c>
      <c r="F32" s="2">
        <f>MONTH(Tabela1[[#This Row],[Data]])</f>
        <v>1</v>
      </c>
      <c r="G32" t="s">
        <v>6221</v>
      </c>
      <c r="H32" t="s">
        <v>7217</v>
      </c>
      <c r="I32" s="2">
        <v>5591981300000</v>
      </c>
    </row>
    <row r="33" spans="1:9" x14ac:dyDescent="0.25">
      <c r="A33" t="s">
        <v>26</v>
      </c>
      <c r="B33" s="1">
        <v>2000</v>
      </c>
      <c r="C33" t="s">
        <v>9</v>
      </c>
      <c r="D33">
        <v>12</v>
      </c>
      <c r="E33" s="3">
        <v>43470</v>
      </c>
      <c r="F33" s="2">
        <f>MONTH(Tabela1[[#This Row],[Data]])</f>
        <v>1</v>
      </c>
      <c r="G33" t="s">
        <v>6325</v>
      </c>
      <c r="H33" t="s">
        <v>7764</v>
      </c>
      <c r="I33" s="2">
        <v>5516997800000</v>
      </c>
    </row>
    <row r="34" spans="1:9" x14ac:dyDescent="0.25">
      <c r="A34" t="s">
        <v>26</v>
      </c>
      <c r="B34" s="1">
        <v>2000</v>
      </c>
      <c r="C34" t="s">
        <v>9</v>
      </c>
      <c r="D34">
        <v>12</v>
      </c>
      <c r="E34" s="3">
        <v>43470</v>
      </c>
      <c r="F34" s="2">
        <f>MONTH(Tabela1[[#This Row],[Data]])</f>
        <v>1</v>
      </c>
      <c r="G34" t="s">
        <v>9444</v>
      </c>
      <c r="H34" t="s">
        <v>9445</v>
      </c>
      <c r="I34" s="2">
        <v>5551992400000</v>
      </c>
    </row>
    <row r="35" spans="1:9" x14ac:dyDescent="0.25">
      <c r="A35" t="s">
        <v>8</v>
      </c>
      <c r="B35" s="1">
        <v>500</v>
      </c>
      <c r="C35" t="s">
        <v>9</v>
      </c>
      <c r="D35">
        <v>12</v>
      </c>
      <c r="E35" s="3">
        <v>43470</v>
      </c>
      <c r="F35" s="2">
        <f>MONTH(Tabela1[[#This Row],[Data]])</f>
        <v>1</v>
      </c>
      <c r="G35" t="s">
        <v>1125</v>
      </c>
      <c r="H35" t="s">
        <v>6696</v>
      </c>
      <c r="I35" s="2">
        <v>5543991600000</v>
      </c>
    </row>
    <row r="36" spans="1:9" x14ac:dyDescent="0.25">
      <c r="A36" t="s">
        <v>12</v>
      </c>
      <c r="B36" s="1">
        <v>1000</v>
      </c>
      <c r="C36" t="s">
        <v>9</v>
      </c>
      <c r="D36">
        <v>12</v>
      </c>
      <c r="E36" s="3">
        <v>43471</v>
      </c>
      <c r="F36" s="2">
        <f>MONTH(Tabela1[[#This Row],[Data]])</f>
        <v>1</v>
      </c>
      <c r="G36" t="s">
        <v>1720</v>
      </c>
      <c r="H36" t="s">
        <v>1721</v>
      </c>
      <c r="I36" s="2">
        <v>5521984100000</v>
      </c>
    </row>
    <row r="37" spans="1:9" x14ac:dyDescent="0.25">
      <c r="A37" t="s">
        <v>8</v>
      </c>
      <c r="B37" s="1">
        <v>500</v>
      </c>
      <c r="C37" t="s">
        <v>9</v>
      </c>
      <c r="D37">
        <v>12</v>
      </c>
      <c r="E37" s="3">
        <v>43471</v>
      </c>
      <c r="F37" s="2">
        <f>MONTH(Tabela1[[#This Row],[Data]])</f>
        <v>1</v>
      </c>
      <c r="G37" t="s">
        <v>5260</v>
      </c>
      <c r="H37" t="s">
        <v>5261</v>
      </c>
      <c r="I37" s="2">
        <v>5541999500000</v>
      </c>
    </row>
    <row r="38" spans="1:9" x14ac:dyDescent="0.25">
      <c r="A38" t="s">
        <v>12</v>
      </c>
      <c r="B38" s="1">
        <v>1000</v>
      </c>
      <c r="C38" t="s">
        <v>21</v>
      </c>
      <c r="D38">
        <v>1</v>
      </c>
      <c r="E38" s="3">
        <v>43471</v>
      </c>
      <c r="F38" s="2">
        <f>MONTH(Tabela1[[#This Row],[Data]])</f>
        <v>1</v>
      </c>
      <c r="G38" t="s">
        <v>8491</v>
      </c>
      <c r="H38" t="s">
        <v>8492</v>
      </c>
      <c r="I38" s="2">
        <v>5587981700000</v>
      </c>
    </row>
    <row r="39" spans="1:9" x14ac:dyDescent="0.25">
      <c r="A39" t="s">
        <v>12</v>
      </c>
      <c r="B39" s="1">
        <v>1000</v>
      </c>
      <c r="C39" t="s">
        <v>9</v>
      </c>
      <c r="D39">
        <v>1</v>
      </c>
      <c r="E39" s="3">
        <v>43472</v>
      </c>
      <c r="F39" s="2">
        <f>MONTH(Tabela1[[#This Row],[Data]])</f>
        <v>1</v>
      </c>
      <c r="G39" t="s">
        <v>379</v>
      </c>
      <c r="H39" t="s">
        <v>380</v>
      </c>
      <c r="I39" s="2">
        <v>5512981600000</v>
      </c>
    </row>
    <row r="40" spans="1:9" x14ac:dyDescent="0.25">
      <c r="A40" t="s">
        <v>8</v>
      </c>
      <c r="B40" s="1">
        <v>500</v>
      </c>
      <c r="C40" t="s">
        <v>9</v>
      </c>
      <c r="D40">
        <v>3</v>
      </c>
      <c r="E40" s="3">
        <v>43472</v>
      </c>
      <c r="F40" s="2">
        <f>MONTH(Tabela1[[#This Row],[Data]])</f>
        <v>1</v>
      </c>
      <c r="G40" t="s">
        <v>121</v>
      </c>
      <c r="H40" t="s">
        <v>122</v>
      </c>
      <c r="I40" s="2">
        <v>5551984400000</v>
      </c>
    </row>
    <row r="41" spans="1:9" x14ac:dyDescent="0.25">
      <c r="A41" t="s">
        <v>8</v>
      </c>
      <c r="B41" s="1">
        <v>500</v>
      </c>
      <c r="C41" t="s">
        <v>9</v>
      </c>
      <c r="D41">
        <v>1</v>
      </c>
      <c r="E41" s="3">
        <v>43472</v>
      </c>
      <c r="F41" s="2">
        <f>MONTH(Tabela1[[#This Row],[Data]])</f>
        <v>1</v>
      </c>
      <c r="G41" t="s">
        <v>180</v>
      </c>
      <c r="H41" t="s">
        <v>181</v>
      </c>
      <c r="I41" s="2">
        <v>5531988000000</v>
      </c>
    </row>
    <row r="42" spans="1:9" x14ac:dyDescent="0.25">
      <c r="A42" t="s">
        <v>12</v>
      </c>
      <c r="B42" s="1">
        <v>1000</v>
      </c>
      <c r="C42" t="s">
        <v>9</v>
      </c>
      <c r="D42">
        <v>1</v>
      </c>
      <c r="E42" s="3">
        <v>43472</v>
      </c>
      <c r="F42" s="2">
        <f>MONTH(Tabela1[[#This Row],[Data]])</f>
        <v>1</v>
      </c>
      <c r="G42" t="s">
        <v>4207</v>
      </c>
      <c r="H42" t="s">
        <v>4208</v>
      </c>
      <c r="I42" s="2">
        <v>5585997500000</v>
      </c>
    </row>
    <row r="43" spans="1:9" x14ac:dyDescent="0.25">
      <c r="A43" t="s">
        <v>26</v>
      </c>
      <c r="B43" s="1">
        <v>2000</v>
      </c>
      <c r="C43" t="s">
        <v>9</v>
      </c>
      <c r="D43">
        <v>3</v>
      </c>
      <c r="E43" s="3">
        <v>43472</v>
      </c>
      <c r="F43" s="2">
        <f>MONTH(Tabela1[[#This Row],[Data]])</f>
        <v>1</v>
      </c>
      <c r="G43" t="s">
        <v>5438</v>
      </c>
      <c r="H43" t="s">
        <v>5439</v>
      </c>
      <c r="I43" s="2">
        <v>5531996600000</v>
      </c>
    </row>
    <row r="44" spans="1:9" x14ac:dyDescent="0.25">
      <c r="A44" t="s">
        <v>8</v>
      </c>
      <c r="B44" s="1">
        <v>500</v>
      </c>
      <c r="C44" t="s">
        <v>9</v>
      </c>
      <c r="D44">
        <v>2</v>
      </c>
      <c r="E44" s="3">
        <v>43472</v>
      </c>
      <c r="F44" s="2">
        <f>MONTH(Tabela1[[#This Row],[Data]])</f>
        <v>1</v>
      </c>
      <c r="G44" t="s">
        <v>7565</v>
      </c>
      <c r="H44" t="s">
        <v>7566</v>
      </c>
      <c r="I44" s="2">
        <v>5581997200000</v>
      </c>
    </row>
    <row r="45" spans="1:9" x14ac:dyDescent="0.25">
      <c r="A45" t="s">
        <v>8</v>
      </c>
      <c r="B45" s="1">
        <v>500</v>
      </c>
      <c r="C45" t="s">
        <v>9</v>
      </c>
      <c r="D45">
        <v>4</v>
      </c>
      <c r="E45" s="3">
        <v>43473</v>
      </c>
      <c r="F45" s="2">
        <f>MONTH(Tabela1[[#This Row],[Data]])</f>
        <v>1</v>
      </c>
      <c r="G45" t="s">
        <v>119</v>
      </c>
      <c r="H45" t="s">
        <v>120</v>
      </c>
      <c r="I45" s="2">
        <v>5511975200000</v>
      </c>
    </row>
    <row r="46" spans="1:9" x14ac:dyDescent="0.25">
      <c r="A46" t="s">
        <v>26</v>
      </c>
      <c r="B46" s="1">
        <v>2000</v>
      </c>
      <c r="C46" t="s">
        <v>21</v>
      </c>
      <c r="D46">
        <v>1</v>
      </c>
      <c r="E46" s="3">
        <v>43473</v>
      </c>
      <c r="F46" s="2">
        <f>MONTH(Tabela1[[#This Row],[Data]])</f>
        <v>1</v>
      </c>
      <c r="G46" t="s">
        <v>222</v>
      </c>
      <c r="H46" t="s">
        <v>223</v>
      </c>
      <c r="I46" s="2">
        <v>5538992000000</v>
      </c>
    </row>
    <row r="47" spans="1:9" x14ac:dyDescent="0.25">
      <c r="A47" t="s">
        <v>26</v>
      </c>
      <c r="B47" s="1">
        <v>2000</v>
      </c>
      <c r="C47" t="s">
        <v>9</v>
      </c>
      <c r="D47">
        <v>1</v>
      </c>
      <c r="E47" s="3">
        <v>43473</v>
      </c>
      <c r="F47" s="2">
        <f>MONTH(Tabela1[[#This Row],[Data]])</f>
        <v>1</v>
      </c>
      <c r="G47" t="s">
        <v>1743</v>
      </c>
      <c r="H47" t="s">
        <v>1744</v>
      </c>
      <c r="I47" s="2">
        <v>5537998600000</v>
      </c>
    </row>
    <row r="48" spans="1:9" x14ac:dyDescent="0.25">
      <c r="A48" t="s">
        <v>12</v>
      </c>
      <c r="B48" s="1">
        <v>1000</v>
      </c>
      <c r="C48" t="s">
        <v>9</v>
      </c>
      <c r="D48">
        <v>3</v>
      </c>
      <c r="E48" s="3">
        <v>43473</v>
      </c>
      <c r="F48" s="2">
        <f>MONTH(Tabela1[[#This Row],[Data]])</f>
        <v>1</v>
      </c>
      <c r="G48" t="s">
        <v>1985</v>
      </c>
      <c r="H48" t="s">
        <v>1986</v>
      </c>
      <c r="I48" s="2">
        <v>5584994700000</v>
      </c>
    </row>
    <row r="49" spans="1:9" x14ac:dyDescent="0.25">
      <c r="A49" t="s">
        <v>8</v>
      </c>
      <c r="B49" s="1">
        <v>500</v>
      </c>
      <c r="C49" t="s">
        <v>9</v>
      </c>
      <c r="D49">
        <v>10</v>
      </c>
      <c r="E49" s="3">
        <v>43473</v>
      </c>
      <c r="F49" s="2">
        <f>MONTH(Tabela1[[#This Row],[Data]])</f>
        <v>1</v>
      </c>
      <c r="G49" t="s">
        <v>3604</v>
      </c>
      <c r="H49" t="s">
        <v>3605</v>
      </c>
      <c r="I49" s="2">
        <v>5512991700000</v>
      </c>
    </row>
    <row r="50" spans="1:9" x14ac:dyDescent="0.25">
      <c r="A50" t="s">
        <v>8</v>
      </c>
      <c r="B50" s="1">
        <v>500</v>
      </c>
      <c r="C50" t="s">
        <v>9</v>
      </c>
      <c r="D50">
        <v>6</v>
      </c>
      <c r="E50" s="3">
        <v>43473</v>
      </c>
      <c r="F50" s="2">
        <f>MONTH(Tabela1[[#This Row],[Data]])</f>
        <v>1</v>
      </c>
      <c r="G50" t="s">
        <v>4642</v>
      </c>
      <c r="H50" t="s">
        <v>4643</v>
      </c>
      <c r="I50" s="2">
        <v>5561996000000</v>
      </c>
    </row>
    <row r="51" spans="1:9" x14ac:dyDescent="0.25">
      <c r="A51" t="s">
        <v>8</v>
      </c>
      <c r="B51" s="1">
        <v>500</v>
      </c>
      <c r="C51" t="s">
        <v>9</v>
      </c>
      <c r="D51">
        <v>4</v>
      </c>
      <c r="E51" s="3">
        <v>43473</v>
      </c>
      <c r="F51" s="2">
        <f>MONTH(Tabela1[[#This Row],[Data]])</f>
        <v>1</v>
      </c>
      <c r="G51" t="s">
        <v>5990</v>
      </c>
      <c r="H51" t="s">
        <v>5991</v>
      </c>
      <c r="I51" s="2">
        <v>5585991800000</v>
      </c>
    </row>
    <row r="52" spans="1:9" x14ac:dyDescent="0.25">
      <c r="A52" t="s">
        <v>8</v>
      </c>
      <c r="B52" s="1">
        <v>500</v>
      </c>
      <c r="C52" t="s">
        <v>9</v>
      </c>
      <c r="D52">
        <v>5</v>
      </c>
      <c r="E52" s="3">
        <v>43473</v>
      </c>
      <c r="F52" s="2">
        <f>MONTH(Tabela1[[#This Row],[Data]])</f>
        <v>1</v>
      </c>
      <c r="G52" t="s">
        <v>3189</v>
      </c>
      <c r="H52" t="s">
        <v>6820</v>
      </c>
      <c r="I52" s="2">
        <v>5579988000000</v>
      </c>
    </row>
    <row r="53" spans="1:9" x14ac:dyDescent="0.25">
      <c r="A53" t="s">
        <v>8</v>
      </c>
      <c r="B53" s="1">
        <v>500</v>
      </c>
      <c r="C53" t="s">
        <v>9</v>
      </c>
      <c r="D53">
        <v>1</v>
      </c>
      <c r="E53" s="3">
        <v>43473</v>
      </c>
      <c r="F53" s="2">
        <f>MONTH(Tabela1[[#This Row],[Data]])</f>
        <v>1</v>
      </c>
      <c r="G53" t="s">
        <v>4928</v>
      </c>
      <c r="H53" t="s">
        <v>8341</v>
      </c>
      <c r="I53" s="2">
        <v>5562982600000</v>
      </c>
    </row>
    <row r="54" spans="1:9" x14ac:dyDescent="0.25">
      <c r="A54" t="s">
        <v>8</v>
      </c>
      <c r="B54" s="1">
        <v>500</v>
      </c>
      <c r="C54" t="s">
        <v>21</v>
      </c>
      <c r="D54">
        <v>1</v>
      </c>
      <c r="E54" s="3">
        <v>43473</v>
      </c>
      <c r="F54" s="2">
        <f>MONTH(Tabela1[[#This Row],[Data]])</f>
        <v>1</v>
      </c>
      <c r="G54" t="s">
        <v>2088</v>
      </c>
      <c r="H54" t="s">
        <v>9624</v>
      </c>
      <c r="I54" s="2">
        <v>5566981000000</v>
      </c>
    </row>
    <row r="55" spans="1:9" x14ac:dyDescent="0.25">
      <c r="A55" t="s">
        <v>26</v>
      </c>
      <c r="B55" s="1">
        <v>2000</v>
      </c>
      <c r="C55" t="s">
        <v>9</v>
      </c>
      <c r="D55">
        <v>12</v>
      </c>
      <c r="E55" s="3">
        <v>43474</v>
      </c>
      <c r="F55" s="2">
        <f>MONTH(Tabela1[[#This Row],[Data]])</f>
        <v>1</v>
      </c>
      <c r="G55" t="s">
        <v>4845</v>
      </c>
      <c r="H55" t="s">
        <v>4846</v>
      </c>
      <c r="I55" s="2">
        <v>5524992700000</v>
      </c>
    </row>
    <row r="56" spans="1:9" x14ac:dyDescent="0.25">
      <c r="A56" t="s">
        <v>12</v>
      </c>
      <c r="B56" s="1">
        <v>1000</v>
      </c>
      <c r="C56" t="s">
        <v>9</v>
      </c>
      <c r="D56">
        <v>12</v>
      </c>
      <c r="E56" s="3">
        <v>43474</v>
      </c>
      <c r="F56" s="2">
        <f>MONTH(Tabela1[[#This Row],[Data]])</f>
        <v>1</v>
      </c>
      <c r="G56" t="s">
        <v>4976</v>
      </c>
      <c r="H56" t="s">
        <v>7446</v>
      </c>
      <c r="I56" s="2">
        <v>5534991800000</v>
      </c>
    </row>
    <row r="57" spans="1:9" x14ac:dyDescent="0.25">
      <c r="A57" t="s">
        <v>8</v>
      </c>
      <c r="B57" s="1">
        <v>500</v>
      </c>
      <c r="C57" t="s">
        <v>9</v>
      </c>
      <c r="D57">
        <v>12</v>
      </c>
      <c r="E57" s="3">
        <v>43474</v>
      </c>
      <c r="F57" s="2">
        <f>MONTH(Tabela1[[#This Row],[Data]])</f>
        <v>1</v>
      </c>
      <c r="G57" t="s">
        <v>441</v>
      </c>
      <c r="H57" t="s">
        <v>442</v>
      </c>
      <c r="I57" s="2">
        <v>5551996700000</v>
      </c>
    </row>
    <row r="58" spans="1:9" x14ac:dyDescent="0.25">
      <c r="A58" t="s">
        <v>8</v>
      </c>
      <c r="B58" s="1">
        <v>500</v>
      </c>
      <c r="C58" t="s">
        <v>9</v>
      </c>
      <c r="D58">
        <v>1</v>
      </c>
      <c r="E58" s="3">
        <v>43474</v>
      </c>
      <c r="F58" s="2">
        <f>MONTH(Tabela1[[#This Row],[Data]])</f>
        <v>1</v>
      </c>
      <c r="G58" t="s">
        <v>1561</v>
      </c>
      <c r="H58" t="s">
        <v>1562</v>
      </c>
      <c r="I58" s="2">
        <v>5511959900000</v>
      </c>
    </row>
    <row r="59" spans="1:9" x14ac:dyDescent="0.25">
      <c r="A59" t="s">
        <v>12</v>
      </c>
      <c r="B59" s="1">
        <v>1000</v>
      </c>
      <c r="C59" t="s">
        <v>9</v>
      </c>
      <c r="D59">
        <v>10</v>
      </c>
      <c r="E59" s="3">
        <v>43474</v>
      </c>
      <c r="F59" s="2">
        <f>MONTH(Tabela1[[#This Row],[Data]])</f>
        <v>1</v>
      </c>
      <c r="G59" t="s">
        <v>9571</v>
      </c>
      <c r="H59" t="s">
        <v>9572</v>
      </c>
      <c r="I59" s="2">
        <v>5574991100000</v>
      </c>
    </row>
    <row r="60" spans="1:9" x14ac:dyDescent="0.25">
      <c r="A60" t="s">
        <v>8</v>
      </c>
      <c r="B60" s="1">
        <v>500</v>
      </c>
      <c r="C60" t="s">
        <v>9</v>
      </c>
      <c r="D60">
        <v>2</v>
      </c>
      <c r="E60" s="3">
        <v>43475</v>
      </c>
      <c r="F60" s="2">
        <f>MONTH(Tabela1[[#This Row],[Data]])</f>
        <v>1</v>
      </c>
      <c r="G60" t="s">
        <v>433</v>
      </c>
      <c r="H60" t="s">
        <v>434</v>
      </c>
      <c r="I60" s="2">
        <v>5561984600000</v>
      </c>
    </row>
    <row r="61" spans="1:9" x14ac:dyDescent="0.25">
      <c r="A61" t="s">
        <v>12</v>
      </c>
      <c r="B61" s="1">
        <v>1000</v>
      </c>
      <c r="C61" t="s">
        <v>21</v>
      </c>
      <c r="D61">
        <v>1</v>
      </c>
      <c r="E61" s="3">
        <v>43475</v>
      </c>
      <c r="F61" s="2">
        <f>MONTH(Tabela1[[#This Row],[Data]])</f>
        <v>1</v>
      </c>
      <c r="G61" t="s">
        <v>1598</v>
      </c>
      <c r="H61" t="s">
        <v>1599</v>
      </c>
      <c r="I61" s="2">
        <v>5521994000000</v>
      </c>
    </row>
    <row r="62" spans="1:9" x14ac:dyDescent="0.25">
      <c r="A62" t="s">
        <v>8</v>
      </c>
      <c r="B62" s="1">
        <v>500</v>
      </c>
      <c r="C62" t="s">
        <v>9</v>
      </c>
      <c r="D62">
        <v>8</v>
      </c>
      <c r="E62" s="3">
        <v>43475</v>
      </c>
      <c r="F62" s="2">
        <f>MONTH(Tabela1[[#This Row],[Data]])</f>
        <v>1</v>
      </c>
      <c r="G62" t="s">
        <v>2130</v>
      </c>
      <c r="H62" t="s">
        <v>2131</v>
      </c>
      <c r="I62" s="2">
        <v>5591988700000</v>
      </c>
    </row>
    <row r="63" spans="1:9" x14ac:dyDescent="0.25">
      <c r="A63" t="s">
        <v>8</v>
      </c>
      <c r="B63" s="1">
        <v>500</v>
      </c>
      <c r="C63" t="s">
        <v>9</v>
      </c>
      <c r="D63">
        <v>6</v>
      </c>
      <c r="E63" s="3">
        <v>43475</v>
      </c>
      <c r="F63" s="2">
        <f>MONTH(Tabela1[[#This Row],[Data]])</f>
        <v>1</v>
      </c>
      <c r="G63" t="s">
        <v>1793</v>
      </c>
      <c r="H63" t="s">
        <v>2307</v>
      </c>
      <c r="I63" s="2">
        <v>5511987200000</v>
      </c>
    </row>
    <row r="64" spans="1:9" x14ac:dyDescent="0.25">
      <c r="A64" t="s">
        <v>8</v>
      </c>
      <c r="B64" s="1">
        <v>500</v>
      </c>
      <c r="C64" t="s">
        <v>21</v>
      </c>
      <c r="D64">
        <v>1</v>
      </c>
      <c r="E64" s="3">
        <v>43475</v>
      </c>
      <c r="F64" s="2">
        <f>MONTH(Tabela1[[#This Row],[Data]])</f>
        <v>1</v>
      </c>
      <c r="G64" t="s">
        <v>6861</v>
      </c>
      <c r="H64" t="s">
        <v>6862</v>
      </c>
      <c r="I64" s="2">
        <v>5575988400000</v>
      </c>
    </row>
    <row r="65" spans="1:9" x14ac:dyDescent="0.25">
      <c r="A65" t="s">
        <v>12</v>
      </c>
      <c r="B65" s="1">
        <v>1000</v>
      </c>
      <c r="C65" t="s">
        <v>9</v>
      </c>
      <c r="D65">
        <v>12</v>
      </c>
      <c r="E65" s="3">
        <v>43475</v>
      </c>
      <c r="F65" s="2">
        <f>MONTH(Tabela1[[#This Row],[Data]])</f>
        <v>1</v>
      </c>
      <c r="G65" t="s">
        <v>7006</v>
      </c>
      <c r="H65" t="s">
        <v>7007</v>
      </c>
      <c r="I65" s="2">
        <v>5584998400000</v>
      </c>
    </row>
    <row r="66" spans="1:9" x14ac:dyDescent="0.25">
      <c r="A66" t="s">
        <v>8</v>
      </c>
      <c r="B66" s="1">
        <v>500</v>
      </c>
      <c r="C66" t="s">
        <v>9</v>
      </c>
      <c r="D66">
        <v>12</v>
      </c>
      <c r="E66" s="3">
        <v>43475</v>
      </c>
      <c r="F66" s="2">
        <f>MONTH(Tabela1[[#This Row],[Data]])</f>
        <v>1</v>
      </c>
      <c r="G66" t="s">
        <v>3278</v>
      </c>
      <c r="H66" t="s">
        <v>7298</v>
      </c>
      <c r="I66" s="2">
        <v>5581996100000</v>
      </c>
    </row>
    <row r="67" spans="1:9" x14ac:dyDescent="0.25">
      <c r="A67" t="s">
        <v>12</v>
      </c>
      <c r="B67" s="1">
        <v>1000</v>
      </c>
      <c r="C67" t="s">
        <v>9</v>
      </c>
      <c r="D67">
        <v>10</v>
      </c>
      <c r="E67" s="3">
        <v>43475</v>
      </c>
      <c r="F67" s="2">
        <f>MONTH(Tabela1[[#This Row],[Data]])</f>
        <v>1</v>
      </c>
      <c r="G67" t="s">
        <v>1541</v>
      </c>
      <c r="H67" t="s">
        <v>9576</v>
      </c>
      <c r="I67" s="2">
        <v>5517996500000</v>
      </c>
    </row>
    <row r="68" spans="1:9" x14ac:dyDescent="0.25">
      <c r="A68" t="s">
        <v>8</v>
      </c>
      <c r="B68" s="1">
        <v>500</v>
      </c>
      <c r="C68" t="s">
        <v>21</v>
      </c>
      <c r="D68">
        <v>1</v>
      </c>
      <c r="E68" s="3">
        <v>43476</v>
      </c>
      <c r="F68" s="2">
        <f>MONTH(Tabela1[[#This Row],[Data]])</f>
        <v>1</v>
      </c>
      <c r="G68" t="s">
        <v>314</v>
      </c>
      <c r="H68" t="s">
        <v>315</v>
      </c>
      <c r="I68" s="2">
        <v>5511982900000</v>
      </c>
    </row>
    <row r="69" spans="1:9" x14ac:dyDescent="0.25">
      <c r="A69" t="s">
        <v>26</v>
      </c>
      <c r="B69" s="1">
        <v>2000</v>
      </c>
      <c r="C69" t="s">
        <v>9</v>
      </c>
      <c r="D69">
        <v>1</v>
      </c>
      <c r="E69" s="3">
        <v>43476</v>
      </c>
      <c r="F69" s="2">
        <f>MONTH(Tabela1[[#This Row],[Data]])</f>
        <v>1</v>
      </c>
      <c r="G69" t="s">
        <v>4691</v>
      </c>
      <c r="H69" t="s">
        <v>4692</v>
      </c>
      <c r="I69" s="2">
        <v>5582991100000</v>
      </c>
    </row>
    <row r="70" spans="1:9" x14ac:dyDescent="0.25">
      <c r="A70" t="s">
        <v>8</v>
      </c>
      <c r="B70" s="1">
        <v>500</v>
      </c>
      <c r="C70" t="s">
        <v>9</v>
      </c>
      <c r="D70">
        <v>7</v>
      </c>
      <c r="E70" s="3">
        <v>43476</v>
      </c>
      <c r="F70" s="2">
        <f>MONTH(Tabela1[[#This Row],[Data]])</f>
        <v>1</v>
      </c>
      <c r="G70" t="s">
        <v>5218</v>
      </c>
      <c r="H70" t="s">
        <v>5219</v>
      </c>
      <c r="I70" s="2">
        <v>5564999800000</v>
      </c>
    </row>
    <row r="71" spans="1:9" x14ac:dyDescent="0.25">
      <c r="A71" t="s">
        <v>8</v>
      </c>
      <c r="B71" s="1">
        <v>500</v>
      </c>
      <c r="C71" t="s">
        <v>21</v>
      </c>
      <c r="D71">
        <v>1</v>
      </c>
      <c r="E71" s="3">
        <v>43476</v>
      </c>
      <c r="F71" s="2">
        <f>MONTH(Tabela1[[#This Row],[Data]])</f>
        <v>1</v>
      </c>
      <c r="G71" t="s">
        <v>4116</v>
      </c>
      <c r="H71" t="s">
        <v>8469</v>
      </c>
      <c r="I71" s="2">
        <v>5522988100000</v>
      </c>
    </row>
    <row r="72" spans="1:9" x14ac:dyDescent="0.25">
      <c r="A72" t="s">
        <v>8</v>
      </c>
      <c r="B72" s="1">
        <v>500</v>
      </c>
      <c r="C72" t="s">
        <v>9</v>
      </c>
      <c r="D72">
        <v>12</v>
      </c>
      <c r="E72" s="3">
        <v>43476</v>
      </c>
      <c r="F72" s="2">
        <f>MONTH(Tabela1[[#This Row],[Data]])</f>
        <v>1</v>
      </c>
      <c r="G72" t="s">
        <v>2620</v>
      </c>
      <c r="H72" t="s">
        <v>2621</v>
      </c>
      <c r="I72" s="2">
        <v>5527981800000</v>
      </c>
    </row>
    <row r="73" spans="1:9" x14ac:dyDescent="0.25">
      <c r="A73" t="s">
        <v>8</v>
      </c>
      <c r="B73" s="1">
        <v>500</v>
      </c>
      <c r="C73" t="s">
        <v>21</v>
      </c>
      <c r="D73">
        <v>1</v>
      </c>
      <c r="E73" s="3">
        <v>43476</v>
      </c>
      <c r="F73" s="2">
        <f>MONTH(Tabela1[[#This Row],[Data]])</f>
        <v>1</v>
      </c>
      <c r="G73" t="s">
        <v>1748</v>
      </c>
      <c r="H73" t="s">
        <v>7840</v>
      </c>
      <c r="I73" s="2">
        <v>5591988800000</v>
      </c>
    </row>
    <row r="74" spans="1:9" x14ac:dyDescent="0.25">
      <c r="A74" t="s">
        <v>8</v>
      </c>
      <c r="B74" s="1">
        <v>500</v>
      </c>
      <c r="C74" t="s">
        <v>9</v>
      </c>
      <c r="D74">
        <v>1</v>
      </c>
      <c r="E74" s="3">
        <v>43477</v>
      </c>
      <c r="F74" s="2">
        <f>MONTH(Tabela1[[#This Row],[Data]])</f>
        <v>1</v>
      </c>
      <c r="G74" t="s">
        <v>1576</v>
      </c>
      <c r="H74" t="s">
        <v>1577</v>
      </c>
      <c r="I74" s="2">
        <v>5571986700000</v>
      </c>
    </row>
    <row r="75" spans="1:9" x14ac:dyDescent="0.25">
      <c r="A75" t="s">
        <v>8</v>
      </c>
      <c r="B75" s="1">
        <v>500</v>
      </c>
      <c r="C75" t="s">
        <v>9</v>
      </c>
      <c r="D75">
        <v>12</v>
      </c>
      <c r="E75" s="3">
        <v>43477</v>
      </c>
      <c r="F75" s="2">
        <f>MONTH(Tabela1[[#This Row],[Data]])</f>
        <v>1</v>
      </c>
      <c r="G75" t="s">
        <v>2733</v>
      </c>
      <c r="H75" t="s">
        <v>2734</v>
      </c>
      <c r="I75" s="2">
        <v>5538998000000</v>
      </c>
    </row>
    <row r="76" spans="1:9" x14ac:dyDescent="0.25">
      <c r="A76" t="s">
        <v>12</v>
      </c>
      <c r="B76" s="1">
        <v>1000</v>
      </c>
      <c r="C76" t="s">
        <v>9</v>
      </c>
      <c r="D76">
        <v>10</v>
      </c>
      <c r="E76" s="3">
        <v>43477</v>
      </c>
      <c r="F76" s="2">
        <f>MONTH(Tabela1[[#This Row],[Data]])</f>
        <v>1</v>
      </c>
      <c r="G76" t="s">
        <v>8857</v>
      </c>
      <c r="H76" t="s">
        <v>8858</v>
      </c>
      <c r="I76" s="2">
        <v>5513974000000</v>
      </c>
    </row>
    <row r="77" spans="1:9" x14ac:dyDescent="0.25">
      <c r="A77" t="s">
        <v>8</v>
      </c>
      <c r="B77" s="1">
        <v>500</v>
      </c>
      <c r="C77" t="s">
        <v>9</v>
      </c>
      <c r="D77">
        <v>1</v>
      </c>
      <c r="E77" s="3">
        <v>43478</v>
      </c>
      <c r="F77" s="2">
        <f>MONTH(Tabela1[[#This Row],[Data]])</f>
        <v>1</v>
      </c>
      <c r="G77" t="s">
        <v>567</v>
      </c>
      <c r="H77" t="s">
        <v>568</v>
      </c>
      <c r="I77" s="2">
        <v>5511943300000</v>
      </c>
    </row>
    <row r="78" spans="1:9" x14ac:dyDescent="0.25">
      <c r="A78" t="s">
        <v>8</v>
      </c>
      <c r="B78" s="1">
        <v>500</v>
      </c>
      <c r="C78" t="s">
        <v>9</v>
      </c>
      <c r="D78">
        <v>1</v>
      </c>
      <c r="E78" s="3">
        <v>43478</v>
      </c>
      <c r="F78" s="2">
        <f>MONTH(Tabela1[[#This Row],[Data]])</f>
        <v>1</v>
      </c>
      <c r="G78" t="s">
        <v>4106</v>
      </c>
      <c r="H78" t="s">
        <v>4107</v>
      </c>
      <c r="I78" s="2">
        <v>5521991900000</v>
      </c>
    </row>
    <row r="79" spans="1:9" x14ac:dyDescent="0.25">
      <c r="A79" t="s">
        <v>8</v>
      </c>
      <c r="B79" s="1">
        <v>500</v>
      </c>
      <c r="C79" t="s">
        <v>21</v>
      </c>
      <c r="D79">
        <v>1</v>
      </c>
      <c r="E79" s="3">
        <v>43478</v>
      </c>
      <c r="F79" s="2">
        <f>MONTH(Tabela1[[#This Row],[Data]])</f>
        <v>1</v>
      </c>
      <c r="G79" t="s">
        <v>3562</v>
      </c>
      <c r="H79" t="s">
        <v>6330</v>
      </c>
      <c r="I79" s="2">
        <v>5587999200000</v>
      </c>
    </row>
    <row r="80" spans="1:9" x14ac:dyDescent="0.25">
      <c r="A80" t="s">
        <v>8</v>
      </c>
      <c r="B80" s="1">
        <v>500</v>
      </c>
      <c r="C80" t="s">
        <v>9</v>
      </c>
      <c r="D80">
        <v>4</v>
      </c>
      <c r="E80" s="3">
        <v>43478</v>
      </c>
      <c r="F80" s="2">
        <f>MONTH(Tabela1[[#This Row],[Data]])</f>
        <v>1</v>
      </c>
      <c r="G80" t="s">
        <v>3315</v>
      </c>
      <c r="H80" t="s">
        <v>3316</v>
      </c>
      <c r="I80" s="2">
        <v>5542998000000</v>
      </c>
    </row>
    <row r="81" spans="1:9" x14ac:dyDescent="0.25">
      <c r="A81" t="s">
        <v>8</v>
      </c>
      <c r="B81" s="1">
        <v>500</v>
      </c>
      <c r="C81" t="s">
        <v>9</v>
      </c>
      <c r="D81">
        <v>3</v>
      </c>
      <c r="E81" s="3">
        <v>43478</v>
      </c>
      <c r="F81" s="2">
        <f>MONTH(Tabela1[[#This Row],[Data]])</f>
        <v>1</v>
      </c>
      <c r="G81" t="s">
        <v>6936</v>
      </c>
      <c r="H81" t="s">
        <v>6937</v>
      </c>
      <c r="I81" s="2">
        <v>5511998300000</v>
      </c>
    </row>
    <row r="82" spans="1:9" x14ac:dyDescent="0.25">
      <c r="A82" t="s">
        <v>12</v>
      </c>
      <c r="B82" s="1">
        <v>1000</v>
      </c>
      <c r="C82" t="s">
        <v>9</v>
      </c>
      <c r="D82">
        <v>5</v>
      </c>
      <c r="E82" s="3">
        <v>43478</v>
      </c>
      <c r="F82" s="2">
        <f>MONTH(Tabela1[[#This Row],[Data]])</f>
        <v>1</v>
      </c>
      <c r="G82" t="s">
        <v>7431</v>
      </c>
      <c r="H82" t="s">
        <v>7545</v>
      </c>
      <c r="I82" s="2">
        <v>5519998800000</v>
      </c>
    </row>
    <row r="83" spans="1:9" x14ac:dyDescent="0.25">
      <c r="A83" t="s">
        <v>8</v>
      </c>
      <c r="B83" s="1">
        <v>500</v>
      </c>
      <c r="C83" t="s">
        <v>9</v>
      </c>
      <c r="D83">
        <v>3</v>
      </c>
      <c r="E83" s="3">
        <v>43479</v>
      </c>
      <c r="F83" s="2">
        <f>MONTH(Tabela1[[#This Row],[Data]])</f>
        <v>1</v>
      </c>
      <c r="G83" t="s">
        <v>367</v>
      </c>
      <c r="H83" t="s">
        <v>368</v>
      </c>
      <c r="I83" s="2">
        <v>5511951600000</v>
      </c>
    </row>
    <row r="84" spans="1:9" x14ac:dyDescent="0.25">
      <c r="A84" t="s">
        <v>8</v>
      </c>
      <c r="B84" s="1">
        <v>500</v>
      </c>
      <c r="C84" t="s">
        <v>9</v>
      </c>
      <c r="D84">
        <v>2</v>
      </c>
      <c r="E84" s="3">
        <v>43479</v>
      </c>
      <c r="F84" s="2">
        <f>MONTH(Tabela1[[#This Row],[Data]])</f>
        <v>1</v>
      </c>
      <c r="G84" t="s">
        <v>1119</v>
      </c>
      <c r="H84" t="s">
        <v>1120</v>
      </c>
      <c r="I84" s="2">
        <v>5521980400000</v>
      </c>
    </row>
    <row r="85" spans="1:9" x14ac:dyDescent="0.25">
      <c r="A85" t="s">
        <v>8</v>
      </c>
      <c r="B85" s="1">
        <v>500</v>
      </c>
      <c r="C85" t="s">
        <v>9</v>
      </c>
      <c r="D85">
        <v>5</v>
      </c>
      <c r="E85" s="3">
        <v>43479</v>
      </c>
      <c r="F85" s="2">
        <f>MONTH(Tabela1[[#This Row],[Data]])</f>
        <v>1</v>
      </c>
      <c r="G85" t="s">
        <v>1567</v>
      </c>
      <c r="H85" t="s">
        <v>1568</v>
      </c>
      <c r="I85" s="2">
        <v>5521993000000</v>
      </c>
    </row>
    <row r="86" spans="1:9" x14ac:dyDescent="0.25">
      <c r="A86" t="s">
        <v>12</v>
      </c>
      <c r="B86" s="1">
        <v>1000</v>
      </c>
      <c r="C86" t="s">
        <v>9</v>
      </c>
      <c r="D86">
        <v>6</v>
      </c>
      <c r="E86" s="3">
        <v>43479</v>
      </c>
      <c r="F86" s="2">
        <f>MONTH(Tabela1[[#This Row],[Data]])</f>
        <v>1</v>
      </c>
      <c r="G86" t="s">
        <v>3160</v>
      </c>
      <c r="H86" t="s">
        <v>3161</v>
      </c>
      <c r="I86" s="2">
        <v>5533999300000</v>
      </c>
    </row>
    <row r="87" spans="1:9" x14ac:dyDescent="0.25">
      <c r="A87" t="s">
        <v>8</v>
      </c>
      <c r="B87" s="1">
        <v>500</v>
      </c>
      <c r="C87" t="s">
        <v>21</v>
      </c>
      <c r="D87">
        <v>1</v>
      </c>
      <c r="E87" s="3">
        <v>43479</v>
      </c>
      <c r="F87" s="2">
        <f>MONTH(Tabela1[[#This Row],[Data]])</f>
        <v>1</v>
      </c>
      <c r="G87" t="s">
        <v>3581</v>
      </c>
      <c r="H87" t="s">
        <v>7056</v>
      </c>
      <c r="I87" s="2">
        <v>5511975200000</v>
      </c>
    </row>
    <row r="88" spans="1:9" x14ac:dyDescent="0.25">
      <c r="A88" t="s">
        <v>12</v>
      </c>
      <c r="B88" s="1">
        <v>1000</v>
      </c>
      <c r="C88" t="s">
        <v>9</v>
      </c>
      <c r="D88">
        <v>1</v>
      </c>
      <c r="E88" s="3">
        <v>43480</v>
      </c>
      <c r="F88" s="2">
        <f>MONTH(Tabela1[[#This Row],[Data]])</f>
        <v>1</v>
      </c>
      <c r="G88" t="s">
        <v>700</v>
      </c>
      <c r="H88" t="s">
        <v>701</v>
      </c>
      <c r="I88" s="2">
        <v>5583988100000</v>
      </c>
    </row>
    <row r="89" spans="1:9" x14ac:dyDescent="0.25">
      <c r="A89" t="s">
        <v>8</v>
      </c>
      <c r="B89" s="1">
        <v>500</v>
      </c>
      <c r="C89" t="s">
        <v>21</v>
      </c>
      <c r="D89">
        <v>1</v>
      </c>
      <c r="E89" s="3">
        <v>43480</v>
      </c>
      <c r="F89" s="2">
        <f>MONTH(Tabela1[[#This Row],[Data]])</f>
        <v>1</v>
      </c>
      <c r="G89" t="s">
        <v>4213</v>
      </c>
      <c r="H89" t="s">
        <v>4214</v>
      </c>
      <c r="I89" s="2">
        <v>5511969100000</v>
      </c>
    </row>
    <row r="90" spans="1:9" x14ac:dyDescent="0.25">
      <c r="A90" t="s">
        <v>12</v>
      </c>
      <c r="B90" s="1">
        <v>1000</v>
      </c>
      <c r="C90" t="s">
        <v>9</v>
      </c>
      <c r="D90">
        <v>6</v>
      </c>
      <c r="E90" s="3">
        <v>43480</v>
      </c>
      <c r="F90" s="2">
        <f>MONTH(Tabela1[[#This Row],[Data]])</f>
        <v>1</v>
      </c>
      <c r="G90" t="s">
        <v>5542</v>
      </c>
      <c r="H90" t="s">
        <v>5543</v>
      </c>
      <c r="I90" s="2">
        <v>5592984200000</v>
      </c>
    </row>
    <row r="91" spans="1:9" x14ac:dyDescent="0.25">
      <c r="A91" t="s">
        <v>8</v>
      </c>
      <c r="B91" s="1">
        <v>500</v>
      </c>
      <c r="C91" t="s">
        <v>9</v>
      </c>
      <c r="D91">
        <v>12</v>
      </c>
      <c r="E91" s="3">
        <v>43480</v>
      </c>
      <c r="F91" s="2">
        <f>MONTH(Tabela1[[#This Row],[Data]])</f>
        <v>1</v>
      </c>
      <c r="G91" t="s">
        <v>2804</v>
      </c>
      <c r="H91" t="s">
        <v>4050</v>
      </c>
      <c r="I91" s="2">
        <v>5518981700000</v>
      </c>
    </row>
    <row r="92" spans="1:9" x14ac:dyDescent="0.25">
      <c r="A92" t="s">
        <v>8</v>
      </c>
      <c r="B92" s="1">
        <v>500</v>
      </c>
      <c r="C92" t="s">
        <v>21</v>
      </c>
      <c r="D92">
        <v>1</v>
      </c>
      <c r="E92" s="3">
        <v>43480</v>
      </c>
      <c r="F92" s="2">
        <f>MONTH(Tabela1[[#This Row],[Data]])</f>
        <v>1</v>
      </c>
      <c r="G92" t="s">
        <v>3919</v>
      </c>
      <c r="H92" t="s">
        <v>5968</v>
      </c>
      <c r="I92" s="2">
        <v>5531999300000</v>
      </c>
    </row>
    <row r="93" spans="1:9" x14ac:dyDescent="0.25">
      <c r="A93" t="s">
        <v>12</v>
      </c>
      <c r="B93" s="1">
        <v>1000</v>
      </c>
      <c r="C93" t="s">
        <v>9</v>
      </c>
      <c r="D93">
        <v>6</v>
      </c>
      <c r="E93" s="3">
        <v>43480</v>
      </c>
      <c r="F93" s="2">
        <f>MONTH(Tabela1[[#This Row],[Data]])</f>
        <v>1</v>
      </c>
      <c r="G93" t="s">
        <v>1712</v>
      </c>
      <c r="H93" t="s">
        <v>3658</v>
      </c>
      <c r="I93" s="2">
        <v>5571991300000</v>
      </c>
    </row>
    <row r="94" spans="1:9" x14ac:dyDescent="0.25">
      <c r="A94" t="s">
        <v>12</v>
      </c>
      <c r="B94" s="1">
        <v>1000</v>
      </c>
      <c r="C94" t="s">
        <v>9</v>
      </c>
      <c r="D94">
        <v>6</v>
      </c>
      <c r="E94" s="3">
        <v>43481</v>
      </c>
      <c r="F94" s="2">
        <f>MONTH(Tabela1[[#This Row],[Data]])</f>
        <v>1</v>
      </c>
      <c r="G94" t="s">
        <v>2341</v>
      </c>
      <c r="H94" t="s">
        <v>2342</v>
      </c>
      <c r="I94" s="2">
        <v>5511961000000</v>
      </c>
    </row>
    <row r="95" spans="1:9" x14ac:dyDescent="0.25">
      <c r="A95" t="s">
        <v>12</v>
      </c>
      <c r="B95" s="1">
        <v>1000</v>
      </c>
      <c r="C95" t="s">
        <v>9</v>
      </c>
      <c r="D95">
        <v>7</v>
      </c>
      <c r="E95" s="3">
        <v>43481</v>
      </c>
      <c r="F95" s="2">
        <f>MONTH(Tabela1[[#This Row],[Data]])</f>
        <v>1</v>
      </c>
      <c r="G95" t="s">
        <v>3873</v>
      </c>
      <c r="H95" t="s">
        <v>3874</v>
      </c>
      <c r="I95" s="2">
        <v>5564984500000</v>
      </c>
    </row>
    <row r="96" spans="1:9" x14ac:dyDescent="0.25">
      <c r="A96" t="s">
        <v>8</v>
      </c>
      <c r="B96" s="1">
        <v>500</v>
      </c>
      <c r="C96" t="s">
        <v>9</v>
      </c>
      <c r="D96">
        <v>12</v>
      </c>
      <c r="E96" s="3">
        <v>43481</v>
      </c>
      <c r="F96" s="2">
        <f>MONTH(Tabela1[[#This Row],[Data]])</f>
        <v>1</v>
      </c>
      <c r="G96" t="s">
        <v>5685</v>
      </c>
      <c r="H96" t="s">
        <v>5686</v>
      </c>
      <c r="I96" s="2">
        <v>5534992800000</v>
      </c>
    </row>
    <row r="97" spans="1:9" x14ac:dyDescent="0.25">
      <c r="A97" t="s">
        <v>12</v>
      </c>
      <c r="B97" s="1">
        <v>1000</v>
      </c>
      <c r="C97" t="s">
        <v>9</v>
      </c>
      <c r="D97">
        <v>12</v>
      </c>
      <c r="E97" s="3">
        <v>43481</v>
      </c>
      <c r="F97" s="2">
        <f>MONTH(Tabela1[[#This Row],[Data]])</f>
        <v>1</v>
      </c>
      <c r="G97" t="s">
        <v>6373</v>
      </c>
      <c r="H97" t="s">
        <v>6374</v>
      </c>
      <c r="I97" s="2">
        <v>5511982100000</v>
      </c>
    </row>
    <row r="98" spans="1:9" x14ac:dyDescent="0.25">
      <c r="A98" t="s">
        <v>12</v>
      </c>
      <c r="B98" s="1">
        <v>1000</v>
      </c>
      <c r="C98" t="s">
        <v>9</v>
      </c>
      <c r="D98">
        <v>8</v>
      </c>
      <c r="E98" s="3">
        <v>43481</v>
      </c>
      <c r="F98" s="2">
        <f>MONTH(Tabela1[[#This Row],[Data]])</f>
        <v>1</v>
      </c>
      <c r="G98" t="s">
        <v>8498</v>
      </c>
      <c r="H98" t="s">
        <v>8499</v>
      </c>
      <c r="I98" s="2">
        <v>5535998600000</v>
      </c>
    </row>
    <row r="99" spans="1:9" x14ac:dyDescent="0.25">
      <c r="A99" t="s">
        <v>26</v>
      </c>
      <c r="B99" s="1">
        <v>2000</v>
      </c>
      <c r="C99" t="s">
        <v>9</v>
      </c>
      <c r="D99">
        <v>12</v>
      </c>
      <c r="E99" s="3">
        <v>43482</v>
      </c>
      <c r="F99" s="2">
        <f>MONTH(Tabela1[[#This Row],[Data]])</f>
        <v>1</v>
      </c>
      <c r="G99" t="s">
        <v>1686</v>
      </c>
      <c r="H99" t="s">
        <v>1687</v>
      </c>
      <c r="I99" s="2">
        <v>5561983000000</v>
      </c>
    </row>
    <row r="100" spans="1:9" x14ac:dyDescent="0.25">
      <c r="A100" t="s">
        <v>8</v>
      </c>
      <c r="B100" s="1">
        <v>500</v>
      </c>
      <c r="C100" t="s">
        <v>9</v>
      </c>
      <c r="D100">
        <v>12</v>
      </c>
      <c r="E100" s="3">
        <v>43482</v>
      </c>
      <c r="F100" s="2">
        <f>MONTH(Tabela1[[#This Row],[Data]])</f>
        <v>1</v>
      </c>
      <c r="G100" t="s">
        <v>2292</v>
      </c>
      <c r="H100" t="s">
        <v>2293</v>
      </c>
      <c r="I100" s="2">
        <v>5524999400000</v>
      </c>
    </row>
    <row r="101" spans="1:9" x14ac:dyDescent="0.25">
      <c r="A101" t="s">
        <v>26</v>
      </c>
      <c r="B101" s="1">
        <v>2000</v>
      </c>
      <c r="C101" t="s">
        <v>9</v>
      </c>
      <c r="D101">
        <v>1</v>
      </c>
      <c r="E101" s="3">
        <v>43482</v>
      </c>
      <c r="F101" s="2">
        <f>MONTH(Tabela1[[#This Row],[Data]])</f>
        <v>1</v>
      </c>
      <c r="G101" t="s">
        <v>1171</v>
      </c>
      <c r="H101" t="s">
        <v>1172</v>
      </c>
      <c r="I101" s="2">
        <v>5584999600000</v>
      </c>
    </row>
    <row r="102" spans="1:9" x14ac:dyDescent="0.25">
      <c r="A102" t="s">
        <v>12</v>
      </c>
      <c r="B102" s="1">
        <v>1000</v>
      </c>
      <c r="C102" t="s">
        <v>9</v>
      </c>
      <c r="D102">
        <v>12</v>
      </c>
      <c r="E102" s="3">
        <v>43482</v>
      </c>
      <c r="F102" s="2">
        <f>MONTH(Tabela1[[#This Row],[Data]])</f>
        <v>1</v>
      </c>
      <c r="G102" t="s">
        <v>6757</v>
      </c>
      <c r="H102" t="s">
        <v>6758</v>
      </c>
      <c r="I102" s="2">
        <v>5588999900000</v>
      </c>
    </row>
    <row r="103" spans="1:9" x14ac:dyDescent="0.25">
      <c r="A103" t="s">
        <v>26</v>
      </c>
      <c r="B103" s="1">
        <v>2000</v>
      </c>
      <c r="C103" t="s">
        <v>9</v>
      </c>
      <c r="D103">
        <v>6</v>
      </c>
      <c r="E103" s="3">
        <v>43482</v>
      </c>
      <c r="F103" s="2">
        <f>MONTH(Tabela1[[#This Row],[Data]])</f>
        <v>1</v>
      </c>
      <c r="G103" t="s">
        <v>4589</v>
      </c>
      <c r="H103" t="s">
        <v>7232</v>
      </c>
      <c r="I103" s="2">
        <v>5511951500000</v>
      </c>
    </row>
    <row r="104" spans="1:9" x14ac:dyDescent="0.25">
      <c r="A104" t="s">
        <v>26</v>
      </c>
      <c r="B104" s="1">
        <v>2000</v>
      </c>
      <c r="C104" t="s">
        <v>9</v>
      </c>
      <c r="D104">
        <v>12</v>
      </c>
      <c r="E104" s="3">
        <v>43482</v>
      </c>
      <c r="F104" s="2">
        <f>MONTH(Tabela1[[#This Row],[Data]])</f>
        <v>1</v>
      </c>
      <c r="G104" t="s">
        <v>1930</v>
      </c>
      <c r="H104" t="s">
        <v>8806</v>
      </c>
      <c r="I104" s="2">
        <v>5511995500000</v>
      </c>
    </row>
    <row r="105" spans="1:9" x14ac:dyDescent="0.25">
      <c r="A105" t="s">
        <v>12</v>
      </c>
      <c r="B105" s="1">
        <v>1000</v>
      </c>
      <c r="C105" t="s">
        <v>9</v>
      </c>
      <c r="D105">
        <v>3</v>
      </c>
      <c r="E105" s="3">
        <v>43482</v>
      </c>
      <c r="F105" s="2">
        <f>MONTH(Tabela1[[#This Row],[Data]])</f>
        <v>1</v>
      </c>
      <c r="G105" t="s">
        <v>9632</v>
      </c>
      <c r="H105" t="s">
        <v>9633</v>
      </c>
      <c r="I105" s="2">
        <v>5511973900000</v>
      </c>
    </row>
    <row r="106" spans="1:9" x14ac:dyDescent="0.25">
      <c r="A106" t="s">
        <v>8</v>
      </c>
      <c r="B106" s="1">
        <v>500</v>
      </c>
      <c r="C106" t="s">
        <v>21</v>
      </c>
      <c r="D106">
        <v>1</v>
      </c>
      <c r="E106" s="3">
        <v>43483</v>
      </c>
      <c r="F106" s="2">
        <f>MONTH(Tabela1[[#This Row],[Data]])</f>
        <v>1</v>
      </c>
      <c r="G106" t="s">
        <v>363</v>
      </c>
      <c r="H106" t="s">
        <v>364</v>
      </c>
      <c r="I106" s="2">
        <v>5592992600000</v>
      </c>
    </row>
    <row r="107" spans="1:9" x14ac:dyDescent="0.25">
      <c r="A107" t="s">
        <v>26</v>
      </c>
      <c r="B107" s="1">
        <v>2000</v>
      </c>
      <c r="C107" t="s">
        <v>9</v>
      </c>
      <c r="D107">
        <v>12</v>
      </c>
      <c r="E107" s="3">
        <v>43483</v>
      </c>
      <c r="F107" s="2">
        <f>MONTH(Tabela1[[#This Row],[Data]])</f>
        <v>1</v>
      </c>
      <c r="G107" t="s">
        <v>3062</v>
      </c>
      <c r="H107" t="s">
        <v>3063</v>
      </c>
      <c r="I107" s="2">
        <v>5531993000000</v>
      </c>
    </row>
    <row r="108" spans="1:9" x14ac:dyDescent="0.25">
      <c r="A108" t="s">
        <v>8</v>
      </c>
      <c r="B108" s="1">
        <v>500</v>
      </c>
      <c r="C108" t="s">
        <v>21</v>
      </c>
      <c r="D108">
        <v>12</v>
      </c>
      <c r="E108" s="3">
        <v>43484</v>
      </c>
      <c r="F108" s="2">
        <f>MONTH(Tabela1[[#This Row],[Data]])</f>
        <v>1</v>
      </c>
      <c r="G108" t="s">
        <v>1804</v>
      </c>
      <c r="H108" t="s">
        <v>1805</v>
      </c>
      <c r="I108" s="2">
        <v>5519991300000</v>
      </c>
    </row>
    <row r="109" spans="1:9" x14ac:dyDescent="0.25">
      <c r="A109" t="s">
        <v>8</v>
      </c>
      <c r="B109" s="1">
        <v>500</v>
      </c>
      <c r="C109" t="s">
        <v>9</v>
      </c>
      <c r="D109">
        <v>1</v>
      </c>
      <c r="E109" s="3">
        <v>43484</v>
      </c>
      <c r="F109" s="2">
        <f>MONTH(Tabela1[[#This Row],[Data]])</f>
        <v>1</v>
      </c>
      <c r="G109" t="s">
        <v>3539</v>
      </c>
      <c r="H109" t="s">
        <v>3540</v>
      </c>
      <c r="I109" s="2">
        <v>5571992000000</v>
      </c>
    </row>
    <row r="110" spans="1:9" x14ac:dyDescent="0.25">
      <c r="A110" t="s">
        <v>26</v>
      </c>
      <c r="B110" s="1">
        <v>2000</v>
      </c>
      <c r="C110" t="s">
        <v>9</v>
      </c>
      <c r="D110">
        <v>2</v>
      </c>
      <c r="E110" s="3">
        <v>43484</v>
      </c>
      <c r="F110" s="2">
        <f>MONTH(Tabela1[[#This Row],[Data]])</f>
        <v>1</v>
      </c>
      <c r="G110" t="s">
        <v>3777</v>
      </c>
      <c r="H110" t="s">
        <v>3778</v>
      </c>
      <c r="I110" s="2">
        <v>5511964900000</v>
      </c>
    </row>
    <row r="111" spans="1:9" x14ac:dyDescent="0.25">
      <c r="A111" t="s">
        <v>8</v>
      </c>
      <c r="B111" s="1">
        <v>500</v>
      </c>
      <c r="C111" t="s">
        <v>9</v>
      </c>
      <c r="D111">
        <v>12</v>
      </c>
      <c r="E111" s="3">
        <v>43484</v>
      </c>
      <c r="F111" s="2">
        <f>MONTH(Tabela1[[#This Row],[Data]])</f>
        <v>1</v>
      </c>
      <c r="G111" t="s">
        <v>5671</v>
      </c>
      <c r="H111" t="s">
        <v>6660</v>
      </c>
      <c r="I111" s="2">
        <v>5521995900000</v>
      </c>
    </row>
    <row r="112" spans="1:9" x14ac:dyDescent="0.25">
      <c r="A112" t="s">
        <v>8</v>
      </c>
      <c r="B112" s="1">
        <v>500</v>
      </c>
      <c r="C112" t="s">
        <v>9</v>
      </c>
      <c r="D112">
        <v>1</v>
      </c>
      <c r="E112" s="3">
        <v>43484</v>
      </c>
      <c r="F112" s="2">
        <f>MONTH(Tabela1[[#This Row],[Data]])</f>
        <v>1</v>
      </c>
      <c r="G112" t="s">
        <v>6345</v>
      </c>
      <c r="H112" t="s">
        <v>7677</v>
      </c>
      <c r="I112" s="2">
        <v>5521993700000</v>
      </c>
    </row>
    <row r="113" spans="1:9" x14ac:dyDescent="0.25">
      <c r="A113" t="s">
        <v>8</v>
      </c>
      <c r="B113" s="1">
        <v>500</v>
      </c>
      <c r="C113" t="s">
        <v>9</v>
      </c>
      <c r="D113">
        <v>2</v>
      </c>
      <c r="E113" s="3">
        <v>43484</v>
      </c>
      <c r="F113" s="2">
        <f>MONTH(Tabela1[[#This Row],[Data]])</f>
        <v>1</v>
      </c>
      <c r="G113" t="s">
        <v>6734</v>
      </c>
      <c r="H113" t="s">
        <v>6735</v>
      </c>
      <c r="I113" s="2">
        <v>5592984400000</v>
      </c>
    </row>
    <row r="114" spans="1:9" x14ac:dyDescent="0.25">
      <c r="A114" t="s">
        <v>26</v>
      </c>
      <c r="B114" s="1">
        <v>2000</v>
      </c>
      <c r="C114" t="s">
        <v>9</v>
      </c>
      <c r="D114">
        <v>1</v>
      </c>
      <c r="E114" s="3">
        <v>43484</v>
      </c>
      <c r="F114" s="2">
        <f>MONTH(Tabela1[[#This Row],[Data]])</f>
        <v>1</v>
      </c>
      <c r="G114" t="s">
        <v>2825</v>
      </c>
      <c r="H114" t="s">
        <v>2826</v>
      </c>
      <c r="I114" s="2">
        <v>5521999500000</v>
      </c>
    </row>
    <row r="115" spans="1:9" x14ac:dyDescent="0.25">
      <c r="A115" t="s">
        <v>8</v>
      </c>
      <c r="B115" s="1">
        <v>500</v>
      </c>
      <c r="C115" t="s">
        <v>9</v>
      </c>
      <c r="D115">
        <v>6</v>
      </c>
      <c r="E115" s="3">
        <v>43485</v>
      </c>
      <c r="F115" s="2">
        <f>MONTH(Tabela1[[#This Row],[Data]])</f>
        <v>1</v>
      </c>
      <c r="G115" t="s">
        <v>1529</v>
      </c>
      <c r="H115" t="s">
        <v>1915</v>
      </c>
      <c r="I115" s="2">
        <v>5511948300000</v>
      </c>
    </row>
    <row r="116" spans="1:9" x14ac:dyDescent="0.25">
      <c r="A116" t="s">
        <v>8</v>
      </c>
      <c r="B116" s="1">
        <v>500</v>
      </c>
      <c r="C116" t="s">
        <v>9</v>
      </c>
      <c r="D116">
        <v>12</v>
      </c>
      <c r="E116" s="3">
        <v>43485</v>
      </c>
      <c r="F116" s="2">
        <f>MONTH(Tabela1[[#This Row],[Data]])</f>
        <v>1</v>
      </c>
      <c r="G116" t="s">
        <v>1926</v>
      </c>
      <c r="H116" t="s">
        <v>1927</v>
      </c>
      <c r="I116" s="2">
        <v>5511947100000</v>
      </c>
    </row>
    <row r="117" spans="1:9" x14ac:dyDescent="0.25">
      <c r="A117" t="s">
        <v>8</v>
      </c>
      <c r="B117" s="1">
        <v>500</v>
      </c>
      <c r="C117" t="s">
        <v>9</v>
      </c>
      <c r="D117">
        <v>4</v>
      </c>
      <c r="E117" s="3">
        <v>43485</v>
      </c>
      <c r="F117" s="2">
        <f>MONTH(Tabela1[[#This Row],[Data]])</f>
        <v>1</v>
      </c>
      <c r="G117" t="s">
        <v>2578</v>
      </c>
      <c r="H117" t="s">
        <v>2579</v>
      </c>
      <c r="I117" s="2">
        <v>5531996000000</v>
      </c>
    </row>
    <row r="118" spans="1:9" x14ac:dyDescent="0.25">
      <c r="A118" t="s">
        <v>12</v>
      </c>
      <c r="B118" s="1">
        <v>1000</v>
      </c>
      <c r="C118" t="s">
        <v>9</v>
      </c>
      <c r="D118">
        <v>4</v>
      </c>
      <c r="E118" s="3">
        <v>43485</v>
      </c>
      <c r="F118" s="2">
        <f>MONTH(Tabela1[[#This Row],[Data]])</f>
        <v>1</v>
      </c>
      <c r="G118" t="s">
        <v>97</v>
      </c>
      <c r="H118" t="s">
        <v>5317</v>
      </c>
      <c r="I118" s="2">
        <v>5519981700000</v>
      </c>
    </row>
    <row r="119" spans="1:9" x14ac:dyDescent="0.25">
      <c r="A119" t="s">
        <v>8</v>
      </c>
      <c r="B119" s="1">
        <v>500</v>
      </c>
      <c r="C119" t="s">
        <v>21</v>
      </c>
      <c r="D119">
        <v>1</v>
      </c>
      <c r="E119" s="3">
        <v>43485</v>
      </c>
      <c r="F119" s="2">
        <f>MONTH(Tabela1[[#This Row],[Data]])</f>
        <v>1</v>
      </c>
      <c r="G119" t="s">
        <v>5427</v>
      </c>
      <c r="H119" t="s">
        <v>7170</v>
      </c>
      <c r="I119" s="2">
        <v>5531995100000</v>
      </c>
    </row>
    <row r="120" spans="1:9" x14ac:dyDescent="0.25">
      <c r="A120" t="s">
        <v>26</v>
      </c>
      <c r="B120" s="1">
        <v>2000</v>
      </c>
      <c r="C120" t="s">
        <v>9</v>
      </c>
      <c r="D120">
        <v>1</v>
      </c>
      <c r="E120" s="3">
        <v>43485</v>
      </c>
      <c r="F120" s="2">
        <f>MONTH(Tabela1[[#This Row],[Data]])</f>
        <v>1</v>
      </c>
      <c r="G120" t="s">
        <v>7973</v>
      </c>
      <c r="H120" t="s">
        <v>7974</v>
      </c>
      <c r="I120" s="2">
        <v>5579988100000</v>
      </c>
    </row>
    <row r="121" spans="1:9" x14ac:dyDescent="0.25">
      <c r="A121" t="s">
        <v>8</v>
      </c>
      <c r="B121" s="1">
        <v>500</v>
      </c>
      <c r="C121" t="s">
        <v>9</v>
      </c>
      <c r="D121">
        <v>4</v>
      </c>
      <c r="E121" s="3">
        <v>43485</v>
      </c>
      <c r="F121" s="2">
        <f>MONTH(Tabela1[[#This Row],[Data]])</f>
        <v>1</v>
      </c>
      <c r="G121" t="s">
        <v>9188</v>
      </c>
      <c r="H121" t="s">
        <v>9189</v>
      </c>
      <c r="I121" s="2">
        <v>5592981400000</v>
      </c>
    </row>
    <row r="122" spans="1:9" x14ac:dyDescent="0.25">
      <c r="A122" t="s">
        <v>8</v>
      </c>
      <c r="B122" s="1">
        <v>500</v>
      </c>
      <c r="C122" t="s">
        <v>9</v>
      </c>
      <c r="D122">
        <v>12</v>
      </c>
      <c r="E122" s="3">
        <v>43486</v>
      </c>
      <c r="F122" s="2">
        <f>MONTH(Tabela1[[#This Row],[Data]])</f>
        <v>1</v>
      </c>
      <c r="G122" t="s">
        <v>7710</v>
      </c>
      <c r="H122" t="s">
        <v>7711</v>
      </c>
      <c r="I122" s="2">
        <v>5534998100000</v>
      </c>
    </row>
    <row r="123" spans="1:9" x14ac:dyDescent="0.25">
      <c r="A123" t="s">
        <v>12</v>
      </c>
      <c r="B123" s="1">
        <v>1000</v>
      </c>
      <c r="C123" t="s">
        <v>9</v>
      </c>
      <c r="D123">
        <v>10</v>
      </c>
      <c r="E123" s="3">
        <v>43486</v>
      </c>
      <c r="F123" s="2">
        <f>MONTH(Tabela1[[#This Row],[Data]])</f>
        <v>1</v>
      </c>
      <c r="G123" t="s">
        <v>5669</v>
      </c>
      <c r="H123" t="s">
        <v>6427</v>
      </c>
      <c r="I123" s="2">
        <v>5521981000000</v>
      </c>
    </row>
    <row r="124" spans="1:9" x14ac:dyDescent="0.25">
      <c r="A124" t="s">
        <v>8</v>
      </c>
      <c r="B124" s="1">
        <v>500</v>
      </c>
      <c r="C124" t="s">
        <v>9</v>
      </c>
      <c r="D124">
        <v>12</v>
      </c>
      <c r="E124" s="3">
        <v>43486</v>
      </c>
      <c r="F124" s="2">
        <f>MONTH(Tabela1[[#This Row],[Data]])</f>
        <v>1</v>
      </c>
      <c r="G124" t="s">
        <v>5097</v>
      </c>
      <c r="H124" t="s">
        <v>9517</v>
      </c>
      <c r="I124" s="2">
        <v>5531991400000</v>
      </c>
    </row>
    <row r="125" spans="1:9" x14ac:dyDescent="0.25">
      <c r="A125" t="s">
        <v>26</v>
      </c>
      <c r="B125" s="1">
        <v>2000</v>
      </c>
      <c r="C125" t="s">
        <v>9</v>
      </c>
      <c r="D125">
        <v>1</v>
      </c>
      <c r="E125" s="3">
        <v>43487</v>
      </c>
      <c r="F125" s="2">
        <f>MONTH(Tabela1[[#This Row],[Data]])</f>
        <v>1</v>
      </c>
      <c r="G125" t="s">
        <v>5423</v>
      </c>
      <c r="H125" t="s">
        <v>5424</v>
      </c>
      <c r="I125" s="2">
        <v>5511941700000</v>
      </c>
    </row>
    <row r="126" spans="1:9" x14ac:dyDescent="0.25">
      <c r="A126" t="s">
        <v>26</v>
      </c>
      <c r="B126" s="1">
        <v>2000</v>
      </c>
      <c r="C126" t="s">
        <v>9</v>
      </c>
      <c r="D126">
        <v>10</v>
      </c>
      <c r="E126" s="3">
        <v>43487</v>
      </c>
      <c r="F126" s="2">
        <f>MONTH(Tabela1[[#This Row],[Data]])</f>
        <v>1</v>
      </c>
      <c r="G126" t="s">
        <v>5513</v>
      </c>
      <c r="H126" t="s">
        <v>5514</v>
      </c>
      <c r="I126" s="2">
        <v>5513988400000</v>
      </c>
    </row>
    <row r="127" spans="1:9" x14ac:dyDescent="0.25">
      <c r="A127" t="s">
        <v>26</v>
      </c>
      <c r="B127" s="1">
        <v>2000</v>
      </c>
      <c r="C127" t="s">
        <v>9</v>
      </c>
      <c r="D127">
        <v>1</v>
      </c>
      <c r="E127" s="3">
        <v>43487</v>
      </c>
      <c r="F127" s="2">
        <f>MONTH(Tabela1[[#This Row],[Data]])</f>
        <v>1</v>
      </c>
      <c r="G127" t="s">
        <v>6863</v>
      </c>
      <c r="H127" t="s">
        <v>6864</v>
      </c>
      <c r="I127" s="2">
        <v>5521983800000</v>
      </c>
    </row>
    <row r="128" spans="1:9" x14ac:dyDescent="0.25">
      <c r="A128" t="s">
        <v>12</v>
      </c>
      <c r="B128" s="1">
        <v>1000</v>
      </c>
      <c r="C128" t="s">
        <v>9</v>
      </c>
      <c r="D128">
        <v>12</v>
      </c>
      <c r="E128" s="3">
        <v>43487</v>
      </c>
      <c r="F128" s="2">
        <f>MONTH(Tabela1[[#This Row],[Data]])</f>
        <v>1</v>
      </c>
      <c r="G128" t="s">
        <v>6456</v>
      </c>
      <c r="H128" t="s">
        <v>7855</v>
      </c>
      <c r="I128" s="2">
        <v>5583987500000</v>
      </c>
    </row>
    <row r="129" spans="1:9" x14ac:dyDescent="0.25">
      <c r="A129" t="s">
        <v>12</v>
      </c>
      <c r="B129" s="1">
        <v>1000</v>
      </c>
      <c r="C129" t="s">
        <v>21</v>
      </c>
      <c r="D129">
        <v>1</v>
      </c>
      <c r="E129" s="3">
        <v>43487</v>
      </c>
      <c r="F129" s="2">
        <f>MONTH(Tabela1[[#This Row],[Data]])</f>
        <v>1</v>
      </c>
      <c r="G129" t="s">
        <v>1734</v>
      </c>
      <c r="H129" t="s">
        <v>1735</v>
      </c>
      <c r="I129" s="2">
        <v>5521982300000</v>
      </c>
    </row>
    <row r="130" spans="1:9" x14ac:dyDescent="0.25">
      <c r="A130" t="s">
        <v>12</v>
      </c>
      <c r="B130" s="1">
        <v>1000</v>
      </c>
      <c r="C130" t="s">
        <v>21</v>
      </c>
      <c r="D130">
        <v>1</v>
      </c>
      <c r="E130" s="3">
        <v>43488</v>
      </c>
      <c r="F130" s="2">
        <f>MONTH(Tabela1[[#This Row],[Data]])</f>
        <v>1</v>
      </c>
      <c r="G130" t="s">
        <v>1760</v>
      </c>
      <c r="H130" t="s">
        <v>1761</v>
      </c>
      <c r="I130" s="2">
        <v>5532988100000</v>
      </c>
    </row>
    <row r="131" spans="1:9" x14ac:dyDescent="0.25">
      <c r="A131" t="s">
        <v>26</v>
      </c>
      <c r="B131" s="1">
        <v>2000</v>
      </c>
      <c r="C131" t="s">
        <v>21</v>
      </c>
      <c r="D131">
        <v>1</v>
      </c>
      <c r="E131" s="3">
        <v>43488</v>
      </c>
      <c r="F131" s="2">
        <f>MONTH(Tabela1[[#This Row],[Data]])</f>
        <v>1</v>
      </c>
      <c r="G131" t="s">
        <v>2240</v>
      </c>
      <c r="H131" t="s">
        <v>4402</v>
      </c>
      <c r="I131" s="2">
        <v>5533987500000</v>
      </c>
    </row>
    <row r="132" spans="1:9" x14ac:dyDescent="0.25">
      <c r="A132" t="s">
        <v>8</v>
      </c>
      <c r="B132" s="1">
        <v>500</v>
      </c>
      <c r="C132" t="s">
        <v>9</v>
      </c>
      <c r="D132">
        <v>5</v>
      </c>
      <c r="E132" s="3">
        <v>43488</v>
      </c>
      <c r="F132" s="2">
        <f>MONTH(Tabela1[[#This Row],[Data]])</f>
        <v>1</v>
      </c>
      <c r="G132" t="s">
        <v>5263</v>
      </c>
      <c r="H132" t="s">
        <v>5264</v>
      </c>
      <c r="I132" s="2">
        <v>5581998900000</v>
      </c>
    </row>
    <row r="133" spans="1:9" x14ac:dyDescent="0.25">
      <c r="A133" t="s">
        <v>8</v>
      </c>
      <c r="B133" s="1">
        <v>500</v>
      </c>
      <c r="C133" t="s">
        <v>9</v>
      </c>
      <c r="D133">
        <v>4</v>
      </c>
      <c r="E133" s="3">
        <v>43488</v>
      </c>
      <c r="F133" s="2">
        <f>MONTH(Tabela1[[#This Row],[Data]])</f>
        <v>1</v>
      </c>
      <c r="G133" t="s">
        <v>5717</v>
      </c>
      <c r="H133" t="s">
        <v>5718</v>
      </c>
      <c r="I133" s="2">
        <v>5561999900000</v>
      </c>
    </row>
    <row r="134" spans="1:9" x14ac:dyDescent="0.25">
      <c r="A134" t="s">
        <v>12</v>
      </c>
      <c r="B134" s="1">
        <v>1000</v>
      </c>
      <c r="C134" t="s">
        <v>9</v>
      </c>
      <c r="D134">
        <v>12</v>
      </c>
      <c r="E134" s="3">
        <v>43488</v>
      </c>
      <c r="F134" s="2">
        <f>MONTH(Tabela1[[#This Row],[Data]])</f>
        <v>1</v>
      </c>
      <c r="G134" t="s">
        <v>2210</v>
      </c>
      <c r="H134" t="s">
        <v>2548</v>
      </c>
      <c r="I134" s="2">
        <v>5573991500000</v>
      </c>
    </row>
    <row r="135" spans="1:9" x14ac:dyDescent="0.25">
      <c r="A135" t="s">
        <v>12</v>
      </c>
      <c r="B135" s="1">
        <v>1000</v>
      </c>
      <c r="C135" t="s">
        <v>21</v>
      </c>
      <c r="D135">
        <v>1</v>
      </c>
      <c r="E135" s="3">
        <v>43488</v>
      </c>
      <c r="F135" s="2">
        <f>MONTH(Tabela1[[#This Row],[Data]])</f>
        <v>1</v>
      </c>
      <c r="G135" t="s">
        <v>6360</v>
      </c>
      <c r="H135" t="s">
        <v>6361</v>
      </c>
      <c r="I135" s="2">
        <v>5511952000000</v>
      </c>
    </row>
    <row r="136" spans="1:9" x14ac:dyDescent="0.25">
      <c r="A136" t="s">
        <v>12</v>
      </c>
      <c r="B136" s="1">
        <v>1000</v>
      </c>
      <c r="C136" t="s">
        <v>9</v>
      </c>
      <c r="D136">
        <v>6</v>
      </c>
      <c r="E136" s="3">
        <v>43488</v>
      </c>
      <c r="F136" s="2">
        <f>MONTH(Tabela1[[#This Row],[Data]])</f>
        <v>1</v>
      </c>
      <c r="G136" t="s">
        <v>6856</v>
      </c>
      <c r="H136" t="s">
        <v>6857</v>
      </c>
      <c r="I136" s="2">
        <v>5565996700000</v>
      </c>
    </row>
    <row r="137" spans="1:9" x14ac:dyDescent="0.25">
      <c r="A137" t="s">
        <v>8</v>
      </c>
      <c r="B137" s="1">
        <v>500</v>
      </c>
      <c r="C137" t="s">
        <v>9</v>
      </c>
      <c r="D137">
        <v>12</v>
      </c>
      <c r="E137" s="3">
        <v>43488</v>
      </c>
      <c r="F137" s="2">
        <f>MONTH(Tabela1[[#This Row],[Data]])</f>
        <v>1</v>
      </c>
      <c r="G137" t="s">
        <v>6949</v>
      </c>
      <c r="H137" t="s">
        <v>6950</v>
      </c>
      <c r="I137" s="2">
        <v>5527981600000</v>
      </c>
    </row>
    <row r="138" spans="1:9" x14ac:dyDescent="0.25">
      <c r="A138" t="s">
        <v>26</v>
      </c>
      <c r="B138" s="1">
        <v>2000</v>
      </c>
      <c r="C138" t="s">
        <v>9</v>
      </c>
      <c r="D138">
        <v>6</v>
      </c>
      <c r="E138" s="3">
        <v>43488</v>
      </c>
      <c r="F138" s="2">
        <f>MONTH(Tabela1[[#This Row],[Data]])</f>
        <v>1</v>
      </c>
      <c r="G138" t="s">
        <v>7018</v>
      </c>
      <c r="H138" t="s">
        <v>7019</v>
      </c>
      <c r="I138" s="2">
        <v>5521970400000</v>
      </c>
    </row>
    <row r="139" spans="1:9" x14ac:dyDescent="0.25">
      <c r="A139" t="s">
        <v>8</v>
      </c>
      <c r="B139" s="1">
        <v>500</v>
      </c>
      <c r="C139" t="s">
        <v>9</v>
      </c>
      <c r="D139">
        <v>5</v>
      </c>
      <c r="E139" s="3">
        <v>43488</v>
      </c>
      <c r="F139" s="2">
        <f>MONTH(Tabela1[[#This Row],[Data]])</f>
        <v>1</v>
      </c>
      <c r="G139" t="s">
        <v>7065</v>
      </c>
      <c r="H139" t="s">
        <v>7066</v>
      </c>
      <c r="I139" s="2">
        <v>5531992000000</v>
      </c>
    </row>
    <row r="140" spans="1:9" x14ac:dyDescent="0.25">
      <c r="A140" t="s">
        <v>8</v>
      </c>
      <c r="B140" s="1">
        <v>500</v>
      </c>
      <c r="C140" t="s">
        <v>9</v>
      </c>
      <c r="D140">
        <v>3</v>
      </c>
      <c r="E140" s="3">
        <v>43488</v>
      </c>
      <c r="F140" s="2">
        <f>MONTH(Tabela1[[#This Row],[Data]])</f>
        <v>1</v>
      </c>
      <c r="G140" t="s">
        <v>312</v>
      </c>
      <c r="H140" t="s">
        <v>8946</v>
      </c>
      <c r="I140" s="2">
        <v>5511951100000</v>
      </c>
    </row>
    <row r="141" spans="1:9" x14ac:dyDescent="0.25">
      <c r="A141" t="s">
        <v>8</v>
      </c>
      <c r="B141" s="1">
        <v>500</v>
      </c>
      <c r="C141" t="s">
        <v>9</v>
      </c>
      <c r="D141">
        <v>11</v>
      </c>
      <c r="E141" s="3">
        <v>43488</v>
      </c>
      <c r="F141" s="2">
        <f>MONTH(Tabela1[[#This Row],[Data]])</f>
        <v>1</v>
      </c>
      <c r="G141" t="s">
        <v>9117</v>
      </c>
      <c r="H141" t="s">
        <v>9118</v>
      </c>
      <c r="I141" s="2">
        <v>5579998400000</v>
      </c>
    </row>
    <row r="142" spans="1:9" x14ac:dyDescent="0.25">
      <c r="A142" t="s">
        <v>12</v>
      </c>
      <c r="B142" s="1">
        <v>1000</v>
      </c>
      <c r="C142" t="s">
        <v>9</v>
      </c>
      <c r="D142">
        <v>2</v>
      </c>
      <c r="E142" s="3">
        <v>43489</v>
      </c>
      <c r="F142" s="2">
        <f>MONTH(Tabela1[[#This Row],[Data]])</f>
        <v>1</v>
      </c>
      <c r="G142" t="s">
        <v>451</v>
      </c>
      <c r="H142" t="s">
        <v>452</v>
      </c>
      <c r="I142" s="2">
        <v>5527992700000</v>
      </c>
    </row>
    <row r="143" spans="1:9" x14ac:dyDescent="0.25">
      <c r="A143" t="s">
        <v>8</v>
      </c>
      <c r="B143" s="1">
        <v>500</v>
      </c>
      <c r="C143" t="s">
        <v>9</v>
      </c>
      <c r="D143">
        <v>12</v>
      </c>
      <c r="E143" s="3">
        <v>43489</v>
      </c>
      <c r="F143" s="2">
        <f>MONTH(Tabela1[[#This Row],[Data]])</f>
        <v>1</v>
      </c>
      <c r="G143" t="s">
        <v>3898</v>
      </c>
      <c r="H143" t="s">
        <v>3899</v>
      </c>
      <c r="I143" s="2">
        <v>5511979600000</v>
      </c>
    </row>
    <row r="144" spans="1:9" x14ac:dyDescent="0.25">
      <c r="A144" t="s">
        <v>26</v>
      </c>
      <c r="B144" s="1">
        <v>2000</v>
      </c>
      <c r="C144" t="s">
        <v>9</v>
      </c>
      <c r="D144">
        <v>2</v>
      </c>
      <c r="E144" s="3">
        <v>43489</v>
      </c>
      <c r="F144" s="2">
        <f>MONTH(Tabela1[[#This Row],[Data]])</f>
        <v>1</v>
      </c>
      <c r="G144" t="s">
        <v>2051</v>
      </c>
      <c r="H144" t="s">
        <v>2052</v>
      </c>
      <c r="I144" s="2">
        <v>5513981100000</v>
      </c>
    </row>
    <row r="145" spans="1:9" x14ac:dyDescent="0.25">
      <c r="A145" t="s">
        <v>12</v>
      </c>
      <c r="B145" s="1">
        <v>1000</v>
      </c>
      <c r="C145" t="s">
        <v>9</v>
      </c>
      <c r="D145">
        <v>2</v>
      </c>
      <c r="E145" s="3">
        <v>43489</v>
      </c>
      <c r="F145" s="2">
        <f>MONTH(Tabela1[[#This Row],[Data]])</f>
        <v>1</v>
      </c>
      <c r="G145" t="s">
        <v>7608</v>
      </c>
      <c r="H145" t="s">
        <v>7609</v>
      </c>
      <c r="I145" s="2">
        <v>5531987400000</v>
      </c>
    </row>
    <row r="146" spans="1:9" x14ac:dyDescent="0.25">
      <c r="A146" t="s">
        <v>12</v>
      </c>
      <c r="B146" s="1">
        <v>1000</v>
      </c>
      <c r="C146" t="s">
        <v>9</v>
      </c>
      <c r="D146">
        <v>5</v>
      </c>
      <c r="E146" s="3">
        <v>43490</v>
      </c>
      <c r="F146" s="2">
        <f>MONTH(Tabela1[[#This Row],[Data]])</f>
        <v>1</v>
      </c>
      <c r="G146" t="s">
        <v>1464</v>
      </c>
      <c r="H146" t="s">
        <v>1465</v>
      </c>
      <c r="I146" s="2">
        <v>5521969700000</v>
      </c>
    </row>
    <row r="147" spans="1:9" x14ac:dyDescent="0.25">
      <c r="A147" t="s">
        <v>26</v>
      </c>
      <c r="B147" s="1">
        <v>2000</v>
      </c>
      <c r="C147" t="s">
        <v>21</v>
      </c>
      <c r="D147">
        <v>1</v>
      </c>
      <c r="E147" s="3">
        <v>43490</v>
      </c>
      <c r="F147" s="2">
        <f>MONTH(Tabela1[[#This Row],[Data]])</f>
        <v>1</v>
      </c>
      <c r="G147" t="s">
        <v>4051</v>
      </c>
      <c r="H147" t="s">
        <v>4052</v>
      </c>
      <c r="I147" s="2">
        <v>5541992500000</v>
      </c>
    </row>
    <row r="148" spans="1:9" x14ac:dyDescent="0.25">
      <c r="A148" t="s">
        <v>8</v>
      </c>
      <c r="B148" s="1">
        <v>500</v>
      </c>
      <c r="C148" t="s">
        <v>9</v>
      </c>
      <c r="D148">
        <v>3</v>
      </c>
      <c r="E148" s="3">
        <v>43490</v>
      </c>
      <c r="F148" s="2">
        <f>MONTH(Tabela1[[#This Row],[Data]])</f>
        <v>1</v>
      </c>
      <c r="G148" t="s">
        <v>5481</v>
      </c>
      <c r="H148" t="s">
        <v>5482</v>
      </c>
      <c r="I148" s="2">
        <v>5521997600000</v>
      </c>
    </row>
    <row r="149" spans="1:9" x14ac:dyDescent="0.25">
      <c r="A149" t="s">
        <v>12</v>
      </c>
      <c r="B149" s="1">
        <v>1000</v>
      </c>
      <c r="C149" t="s">
        <v>9</v>
      </c>
      <c r="D149">
        <v>12</v>
      </c>
      <c r="E149" s="3">
        <v>43490</v>
      </c>
      <c r="F149" s="2">
        <f>MONTH(Tabela1[[#This Row],[Data]])</f>
        <v>1</v>
      </c>
      <c r="G149" t="s">
        <v>2636</v>
      </c>
      <c r="H149" t="s">
        <v>7972</v>
      </c>
      <c r="I149" s="2">
        <v>5575982900000</v>
      </c>
    </row>
    <row r="150" spans="1:9" x14ac:dyDescent="0.25">
      <c r="A150" t="s">
        <v>12</v>
      </c>
      <c r="B150" s="1">
        <v>1000</v>
      </c>
      <c r="C150" t="s">
        <v>9</v>
      </c>
      <c r="D150">
        <v>2</v>
      </c>
      <c r="E150" s="3">
        <v>43490</v>
      </c>
      <c r="F150" s="2">
        <f>MONTH(Tabela1[[#This Row],[Data]])</f>
        <v>1</v>
      </c>
      <c r="G150" t="s">
        <v>8368</v>
      </c>
      <c r="H150" t="s">
        <v>8369</v>
      </c>
      <c r="I150" s="2">
        <v>5562981000000</v>
      </c>
    </row>
    <row r="151" spans="1:9" x14ac:dyDescent="0.25">
      <c r="A151" t="s">
        <v>8</v>
      </c>
      <c r="B151" s="1">
        <v>500</v>
      </c>
      <c r="C151" t="s">
        <v>9</v>
      </c>
      <c r="D151">
        <v>12</v>
      </c>
      <c r="E151" s="3">
        <v>43490</v>
      </c>
      <c r="F151" s="2">
        <f>MONTH(Tabela1[[#This Row],[Data]])</f>
        <v>1</v>
      </c>
      <c r="G151" t="s">
        <v>1531</v>
      </c>
      <c r="H151" t="s">
        <v>9501</v>
      </c>
      <c r="I151" s="2">
        <v>5511940800000</v>
      </c>
    </row>
    <row r="152" spans="1:9" x14ac:dyDescent="0.25">
      <c r="A152" t="s">
        <v>26</v>
      </c>
      <c r="B152" s="1">
        <v>2000</v>
      </c>
      <c r="C152" t="s">
        <v>9</v>
      </c>
      <c r="D152">
        <v>12</v>
      </c>
      <c r="E152" s="3">
        <v>43491</v>
      </c>
      <c r="F152" s="2">
        <f>MONTH(Tabela1[[#This Row],[Data]])</f>
        <v>1</v>
      </c>
      <c r="G152" t="s">
        <v>678</v>
      </c>
      <c r="H152" t="s">
        <v>679</v>
      </c>
      <c r="I152" s="2">
        <v>5511985500000</v>
      </c>
    </row>
    <row r="153" spans="1:9" x14ac:dyDescent="0.25">
      <c r="A153" t="s">
        <v>12</v>
      </c>
      <c r="B153" s="1">
        <v>1000</v>
      </c>
      <c r="C153" t="s">
        <v>9</v>
      </c>
      <c r="D153">
        <v>12</v>
      </c>
      <c r="E153" s="3">
        <v>43491</v>
      </c>
      <c r="F153" s="2">
        <f>MONTH(Tabela1[[#This Row],[Data]])</f>
        <v>1</v>
      </c>
      <c r="G153" t="s">
        <v>810</v>
      </c>
      <c r="H153" t="s">
        <v>3482</v>
      </c>
      <c r="I153" s="2">
        <v>5511951300000</v>
      </c>
    </row>
    <row r="154" spans="1:9" x14ac:dyDescent="0.25">
      <c r="A154" t="s">
        <v>12</v>
      </c>
      <c r="B154" s="1">
        <v>1000</v>
      </c>
      <c r="C154" t="s">
        <v>9</v>
      </c>
      <c r="D154">
        <v>10</v>
      </c>
      <c r="E154" s="3">
        <v>43491</v>
      </c>
      <c r="F154" s="2">
        <f>MONTH(Tabela1[[#This Row],[Data]])</f>
        <v>1</v>
      </c>
      <c r="G154" t="s">
        <v>4749</v>
      </c>
      <c r="H154" t="s">
        <v>4750</v>
      </c>
      <c r="I154" s="2">
        <v>5538992400000</v>
      </c>
    </row>
    <row r="155" spans="1:9" x14ac:dyDescent="0.25">
      <c r="A155" t="s">
        <v>26</v>
      </c>
      <c r="B155" s="1">
        <v>2000</v>
      </c>
      <c r="C155" t="s">
        <v>9</v>
      </c>
      <c r="D155">
        <v>1</v>
      </c>
      <c r="E155" s="3">
        <v>43491</v>
      </c>
      <c r="F155" s="2">
        <f>MONTH(Tabela1[[#This Row],[Data]])</f>
        <v>1</v>
      </c>
      <c r="G155" t="s">
        <v>4961</v>
      </c>
      <c r="H155" t="s">
        <v>4962</v>
      </c>
      <c r="I155" s="2">
        <v>5531988800000</v>
      </c>
    </row>
    <row r="156" spans="1:9" x14ac:dyDescent="0.25">
      <c r="A156" t="s">
        <v>12</v>
      </c>
      <c r="B156" s="1">
        <v>1000</v>
      </c>
      <c r="C156" t="s">
        <v>9</v>
      </c>
      <c r="D156">
        <v>12</v>
      </c>
      <c r="E156" s="3">
        <v>43491</v>
      </c>
      <c r="F156" s="2">
        <f>MONTH(Tabela1[[#This Row],[Data]])</f>
        <v>1</v>
      </c>
      <c r="G156" t="s">
        <v>4131</v>
      </c>
      <c r="H156" t="s">
        <v>4132</v>
      </c>
      <c r="I156" s="2">
        <v>5547991000000</v>
      </c>
    </row>
    <row r="157" spans="1:9" x14ac:dyDescent="0.25">
      <c r="A157" t="s">
        <v>8</v>
      </c>
      <c r="B157" s="1">
        <v>500</v>
      </c>
      <c r="C157" t="s">
        <v>21</v>
      </c>
      <c r="D157">
        <v>1</v>
      </c>
      <c r="E157" s="3">
        <v>43491</v>
      </c>
      <c r="F157" s="2">
        <f>MONTH(Tabela1[[#This Row],[Data]])</f>
        <v>1</v>
      </c>
      <c r="G157" t="s">
        <v>7400</v>
      </c>
      <c r="H157" t="s">
        <v>7401</v>
      </c>
      <c r="I157" s="2">
        <v>5511982000000</v>
      </c>
    </row>
    <row r="158" spans="1:9" x14ac:dyDescent="0.25">
      <c r="A158" t="s">
        <v>26</v>
      </c>
      <c r="B158" s="1">
        <v>2000</v>
      </c>
      <c r="C158" t="s">
        <v>9</v>
      </c>
      <c r="D158">
        <v>6</v>
      </c>
      <c r="E158" s="3">
        <v>43491</v>
      </c>
      <c r="F158" s="2">
        <f>MONTH(Tabela1[[#This Row],[Data]])</f>
        <v>1</v>
      </c>
      <c r="G158" t="s">
        <v>6734</v>
      </c>
      <c r="H158" t="s">
        <v>6735</v>
      </c>
      <c r="I158" s="2">
        <v>5511992900000</v>
      </c>
    </row>
    <row r="159" spans="1:9" x14ac:dyDescent="0.25">
      <c r="A159" t="s">
        <v>12</v>
      </c>
      <c r="B159" s="1">
        <v>1000</v>
      </c>
      <c r="C159" t="s">
        <v>9</v>
      </c>
      <c r="D159">
        <v>1</v>
      </c>
      <c r="E159" s="3">
        <v>43492</v>
      </c>
      <c r="F159" s="2">
        <f>MONTH(Tabela1[[#This Row],[Data]])</f>
        <v>1</v>
      </c>
      <c r="G159" t="s">
        <v>1157</v>
      </c>
      <c r="H159" t="s">
        <v>1158</v>
      </c>
      <c r="I159" s="2">
        <v>5511963500000</v>
      </c>
    </row>
    <row r="160" spans="1:9" x14ac:dyDescent="0.25">
      <c r="A160" t="s">
        <v>12</v>
      </c>
      <c r="B160" s="1">
        <v>1000</v>
      </c>
      <c r="C160" t="s">
        <v>9</v>
      </c>
      <c r="D160">
        <v>1</v>
      </c>
      <c r="E160" s="3">
        <v>43492</v>
      </c>
      <c r="F160" s="2">
        <f>MONTH(Tabela1[[#This Row],[Data]])</f>
        <v>1</v>
      </c>
      <c r="G160" t="s">
        <v>1690</v>
      </c>
      <c r="H160" t="s">
        <v>2151</v>
      </c>
      <c r="I160" s="2">
        <v>5511976200000</v>
      </c>
    </row>
    <row r="161" spans="1:9" x14ac:dyDescent="0.25">
      <c r="A161" t="s">
        <v>26</v>
      </c>
      <c r="B161" s="1">
        <v>2000</v>
      </c>
      <c r="C161" t="s">
        <v>9</v>
      </c>
      <c r="D161">
        <v>12</v>
      </c>
      <c r="E161" s="3">
        <v>43492</v>
      </c>
      <c r="F161" s="2">
        <f>MONTH(Tabela1[[#This Row],[Data]])</f>
        <v>1</v>
      </c>
      <c r="G161" t="s">
        <v>2613</v>
      </c>
      <c r="H161" t="s">
        <v>2614</v>
      </c>
      <c r="I161" s="2">
        <v>5521975900000</v>
      </c>
    </row>
    <row r="162" spans="1:9" x14ac:dyDescent="0.25">
      <c r="A162" t="s">
        <v>12</v>
      </c>
      <c r="B162" s="1">
        <v>1000</v>
      </c>
      <c r="C162" t="s">
        <v>9</v>
      </c>
      <c r="D162">
        <v>7</v>
      </c>
      <c r="E162" s="3">
        <v>43492</v>
      </c>
      <c r="F162" s="2">
        <f>MONTH(Tabela1[[#This Row],[Data]])</f>
        <v>1</v>
      </c>
      <c r="G162" t="s">
        <v>3773</v>
      </c>
      <c r="H162" t="s">
        <v>3774</v>
      </c>
      <c r="I162" s="2">
        <v>5519993900000</v>
      </c>
    </row>
    <row r="163" spans="1:9" x14ac:dyDescent="0.25">
      <c r="A163" t="s">
        <v>8</v>
      </c>
      <c r="B163" s="1">
        <v>500</v>
      </c>
      <c r="C163" t="s">
        <v>9</v>
      </c>
      <c r="D163">
        <v>5</v>
      </c>
      <c r="E163" s="3">
        <v>43492</v>
      </c>
      <c r="F163" s="2">
        <f>MONTH(Tabela1[[#This Row],[Data]])</f>
        <v>1</v>
      </c>
      <c r="G163" t="s">
        <v>4418</v>
      </c>
      <c r="H163" t="s">
        <v>4419</v>
      </c>
      <c r="I163" s="2">
        <v>5591992000000</v>
      </c>
    </row>
    <row r="164" spans="1:9" x14ac:dyDescent="0.25">
      <c r="A164" t="s">
        <v>8</v>
      </c>
      <c r="B164" s="1">
        <v>500</v>
      </c>
      <c r="C164" t="s">
        <v>9</v>
      </c>
      <c r="D164">
        <v>12</v>
      </c>
      <c r="E164" s="3">
        <v>43492</v>
      </c>
      <c r="F164" s="2">
        <f>MONTH(Tabela1[[#This Row],[Data]])</f>
        <v>1</v>
      </c>
      <c r="G164" t="s">
        <v>4560</v>
      </c>
      <c r="H164" t="s">
        <v>4561</v>
      </c>
      <c r="I164" s="2">
        <v>5512981400000</v>
      </c>
    </row>
    <row r="165" spans="1:9" x14ac:dyDescent="0.25">
      <c r="A165" t="s">
        <v>8</v>
      </c>
      <c r="B165" s="1">
        <v>500</v>
      </c>
      <c r="C165" t="s">
        <v>9</v>
      </c>
      <c r="D165">
        <v>1</v>
      </c>
      <c r="E165" s="3">
        <v>43492</v>
      </c>
      <c r="F165" s="2">
        <f>MONTH(Tabela1[[#This Row],[Data]])</f>
        <v>1</v>
      </c>
      <c r="G165" t="s">
        <v>5956</v>
      </c>
      <c r="H165" t="s">
        <v>5957</v>
      </c>
      <c r="I165" s="2">
        <v>5511959500000</v>
      </c>
    </row>
    <row r="166" spans="1:9" x14ac:dyDescent="0.25">
      <c r="A166" t="s">
        <v>8</v>
      </c>
      <c r="B166" s="1">
        <v>500</v>
      </c>
      <c r="C166" t="s">
        <v>9</v>
      </c>
      <c r="D166">
        <v>7</v>
      </c>
      <c r="E166" s="3">
        <v>43492</v>
      </c>
      <c r="F166" s="2">
        <f>MONTH(Tabela1[[#This Row],[Data]])</f>
        <v>1</v>
      </c>
      <c r="G166" t="s">
        <v>7442</v>
      </c>
      <c r="H166" t="s">
        <v>7443</v>
      </c>
      <c r="I166" s="2">
        <v>5527998000000</v>
      </c>
    </row>
    <row r="167" spans="1:9" x14ac:dyDescent="0.25">
      <c r="A167" t="s">
        <v>26</v>
      </c>
      <c r="B167" s="1">
        <v>2000</v>
      </c>
      <c r="C167" t="s">
        <v>21</v>
      </c>
      <c r="D167">
        <v>1</v>
      </c>
      <c r="E167" s="3">
        <v>43492</v>
      </c>
      <c r="F167" s="2">
        <f>MONTH(Tabela1[[#This Row],[Data]])</f>
        <v>1</v>
      </c>
      <c r="G167" t="s">
        <v>5725</v>
      </c>
      <c r="H167" t="s">
        <v>5726</v>
      </c>
      <c r="I167" s="2">
        <v>5511995500000</v>
      </c>
    </row>
    <row r="168" spans="1:9" x14ac:dyDescent="0.25">
      <c r="A168" t="s">
        <v>26</v>
      </c>
      <c r="B168" s="1">
        <v>2000</v>
      </c>
      <c r="C168" t="s">
        <v>9</v>
      </c>
      <c r="D168">
        <v>1</v>
      </c>
      <c r="E168" s="3">
        <v>43492</v>
      </c>
      <c r="F168" s="2">
        <f>MONTH(Tabela1[[#This Row],[Data]])</f>
        <v>1</v>
      </c>
      <c r="G168" t="s">
        <v>3626</v>
      </c>
      <c r="H168" t="s">
        <v>7617</v>
      </c>
      <c r="I168" s="2">
        <v>5591988000000</v>
      </c>
    </row>
    <row r="169" spans="1:9" x14ac:dyDescent="0.25">
      <c r="A169" t="s">
        <v>12</v>
      </c>
      <c r="B169" s="1">
        <v>1000</v>
      </c>
      <c r="C169" t="s">
        <v>9</v>
      </c>
      <c r="D169">
        <v>12</v>
      </c>
      <c r="E169" s="3">
        <v>43492</v>
      </c>
      <c r="F169" s="2">
        <f>MONTH(Tabela1[[#This Row],[Data]])</f>
        <v>1</v>
      </c>
      <c r="G169" t="s">
        <v>4555</v>
      </c>
      <c r="H169" t="s">
        <v>9193</v>
      </c>
      <c r="I169" s="2">
        <v>5511928200000</v>
      </c>
    </row>
    <row r="170" spans="1:9" x14ac:dyDescent="0.25">
      <c r="A170" t="s">
        <v>8</v>
      </c>
      <c r="B170" s="1">
        <v>500</v>
      </c>
      <c r="C170" t="s">
        <v>9</v>
      </c>
      <c r="D170">
        <v>12</v>
      </c>
      <c r="E170" s="3">
        <v>43492</v>
      </c>
      <c r="F170" s="2">
        <f>MONTH(Tabela1[[#This Row],[Data]])</f>
        <v>1</v>
      </c>
      <c r="G170" t="s">
        <v>9697</v>
      </c>
      <c r="H170" t="s">
        <v>9698</v>
      </c>
      <c r="I170" s="2">
        <v>5581997300000</v>
      </c>
    </row>
    <row r="171" spans="1:9" x14ac:dyDescent="0.25">
      <c r="A171" t="s">
        <v>8</v>
      </c>
      <c r="B171" s="1">
        <v>500</v>
      </c>
      <c r="C171" t="s">
        <v>9</v>
      </c>
      <c r="D171">
        <v>1</v>
      </c>
      <c r="E171" s="3">
        <v>43493</v>
      </c>
      <c r="F171" s="2">
        <f>MONTH(Tabela1[[#This Row],[Data]])</f>
        <v>1</v>
      </c>
      <c r="G171" t="s">
        <v>963</v>
      </c>
      <c r="H171" t="s">
        <v>2150</v>
      </c>
      <c r="I171" s="2">
        <v>5511973800000</v>
      </c>
    </row>
    <row r="172" spans="1:9" x14ac:dyDescent="0.25">
      <c r="A172" t="s">
        <v>12</v>
      </c>
      <c r="B172" s="1">
        <v>1000</v>
      </c>
      <c r="C172" t="s">
        <v>9</v>
      </c>
      <c r="D172">
        <v>3</v>
      </c>
      <c r="E172" s="3">
        <v>43493</v>
      </c>
      <c r="F172" s="2">
        <f>MONTH(Tabela1[[#This Row],[Data]])</f>
        <v>1</v>
      </c>
      <c r="G172" t="s">
        <v>4683</v>
      </c>
      <c r="H172" t="s">
        <v>4684</v>
      </c>
      <c r="I172" s="2">
        <v>5521992400000</v>
      </c>
    </row>
    <row r="173" spans="1:9" x14ac:dyDescent="0.25">
      <c r="A173" t="s">
        <v>26</v>
      </c>
      <c r="B173" s="1">
        <v>2000</v>
      </c>
      <c r="C173" t="s">
        <v>9</v>
      </c>
      <c r="D173">
        <v>1</v>
      </c>
      <c r="E173" s="3">
        <v>43493</v>
      </c>
      <c r="F173" s="2">
        <f>MONTH(Tabela1[[#This Row],[Data]])</f>
        <v>1</v>
      </c>
      <c r="G173" t="s">
        <v>4865</v>
      </c>
      <c r="H173" t="s">
        <v>4866</v>
      </c>
      <c r="I173" s="2">
        <v>5587998100000</v>
      </c>
    </row>
    <row r="174" spans="1:9" x14ac:dyDescent="0.25">
      <c r="A174" t="s">
        <v>8</v>
      </c>
      <c r="B174" s="1">
        <v>500</v>
      </c>
      <c r="C174" t="s">
        <v>9</v>
      </c>
      <c r="D174">
        <v>6</v>
      </c>
      <c r="E174" s="3">
        <v>43493</v>
      </c>
      <c r="F174" s="2">
        <f>MONTH(Tabela1[[#This Row],[Data]])</f>
        <v>1</v>
      </c>
      <c r="G174" t="s">
        <v>2532</v>
      </c>
      <c r="H174" t="s">
        <v>2533</v>
      </c>
      <c r="I174" s="2">
        <v>5511996900000</v>
      </c>
    </row>
    <row r="175" spans="1:9" x14ac:dyDescent="0.25">
      <c r="A175" t="s">
        <v>8</v>
      </c>
      <c r="B175" s="1">
        <v>500</v>
      </c>
      <c r="C175" t="s">
        <v>21</v>
      </c>
      <c r="D175">
        <v>1</v>
      </c>
      <c r="E175" s="3">
        <v>43493</v>
      </c>
      <c r="F175" s="2">
        <f>MONTH(Tabela1[[#This Row],[Data]])</f>
        <v>1</v>
      </c>
      <c r="G175" t="s">
        <v>1209</v>
      </c>
      <c r="H175" t="s">
        <v>2584</v>
      </c>
      <c r="I175" s="2">
        <v>5561984700000</v>
      </c>
    </row>
    <row r="176" spans="1:9" x14ac:dyDescent="0.25">
      <c r="A176" t="s">
        <v>12</v>
      </c>
      <c r="B176" s="1">
        <v>1000</v>
      </c>
      <c r="C176" t="s">
        <v>9</v>
      </c>
      <c r="D176">
        <v>1</v>
      </c>
      <c r="E176" s="3">
        <v>43493</v>
      </c>
      <c r="F176" s="2">
        <f>MONTH(Tabela1[[#This Row],[Data]])</f>
        <v>1</v>
      </c>
      <c r="G176" t="s">
        <v>4638</v>
      </c>
      <c r="H176" t="s">
        <v>7553</v>
      </c>
      <c r="I176" s="2">
        <v>5541995000000</v>
      </c>
    </row>
    <row r="177" spans="1:9" x14ac:dyDescent="0.25">
      <c r="A177" t="s">
        <v>12</v>
      </c>
      <c r="B177" s="1">
        <v>1000</v>
      </c>
      <c r="C177" t="s">
        <v>21</v>
      </c>
      <c r="D177">
        <v>1</v>
      </c>
      <c r="E177" s="3">
        <v>43493</v>
      </c>
      <c r="F177" s="2">
        <f>MONTH(Tabela1[[#This Row],[Data]])</f>
        <v>1</v>
      </c>
      <c r="G177" t="s">
        <v>3499</v>
      </c>
      <c r="H177" t="s">
        <v>7612</v>
      </c>
      <c r="I177" s="2">
        <v>5534993300000</v>
      </c>
    </row>
    <row r="178" spans="1:9" x14ac:dyDescent="0.25">
      <c r="A178" t="s">
        <v>8</v>
      </c>
      <c r="B178" s="1">
        <v>500</v>
      </c>
      <c r="C178" t="s">
        <v>9</v>
      </c>
      <c r="D178">
        <v>12</v>
      </c>
      <c r="E178" s="3">
        <v>43493</v>
      </c>
      <c r="F178" s="2">
        <f>MONTH(Tabela1[[#This Row],[Data]])</f>
        <v>1</v>
      </c>
      <c r="G178" t="s">
        <v>7775</v>
      </c>
      <c r="H178" t="s">
        <v>7776</v>
      </c>
      <c r="I178" s="2">
        <v>5561981000000</v>
      </c>
    </row>
    <row r="179" spans="1:9" x14ac:dyDescent="0.25">
      <c r="A179" t="s">
        <v>12</v>
      </c>
      <c r="B179" s="1">
        <v>1000</v>
      </c>
      <c r="C179" t="s">
        <v>9</v>
      </c>
      <c r="D179">
        <v>6</v>
      </c>
      <c r="E179" s="3">
        <v>43493</v>
      </c>
      <c r="F179" s="2">
        <f>MONTH(Tabela1[[#This Row],[Data]])</f>
        <v>1</v>
      </c>
      <c r="G179" t="s">
        <v>2504</v>
      </c>
      <c r="H179" t="s">
        <v>9595</v>
      </c>
      <c r="I179" s="2">
        <v>5565992100000</v>
      </c>
    </row>
    <row r="180" spans="1:9" x14ac:dyDescent="0.25">
      <c r="A180" t="s">
        <v>8</v>
      </c>
      <c r="B180" s="1">
        <v>500</v>
      </c>
      <c r="C180" t="s">
        <v>9</v>
      </c>
      <c r="D180">
        <v>12</v>
      </c>
      <c r="E180" s="3">
        <v>43494</v>
      </c>
      <c r="F180" s="2">
        <f>MONTH(Tabela1[[#This Row],[Data]])</f>
        <v>1</v>
      </c>
      <c r="G180" t="s">
        <v>1706</v>
      </c>
      <c r="H180" t="s">
        <v>1707</v>
      </c>
      <c r="I180" s="2">
        <v>5521995700000</v>
      </c>
    </row>
    <row r="181" spans="1:9" x14ac:dyDescent="0.25">
      <c r="A181" t="s">
        <v>8</v>
      </c>
      <c r="B181" s="1">
        <v>500</v>
      </c>
      <c r="C181" t="s">
        <v>9</v>
      </c>
      <c r="D181">
        <v>12</v>
      </c>
      <c r="E181" s="3">
        <v>43494</v>
      </c>
      <c r="F181" s="2">
        <f>MONTH(Tabela1[[#This Row],[Data]])</f>
        <v>1</v>
      </c>
      <c r="G181" t="s">
        <v>3313</v>
      </c>
      <c r="H181" t="s">
        <v>3494</v>
      </c>
      <c r="I181" s="2">
        <v>5596981000000</v>
      </c>
    </row>
    <row r="182" spans="1:9" x14ac:dyDescent="0.25">
      <c r="A182" t="s">
        <v>12</v>
      </c>
      <c r="B182" s="1">
        <v>1000</v>
      </c>
      <c r="C182" t="s">
        <v>9</v>
      </c>
      <c r="D182">
        <v>12</v>
      </c>
      <c r="E182" s="3">
        <v>43495</v>
      </c>
      <c r="F182" s="2">
        <f>MONTH(Tabela1[[#This Row],[Data]])</f>
        <v>1</v>
      </c>
      <c r="G182" t="s">
        <v>3835</v>
      </c>
      <c r="H182" t="s">
        <v>3836</v>
      </c>
      <c r="I182" s="2">
        <v>5531993400000</v>
      </c>
    </row>
    <row r="183" spans="1:9" x14ac:dyDescent="0.25">
      <c r="A183" t="s">
        <v>8</v>
      </c>
      <c r="B183" s="1">
        <v>500</v>
      </c>
      <c r="C183" t="s">
        <v>9</v>
      </c>
      <c r="D183">
        <v>12</v>
      </c>
      <c r="E183" s="3">
        <v>43495</v>
      </c>
      <c r="F183" s="2">
        <f>MONTH(Tabela1[[#This Row],[Data]])</f>
        <v>1</v>
      </c>
      <c r="G183" t="s">
        <v>5891</v>
      </c>
      <c r="H183" t="s">
        <v>5892</v>
      </c>
      <c r="I183" s="2">
        <v>5551983100000</v>
      </c>
    </row>
    <row r="184" spans="1:9" x14ac:dyDescent="0.25">
      <c r="A184" t="s">
        <v>8</v>
      </c>
      <c r="B184" s="1">
        <v>500</v>
      </c>
      <c r="C184" t="s">
        <v>9</v>
      </c>
      <c r="D184">
        <v>12</v>
      </c>
      <c r="E184" s="3">
        <v>43495</v>
      </c>
      <c r="F184" s="2">
        <f>MONTH(Tabela1[[#This Row],[Data]])</f>
        <v>1</v>
      </c>
      <c r="G184" t="s">
        <v>6020</v>
      </c>
      <c r="H184" t="s">
        <v>6021</v>
      </c>
      <c r="I184" s="2">
        <v>5531983600000</v>
      </c>
    </row>
    <row r="185" spans="1:9" x14ac:dyDescent="0.25">
      <c r="A185" t="s">
        <v>8</v>
      </c>
      <c r="B185" s="1">
        <v>500</v>
      </c>
      <c r="C185" t="s">
        <v>9</v>
      </c>
      <c r="D185">
        <v>1</v>
      </c>
      <c r="E185" s="3">
        <v>43495</v>
      </c>
      <c r="F185" s="2">
        <f>MONTH(Tabela1[[#This Row],[Data]])</f>
        <v>1</v>
      </c>
      <c r="G185" t="s">
        <v>5935</v>
      </c>
      <c r="H185" t="s">
        <v>6329</v>
      </c>
      <c r="I185" s="2">
        <v>5521991800000</v>
      </c>
    </row>
    <row r="186" spans="1:9" x14ac:dyDescent="0.25">
      <c r="A186" t="s">
        <v>12</v>
      </c>
      <c r="B186" s="1">
        <v>1000</v>
      </c>
      <c r="C186" t="s">
        <v>9</v>
      </c>
      <c r="D186">
        <v>1</v>
      </c>
      <c r="E186" s="3">
        <v>43496</v>
      </c>
      <c r="F186" s="2">
        <f>MONTH(Tabela1[[#This Row],[Data]])</f>
        <v>1</v>
      </c>
      <c r="G186" t="s">
        <v>6018</v>
      </c>
      <c r="H186" t="s">
        <v>6019</v>
      </c>
      <c r="I186" s="2">
        <v>5521995400000</v>
      </c>
    </row>
    <row r="187" spans="1:9" x14ac:dyDescent="0.25">
      <c r="A187" t="s">
        <v>12</v>
      </c>
      <c r="B187" s="1">
        <v>1000</v>
      </c>
      <c r="C187" t="s">
        <v>9</v>
      </c>
      <c r="D187">
        <v>1</v>
      </c>
      <c r="E187" s="3">
        <v>43496</v>
      </c>
      <c r="F187" s="2">
        <f>MONTH(Tabela1[[#This Row],[Data]])</f>
        <v>1</v>
      </c>
      <c r="G187" t="s">
        <v>8287</v>
      </c>
      <c r="H187" t="s">
        <v>8288</v>
      </c>
      <c r="I187" s="2">
        <v>5562981800000</v>
      </c>
    </row>
    <row r="188" spans="1:9" x14ac:dyDescent="0.25">
      <c r="A188" t="s">
        <v>26</v>
      </c>
      <c r="B188" s="1">
        <v>2000</v>
      </c>
      <c r="C188" t="s">
        <v>9</v>
      </c>
      <c r="D188">
        <v>10</v>
      </c>
      <c r="E188" s="3">
        <v>43496</v>
      </c>
      <c r="F188" s="2">
        <f>MONTH(Tabela1[[#This Row],[Data]])</f>
        <v>1</v>
      </c>
      <c r="G188" t="s">
        <v>2283</v>
      </c>
      <c r="H188" t="s">
        <v>2284</v>
      </c>
      <c r="I188" s="2">
        <v>5561992900000</v>
      </c>
    </row>
    <row r="189" spans="1:9" x14ac:dyDescent="0.25">
      <c r="A189" t="s">
        <v>8</v>
      </c>
      <c r="B189" s="1">
        <v>500</v>
      </c>
      <c r="C189" t="s">
        <v>9</v>
      </c>
      <c r="D189">
        <v>10</v>
      </c>
      <c r="E189" s="3">
        <v>43496</v>
      </c>
      <c r="F189" s="2">
        <f>MONTH(Tabela1[[#This Row],[Data]])</f>
        <v>1</v>
      </c>
      <c r="G189" t="s">
        <v>6319</v>
      </c>
      <c r="H189" t="s">
        <v>6320</v>
      </c>
      <c r="I189" s="2">
        <v>5511959700000</v>
      </c>
    </row>
    <row r="190" spans="1:9" x14ac:dyDescent="0.25">
      <c r="A190" t="s">
        <v>26</v>
      </c>
      <c r="B190" s="1">
        <v>2000</v>
      </c>
      <c r="C190" t="s">
        <v>21</v>
      </c>
      <c r="D190">
        <v>1</v>
      </c>
      <c r="E190" s="3">
        <v>43496</v>
      </c>
      <c r="F190" s="2">
        <f>MONTH(Tabela1[[#This Row],[Data]])</f>
        <v>1</v>
      </c>
      <c r="G190" t="s">
        <v>1230</v>
      </c>
      <c r="H190" t="s">
        <v>9611</v>
      </c>
      <c r="I190" s="2">
        <v>5573988500000</v>
      </c>
    </row>
    <row r="191" spans="1:9" x14ac:dyDescent="0.25">
      <c r="A191" t="s">
        <v>26</v>
      </c>
      <c r="B191" s="1">
        <v>2000</v>
      </c>
      <c r="C191" t="s">
        <v>9</v>
      </c>
      <c r="D191">
        <v>1</v>
      </c>
      <c r="E191" s="3">
        <v>43497</v>
      </c>
      <c r="F191" s="2">
        <f>MONTH(Tabela1[[#This Row],[Data]])</f>
        <v>2</v>
      </c>
      <c r="G191" t="s">
        <v>137</v>
      </c>
      <c r="H191" t="s">
        <v>138</v>
      </c>
      <c r="I191" s="2">
        <v>5511981400000</v>
      </c>
    </row>
    <row r="192" spans="1:9" x14ac:dyDescent="0.25">
      <c r="A192" t="s">
        <v>12</v>
      </c>
      <c r="B192" s="1">
        <v>1000</v>
      </c>
      <c r="C192" t="s">
        <v>9</v>
      </c>
      <c r="D192">
        <v>12</v>
      </c>
      <c r="E192" s="3">
        <v>43497</v>
      </c>
      <c r="F192" s="2">
        <f>MONTH(Tabela1[[#This Row],[Data]])</f>
        <v>2</v>
      </c>
      <c r="G192" t="s">
        <v>338</v>
      </c>
      <c r="H192" t="s">
        <v>339</v>
      </c>
      <c r="I192" s="2">
        <v>5584994700000</v>
      </c>
    </row>
    <row r="193" spans="1:9" x14ac:dyDescent="0.25">
      <c r="A193" t="s">
        <v>8</v>
      </c>
      <c r="B193" s="1">
        <v>500</v>
      </c>
      <c r="C193" t="s">
        <v>9</v>
      </c>
      <c r="D193">
        <v>10</v>
      </c>
      <c r="E193" s="3">
        <v>43497</v>
      </c>
      <c r="F193" s="2">
        <f>MONTH(Tabela1[[#This Row],[Data]])</f>
        <v>2</v>
      </c>
      <c r="G193" t="s">
        <v>591</v>
      </c>
      <c r="H193" t="s">
        <v>592</v>
      </c>
      <c r="I193" s="2">
        <v>5511995500000</v>
      </c>
    </row>
    <row r="194" spans="1:9" x14ac:dyDescent="0.25">
      <c r="A194" t="s">
        <v>12</v>
      </c>
      <c r="B194" s="1">
        <v>1000</v>
      </c>
      <c r="C194" t="s">
        <v>9</v>
      </c>
      <c r="D194">
        <v>1</v>
      </c>
      <c r="E194" s="3">
        <v>43497</v>
      </c>
      <c r="F194" s="2">
        <f>MONTH(Tabela1[[#This Row],[Data]])</f>
        <v>2</v>
      </c>
      <c r="G194" t="s">
        <v>4209</v>
      </c>
      <c r="H194" t="s">
        <v>4210</v>
      </c>
      <c r="I194" s="2">
        <v>5521975100000</v>
      </c>
    </row>
    <row r="195" spans="1:9" x14ac:dyDescent="0.25">
      <c r="A195" t="s">
        <v>8</v>
      </c>
      <c r="B195" s="1">
        <v>500</v>
      </c>
      <c r="C195" t="s">
        <v>9</v>
      </c>
      <c r="D195">
        <v>1</v>
      </c>
      <c r="E195" s="3">
        <v>43497</v>
      </c>
      <c r="F195" s="2">
        <f>MONTH(Tabela1[[#This Row],[Data]])</f>
        <v>2</v>
      </c>
      <c r="G195" t="s">
        <v>5578</v>
      </c>
      <c r="H195" t="s">
        <v>5579</v>
      </c>
      <c r="I195" s="2">
        <v>5511963500000</v>
      </c>
    </row>
    <row r="196" spans="1:9" x14ac:dyDescent="0.25">
      <c r="A196" t="s">
        <v>12</v>
      </c>
      <c r="B196" s="1">
        <v>1000</v>
      </c>
      <c r="C196" t="s">
        <v>9</v>
      </c>
      <c r="D196">
        <v>12</v>
      </c>
      <c r="E196" s="3">
        <v>43497</v>
      </c>
      <c r="F196" s="2">
        <f>MONTH(Tabela1[[#This Row],[Data]])</f>
        <v>2</v>
      </c>
      <c r="G196" t="s">
        <v>6295</v>
      </c>
      <c r="H196" t="s">
        <v>6296</v>
      </c>
      <c r="I196" s="2">
        <v>5511984200000</v>
      </c>
    </row>
    <row r="197" spans="1:9" x14ac:dyDescent="0.25">
      <c r="A197" t="s">
        <v>12</v>
      </c>
      <c r="B197" s="1">
        <v>1000</v>
      </c>
      <c r="C197" t="s">
        <v>9</v>
      </c>
      <c r="D197">
        <v>4</v>
      </c>
      <c r="E197" s="3">
        <v>43497</v>
      </c>
      <c r="F197" s="2">
        <f>MONTH(Tabela1[[#This Row],[Data]])</f>
        <v>2</v>
      </c>
      <c r="G197" t="s">
        <v>310</v>
      </c>
      <c r="H197" t="s">
        <v>311</v>
      </c>
      <c r="I197" s="2">
        <v>5561992300000</v>
      </c>
    </row>
    <row r="198" spans="1:9" x14ac:dyDescent="0.25">
      <c r="A198" t="s">
        <v>8</v>
      </c>
      <c r="B198" s="1">
        <v>500</v>
      </c>
      <c r="C198" t="s">
        <v>21</v>
      </c>
      <c r="D198">
        <v>1</v>
      </c>
      <c r="E198" s="3">
        <v>43497</v>
      </c>
      <c r="F198" s="2">
        <f>MONTH(Tabela1[[#This Row],[Data]])</f>
        <v>2</v>
      </c>
      <c r="G198" t="s">
        <v>89</v>
      </c>
      <c r="H198" t="s">
        <v>8798</v>
      </c>
      <c r="I198" s="2">
        <v>5551999400000</v>
      </c>
    </row>
    <row r="199" spans="1:9" x14ac:dyDescent="0.25">
      <c r="A199" t="s">
        <v>12</v>
      </c>
      <c r="B199" s="1">
        <v>1000</v>
      </c>
      <c r="C199" t="s">
        <v>9</v>
      </c>
      <c r="D199">
        <v>12</v>
      </c>
      <c r="E199" s="3">
        <v>43497</v>
      </c>
      <c r="F199" s="2">
        <f>MONTH(Tabela1[[#This Row],[Data]])</f>
        <v>2</v>
      </c>
      <c r="G199" t="s">
        <v>9405</v>
      </c>
      <c r="H199" t="s">
        <v>9406</v>
      </c>
      <c r="I199" s="2">
        <v>5583991800000</v>
      </c>
    </row>
    <row r="200" spans="1:9" x14ac:dyDescent="0.25">
      <c r="A200" t="s">
        <v>12</v>
      </c>
      <c r="B200" s="1">
        <v>1000</v>
      </c>
      <c r="C200" t="s">
        <v>9</v>
      </c>
      <c r="D200">
        <v>12</v>
      </c>
      <c r="E200" s="3">
        <v>43498</v>
      </c>
      <c r="F200" s="2">
        <f>MONTH(Tabela1[[#This Row],[Data]])</f>
        <v>2</v>
      </c>
      <c r="G200" t="s">
        <v>587</v>
      </c>
      <c r="H200" t="s">
        <v>588</v>
      </c>
      <c r="I200" s="2">
        <v>5575999200000</v>
      </c>
    </row>
    <row r="201" spans="1:9" x14ac:dyDescent="0.25">
      <c r="A201" t="s">
        <v>12</v>
      </c>
      <c r="B201" s="1">
        <v>1000</v>
      </c>
      <c r="C201" t="s">
        <v>9</v>
      </c>
      <c r="D201">
        <v>10</v>
      </c>
      <c r="E201" s="3">
        <v>43498</v>
      </c>
      <c r="F201" s="2">
        <f>MONTH(Tabela1[[#This Row],[Data]])</f>
        <v>2</v>
      </c>
      <c r="G201" t="s">
        <v>1643</v>
      </c>
      <c r="H201" t="s">
        <v>1644</v>
      </c>
      <c r="I201" s="2">
        <v>5512991100000</v>
      </c>
    </row>
    <row r="202" spans="1:9" x14ac:dyDescent="0.25">
      <c r="A202" t="s">
        <v>12</v>
      </c>
      <c r="B202" s="1">
        <v>1000</v>
      </c>
      <c r="C202" t="s">
        <v>9</v>
      </c>
      <c r="D202">
        <v>6</v>
      </c>
      <c r="E202" s="3">
        <v>43498</v>
      </c>
      <c r="F202" s="2">
        <f>MONTH(Tabela1[[#This Row],[Data]])</f>
        <v>2</v>
      </c>
      <c r="G202" t="s">
        <v>2283</v>
      </c>
      <c r="H202" t="s">
        <v>2284</v>
      </c>
      <c r="I202" s="2">
        <v>5561992900000</v>
      </c>
    </row>
    <row r="203" spans="1:9" x14ac:dyDescent="0.25">
      <c r="A203" t="s">
        <v>12</v>
      </c>
      <c r="B203" s="1">
        <v>1000</v>
      </c>
      <c r="C203" t="s">
        <v>21</v>
      </c>
      <c r="D203">
        <v>1</v>
      </c>
      <c r="E203" s="3">
        <v>43498</v>
      </c>
      <c r="F203" s="2">
        <f>MONTH(Tabela1[[#This Row],[Data]])</f>
        <v>2</v>
      </c>
      <c r="G203" t="s">
        <v>4738</v>
      </c>
      <c r="H203" t="s">
        <v>4739</v>
      </c>
      <c r="I203" s="2">
        <v>5547999100000</v>
      </c>
    </row>
    <row r="204" spans="1:9" x14ac:dyDescent="0.25">
      <c r="A204" t="s">
        <v>26</v>
      </c>
      <c r="B204" s="1">
        <v>2000</v>
      </c>
      <c r="C204" t="s">
        <v>9</v>
      </c>
      <c r="D204">
        <v>12</v>
      </c>
      <c r="E204" s="3">
        <v>43498</v>
      </c>
      <c r="F204" s="2">
        <f>MONTH(Tabela1[[#This Row],[Data]])</f>
        <v>2</v>
      </c>
      <c r="G204" t="s">
        <v>2823</v>
      </c>
      <c r="H204" t="s">
        <v>3366</v>
      </c>
      <c r="I204" s="2">
        <v>5521999200000</v>
      </c>
    </row>
    <row r="205" spans="1:9" x14ac:dyDescent="0.25">
      <c r="A205" t="s">
        <v>26</v>
      </c>
      <c r="B205" s="1">
        <v>2000</v>
      </c>
      <c r="C205" t="s">
        <v>9</v>
      </c>
      <c r="D205">
        <v>6</v>
      </c>
      <c r="E205" s="3">
        <v>43498</v>
      </c>
      <c r="F205" s="2">
        <f>MONTH(Tabela1[[#This Row],[Data]])</f>
        <v>2</v>
      </c>
      <c r="G205" t="s">
        <v>7113</v>
      </c>
      <c r="H205" t="s">
        <v>7114</v>
      </c>
      <c r="I205" s="2">
        <v>5571981100000</v>
      </c>
    </row>
    <row r="206" spans="1:9" x14ac:dyDescent="0.25">
      <c r="A206" t="s">
        <v>12</v>
      </c>
      <c r="B206" s="1">
        <v>1000</v>
      </c>
      <c r="C206" t="s">
        <v>9</v>
      </c>
      <c r="D206">
        <v>1</v>
      </c>
      <c r="E206" s="3">
        <v>43498</v>
      </c>
      <c r="F206" s="2">
        <f>MONTH(Tabela1[[#This Row],[Data]])</f>
        <v>2</v>
      </c>
      <c r="G206" t="s">
        <v>8235</v>
      </c>
      <c r="H206" t="s">
        <v>8236</v>
      </c>
      <c r="I206" s="2">
        <v>5547999700000</v>
      </c>
    </row>
    <row r="207" spans="1:9" x14ac:dyDescent="0.25">
      <c r="A207" t="s">
        <v>8</v>
      </c>
      <c r="B207" s="1">
        <v>500</v>
      </c>
      <c r="C207" t="s">
        <v>9</v>
      </c>
      <c r="D207">
        <v>12</v>
      </c>
      <c r="E207" s="3">
        <v>43498</v>
      </c>
      <c r="F207" s="2">
        <f>MONTH(Tabela1[[#This Row],[Data]])</f>
        <v>2</v>
      </c>
      <c r="G207" t="s">
        <v>965</v>
      </c>
      <c r="H207" t="s">
        <v>8909</v>
      </c>
      <c r="I207" s="2">
        <v>5564981200000</v>
      </c>
    </row>
    <row r="208" spans="1:9" x14ac:dyDescent="0.25">
      <c r="A208" t="s">
        <v>26</v>
      </c>
      <c r="B208" s="1">
        <v>2000</v>
      </c>
      <c r="C208" t="s">
        <v>9</v>
      </c>
      <c r="D208">
        <v>12</v>
      </c>
      <c r="E208" s="3">
        <v>43498</v>
      </c>
      <c r="F208" s="2">
        <f>MONTH(Tabela1[[#This Row],[Data]])</f>
        <v>2</v>
      </c>
      <c r="G208" t="s">
        <v>9362</v>
      </c>
      <c r="H208" t="s">
        <v>9363</v>
      </c>
      <c r="I208" s="2">
        <v>5521994500000</v>
      </c>
    </row>
    <row r="209" spans="1:9" x14ac:dyDescent="0.25">
      <c r="A209" t="s">
        <v>12</v>
      </c>
      <c r="B209" s="1">
        <v>1000</v>
      </c>
      <c r="C209" t="s">
        <v>9</v>
      </c>
      <c r="D209">
        <v>12</v>
      </c>
      <c r="E209" s="3">
        <v>43498</v>
      </c>
      <c r="F209" s="2">
        <f>MONTH(Tabela1[[#This Row],[Data]])</f>
        <v>2</v>
      </c>
      <c r="G209" t="s">
        <v>9420</v>
      </c>
      <c r="H209" t="s">
        <v>9421</v>
      </c>
      <c r="I209" s="2">
        <v>5531986100000</v>
      </c>
    </row>
    <row r="210" spans="1:9" x14ac:dyDescent="0.25">
      <c r="A210" t="s">
        <v>12</v>
      </c>
      <c r="B210" s="1">
        <v>1000</v>
      </c>
      <c r="C210" t="s">
        <v>9</v>
      </c>
      <c r="D210">
        <v>12</v>
      </c>
      <c r="E210" s="3">
        <v>43499</v>
      </c>
      <c r="F210" s="2">
        <f>MONTH(Tabela1[[#This Row],[Data]])</f>
        <v>2</v>
      </c>
      <c r="G210" t="s">
        <v>326</v>
      </c>
      <c r="H210" t="s">
        <v>327</v>
      </c>
      <c r="I210" s="2">
        <v>5521981200000</v>
      </c>
    </row>
    <row r="211" spans="1:9" x14ac:dyDescent="0.25">
      <c r="A211" t="s">
        <v>8</v>
      </c>
      <c r="B211" s="1">
        <v>500</v>
      </c>
      <c r="C211" t="s">
        <v>9</v>
      </c>
      <c r="D211">
        <v>12</v>
      </c>
      <c r="E211" s="3">
        <v>43499</v>
      </c>
      <c r="F211" s="2">
        <f>MONTH(Tabela1[[#This Row],[Data]])</f>
        <v>2</v>
      </c>
      <c r="G211" t="s">
        <v>2955</v>
      </c>
      <c r="H211" t="s">
        <v>2956</v>
      </c>
      <c r="I211" s="2">
        <v>5513988100000</v>
      </c>
    </row>
    <row r="212" spans="1:9" x14ac:dyDescent="0.25">
      <c r="A212" t="s">
        <v>8</v>
      </c>
      <c r="B212" s="1">
        <v>500</v>
      </c>
      <c r="C212" t="s">
        <v>9</v>
      </c>
      <c r="D212">
        <v>12</v>
      </c>
      <c r="E212" s="3">
        <v>43499</v>
      </c>
      <c r="F212" s="2">
        <f>MONTH(Tabela1[[#This Row],[Data]])</f>
        <v>2</v>
      </c>
      <c r="G212" t="s">
        <v>3185</v>
      </c>
      <c r="H212" t="s">
        <v>3186</v>
      </c>
      <c r="I212" s="2">
        <v>5521997700000</v>
      </c>
    </row>
    <row r="213" spans="1:9" x14ac:dyDescent="0.25">
      <c r="A213" t="s">
        <v>12</v>
      </c>
      <c r="B213" s="1">
        <v>1000</v>
      </c>
      <c r="C213" t="s">
        <v>9</v>
      </c>
      <c r="D213">
        <v>3</v>
      </c>
      <c r="E213" s="3">
        <v>43499</v>
      </c>
      <c r="F213" s="2">
        <f>MONTH(Tabela1[[#This Row],[Data]])</f>
        <v>2</v>
      </c>
      <c r="G213" t="s">
        <v>389</v>
      </c>
      <c r="H213" t="s">
        <v>4595</v>
      </c>
      <c r="I213" s="2">
        <v>5532999900000</v>
      </c>
    </row>
    <row r="214" spans="1:9" x14ac:dyDescent="0.25">
      <c r="A214" t="s">
        <v>26</v>
      </c>
      <c r="B214" s="1">
        <v>2000</v>
      </c>
      <c r="C214" t="s">
        <v>21</v>
      </c>
      <c r="D214">
        <v>1</v>
      </c>
      <c r="E214" s="3">
        <v>43499</v>
      </c>
      <c r="F214" s="2">
        <f>MONTH(Tabela1[[#This Row],[Data]])</f>
        <v>2</v>
      </c>
      <c r="G214" t="s">
        <v>3145</v>
      </c>
      <c r="H214" t="s">
        <v>3146</v>
      </c>
      <c r="I214" s="2">
        <v>5521996300000</v>
      </c>
    </row>
    <row r="215" spans="1:9" x14ac:dyDescent="0.25">
      <c r="A215" t="s">
        <v>26</v>
      </c>
      <c r="B215" s="1">
        <v>2000</v>
      </c>
      <c r="C215" t="s">
        <v>9</v>
      </c>
      <c r="D215">
        <v>12</v>
      </c>
      <c r="E215" s="3">
        <v>43499</v>
      </c>
      <c r="F215" s="2">
        <f>MONTH(Tabela1[[#This Row],[Data]])</f>
        <v>2</v>
      </c>
      <c r="G215" t="s">
        <v>9037</v>
      </c>
      <c r="H215" t="s">
        <v>9038</v>
      </c>
      <c r="I215" s="2">
        <v>5547996600000</v>
      </c>
    </row>
    <row r="216" spans="1:9" x14ac:dyDescent="0.25">
      <c r="A216" t="s">
        <v>8</v>
      </c>
      <c r="B216" s="1">
        <v>500</v>
      </c>
      <c r="C216" t="s">
        <v>9</v>
      </c>
      <c r="D216">
        <v>1</v>
      </c>
      <c r="E216" s="3">
        <v>43499</v>
      </c>
      <c r="F216" s="2">
        <f>MONTH(Tabela1[[#This Row],[Data]])</f>
        <v>2</v>
      </c>
      <c r="G216" t="s">
        <v>9109</v>
      </c>
      <c r="H216" t="s">
        <v>9492</v>
      </c>
      <c r="I216" s="2">
        <v>5521966300000</v>
      </c>
    </row>
    <row r="217" spans="1:9" x14ac:dyDescent="0.25">
      <c r="A217" t="s">
        <v>8</v>
      </c>
      <c r="B217" s="1">
        <v>500</v>
      </c>
      <c r="C217" t="s">
        <v>9</v>
      </c>
      <c r="D217">
        <v>2</v>
      </c>
      <c r="E217" s="3">
        <v>43499</v>
      </c>
      <c r="F217" s="2">
        <f>MONTH(Tabela1[[#This Row],[Data]])</f>
        <v>2</v>
      </c>
      <c r="G217" t="s">
        <v>9539</v>
      </c>
      <c r="H217" t="s">
        <v>9540</v>
      </c>
      <c r="I217" s="2">
        <v>5581988300000</v>
      </c>
    </row>
    <row r="218" spans="1:9" x14ac:dyDescent="0.25">
      <c r="A218" t="s">
        <v>8</v>
      </c>
      <c r="B218" s="1">
        <v>500</v>
      </c>
      <c r="C218" t="s">
        <v>21</v>
      </c>
      <c r="D218">
        <v>1</v>
      </c>
      <c r="E218" s="3">
        <v>43499</v>
      </c>
      <c r="F218" s="2">
        <f>MONTH(Tabela1[[#This Row],[Data]])</f>
        <v>2</v>
      </c>
      <c r="G218" t="s">
        <v>9547</v>
      </c>
      <c r="H218" t="s">
        <v>9548</v>
      </c>
      <c r="I218" s="2">
        <v>5581999600000</v>
      </c>
    </row>
    <row r="219" spans="1:9" x14ac:dyDescent="0.25">
      <c r="A219" t="s">
        <v>12</v>
      </c>
      <c r="B219" s="1">
        <v>1000</v>
      </c>
      <c r="C219" t="s">
        <v>9</v>
      </c>
      <c r="D219">
        <v>12</v>
      </c>
      <c r="E219" s="3">
        <v>43500</v>
      </c>
      <c r="F219" s="2">
        <f>MONTH(Tabela1[[#This Row],[Data]])</f>
        <v>2</v>
      </c>
      <c r="G219" t="s">
        <v>196</v>
      </c>
      <c r="H219" t="s">
        <v>197</v>
      </c>
      <c r="I219" s="2">
        <v>5581999800000</v>
      </c>
    </row>
    <row r="220" spans="1:9" x14ac:dyDescent="0.25">
      <c r="A220" t="s">
        <v>8</v>
      </c>
      <c r="B220" s="1">
        <v>500</v>
      </c>
      <c r="C220" t="s">
        <v>21</v>
      </c>
      <c r="D220">
        <v>1</v>
      </c>
      <c r="E220" s="3">
        <v>43500</v>
      </c>
      <c r="F220" s="2">
        <f>MONTH(Tabela1[[#This Row],[Data]])</f>
        <v>2</v>
      </c>
      <c r="G220" t="s">
        <v>259</v>
      </c>
      <c r="H220" t="s">
        <v>260</v>
      </c>
      <c r="I220" s="2">
        <v>5591992900000</v>
      </c>
    </row>
    <row r="221" spans="1:9" x14ac:dyDescent="0.25">
      <c r="A221" t="s">
        <v>26</v>
      </c>
      <c r="B221" s="1">
        <v>2000</v>
      </c>
      <c r="C221" t="s">
        <v>9</v>
      </c>
      <c r="D221">
        <v>4</v>
      </c>
      <c r="E221" s="3">
        <v>43500</v>
      </c>
      <c r="F221" s="2">
        <f>MONTH(Tabela1[[#This Row],[Data]])</f>
        <v>2</v>
      </c>
      <c r="G221" t="s">
        <v>6393</v>
      </c>
      <c r="H221" t="s">
        <v>6394</v>
      </c>
      <c r="I221" s="2">
        <v>5515997600000</v>
      </c>
    </row>
    <row r="222" spans="1:9" x14ac:dyDescent="0.25">
      <c r="A222" t="s">
        <v>8</v>
      </c>
      <c r="B222" s="1">
        <v>500</v>
      </c>
      <c r="C222" t="s">
        <v>9</v>
      </c>
      <c r="D222">
        <v>12</v>
      </c>
      <c r="E222" s="3">
        <v>43500</v>
      </c>
      <c r="F222" s="2">
        <f>MONTH(Tabela1[[#This Row],[Data]])</f>
        <v>2</v>
      </c>
      <c r="G222" t="s">
        <v>8302</v>
      </c>
      <c r="H222" t="s">
        <v>8303</v>
      </c>
      <c r="I222" s="2">
        <v>5598991100000</v>
      </c>
    </row>
    <row r="223" spans="1:9" x14ac:dyDescent="0.25">
      <c r="A223" t="s">
        <v>26</v>
      </c>
      <c r="B223" s="1">
        <v>2000</v>
      </c>
      <c r="C223" t="s">
        <v>9</v>
      </c>
      <c r="D223">
        <v>6</v>
      </c>
      <c r="E223" s="3">
        <v>43501</v>
      </c>
      <c r="F223" s="2">
        <f>MONTH(Tabela1[[#This Row],[Data]])</f>
        <v>2</v>
      </c>
      <c r="G223" t="s">
        <v>1125</v>
      </c>
      <c r="H223" t="s">
        <v>1126</v>
      </c>
      <c r="I223" s="2">
        <v>5511983200000</v>
      </c>
    </row>
    <row r="224" spans="1:9" x14ac:dyDescent="0.25">
      <c r="A224" t="s">
        <v>26</v>
      </c>
      <c r="B224" s="1">
        <v>2000</v>
      </c>
      <c r="C224" t="s">
        <v>9</v>
      </c>
      <c r="D224">
        <v>1</v>
      </c>
      <c r="E224" s="3">
        <v>43501</v>
      </c>
      <c r="F224" s="2">
        <f>MONTH(Tabela1[[#This Row],[Data]])</f>
        <v>2</v>
      </c>
      <c r="G224" t="s">
        <v>3019</v>
      </c>
      <c r="H224" t="s">
        <v>3020</v>
      </c>
      <c r="I224" s="2">
        <v>5561984100000</v>
      </c>
    </row>
    <row r="225" spans="1:9" x14ac:dyDescent="0.25">
      <c r="A225" t="s">
        <v>12</v>
      </c>
      <c r="B225" s="1">
        <v>1000</v>
      </c>
      <c r="C225" t="s">
        <v>9</v>
      </c>
      <c r="D225">
        <v>12</v>
      </c>
      <c r="E225" s="3">
        <v>43501</v>
      </c>
      <c r="F225" s="2">
        <f>MONTH(Tabela1[[#This Row],[Data]])</f>
        <v>2</v>
      </c>
      <c r="G225" t="s">
        <v>5027</v>
      </c>
      <c r="H225" t="s">
        <v>5028</v>
      </c>
      <c r="I225" s="2">
        <v>5554991800000</v>
      </c>
    </row>
    <row r="226" spans="1:9" x14ac:dyDescent="0.25">
      <c r="A226" t="s">
        <v>8</v>
      </c>
      <c r="B226" s="1">
        <v>500</v>
      </c>
      <c r="C226" t="s">
        <v>9</v>
      </c>
      <c r="D226">
        <v>12</v>
      </c>
      <c r="E226" s="3">
        <v>43501</v>
      </c>
      <c r="F226" s="2">
        <f>MONTH(Tabela1[[#This Row],[Data]])</f>
        <v>2</v>
      </c>
      <c r="G226" t="s">
        <v>6511</v>
      </c>
      <c r="H226" t="s">
        <v>6528</v>
      </c>
      <c r="I226" s="2">
        <v>5521983900000</v>
      </c>
    </row>
    <row r="227" spans="1:9" x14ac:dyDescent="0.25">
      <c r="A227" t="s">
        <v>26</v>
      </c>
      <c r="B227" s="1">
        <v>2000</v>
      </c>
      <c r="C227" t="s">
        <v>9</v>
      </c>
      <c r="D227">
        <v>5</v>
      </c>
      <c r="E227" s="3">
        <v>43501</v>
      </c>
      <c r="F227" s="2">
        <f>MONTH(Tabela1[[#This Row],[Data]])</f>
        <v>2</v>
      </c>
      <c r="G227" t="s">
        <v>4832</v>
      </c>
      <c r="H227" t="s">
        <v>4833</v>
      </c>
      <c r="I227" s="2">
        <v>5531992800000</v>
      </c>
    </row>
    <row r="228" spans="1:9" x14ac:dyDescent="0.25">
      <c r="A228" t="s">
        <v>8</v>
      </c>
      <c r="B228" s="1">
        <v>500</v>
      </c>
      <c r="C228" t="s">
        <v>9</v>
      </c>
      <c r="D228">
        <v>10</v>
      </c>
      <c r="E228" s="3">
        <v>43501</v>
      </c>
      <c r="F228" s="2">
        <f>MONTH(Tabela1[[#This Row],[Data]])</f>
        <v>2</v>
      </c>
      <c r="G228" t="s">
        <v>1022</v>
      </c>
      <c r="H228" t="s">
        <v>8453</v>
      </c>
      <c r="I228" s="2">
        <v>5583996800000</v>
      </c>
    </row>
    <row r="229" spans="1:9" x14ac:dyDescent="0.25">
      <c r="A229" t="s">
        <v>12</v>
      </c>
      <c r="B229" s="1">
        <v>1000</v>
      </c>
      <c r="C229" t="s">
        <v>9</v>
      </c>
      <c r="D229">
        <v>2</v>
      </c>
      <c r="E229" s="3">
        <v>43501</v>
      </c>
      <c r="F229" s="2">
        <f>MONTH(Tabela1[[#This Row],[Data]])</f>
        <v>2</v>
      </c>
      <c r="G229" t="s">
        <v>2591</v>
      </c>
      <c r="H229" t="s">
        <v>2592</v>
      </c>
      <c r="I229" s="2">
        <v>5531986700000</v>
      </c>
    </row>
    <row r="230" spans="1:9" x14ac:dyDescent="0.25">
      <c r="A230" t="s">
        <v>8</v>
      </c>
      <c r="B230" s="1">
        <v>500</v>
      </c>
      <c r="C230" t="s">
        <v>9</v>
      </c>
      <c r="D230">
        <v>12</v>
      </c>
      <c r="E230" s="3">
        <v>43501</v>
      </c>
      <c r="F230" s="2">
        <f>MONTH(Tabela1[[#This Row],[Data]])</f>
        <v>2</v>
      </c>
      <c r="G230" t="s">
        <v>220</v>
      </c>
      <c r="H230" t="s">
        <v>9246</v>
      </c>
      <c r="I230" s="2">
        <v>5519991600000</v>
      </c>
    </row>
    <row r="231" spans="1:9" x14ac:dyDescent="0.25">
      <c r="A231" t="s">
        <v>26</v>
      </c>
      <c r="B231" s="1">
        <v>2000</v>
      </c>
      <c r="C231" t="s">
        <v>9</v>
      </c>
      <c r="D231">
        <v>12</v>
      </c>
      <c r="E231" s="3">
        <v>43502</v>
      </c>
      <c r="F231" s="2">
        <f>MONTH(Tabela1[[#This Row],[Data]])</f>
        <v>2</v>
      </c>
      <c r="G231" t="s">
        <v>2808</v>
      </c>
      <c r="H231" t="s">
        <v>4338</v>
      </c>
      <c r="I231" s="2">
        <v>5575992900000</v>
      </c>
    </row>
    <row r="232" spans="1:9" x14ac:dyDescent="0.25">
      <c r="A232" t="s">
        <v>26</v>
      </c>
      <c r="B232" s="1">
        <v>2000</v>
      </c>
      <c r="C232" t="s">
        <v>9</v>
      </c>
      <c r="D232">
        <v>10</v>
      </c>
      <c r="E232" s="3">
        <v>43503</v>
      </c>
      <c r="F232" s="2">
        <f>MONTH(Tabela1[[#This Row],[Data]])</f>
        <v>2</v>
      </c>
      <c r="G232" t="s">
        <v>996</v>
      </c>
      <c r="H232" t="s">
        <v>997</v>
      </c>
      <c r="I232" s="2">
        <v>5511967000000</v>
      </c>
    </row>
    <row r="233" spans="1:9" x14ac:dyDescent="0.25">
      <c r="A233" t="s">
        <v>8</v>
      </c>
      <c r="B233" s="1">
        <v>500</v>
      </c>
      <c r="C233" t="s">
        <v>9</v>
      </c>
      <c r="D233">
        <v>12</v>
      </c>
      <c r="E233" s="3">
        <v>43503</v>
      </c>
      <c r="F233" s="2">
        <f>MONTH(Tabela1[[#This Row],[Data]])</f>
        <v>2</v>
      </c>
      <c r="G233" t="s">
        <v>1766</v>
      </c>
      <c r="H233" t="s">
        <v>1767</v>
      </c>
      <c r="I233" s="2">
        <v>5516992400000</v>
      </c>
    </row>
    <row r="234" spans="1:9" x14ac:dyDescent="0.25">
      <c r="A234" t="s">
        <v>26</v>
      </c>
      <c r="B234" s="1">
        <v>2000</v>
      </c>
      <c r="C234" t="s">
        <v>9</v>
      </c>
      <c r="D234">
        <v>1</v>
      </c>
      <c r="E234" s="3">
        <v>43503</v>
      </c>
      <c r="F234" s="2">
        <f>MONTH(Tabela1[[#This Row],[Data]])</f>
        <v>2</v>
      </c>
      <c r="G234" t="s">
        <v>2219</v>
      </c>
      <c r="H234" t="s">
        <v>2220</v>
      </c>
      <c r="I234" s="2">
        <v>5521988700000</v>
      </c>
    </row>
    <row r="235" spans="1:9" x14ac:dyDescent="0.25">
      <c r="A235" t="s">
        <v>12</v>
      </c>
      <c r="B235" s="1">
        <v>1000</v>
      </c>
      <c r="C235" t="s">
        <v>9</v>
      </c>
      <c r="D235">
        <v>12</v>
      </c>
      <c r="E235" s="3">
        <v>43503</v>
      </c>
      <c r="F235" s="2">
        <f>MONTH(Tabela1[[#This Row],[Data]])</f>
        <v>2</v>
      </c>
      <c r="G235" t="s">
        <v>4420</v>
      </c>
      <c r="H235" t="s">
        <v>4421</v>
      </c>
      <c r="I235" s="2">
        <v>5561991000000</v>
      </c>
    </row>
    <row r="236" spans="1:9" x14ac:dyDescent="0.25">
      <c r="A236" t="s">
        <v>26</v>
      </c>
      <c r="B236" s="1">
        <v>2000</v>
      </c>
      <c r="C236" t="s">
        <v>21</v>
      </c>
      <c r="D236">
        <v>1</v>
      </c>
      <c r="E236" s="3">
        <v>43503</v>
      </c>
      <c r="F236" s="2">
        <f>MONTH(Tabela1[[#This Row],[Data]])</f>
        <v>2</v>
      </c>
      <c r="G236" t="s">
        <v>1375</v>
      </c>
      <c r="H236" t="s">
        <v>4867</v>
      </c>
      <c r="I236" s="2">
        <v>5521964300000</v>
      </c>
    </row>
    <row r="237" spans="1:9" x14ac:dyDescent="0.25">
      <c r="A237" t="s">
        <v>8</v>
      </c>
      <c r="B237" s="1">
        <v>500</v>
      </c>
      <c r="C237" t="s">
        <v>9</v>
      </c>
      <c r="D237">
        <v>12</v>
      </c>
      <c r="E237" s="3">
        <v>43503</v>
      </c>
      <c r="F237" s="2">
        <f>MONTH(Tabela1[[#This Row],[Data]])</f>
        <v>2</v>
      </c>
      <c r="G237" t="s">
        <v>1541</v>
      </c>
      <c r="H237" t="s">
        <v>1542</v>
      </c>
      <c r="I237" s="2">
        <v>5519992400000</v>
      </c>
    </row>
    <row r="238" spans="1:9" x14ac:dyDescent="0.25">
      <c r="A238" t="s">
        <v>26</v>
      </c>
      <c r="B238" s="1">
        <v>2000</v>
      </c>
      <c r="C238" t="s">
        <v>21</v>
      </c>
      <c r="D238">
        <v>1</v>
      </c>
      <c r="E238" s="3">
        <v>43503</v>
      </c>
      <c r="F238" s="2">
        <f>MONTH(Tabela1[[#This Row],[Data]])</f>
        <v>2</v>
      </c>
      <c r="G238" t="s">
        <v>4972</v>
      </c>
      <c r="H238" t="s">
        <v>6666</v>
      </c>
      <c r="I238" s="2">
        <v>5527997200000</v>
      </c>
    </row>
    <row r="239" spans="1:9" x14ac:dyDescent="0.25">
      <c r="A239" t="s">
        <v>12</v>
      </c>
      <c r="B239" s="1">
        <v>1000</v>
      </c>
      <c r="C239" t="s">
        <v>21</v>
      </c>
      <c r="D239">
        <v>10</v>
      </c>
      <c r="E239" s="3">
        <v>43503</v>
      </c>
      <c r="F239" s="2">
        <f>MONTH(Tabela1[[#This Row],[Data]])</f>
        <v>2</v>
      </c>
      <c r="G239" t="s">
        <v>6024</v>
      </c>
      <c r="H239" t="s">
        <v>6025</v>
      </c>
      <c r="I239" s="2">
        <v>5519995500000</v>
      </c>
    </row>
    <row r="240" spans="1:9" x14ac:dyDescent="0.25">
      <c r="A240" t="s">
        <v>12</v>
      </c>
      <c r="B240" s="1">
        <v>1000</v>
      </c>
      <c r="C240" t="s">
        <v>21</v>
      </c>
      <c r="D240">
        <v>1</v>
      </c>
      <c r="E240" s="3">
        <v>43503</v>
      </c>
      <c r="F240" s="2">
        <f>MONTH(Tabela1[[#This Row],[Data]])</f>
        <v>2</v>
      </c>
      <c r="G240" t="s">
        <v>7733</v>
      </c>
      <c r="H240" t="s">
        <v>7734</v>
      </c>
      <c r="I240" s="2">
        <v>5527996900000</v>
      </c>
    </row>
    <row r="241" spans="1:9" x14ac:dyDescent="0.25">
      <c r="A241" t="s">
        <v>8</v>
      </c>
      <c r="B241" s="1">
        <v>500</v>
      </c>
      <c r="C241" t="s">
        <v>21</v>
      </c>
      <c r="D241">
        <v>1</v>
      </c>
      <c r="E241" s="3">
        <v>43503</v>
      </c>
      <c r="F241" s="2">
        <f>MONTH(Tabela1[[#This Row],[Data]])</f>
        <v>2</v>
      </c>
      <c r="G241" t="s">
        <v>8569</v>
      </c>
      <c r="H241" t="s">
        <v>8570</v>
      </c>
      <c r="I241" s="2">
        <v>5581999100000</v>
      </c>
    </row>
    <row r="242" spans="1:9" x14ac:dyDescent="0.25">
      <c r="A242" t="s">
        <v>8</v>
      </c>
      <c r="B242" s="1">
        <v>500</v>
      </c>
      <c r="C242" t="s">
        <v>21</v>
      </c>
      <c r="D242">
        <v>1</v>
      </c>
      <c r="E242" s="3">
        <v>43503</v>
      </c>
      <c r="F242" s="2">
        <f>MONTH(Tabela1[[#This Row],[Data]])</f>
        <v>2</v>
      </c>
      <c r="G242" t="s">
        <v>5654</v>
      </c>
      <c r="H242" t="s">
        <v>8225</v>
      </c>
      <c r="I242" s="2">
        <v>5598991500000</v>
      </c>
    </row>
    <row r="243" spans="1:9" x14ac:dyDescent="0.25">
      <c r="A243" t="s">
        <v>8</v>
      </c>
      <c r="B243" s="1">
        <v>500</v>
      </c>
      <c r="C243" t="s">
        <v>9</v>
      </c>
      <c r="D243">
        <v>12</v>
      </c>
      <c r="E243" s="3">
        <v>43504</v>
      </c>
      <c r="F243" s="2">
        <f>MONTH(Tabela1[[#This Row],[Data]])</f>
        <v>2</v>
      </c>
      <c r="G243" t="s">
        <v>1345</v>
      </c>
      <c r="H243" t="s">
        <v>1346</v>
      </c>
      <c r="I243" s="2">
        <v>5531996800000</v>
      </c>
    </row>
    <row r="244" spans="1:9" x14ac:dyDescent="0.25">
      <c r="A244" t="s">
        <v>26</v>
      </c>
      <c r="B244" s="1">
        <v>2000</v>
      </c>
      <c r="C244" t="s">
        <v>21</v>
      </c>
      <c r="D244">
        <v>1</v>
      </c>
      <c r="E244" s="3">
        <v>43504</v>
      </c>
      <c r="F244" s="2">
        <f>MONTH(Tabela1[[#This Row],[Data]])</f>
        <v>2</v>
      </c>
      <c r="G244" t="s">
        <v>2275</v>
      </c>
      <c r="H244" t="s">
        <v>2276</v>
      </c>
      <c r="I244" s="2">
        <v>5561982500000</v>
      </c>
    </row>
    <row r="245" spans="1:9" x14ac:dyDescent="0.25">
      <c r="A245" t="s">
        <v>8</v>
      </c>
      <c r="B245" s="1">
        <v>500</v>
      </c>
      <c r="C245" t="s">
        <v>9</v>
      </c>
      <c r="D245">
        <v>1</v>
      </c>
      <c r="E245" s="3">
        <v>43504</v>
      </c>
      <c r="F245" s="2">
        <f>MONTH(Tabela1[[#This Row],[Data]])</f>
        <v>2</v>
      </c>
      <c r="G245" t="s">
        <v>2344</v>
      </c>
      <c r="H245" t="s">
        <v>2345</v>
      </c>
      <c r="I245" s="2">
        <v>5598988000000</v>
      </c>
    </row>
    <row r="246" spans="1:9" x14ac:dyDescent="0.25">
      <c r="A246" t="s">
        <v>12</v>
      </c>
      <c r="B246" s="1">
        <v>1000</v>
      </c>
      <c r="C246" t="s">
        <v>9</v>
      </c>
      <c r="D246">
        <v>1</v>
      </c>
      <c r="E246" s="3">
        <v>43504</v>
      </c>
      <c r="F246" s="2">
        <f>MONTH(Tabela1[[#This Row],[Data]])</f>
        <v>2</v>
      </c>
      <c r="G246" t="s">
        <v>2418</v>
      </c>
      <c r="H246" t="s">
        <v>2419</v>
      </c>
      <c r="I246" s="2">
        <v>5561982700000</v>
      </c>
    </row>
    <row r="247" spans="1:9" x14ac:dyDescent="0.25">
      <c r="A247" t="s">
        <v>12</v>
      </c>
      <c r="B247" s="1">
        <v>1000</v>
      </c>
      <c r="C247" t="s">
        <v>9</v>
      </c>
      <c r="D247">
        <v>12</v>
      </c>
      <c r="E247" s="3">
        <v>43504</v>
      </c>
      <c r="F247" s="2">
        <f>MONTH(Tabela1[[#This Row],[Data]])</f>
        <v>2</v>
      </c>
      <c r="G247" t="s">
        <v>1690</v>
      </c>
      <c r="H247" t="s">
        <v>2151</v>
      </c>
      <c r="I247" s="2">
        <v>5573988100000</v>
      </c>
    </row>
    <row r="248" spans="1:9" x14ac:dyDescent="0.25">
      <c r="A248" t="s">
        <v>12</v>
      </c>
      <c r="B248" s="1">
        <v>1000</v>
      </c>
      <c r="C248" t="s">
        <v>9</v>
      </c>
      <c r="D248">
        <v>10</v>
      </c>
      <c r="E248" s="3">
        <v>43504</v>
      </c>
      <c r="F248" s="2">
        <f>MONTH(Tabela1[[#This Row],[Data]])</f>
        <v>2</v>
      </c>
      <c r="G248" t="s">
        <v>1355</v>
      </c>
      <c r="H248" t="s">
        <v>2979</v>
      </c>
      <c r="I248" s="2">
        <v>5511974000000</v>
      </c>
    </row>
    <row r="249" spans="1:9" x14ac:dyDescent="0.25">
      <c r="A249" t="s">
        <v>8</v>
      </c>
      <c r="B249" s="1">
        <v>500</v>
      </c>
      <c r="C249" t="s">
        <v>9</v>
      </c>
      <c r="D249">
        <v>2</v>
      </c>
      <c r="E249" s="3">
        <v>43504</v>
      </c>
      <c r="F249" s="2">
        <f>MONTH(Tabela1[[#This Row],[Data]])</f>
        <v>2</v>
      </c>
      <c r="G249" t="s">
        <v>918</v>
      </c>
      <c r="H249" t="s">
        <v>3852</v>
      </c>
      <c r="I249" s="2">
        <v>5542999400000</v>
      </c>
    </row>
    <row r="250" spans="1:9" x14ac:dyDescent="0.25">
      <c r="A250" t="s">
        <v>12</v>
      </c>
      <c r="B250" s="1">
        <v>1000</v>
      </c>
      <c r="C250" t="s">
        <v>21</v>
      </c>
      <c r="D250">
        <v>1</v>
      </c>
      <c r="E250" s="3">
        <v>43504</v>
      </c>
      <c r="F250" s="2">
        <f>MONTH(Tabela1[[#This Row],[Data]])</f>
        <v>2</v>
      </c>
      <c r="G250" t="s">
        <v>6710</v>
      </c>
      <c r="H250" t="s">
        <v>6711</v>
      </c>
      <c r="I250" s="2">
        <v>5521999200000</v>
      </c>
    </row>
    <row r="251" spans="1:9" x14ac:dyDescent="0.25">
      <c r="A251" t="s">
        <v>12</v>
      </c>
      <c r="B251" s="1">
        <v>1000</v>
      </c>
      <c r="C251" t="s">
        <v>21</v>
      </c>
      <c r="D251">
        <v>1</v>
      </c>
      <c r="E251" s="3">
        <v>43504</v>
      </c>
      <c r="F251" s="2">
        <f>MONTH(Tabela1[[#This Row],[Data]])</f>
        <v>2</v>
      </c>
      <c r="G251" t="s">
        <v>451</v>
      </c>
      <c r="H251" t="s">
        <v>452</v>
      </c>
      <c r="I251" s="2">
        <v>5519983100000</v>
      </c>
    </row>
    <row r="252" spans="1:9" x14ac:dyDescent="0.25">
      <c r="A252" t="s">
        <v>8</v>
      </c>
      <c r="B252" s="1">
        <v>500</v>
      </c>
      <c r="C252" t="s">
        <v>9</v>
      </c>
      <c r="D252">
        <v>12</v>
      </c>
      <c r="E252" s="3">
        <v>43505</v>
      </c>
      <c r="F252" s="2">
        <f>MONTH(Tabela1[[#This Row],[Data]])</f>
        <v>2</v>
      </c>
      <c r="G252" t="s">
        <v>1129</v>
      </c>
      <c r="H252" t="s">
        <v>1130</v>
      </c>
      <c r="I252" s="2">
        <v>5592981500000</v>
      </c>
    </row>
    <row r="253" spans="1:9" x14ac:dyDescent="0.25">
      <c r="A253" t="s">
        <v>12</v>
      </c>
      <c r="B253" s="1">
        <v>1000</v>
      </c>
      <c r="C253" t="s">
        <v>9</v>
      </c>
      <c r="D253">
        <v>10</v>
      </c>
      <c r="E253" s="3">
        <v>43505</v>
      </c>
      <c r="F253" s="2">
        <f>MONTH(Tabela1[[#This Row],[Data]])</f>
        <v>2</v>
      </c>
      <c r="G253" t="s">
        <v>2819</v>
      </c>
      <c r="H253" t="s">
        <v>2820</v>
      </c>
      <c r="I253" s="2">
        <v>5521998800000</v>
      </c>
    </row>
    <row r="254" spans="1:9" x14ac:dyDescent="0.25">
      <c r="A254" t="s">
        <v>8</v>
      </c>
      <c r="B254" s="1">
        <v>500</v>
      </c>
      <c r="C254" t="s">
        <v>9</v>
      </c>
      <c r="D254">
        <v>12</v>
      </c>
      <c r="E254" s="3">
        <v>43505</v>
      </c>
      <c r="F254" s="2">
        <f>MONTH(Tabela1[[#This Row],[Data]])</f>
        <v>2</v>
      </c>
      <c r="G254" t="s">
        <v>2839</v>
      </c>
      <c r="H254" t="s">
        <v>2840</v>
      </c>
      <c r="I254" s="2">
        <v>5547999000000</v>
      </c>
    </row>
    <row r="255" spans="1:9" x14ac:dyDescent="0.25">
      <c r="A255" t="s">
        <v>26</v>
      </c>
      <c r="B255" s="1">
        <v>2000</v>
      </c>
      <c r="C255" t="s">
        <v>9</v>
      </c>
      <c r="D255">
        <v>6</v>
      </c>
      <c r="E255" s="3">
        <v>43505</v>
      </c>
      <c r="F255" s="2">
        <f>MONTH(Tabela1[[#This Row],[Data]])</f>
        <v>2</v>
      </c>
      <c r="G255" t="s">
        <v>3981</v>
      </c>
      <c r="H255" t="s">
        <v>3982</v>
      </c>
      <c r="I255" s="2">
        <v>5511983600000</v>
      </c>
    </row>
    <row r="256" spans="1:9" x14ac:dyDescent="0.25">
      <c r="A256" t="s">
        <v>12</v>
      </c>
      <c r="B256" s="1">
        <v>1000</v>
      </c>
      <c r="C256" t="s">
        <v>9</v>
      </c>
      <c r="D256">
        <v>12</v>
      </c>
      <c r="E256" s="3">
        <v>43505</v>
      </c>
      <c r="F256" s="2">
        <f>MONTH(Tabela1[[#This Row],[Data]])</f>
        <v>2</v>
      </c>
      <c r="G256" t="s">
        <v>4391</v>
      </c>
      <c r="H256" t="s">
        <v>4392</v>
      </c>
      <c r="I256" s="2">
        <v>5517991500000</v>
      </c>
    </row>
    <row r="257" spans="1:9" x14ac:dyDescent="0.25">
      <c r="A257" t="s">
        <v>26</v>
      </c>
      <c r="B257" s="1">
        <v>2000</v>
      </c>
      <c r="C257" t="s">
        <v>9</v>
      </c>
      <c r="D257">
        <v>12</v>
      </c>
      <c r="E257" s="3">
        <v>43505</v>
      </c>
      <c r="F257" s="2">
        <f>MONTH(Tabela1[[#This Row],[Data]])</f>
        <v>2</v>
      </c>
      <c r="G257" t="s">
        <v>1788</v>
      </c>
      <c r="H257" t="s">
        <v>4456</v>
      </c>
      <c r="I257" s="2">
        <v>5541996200000</v>
      </c>
    </row>
    <row r="258" spans="1:9" x14ac:dyDescent="0.25">
      <c r="A258" t="s">
        <v>26</v>
      </c>
      <c r="B258" s="1">
        <v>2000</v>
      </c>
      <c r="C258" t="s">
        <v>9</v>
      </c>
      <c r="D258">
        <v>9</v>
      </c>
      <c r="E258" s="3">
        <v>43505</v>
      </c>
      <c r="F258" s="2">
        <f>MONTH(Tabela1[[#This Row],[Data]])</f>
        <v>2</v>
      </c>
      <c r="G258" t="s">
        <v>8390</v>
      </c>
      <c r="H258" t="s">
        <v>8391</v>
      </c>
      <c r="I258" s="2">
        <v>5551984100000</v>
      </c>
    </row>
    <row r="259" spans="1:9" x14ac:dyDescent="0.25">
      <c r="A259" t="s">
        <v>12</v>
      </c>
      <c r="B259" s="1">
        <v>1000</v>
      </c>
      <c r="C259" t="s">
        <v>9</v>
      </c>
      <c r="D259">
        <v>5</v>
      </c>
      <c r="E259" s="3">
        <v>43505</v>
      </c>
      <c r="F259" s="2">
        <f>MONTH(Tabela1[[#This Row],[Data]])</f>
        <v>2</v>
      </c>
      <c r="G259" t="s">
        <v>8584</v>
      </c>
      <c r="H259" t="s">
        <v>8585</v>
      </c>
      <c r="I259" s="2">
        <v>5581997400000</v>
      </c>
    </row>
    <row r="260" spans="1:9" x14ac:dyDescent="0.25">
      <c r="A260" t="s">
        <v>8</v>
      </c>
      <c r="B260" s="1">
        <v>500</v>
      </c>
      <c r="C260" t="s">
        <v>9</v>
      </c>
      <c r="D260">
        <v>1</v>
      </c>
      <c r="E260" s="3">
        <v>43505</v>
      </c>
      <c r="F260" s="2">
        <f>MONTH(Tabela1[[#This Row],[Data]])</f>
        <v>2</v>
      </c>
      <c r="G260" t="s">
        <v>4841</v>
      </c>
      <c r="H260" t="s">
        <v>9346</v>
      </c>
      <c r="I260" s="2">
        <v>5511963700000</v>
      </c>
    </row>
    <row r="261" spans="1:9" x14ac:dyDescent="0.25">
      <c r="A261" t="s">
        <v>8</v>
      </c>
      <c r="B261" s="1">
        <v>500</v>
      </c>
      <c r="C261" t="s">
        <v>9</v>
      </c>
      <c r="D261">
        <v>2</v>
      </c>
      <c r="E261" s="3">
        <v>43506</v>
      </c>
      <c r="F261" s="2">
        <f>MONTH(Tabela1[[#This Row],[Data]])</f>
        <v>2</v>
      </c>
      <c r="G261" t="s">
        <v>2632</v>
      </c>
      <c r="H261" t="s">
        <v>2633</v>
      </c>
      <c r="I261" s="2">
        <v>5543999100000</v>
      </c>
    </row>
    <row r="262" spans="1:9" x14ac:dyDescent="0.25">
      <c r="A262" t="s">
        <v>12</v>
      </c>
      <c r="B262" s="1">
        <v>1000</v>
      </c>
      <c r="C262" t="s">
        <v>9</v>
      </c>
      <c r="D262">
        <v>4</v>
      </c>
      <c r="E262" s="3">
        <v>43506</v>
      </c>
      <c r="F262" s="2">
        <f>MONTH(Tabela1[[#This Row],[Data]])</f>
        <v>2</v>
      </c>
      <c r="G262" t="s">
        <v>990</v>
      </c>
      <c r="H262" t="s">
        <v>3455</v>
      </c>
      <c r="I262" s="2">
        <v>5555999700000</v>
      </c>
    </row>
    <row r="263" spans="1:9" x14ac:dyDescent="0.25">
      <c r="A263" t="s">
        <v>12</v>
      </c>
      <c r="B263" s="1">
        <v>1000</v>
      </c>
      <c r="C263" t="s">
        <v>21</v>
      </c>
      <c r="D263">
        <v>1</v>
      </c>
      <c r="E263" s="3">
        <v>43506</v>
      </c>
      <c r="F263" s="2">
        <f>MONTH(Tabela1[[#This Row],[Data]])</f>
        <v>2</v>
      </c>
      <c r="G263" t="s">
        <v>4496</v>
      </c>
      <c r="H263" t="s">
        <v>4497</v>
      </c>
      <c r="I263" s="2">
        <v>5516992900000</v>
      </c>
    </row>
    <row r="264" spans="1:9" x14ac:dyDescent="0.25">
      <c r="A264" t="s">
        <v>26</v>
      </c>
      <c r="B264" s="1">
        <v>2000</v>
      </c>
      <c r="C264" t="s">
        <v>9</v>
      </c>
      <c r="D264">
        <v>6</v>
      </c>
      <c r="E264" s="3">
        <v>43506</v>
      </c>
      <c r="F264" s="2">
        <f>MONTH(Tabela1[[#This Row],[Data]])</f>
        <v>2</v>
      </c>
      <c r="G264" t="s">
        <v>589</v>
      </c>
      <c r="H264" t="s">
        <v>4605</v>
      </c>
      <c r="I264" s="2">
        <v>5571996500000</v>
      </c>
    </row>
    <row r="265" spans="1:9" x14ac:dyDescent="0.25">
      <c r="A265" t="s">
        <v>12</v>
      </c>
      <c r="B265" s="1">
        <v>1000</v>
      </c>
      <c r="C265" t="s">
        <v>9</v>
      </c>
      <c r="D265">
        <v>1</v>
      </c>
      <c r="E265" s="3">
        <v>43506</v>
      </c>
      <c r="F265" s="2">
        <f>MONTH(Tabela1[[#This Row],[Data]])</f>
        <v>2</v>
      </c>
      <c r="G265" t="s">
        <v>4796</v>
      </c>
      <c r="H265" t="s">
        <v>4797</v>
      </c>
      <c r="I265" s="2">
        <v>5531983800000</v>
      </c>
    </row>
    <row r="266" spans="1:9" x14ac:dyDescent="0.25">
      <c r="A266" t="s">
        <v>8</v>
      </c>
      <c r="B266" s="1">
        <v>500</v>
      </c>
      <c r="C266" t="s">
        <v>9</v>
      </c>
      <c r="D266">
        <v>12</v>
      </c>
      <c r="E266" s="3">
        <v>43506</v>
      </c>
      <c r="F266" s="2">
        <f>MONTH(Tabela1[[#This Row],[Data]])</f>
        <v>2</v>
      </c>
      <c r="G266" t="s">
        <v>6978</v>
      </c>
      <c r="H266" t="s">
        <v>6979</v>
      </c>
      <c r="I266" s="2">
        <v>5575981300000</v>
      </c>
    </row>
    <row r="267" spans="1:9" x14ac:dyDescent="0.25">
      <c r="A267" t="s">
        <v>8</v>
      </c>
      <c r="B267" s="1">
        <v>500</v>
      </c>
      <c r="C267" t="s">
        <v>9</v>
      </c>
      <c r="D267">
        <v>5</v>
      </c>
      <c r="E267" s="3">
        <v>43506</v>
      </c>
      <c r="F267" s="2">
        <f>MONTH(Tabela1[[#This Row],[Data]])</f>
        <v>2</v>
      </c>
      <c r="G267" t="s">
        <v>8618</v>
      </c>
      <c r="H267" t="s">
        <v>8619</v>
      </c>
      <c r="I267" s="2">
        <v>5511973000000</v>
      </c>
    </row>
    <row r="268" spans="1:9" x14ac:dyDescent="0.25">
      <c r="A268" t="s">
        <v>8</v>
      </c>
      <c r="B268" s="1">
        <v>500</v>
      </c>
      <c r="C268" t="s">
        <v>9</v>
      </c>
      <c r="D268">
        <v>6</v>
      </c>
      <c r="E268" s="3">
        <v>43506</v>
      </c>
      <c r="F268" s="2">
        <f>MONTH(Tabela1[[#This Row],[Data]])</f>
        <v>2</v>
      </c>
      <c r="G268" t="s">
        <v>4939</v>
      </c>
      <c r="H268" t="s">
        <v>4940</v>
      </c>
      <c r="I268" s="2">
        <v>5521970200000</v>
      </c>
    </row>
    <row r="269" spans="1:9" x14ac:dyDescent="0.25">
      <c r="A269" t="s">
        <v>8</v>
      </c>
      <c r="B269" s="1">
        <v>500</v>
      </c>
      <c r="C269" t="s">
        <v>9</v>
      </c>
      <c r="D269">
        <v>12</v>
      </c>
      <c r="E269" s="3">
        <v>43507</v>
      </c>
      <c r="F269" s="2">
        <f>MONTH(Tabela1[[#This Row],[Data]])</f>
        <v>2</v>
      </c>
      <c r="G269" t="s">
        <v>3573</v>
      </c>
      <c r="H269" t="s">
        <v>3574</v>
      </c>
      <c r="I269" s="2">
        <v>5581997900000</v>
      </c>
    </row>
    <row r="270" spans="1:9" x14ac:dyDescent="0.25">
      <c r="A270" t="s">
        <v>8</v>
      </c>
      <c r="B270" s="1">
        <v>500</v>
      </c>
      <c r="C270" t="s">
        <v>9</v>
      </c>
      <c r="D270">
        <v>12</v>
      </c>
      <c r="E270" s="3">
        <v>43507</v>
      </c>
      <c r="F270" s="2">
        <f>MONTH(Tabela1[[#This Row],[Data]])</f>
        <v>2</v>
      </c>
      <c r="G270" t="s">
        <v>6656</v>
      </c>
      <c r="H270" t="s">
        <v>6657</v>
      </c>
      <c r="I270" s="2">
        <v>5511961900000</v>
      </c>
    </row>
    <row r="271" spans="1:9" x14ac:dyDescent="0.25">
      <c r="A271" t="s">
        <v>8</v>
      </c>
      <c r="B271" s="1">
        <v>500</v>
      </c>
      <c r="C271" t="s">
        <v>9</v>
      </c>
      <c r="D271">
        <v>3</v>
      </c>
      <c r="E271" s="3">
        <v>43507</v>
      </c>
      <c r="F271" s="2">
        <f>MONTH(Tabela1[[#This Row],[Data]])</f>
        <v>2</v>
      </c>
      <c r="G271" t="s">
        <v>9280</v>
      </c>
      <c r="H271" t="s">
        <v>9281</v>
      </c>
      <c r="I271" s="2">
        <v>5535984000000</v>
      </c>
    </row>
    <row r="272" spans="1:9" x14ac:dyDescent="0.25">
      <c r="A272" t="s">
        <v>8</v>
      </c>
      <c r="B272" s="1">
        <v>500</v>
      </c>
      <c r="C272" t="s">
        <v>9</v>
      </c>
      <c r="D272">
        <v>1</v>
      </c>
      <c r="E272" s="3">
        <v>43507</v>
      </c>
      <c r="F272" s="2">
        <f>MONTH(Tabela1[[#This Row],[Data]])</f>
        <v>2</v>
      </c>
      <c r="G272" t="s">
        <v>3327</v>
      </c>
      <c r="H272" t="s">
        <v>7552</v>
      </c>
      <c r="I272" s="2">
        <v>5511980500000</v>
      </c>
    </row>
    <row r="273" spans="1:9" x14ac:dyDescent="0.25">
      <c r="A273" t="s">
        <v>8</v>
      </c>
      <c r="B273" s="1">
        <v>500</v>
      </c>
      <c r="C273" t="s">
        <v>21</v>
      </c>
      <c r="D273">
        <v>1</v>
      </c>
      <c r="E273" s="3">
        <v>43508</v>
      </c>
      <c r="F273" s="2">
        <f>MONTH(Tabela1[[#This Row],[Data]])</f>
        <v>2</v>
      </c>
      <c r="G273" t="s">
        <v>3109</v>
      </c>
      <c r="H273" t="s">
        <v>3110</v>
      </c>
      <c r="I273" s="2">
        <v>5543999400000</v>
      </c>
    </row>
    <row r="274" spans="1:9" x14ac:dyDescent="0.25">
      <c r="A274" t="s">
        <v>26</v>
      </c>
      <c r="B274" s="1">
        <v>2000</v>
      </c>
      <c r="C274" t="s">
        <v>9</v>
      </c>
      <c r="D274">
        <v>1</v>
      </c>
      <c r="E274" s="3">
        <v>43508</v>
      </c>
      <c r="F274" s="2">
        <f>MONTH(Tabela1[[#This Row],[Data]])</f>
        <v>2</v>
      </c>
      <c r="G274" t="s">
        <v>4914</v>
      </c>
      <c r="H274" t="s">
        <v>4915</v>
      </c>
      <c r="I274" s="2">
        <v>5521996000000</v>
      </c>
    </row>
    <row r="275" spans="1:9" x14ac:dyDescent="0.25">
      <c r="A275" t="s">
        <v>26</v>
      </c>
      <c r="B275" s="1">
        <v>2000</v>
      </c>
      <c r="C275" t="s">
        <v>9</v>
      </c>
      <c r="D275">
        <v>12</v>
      </c>
      <c r="E275" s="3">
        <v>43508</v>
      </c>
      <c r="F275" s="2">
        <f>MONTH(Tabela1[[#This Row],[Data]])</f>
        <v>2</v>
      </c>
      <c r="G275" t="s">
        <v>5623</v>
      </c>
      <c r="H275" t="s">
        <v>5624</v>
      </c>
      <c r="I275" s="2">
        <v>5511998400000</v>
      </c>
    </row>
    <row r="276" spans="1:9" x14ac:dyDescent="0.25">
      <c r="A276" t="s">
        <v>12</v>
      </c>
      <c r="B276" s="1">
        <v>1000</v>
      </c>
      <c r="C276" t="s">
        <v>21</v>
      </c>
      <c r="D276">
        <v>1</v>
      </c>
      <c r="E276" s="3">
        <v>43508</v>
      </c>
      <c r="F276" s="2">
        <f>MONTH(Tabela1[[#This Row],[Data]])</f>
        <v>2</v>
      </c>
      <c r="G276" t="s">
        <v>2518</v>
      </c>
      <c r="H276" t="s">
        <v>2519</v>
      </c>
      <c r="I276" s="2">
        <v>5511981200000</v>
      </c>
    </row>
    <row r="277" spans="1:9" x14ac:dyDescent="0.25">
      <c r="A277" t="s">
        <v>8</v>
      </c>
      <c r="B277" s="1">
        <v>500</v>
      </c>
      <c r="C277" t="s">
        <v>9</v>
      </c>
      <c r="D277">
        <v>12</v>
      </c>
      <c r="E277" s="3">
        <v>43508</v>
      </c>
      <c r="F277" s="2">
        <f>MONTH(Tabela1[[#This Row],[Data]])</f>
        <v>2</v>
      </c>
      <c r="G277" t="s">
        <v>6776</v>
      </c>
      <c r="H277" t="s">
        <v>6777</v>
      </c>
      <c r="I277" s="2">
        <v>5511943900000</v>
      </c>
    </row>
    <row r="278" spans="1:9" x14ac:dyDescent="0.25">
      <c r="A278" t="s">
        <v>12</v>
      </c>
      <c r="B278" s="1">
        <v>1000</v>
      </c>
      <c r="C278" t="s">
        <v>9</v>
      </c>
      <c r="D278">
        <v>1</v>
      </c>
      <c r="E278" s="3">
        <v>43508</v>
      </c>
      <c r="F278" s="2">
        <f>MONTH(Tabela1[[#This Row],[Data]])</f>
        <v>2</v>
      </c>
      <c r="G278" t="s">
        <v>3581</v>
      </c>
      <c r="H278" t="s">
        <v>7056</v>
      </c>
      <c r="I278" s="2">
        <v>5511999300000</v>
      </c>
    </row>
    <row r="279" spans="1:9" x14ac:dyDescent="0.25">
      <c r="A279" t="s">
        <v>12</v>
      </c>
      <c r="B279" s="1">
        <v>1000</v>
      </c>
      <c r="C279" t="s">
        <v>9</v>
      </c>
      <c r="D279">
        <v>12</v>
      </c>
      <c r="E279" s="3">
        <v>43509</v>
      </c>
      <c r="F279" s="2">
        <f>MONTH(Tabela1[[#This Row],[Data]])</f>
        <v>2</v>
      </c>
      <c r="G279" t="s">
        <v>4349</v>
      </c>
      <c r="H279" t="s">
        <v>4350</v>
      </c>
      <c r="I279" s="2">
        <v>5551997400000</v>
      </c>
    </row>
    <row r="280" spans="1:9" x14ac:dyDescent="0.25">
      <c r="A280" t="s">
        <v>26</v>
      </c>
      <c r="B280" s="1">
        <v>2000</v>
      </c>
      <c r="C280" t="s">
        <v>9</v>
      </c>
      <c r="D280">
        <v>10</v>
      </c>
      <c r="E280" s="3">
        <v>43509</v>
      </c>
      <c r="F280" s="2">
        <f>MONTH(Tabela1[[#This Row],[Data]])</f>
        <v>2</v>
      </c>
      <c r="G280" t="s">
        <v>877</v>
      </c>
      <c r="H280" t="s">
        <v>878</v>
      </c>
      <c r="I280" s="2">
        <v>5511949400000</v>
      </c>
    </row>
    <row r="281" spans="1:9" x14ac:dyDescent="0.25">
      <c r="A281" t="s">
        <v>12</v>
      </c>
      <c r="B281" s="1">
        <v>1000</v>
      </c>
      <c r="C281" t="s">
        <v>21</v>
      </c>
      <c r="D281">
        <v>1</v>
      </c>
      <c r="E281" s="3">
        <v>43509</v>
      </c>
      <c r="F281" s="2">
        <f>MONTH(Tabela1[[#This Row],[Data]])</f>
        <v>2</v>
      </c>
      <c r="G281" t="s">
        <v>573</v>
      </c>
      <c r="H281" t="s">
        <v>5594</v>
      </c>
      <c r="I281" s="2">
        <v>5519982000000</v>
      </c>
    </row>
    <row r="282" spans="1:9" x14ac:dyDescent="0.25">
      <c r="A282" t="s">
        <v>8</v>
      </c>
      <c r="B282" s="1">
        <v>500</v>
      </c>
      <c r="C282" t="s">
        <v>9</v>
      </c>
      <c r="D282">
        <v>4</v>
      </c>
      <c r="E282" s="3">
        <v>43509</v>
      </c>
      <c r="F282" s="2">
        <f>MONTH(Tabela1[[#This Row],[Data]])</f>
        <v>2</v>
      </c>
      <c r="G282" t="s">
        <v>945</v>
      </c>
      <c r="H282" t="s">
        <v>946</v>
      </c>
      <c r="I282" s="2">
        <v>5511997700000</v>
      </c>
    </row>
    <row r="283" spans="1:9" x14ac:dyDescent="0.25">
      <c r="A283" t="s">
        <v>12</v>
      </c>
      <c r="B283" s="1">
        <v>1000</v>
      </c>
      <c r="C283" t="s">
        <v>9</v>
      </c>
      <c r="D283">
        <v>1</v>
      </c>
      <c r="E283" s="3">
        <v>43509</v>
      </c>
      <c r="F283" s="2">
        <f>MONTH(Tabela1[[#This Row],[Data]])</f>
        <v>2</v>
      </c>
      <c r="G283" t="s">
        <v>5153</v>
      </c>
      <c r="H283" t="s">
        <v>5154</v>
      </c>
      <c r="I283" s="2">
        <v>5563984500000</v>
      </c>
    </row>
    <row r="284" spans="1:9" x14ac:dyDescent="0.25">
      <c r="A284" t="s">
        <v>12</v>
      </c>
      <c r="B284" s="1">
        <v>1000</v>
      </c>
      <c r="C284" t="s">
        <v>9</v>
      </c>
      <c r="D284">
        <v>10</v>
      </c>
      <c r="E284" s="3">
        <v>43509</v>
      </c>
      <c r="F284" s="2">
        <f>MONTH(Tabela1[[#This Row],[Data]])</f>
        <v>2</v>
      </c>
      <c r="G284" t="s">
        <v>6588</v>
      </c>
      <c r="H284" t="s">
        <v>6589</v>
      </c>
      <c r="I284" s="2">
        <v>5593991400000</v>
      </c>
    </row>
    <row r="285" spans="1:9" x14ac:dyDescent="0.25">
      <c r="A285" t="s">
        <v>26</v>
      </c>
      <c r="B285" s="1">
        <v>2000</v>
      </c>
      <c r="C285" t="s">
        <v>9</v>
      </c>
      <c r="D285">
        <v>12</v>
      </c>
      <c r="E285" s="3">
        <v>43509</v>
      </c>
      <c r="F285" s="2">
        <f>MONTH(Tabela1[[#This Row],[Data]])</f>
        <v>2</v>
      </c>
      <c r="G285" t="s">
        <v>1859</v>
      </c>
      <c r="H285" t="s">
        <v>7409</v>
      </c>
      <c r="I285" s="2">
        <v>5511979500000</v>
      </c>
    </row>
    <row r="286" spans="1:9" x14ac:dyDescent="0.25">
      <c r="A286" t="s">
        <v>26</v>
      </c>
      <c r="B286" s="1">
        <v>2000</v>
      </c>
      <c r="C286" t="s">
        <v>9</v>
      </c>
      <c r="D286">
        <v>12</v>
      </c>
      <c r="E286" s="3">
        <v>43509</v>
      </c>
      <c r="F286" s="2">
        <f>MONTH(Tabela1[[#This Row],[Data]])</f>
        <v>2</v>
      </c>
      <c r="G286" t="s">
        <v>8233</v>
      </c>
      <c r="H286" t="s">
        <v>8994</v>
      </c>
      <c r="I286" s="2">
        <v>5521998000000</v>
      </c>
    </row>
    <row r="287" spans="1:9" x14ac:dyDescent="0.25">
      <c r="A287" t="s">
        <v>8</v>
      </c>
      <c r="B287" s="1">
        <v>500</v>
      </c>
      <c r="C287" t="s">
        <v>9</v>
      </c>
      <c r="D287">
        <v>1</v>
      </c>
      <c r="E287" s="3">
        <v>43509</v>
      </c>
      <c r="F287" s="2">
        <f>MONTH(Tabela1[[#This Row],[Data]])</f>
        <v>2</v>
      </c>
      <c r="G287" t="s">
        <v>771</v>
      </c>
      <c r="H287" t="s">
        <v>9573</v>
      </c>
      <c r="I287" s="2">
        <v>5521988900000</v>
      </c>
    </row>
    <row r="288" spans="1:9" x14ac:dyDescent="0.25">
      <c r="A288" t="s">
        <v>12</v>
      </c>
      <c r="B288" s="1">
        <v>1000</v>
      </c>
      <c r="C288" t="s">
        <v>9</v>
      </c>
      <c r="D288">
        <v>12</v>
      </c>
      <c r="E288" s="3">
        <v>43510</v>
      </c>
      <c r="F288" s="2">
        <f>MONTH(Tabela1[[#This Row],[Data]])</f>
        <v>2</v>
      </c>
      <c r="G288" t="s">
        <v>1371</v>
      </c>
      <c r="H288" t="s">
        <v>1466</v>
      </c>
      <c r="I288" s="2">
        <v>5511991500000</v>
      </c>
    </row>
    <row r="289" spans="1:9" x14ac:dyDescent="0.25">
      <c r="A289" t="s">
        <v>8</v>
      </c>
      <c r="B289" s="1">
        <v>500</v>
      </c>
      <c r="C289" t="s">
        <v>21</v>
      </c>
      <c r="D289">
        <v>1</v>
      </c>
      <c r="E289" s="3">
        <v>43510</v>
      </c>
      <c r="F289" s="2">
        <f>MONTH(Tabela1[[#This Row],[Data]])</f>
        <v>2</v>
      </c>
      <c r="G289" t="s">
        <v>4376</v>
      </c>
      <c r="H289" t="s">
        <v>4377</v>
      </c>
      <c r="I289" s="2">
        <v>5542998300000</v>
      </c>
    </row>
    <row r="290" spans="1:9" x14ac:dyDescent="0.25">
      <c r="A290" t="s">
        <v>12</v>
      </c>
      <c r="B290" s="1">
        <v>1000</v>
      </c>
      <c r="C290" t="s">
        <v>9</v>
      </c>
      <c r="D290">
        <v>11</v>
      </c>
      <c r="E290" s="3">
        <v>43510</v>
      </c>
      <c r="F290" s="2">
        <f>MONTH(Tabela1[[#This Row],[Data]])</f>
        <v>2</v>
      </c>
      <c r="G290" t="s">
        <v>5752</v>
      </c>
      <c r="H290" t="s">
        <v>5753</v>
      </c>
      <c r="I290" s="2">
        <v>5511985200000</v>
      </c>
    </row>
    <row r="291" spans="1:9" x14ac:dyDescent="0.25">
      <c r="A291" t="s">
        <v>12</v>
      </c>
      <c r="B291" s="1">
        <v>1000</v>
      </c>
      <c r="C291" t="s">
        <v>9</v>
      </c>
      <c r="D291">
        <v>1</v>
      </c>
      <c r="E291" s="3">
        <v>43510</v>
      </c>
      <c r="F291" s="2">
        <f>MONTH(Tabela1[[#This Row],[Data]])</f>
        <v>2</v>
      </c>
      <c r="G291" t="s">
        <v>7424</v>
      </c>
      <c r="H291" t="s">
        <v>7425</v>
      </c>
      <c r="I291" s="2">
        <v>5592984100000</v>
      </c>
    </row>
    <row r="292" spans="1:9" x14ac:dyDescent="0.25">
      <c r="A292" t="s">
        <v>12</v>
      </c>
      <c r="B292" s="1">
        <v>1000</v>
      </c>
      <c r="C292" t="s">
        <v>9</v>
      </c>
      <c r="D292">
        <v>3</v>
      </c>
      <c r="E292" s="3">
        <v>43510</v>
      </c>
      <c r="F292" s="2">
        <f>MONTH(Tabela1[[#This Row],[Data]])</f>
        <v>2</v>
      </c>
      <c r="G292" t="s">
        <v>7785</v>
      </c>
      <c r="H292" t="s">
        <v>7786</v>
      </c>
      <c r="I292" s="2">
        <v>5513997300000</v>
      </c>
    </row>
    <row r="293" spans="1:9" x14ac:dyDescent="0.25">
      <c r="A293" t="s">
        <v>12</v>
      </c>
      <c r="B293" s="1">
        <v>1000</v>
      </c>
      <c r="C293" t="s">
        <v>9</v>
      </c>
      <c r="D293">
        <v>12</v>
      </c>
      <c r="E293" s="3">
        <v>43510</v>
      </c>
      <c r="F293" s="2">
        <f>MONTH(Tabela1[[#This Row],[Data]])</f>
        <v>2</v>
      </c>
      <c r="G293" t="s">
        <v>8063</v>
      </c>
      <c r="H293" t="s">
        <v>8064</v>
      </c>
      <c r="I293" s="2">
        <v>5511974400000</v>
      </c>
    </row>
    <row r="294" spans="1:9" x14ac:dyDescent="0.25">
      <c r="A294" t="s">
        <v>8</v>
      </c>
      <c r="B294" s="1">
        <v>500</v>
      </c>
      <c r="C294" t="s">
        <v>9</v>
      </c>
      <c r="D294">
        <v>12</v>
      </c>
      <c r="E294" s="3">
        <v>43511</v>
      </c>
      <c r="F294" s="2">
        <f>MONTH(Tabela1[[#This Row],[Data]])</f>
        <v>2</v>
      </c>
      <c r="G294" t="s">
        <v>2891</v>
      </c>
      <c r="H294" t="s">
        <v>2892</v>
      </c>
      <c r="I294" s="2">
        <v>5517991100000</v>
      </c>
    </row>
    <row r="295" spans="1:9" x14ac:dyDescent="0.25">
      <c r="A295" t="s">
        <v>8</v>
      </c>
      <c r="B295" s="1">
        <v>500</v>
      </c>
      <c r="C295" t="s">
        <v>9</v>
      </c>
      <c r="D295">
        <v>12</v>
      </c>
      <c r="E295" s="3">
        <v>43511</v>
      </c>
      <c r="F295" s="2">
        <f>MONTH(Tabela1[[#This Row],[Data]])</f>
        <v>2</v>
      </c>
      <c r="G295" t="s">
        <v>5138</v>
      </c>
      <c r="H295" t="s">
        <v>5139</v>
      </c>
      <c r="I295" s="2">
        <v>5511948300000</v>
      </c>
    </row>
    <row r="296" spans="1:9" x14ac:dyDescent="0.25">
      <c r="A296" t="s">
        <v>12</v>
      </c>
      <c r="B296" s="1">
        <v>1000</v>
      </c>
      <c r="C296" t="s">
        <v>9</v>
      </c>
      <c r="D296">
        <v>1</v>
      </c>
      <c r="E296" s="3">
        <v>43511</v>
      </c>
      <c r="F296" s="2">
        <f>MONTH(Tabela1[[#This Row],[Data]])</f>
        <v>2</v>
      </c>
      <c r="G296" t="s">
        <v>2463</v>
      </c>
      <c r="H296" t="s">
        <v>6768</v>
      </c>
      <c r="I296" s="2">
        <v>5511942500000</v>
      </c>
    </row>
    <row r="297" spans="1:9" x14ac:dyDescent="0.25">
      <c r="A297" t="s">
        <v>12</v>
      </c>
      <c r="B297" s="1">
        <v>1000</v>
      </c>
      <c r="C297" t="s">
        <v>9</v>
      </c>
      <c r="D297">
        <v>12</v>
      </c>
      <c r="E297" s="3">
        <v>43511</v>
      </c>
      <c r="F297" s="2">
        <f>MONTH(Tabela1[[#This Row],[Data]])</f>
        <v>2</v>
      </c>
      <c r="G297" t="s">
        <v>8101</v>
      </c>
      <c r="H297" t="s">
        <v>8102</v>
      </c>
      <c r="I297" s="2">
        <v>5511975500000</v>
      </c>
    </row>
    <row r="298" spans="1:9" x14ac:dyDescent="0.25">
      <c r="A298" t="s">
        <v>8</v>
      </c>
      <c r="B298" s="1">
        <v>500</v>
      </c>
      <c r="C298" t="s">
        <v>9</v>
      </c>
      <c r="D298">
        <v>10</v>
      </c>
      <c r="E298" s="3">
        <v>43511</v>
      </c>
      <c r="F298" s="2">
        <f>MONTH(Tabela1[[#This Row],[Data]])</f>
        <v>2</v>
      </c>
      <c r="G298" t="s">
        <v>8110</v>
      </c>
      <c r="H298" t="s">
        <v>8111</v>
      </c>
      <c r="I298" s="2">
        <v>5547988300000</v>
      </c>
    </row>
    <row r="299" spans="1:9" x14ac:dyDescent="0.25">
      <c r="A299" t="s">
        <v>8</v>
      </c>
      <c r="B299" s="1">
        <v>500</v>
      </c>
      <c r="C299" t="s">
        <v>9</v>
      </c>
      <c r="D299">
        <v>3</v>
      </c>
      <c r="E299" s="3">
        <v>43511</v>
      </c>
      <c r="F299" s="2">
        <f>MONTH(Tabela1[[#This Row],[Data]])</f>
        <v>2</v>
      </c>
      <c r="G299" t="s">
        <v>9779</v>
      </c>
      <c r="H299" t="s">
        <v>9780</v>
      </c>
      <c r="I299" s="2">
        <v>5585987800000</v>
      </c>
    </row>
    <row r="300" spans="1:9" x14ac:dyDescent="0.25">
      <c r="A300" t="s">
        <v>12</v>
      </c>
      <c r="B300" s="1">
        <v>1000</v>
      </c>
      <c r="C300" t="s">
        <v>9</v>
      </c>
      <c r="D300">
        <v>12</v>
      </c>
      <c r="E300" s="3">
        <v>43512</v>
      </c>
      <c r="F300" s="2">
        <f>MONTH(Tabela1[[#This Row],[Data]])</f>
        <v>2</v>
      </c>
      <c r="G300" t="s">
        <v>1881</v>
      </c>
      <c r="H300" t="s">
        <v>1882</v>
      </c>
      <c r="I300" s="2">
        <v>5581998500000</v>
      </c>
    </row>
    <row r="301" spans="1:9" x14ac:dyDescent="0.25">
      <c r="A301" t="s">
        <v>26</v>
      </c>
      <c r="B301" s="1">
        <v>2000</v>
      </c>
      <c r="C301" t="s">
        <v>9</v>
      </c>
      <c r="D301">
        <v>12</v>
      </c>
      <c r="E301" s="3">
        <v>43512</v>
      </c>
      <c r="F301" s="2">
        <f>MONTH(Tabela1[[#This Row],[Data]])</f>
        <v>2</v>
      </c>
      <c r="G301" t="s">
        <v>3158</v>
      </c>
      <c r="H301" t="s">
        <v>3159</v>
      </c>
      <c r="I301" s="2">
        <v>5521995600000</v>
      </c>
    </row>
    <row r="302" spans="1:9" x14ac:dyDescent="0.25">
      <c r="A302" t="s">
        <v>26</v>
      </c>
      <c r="B302" s="1">
        <v>2000</v>
      </c>
      <c r="C302" t="s">
        <v>9</v>
      </c>
      <c r="D302">
        <v>1</v>
      </c>
      <c r="E302" s="3">
        <v>43512</v>
      </c>
      <c r="F302" s="2">
        <f>MONTH(Tabela1[[#This Row],[Data]])</f>
        <v>2</v>
      </c>
      <c r="G302" t="s">
        <v>2190</v>
      </c>
      <c r="H302" t="s">
        <v>2191</v>
      </c>
      <c r="I302" s="2">
        <v>5548998000000</v>
      </c>
    </row>
    <row r="303" spans="1:9" x14ac:dyDescent="0.25">
      <c r="A303" t="s">
        <v>12</v>
      </c>
      <c r="B303" s="1">
        <v>1000</v>
      </c>
      <c r="C303" t="s">
        <v>9</v>
      </c>
      <c r="D303">
        <v>1</v>
      </c>
      <c r="E303" s="3">
        <v>43512</v>
      </c>
      <c r="F303" s="2">
        <f>MONTH(Tabela1[[#This Row],[Data]])</f>
        <v>2</v>
      </c>
      <c r="G303" t="s">
        <v>985</v>
      </c>
      <c r="H303" t="s">
        <v>986</v>
      </c>
      <c r="I303" s="2">
        <v>5531999900000</v>
      </c>
    </row>
    <row r="304" spans="1:9" x14ac:dyDescent="0.25">
      <c r="A304" t="s">
        <v>12</v>
      </c>
      <c r="B304" s="1">
        <v>1000</v>
      </c>
      <c r="C304" t="s">
        <v>9</v>
      </c>
      <c r="D304">
        <v>12</v>
      </c>
      <c r="E304" s="3">
        <v>43512</v>
      </c>
      <c r="F304" s="2">
        <f>MONTH(Tabela1[[#This Row],[Data]])</f>
        <v>2</v>
      </c>
      <c r="G304" t="s">
        <v>6698</v>
      </c>
      <c r="H304" t="s">
        <v>6699</v>
      </c>
      <c r="I304" s="2">
        <v>5521979600000</v>
      </c>
    </row>
    <row r="305" spans="1:9" x14ac:dyDescent="0.25">
      <c r="A305" t="s">
        <v>12</v>
      </c>
      <c r="B305" s="1">
        <v>1000</v>
      </c>
      <c r="C305" t="s">
        <v>9</v>
      </c>
      <c r="D305">
        <v>6</v>
      </c>
      <c r="E305" s="3">
        <v>43512</v>
      </c>
      <c r="F305" s="2">
        <f>MONTH(Tabela1[[#This Row],[Data]])</f>
        <v>2</v>
      </c>
      <c r="G305" t="s">
        <v>1951</v>
      </c>
      <c r="H305" t="s">
        <v>7910</v>
      </c>
      <c r="I305" s="2">
        <v>5549991100000</v>
      </c>
    </row>
    <row r="306" spans="1:9" x14ac:dyDescent="0.25">
      <c r="A306" t="s">
        <v>8</v>
      </c>
      <c r="B306" s="1">
        <v>500</v>
      </c>
      <c r="C306" t="s">
        <v>9</v>
      </c>
      <c r="D306">
        <v>12</v>
      </c>
      <c r="E306" s="3">
        <v>43512</v>
      </c>
      <c r="F306" s="2">
        <f>MONTH(Tabela1[[#This Row],[Data]])</f>
        <v>2</v>
      </c>
      <c r="G306" t="s">
        <v>2659</v>
      </c>
      <c r="H306" t="s">
        <v>8741</v>
      </c>
      <c r="I306" s="2">
        <v>5511968600000</v>
      </c>
    </row>
    <row r="307" spans="1:9" x14ac:dyDescent="0.25">
      <c r="A307" t="s">
        <v>8</v>
      </c>
      <c r="B307" s="1">
        <v>500</v>
      </c>
      <c r="C307" t="s">
        <v>9</v>
      </c>
      <c r="D307">
        <v>12</v>
      </c>
      <c r="E307" s="3">
        <v>43512</v>
      </c>
      <c r="F307" s="2">
        <f>MONTH(Tabela1[[#This Row],[Data]])</f>
        <v>2</v>
      </c>
      <c r="G307" t="s">
        <v>9026</v>
      </c>
      <c r="H307" t="s">
        <v>9027</v>
      </c>
      <c r="I307" s="2">
        <v>5548998300000</v>
      </c>
    </row>
    <row r="308" spans="1:9" x14ac:dyDescent="0.25">
      <c r="A308" t="s">
        <v>12</v>
      </c>
      <c r="B308" s="1">
        <v>1000</v>
      </c>
      <c r="C308" t="s">
        <v>9</v>
      </c>
      <c r="D308">
        <v>10</v>
      </c>
      <c r="E308" s="3">
        <v>43512</v>
      </c>
      <c r="F308" s="2">
        <f>MONTH(Tabela1[[#This Row],[Data]])</f>
        <v>2</v>
      </c>
      <c r="G308" t="s">
        <v>9062</v>
      </c>
      <c r="H308" t="s">
        <v>9063</v>
      </c>
      <c r="I308" s="2">
        <v>5538988000000</v>
      </c>
    </row>
    <row r="309" spans="1:9" x14ac:dyDescent="0.25">
      <c r="A309" t="s">
        <v>12</v>
      </c>
      <c r="B309" s="1">
        <v>1000</v>
      </c>
      <c r="C309" t="s">
        <v>9</v>
      </c>
      <c r="D309">
        <v>12</v>
      </c>
      <c r="E309" s="3">
        <v>43512</v>
      </c>
      <c r="F309" s="2">
        <f>MONTH(Tabela1[[#This Row],[Data]])</f>
        <v>2</v>
      </c>
      <c r="G309" t="s">
        <v>9691</v>
      </c>
      <c r="H309" t="s">
        <v>9692</v>
      </c>
      <c r="I309" s="2">
        <v>5521999600000</v>
      </c>
    </row>
    <row r="310" spans="1:9" x14ac:dyDescent="0.25">
      <c r="A310" t="s">
        <v>8</v>
      </c>
      <c r="B310" s="1">
        <v>500</v>
      </c>
      <c r="C310" t="s">
        <v>9</v>
      </c>
      <c r="D310">
        <v>12</v>
      </c>
      <c r="E310" s="3">
        <v>43513</v>
      </c>
      <c r="F310" s="2">
        <f>MONTH(Tabela1[[#This Row],[Data]])</f>
        <v>2</v>
      </c>
      <c r="G310" t="s">
        <v>4786</v>
      </c>
      <c r="H310" t="s">
        <v>4787</v>
      </c>
      <c r="I310" s="2">
        <v>5541998300000</v>
      </c>
    </row>
    <row r="311" spans="1:9" x14ac:dyDescent="0.25">
      <c r="A311" t="s">
        <v>8</v>
      </c>
      <c r="B311" s="1">
        <v>500</v>
      </c>
      <c r="C311" t="s">
        <v>9</v>
      </c>
      <c r="D311">
        <v>12</v>
      </c>
      <c r="E311" s="3">
        <v>43513</v>
      </c>
      <c r="F311" s="2">
        <f>MONTH(Tabela1[[#This Row],[Data]])</f>
        <v>2</v>
      </c>
      <c r="G311" t="s">
        <v>5377</v>
      </c>
      <c r="H311" t="s">
        <v>5378</v>
      </c>
      <c r="I311" s="2">
        <v>5535990200000</v>
      </c>
    </row>
    <row r="312" spans="1:9" x14ac:dyDescent="0.25">
      <c r="A312" t="s">
        <v>8</v>
      </c>
      <c r="B312" s="1">
        <v>500</v>
      </c>
      <c r="C312" t="s">
        <v>9</v>
      </c>
      <c r="D312">
        <v>3</v>
      </c>
      <c r="E312" s="3">
        <v>43513</v>
      </c>
      <c r="F312" s="2">
        <f>MONTH(Tabela1[[#This Row],[Data]])</f>
        <v>2</v>
      </c>
      <c r="G312" t="s">
        <v>3979</v>
      </c>
      <c r="H312" t="s">
        <v>7377</v>
      </c>
      <c r="I312" s="2">
        <v>5575998900000</v>
      </c>
    </row>
    <row r="313" spans="1:9" x14ac:dyDescent="0.25">
      <c r="A313" t="s">
        <v>26</v>
      </c>
      <c r="B313" s="1">
        <v>2000</v>
      </c>
      <c r="C313" t="s">
        <v>21</v>
      </c>
      <c r="D313">
        <v>2</v>
      </c>
      <c r="E313" s="3">
        <v>43513</v>
      </c>
      <c r="F313" s="2">
        <f>MONTH(Tabela1[[#This Row],[Data]])</f>
        <v>2</v>
      </c>
      <c r="G313" t="s">
        <v>455</v>
      </c>
      <c r="H313" t="s">
        <v>5382</v>
      </c>
      <c r="I313" s="2">
        <v>5511992700000</v>
      </c>
    </row>
    <row r="314" spans="1:9" x14ac:dyDescent="0.25">
      <c r="A314" t="s">
        <v>8</v>
      </c>
      <c r="B314" s="1">
        <v>500</v>
      </c>
      <c r="C314" t="s">
        <v>9</v>
      </c>
      <c r="D314">
        <v>6</v>
      </c>
      <c r="E314" s="3">
        <v>43513</v>
      </c>
      <c r="F314" s="2">
        <f>MONTH(Tabela1[[#This Row],[Data]])</f>
        <v>2</v>
      </c>
      <c r="G314" t="s">
        <v>7103</v>
      </c>
      <c r="H314" t="s">
        <v>7104</v>
      </c>
      <c r="I314" s="2">
        <v>5511987200000</v>
      </c>
    </row>
    <row r="315" spans="1:9" x14ac:dyDescent="0.25">
      <c r="A315" t="s">
        <v>8</v>
      </c>
      <c r="B315" s="1">
        <v>500</v>
      </c>
      <c r="C315" t="s">
        <v>21</v>
      </c>
      <c r="D315">
        <v>1</v>
      </c>
      <c r="E315" s="3">
        <v>43514</v>
      </c>
      <c r="F315" s="2">
        <f>MONTH(Tabela1[[#This Row],[Data]])</f>
        <v>2</v>
      </c>
      <c r="G315" t="s">
        <v>3560</v>
      </c>
      <c r="H315" t="s">
        <v>3561</v>
      </c>
      <c r="I315" s="2">
        <v>5516981200000</v>
      </c>
    </row>
    <row r="316" spans="1:9" x14ac:dyDescent="0.25">
      <c r="A316" t="s">
        <v>8</v>
      </c>
      <c r="B316" s="1">
        <v>500</v>
      </c>
      <c r="C316" t="s">
        <v>9</v>
      </c>
      <c r="D316">
        <v>5</v>
      </c>
      <c r="E316" s="3">
        <v>43514</v>
      </c>
      <c r="F316" s="2">
        <f>MONTH(Tabela1[[#This Row],[Data]])</f>
        <v>2</v>
      </c>
      <c r="G316" t="s">
        <v>6491</v>
      </c>
      <c r="H316" t="s">
        <v>6492</v>
      </c>
      <c r="I316" s="2">
        <v>5521967400000</v>
      </c>
    </row>
    <row r="317" spans="1:9" x14ac:dyDescent="0.25">
      <c r="A317" t="s">
        <v>8</v>
      </c>
      <c r="B317" s="1">
        <v>500</v>
      </c>
      <c r="C317" t="s">
        <v>9</v>
      </c>
      <c r="D317">
        <v>8</v>
      </c>
      <c r="E317" s="3">
        <v>43514</v>
      </c>
      <c r="F317" s="2">
        <f>MONTH(Tabela1[[#This Row],[Data]])</f>
        <v>2</v>
      </c>
      <c r="G317" t="s">
        <v>6691</v>
      </c>
      <c r="H317" t="s">
        <v>6692</v>
      </c>
      <c r="I317" s="2">
        <v>5511998400000</v>
      </c>
    </row>
    <row r="318" spans="1:9" x14ac:dyDescent="0.25">
      <c r="A318" t="s">
        <v>26</v>
      </c>
      <c r="B318" s="1">
        <v>2000</v>
      </c>
      <c r="C318" t="s">
        <v>9</v>
      </c>
      <c r="D318">
        <v>1</v>
      </c>
      <c r="E318" s="3">
        <v>43514</v>
      </c>
      <c r="F318" s="2">
        <f>MONTH(Tabela1[[#This Row],[Data]])</f>
        <v>2</v>
      </c>
      <c r="G318" t="s">
        <v>4638</v>
      </c>
      <c r="H318" t="s">
        <v>7553</v>
      </c>
      <c r="I318" s="2">
        <v>5541995000000</v>
      </c>
    </row>
    <row r="319" spans="1:9" x14ac:dyDescent="0.25">
      <c r="A319" t="s">
        <v>8</v>
      </c>
      <c r="B319" s="1">
        <v>500</v>
      </c>
      <c r="C319" t="s">
        <v>9</v>
      </c>
      <c r="D319">
        <v>12</v>
      </c>
      <c r="E319" s="3">
        <v>43514</v>
      </c>
      <c r="F319" s="2">
        <f>MONTH(Tabela1[[#This Row],[Data]])</f>
        <v>2</v>
      </c>
      <c r="G319" t="s">
        <v>8590</v>
      </c>
      <c r="H319" t="s">
        <v>8591</v>
      </c>
      <c r="I319" s="2">
        <v>5581997500000</v>
      </c>
    </row>
    <row r="320" spans="1:9" x14ac:dyDescent="0.25">
      <c r="A320" t="s">
        <v>26</v>
      </c>
      <c r="B320" s="1">
        <v>2000</v>
      </c>
      <c r="C320" t="s">
        <v>9</v>
      </c>
      <c r="D320">
        <v>12</v>
      </c>
      <c r="E320" s="3">
        <v>43514</v>
      </c>
      <c r="F320" s="2">
        <f>MONTH(Tabela1[[#This Row],[Data]])</f>
        <v>2</v>
      </c>
      <c r="G320" t="s">
        <v>9158</v>
      </c>
      <c r="H320" t="s">
        <v>9159</v>
      </c>
      <c r="I320" s="2">
        <v>5551981700000</v>
      </c>
    </row>
    <row r="321" spans="1:9" x14ac:dyDescent="0.25">
      <c r="A321" t="s">
        <v>8</v>
      </c>
      <c r="B321" s="1">
        <v>500</v>
      </c>
      <c r="C321" t="s">
        <v>9</v>
      </c>
      <c r="D321">
        <v>12</v>
      </c>
      <c r="E321" s="3">
        <v>43514</v>
      </c>
      <c r="F321" s="2">
        <f>MONTH(Tabela1[[#This Row],[Data]])</f>
        <v>2</v>
      </c>
      <c r="G321" t="s">
        <v>8394</v>
      </c>
      <c r="H321" t="s">
        <v>9589</v>
      </c>
      <c r="I321" s="2">
        <v>5541988800000</v>
      </c>
    </row>
    <row r="322" spans="1:9" x14ac:dyDescent="0.25">
      <c r="A322" t="s">
        <v>12</v>
      </c>
      <c r="B322" s="1">
        <v>1000</v>
      </c>
      <c r="C322" t="s">
        <v>9</v>
      </c>
      <c r="D322">
        <v>2</v>
      </c>
      <c r="E322" s="3">
        <v>43515</v>
      </c>
      <c r="F322" s="2">
        <f>MONTH(Tabela1[[#This Row],[Data]])</f>
        <v>2</v>
      </c>
      <c r="G322" t="s">
        <v>722</v>
      </c>
      <c r="H322" t="s">
        <v>723</v>
      </c>
      <c r="I322" s="2">
        <v>5511983300000</v>
      </c>
    </row>
    <row r="323" spans="1:9" x14ac:dyDescent="0.25">
      <c r="A323" t="s">
        <v>8</v>
      </c>
      <c r="B323" s="1">
        <v>500</v>
      </c>
      <c r="C323" t="s">
        <v>9</v>
      </c>
      <c r="D323">
        <v>1</v>
      </c>
      <c r="E323" s="3">
        <v>43515</v>
      </c>
      <c r="F323" s="2">
        <f>MONTH(Tabela1[[#This Row],[Data]])</f>
        <v>2</v>
      </c>
      <c r="G323" t="s">
        <v>4274</v>
      </c>
      <c r="H323" t="s">
        <v>5345</v>
      </c>
      <c r="I323" s="2">
        <v>5511993800000</v>
      </c>
    </row>
    <row r="324" spans="1:9" x14ac:dyDescent="0.25">
      <c r="A324" t="s">
        <v>8</v>
      </c>
      <c r="B324" s="1">
        <v>500</v>
      </c>
      <c r="C324" t="s">
        <v>9</v>
      </c>
      <c r="D324">
        <v>10</v>
      </c>
      <c r="E324" s="3">
        <v>43515</v>
      </c>
      <c r="F324" s="2">
        <f>MONTH(Tabela1[[#This Row],[Data]])</f>
        <v>2</v>
      </c>
      <c r="G324" t="s">
        <v>7375</v>
      </c>
      <c r="H324" t="s">
        <v>7376</v>
      </c>
      <c r="I324" s="2">
        <v>5581996600000</v>
      </c>
    </row>
    <row r="325" spans="1:9" x14ac:dyDescent="0.25">
      <c r="A325" t="s">
        <v>8</v>
      </c>
      <c r="B325" s="1">
        <v>500</v>
      </c>
      <c r="C325" t="s">
        <v>9</v>
      </c>
      <c r="D325">
        <v>12</v>
      </c>
      <c r="E325" s="3">
        <v>43515</v>
      </c>
      <c r="F325" s="2">
        <f>MONTH(Tabela1[[#This Row],[Data]])</f>
        <v>2</v>
      </c>
      <c r="G325" t="s">
        <v>7560</v>
      </c>
      <c r="H325" t="s">
        <v>7561</v>
      </c>
      <c r="I325" s="2">
        <v>5551996500000</v>
      </c>
    </row>
    <row r="326" spans="1:9" x14ac:dyDescent="0.25">
      <c r="A326" t="s">
        <v>8</v>
      </c>
      <c r="B326" s="1">
        <v>500</v>
      </c>
      <c r="C326" t="s">
        <v>9</v>
      </c>
      <c r="D326">
        <v>2</v>
      </c>
      <c r="E326" s="3">
        <v>43515</v>
      </c>
      <c r="F326" s="2">
        <f>MONTH(Tabela1[[#This Row],[Data]])</f>
        <v>2</v>
      </c>
      <c r="G326" t="s">
        <v>7536</v>
      </c>
      <c r="H326" t="s">
        <v>7704</v>
      </c>
      <c r="I326" s="2">
        <v>5591981200000</v>
      </c>
    </row>
    <row r="327" spans="1:9" x14ac:dyDescent="0.25">
      <c r="A327" t="s">
        <v>26</v>
      </c>
      <c r="B327" s="1">
        <v>2000</v>
      </c>
      <c r="C327" t="s">
        <v>21</v>
      </c>
      <c r="D327">
        <v>1</v>
      </c>
      <c r="E327" s="3">
        <v>43515</v>
      </c>
      <c r="F327" s="2">
        <f>MONTH(Tabela1[[#This Row],[Data]])</f>
        <v>2</v>
      </c>
      <c r="G327" t="s">
        <v>6337</v>
      </c>
      <c r="H327" t="s">
        <v>6338</v>
      </c>
      <c r="I327" s="2">
        <v>5585981300000</v>
      </c>
    </row>
    <row r="328" spans="1:9" x14ac:dyDescent="0.25">
      <c r="A328" t="s">
        <v>26</v>
      </c>
      <c r="B328" s="1">
        <v>2000</v>
      </c>
      <c r="C328" t="s">
        <v>9</v>
      </c>
      <c r="D328">
        <v>1</v>
      </c>
      <c r="E328" s="3">
        <v>43516</v>
      </c>
      <c r="F328" s="2">
        <f>MONTH(Tabela1[[#This Row],[Data]])</f>
        <v>2</v>
      </c>
      <c r="G328" t="s">
        <v>308</v>
      </c>
      <c r="H328" t="s">
        <v>309</v>
      </c>
      <c r="I328" s="2">
        <v>5581996400000</v>
      </c>
    </row>
    <row r="329" spans="1:9" x14ac:dyDescent="0.25">
      <c r="A329" t="s">
        <v>26</v>
      </c>
      <c r="B329" s="1">
        <v>2000</v>
      </c>
      <c r="C329" t="s">
        <v>9</v>
      </c>
      <c r="D329">
        <v>1</v>
      </c>
      <c r="E329" s="3">
        <v>43516</v>
      </c>
      <c r="F329" s="2">
        <f>MONTH(Tabela1[[#This Row],[Data]])</f>
        <v>2</v>
      </c>
      <c r="G329" t="s">
        <v>2312</v>
      </c>
      <c r="H329" t="s">
        <v>2313</v>
      </c>
      <c r="I329" s="2">
        <v>5511974200000</v>
      </c>
    </row>
    <row r="330" spans="1:9" x14ac:dyDescent="0.25">
      <c r="A330" t="s">
        <v>12</v>
      </c>
      <c r="B330" s="1">
        <v>1000</v>
      </c>
      <c r="C330" t="s">
        <v>9</v>
      </c>
      <c r="D330">
        <v>4</v>
      </c>
      <c r="E330" s="3">
        <v>43516</v>
      </c>
      <c r="F330" s="2">
        <f>MONTH(Tabela1[[#This Row],[Data]])</f>
        <v>2</v>
      </c>
      <c r="G330" t="s">
        <v>996</v>
      </c>
      <c r="H330" t="s">
        <v>3326</v>
      </c>
      <c r="I330" s="2">
        <v>5571987600000</v>
      </c>
    </row>
    <row r="331" spans="1:9" x14ac:dyDescent="0.25">
      <c r="A331" t="s">
        <v>8</v>
      </c>
      <c r="B331" s="1">
        <v>500</v>
      </c>
      <c r="C331" t="s">
        <v>9</v>
      </c>
      <c r="D331">
        <v>12</v>
      </c>
      <c r="E331" s="3">
        <v>43516</v>
      </c>
      <c r="F331" s="2">
        <f>MONTH(Tabela1[[#This Row],[Data]])</f>
        <v>2</v>
      </c>
      <c r="G331" t="s">
        <v>4137</v>
      </c>
      <c r="H331" t="s">
        <v>5921</v>
      </c>
      <c r="I331" s="2">
        <v>5585989300000</v>
      </c>
    </row>
    <row r="332" spans="1:9" x14ac:dyDescent="0.25">
      <c r="A332" t="s">
        <v>12</v>
      </c>
      <c r="B332" s="1">
        <v>1000</v>
      </c>
      <c r="C332" t="s">
        <v>9</v>
      </c>
      <c r="D332">
        <v>1</v>
      </c>
      <c r="E332" s="3">
        <v>43516</v>
      </c>
      <c r="F332" s="2">
        <f>MONTH(Tabela1[[#This Row],[Data]])</f>
        <v>2</v>
      </c>
      <c r="G332" t="s">
        <v>3474</v>
      </c>
      <c r="H332" t="s">
        <v>6421</v>
      </c>
      <c r="I332" s="2">
        <v>5548991000000</v>
      </c>
    </row>
    <row r="333" spans="1:9" x14ac:dyDescent="0.25">
      <c r="A333" t="s">
        <v>8</v>
      </c>
      <c r="B333" s="1">
        <v>500</v>
      </c>
      <c r="C333" t="s">
        <v>9</v>
      </c>
      <c r="D333">
        <v>12</v>
      </c>
      <c r="E333" s="3">
        <v>43516</v>
      </c>
      <c r="F333" s="2">
        <f>MONTH(Tabela1[[#This Row],[Data]])</f>
        <v>2</v>
      </c>
      <c r="G333" t="s">
        <v>6987</v>
      </c>
      <c r="H333" t="s">
        <v>6988</v>
      </c>
      <c r="I333" s="2">
        <v>5511949600000</v>
      </c>
    </row>
    <row r="334" spans="1:9" x14ac:dyDescent="0.25">
      <c r="A334" t="s">
        <v>8</v>
      </c>
      <c r="B334" s="1">
        <v>500</v>
      </c>
      <c r="C334" t="s">
        <v>9</v>
      </c>
      <c r="D334">
        <v>10</v>
      </c>
      <c r="E334" s="3">
        <v>43516</v>
      </c>
      <c r="F334" s="2">
        <f>MONTH(Tabela1[[#This Row],[Data]])</f>
        <v>2</v>
      </c>
      <c r="G334" t="s">
        <v>7838</v>
      </c>
      <c r="H334" t="s">
        <v>7839</v>
      </c>
      <c r="I334" s="2">
        <v>5562981100000</v>
      </c>
    </row>
    <row r="335" spans="1:9" x14ac:dyDescent="0.25">
      <c r="A335" t="s">
        <v>8</v>
      </c>
      <c r="B335" s="1">
        <v>500</v>
      </c>
      <c r="C335" t="s">
        <v>9</v>
      </c>
      <c r="D335">
        <v>12</v>
      </c>
      <c r="E335" s="3">
        <v>43516</v>
      </c>
      <c r="F335" s="2">
        <f>MONTH(Tabela1[[#This Row],[Data]])</f>
        <v>2</v>
      </c>
      <c r="G335" t="s">
        <v>5985</v>
      </c>
      <c r="H335" t="s">
        <v>8545</v>
      </c>
      <c r="I335" s="2">
        <v>5551999200000</v>
      </c>
    </row>
    <row r="336" spans="1:9" x14ac:dyDescent="0.25">
      <c r="A336" t="s">
        <v>12</v>
      </c>
      <c r="B336" s="1">
        <v>1000</v>
      </c>
      <c r="C336" t="s">
        <v>9</v>
      </c>
      <c r="D336">
        <v>1</v>
      </c>
      <c r="E336" s="3">
        <v>43517</v>
      </c>
      <c r="F336" s="2">
        <f>MONTH(Tabela1[[#This Row],[Data]])</f>
        <v>2</v>
      </c>
      <c r="G336" t="s">
        <v>1113</v>
      </c>
      <c r="H336" t="s">
        <v>1114</v>
      </c>
      <c r="I336" s="2">
        <v>5567999800000</v>
      </c>
    </row>
    <row r="337" spans="1:9" x14ac:dyDescent="0.25">
      <c r="A337" t="s">
        <v>8</v>
      </c>
      <c r="B337" s="1">
        <v>500</v>
      </c>
      <c r="C337" t="s">
        <v>9</v>
      </c>
      <c r="D337">
        <v>6</v>
      </c>
      <c r="E337" s="3">
        <v>43517</v>
      </c>
      <c r="F337" s="2">
        <f>MONTH(Tabela1[[#This Row],[Data]])</f>
        <v>2</v>
      </c>
      <c r="G337" t="s">
        <v>2722</v>
      </c>
      <c r="H337" t="s">
        <v>2723</v>
      </c>
      <c r="I337" s="2">
        <v>5511971600000</v>
      </c>
    </row>
    <row r="338" spans="1:9" x14ac:dyDescent="0.25">
      <c r="A338" t="s">
        <v>26</v>
      </c>
      <c r="B338" s="1">
        <v>2000</v>
      </c>
      <c r="C338" t="s">
        <v>21</v>
      </c>
      <c r="D338">
        <v>1</v>
      </c>
      <c r="E338" s="3">
        <v>43517</v>
      </c>
      <c r="F338" s="2">
        <f>MONTH(Tabela1[[#This Row],[Data]])</f>
        <v>2</v>
      </c>
      <c r="G338" t="s">
        <v>1487</v>
      </c>
      <c r="H338" t="s">
        <v>5938</v>
      </c>
      <c r="I338" s="2">
        <v>5541999000000</v>
      </c>
    </row>
    <row r="339" spans="1:9" x14ac:dyDescent="0.25">
      <c r="A339" t="s">
        <v>12</v>
      </c>
      <c r="B339" s="1">
        <v>1000</v>
      </c>
      <c r="C339" t="s">
        <v>21</v>
      </c>
      <c r="D339">
        <v>1</v>
      </c>
      <c r="E339" s="3">
        <v>43517</v>
      </c>
      <c r="F339" s="2">
        <f>MONTH(Tabela1[[#This Row],[Data]])</f>
        <v>2</v>
      </c>
      <c r="G339" t="s">
        <v>7122</v>
      </c>
      <c r="H339" t="s">
        <v>7123</v>
      </c>
      <c r="I339" s="2">
        <v>5544999100000</v>
      </c>
    </row>
    <row r="340" spans="1:9" x14ac:dyDescent="0.25">
      <c r="A340" t="s">
        <v>8</v>
      </c>
      <c r="B340" s="1">
        <v>500</v>
      </c>
      <c r="C340" t="s">
        <v>9</v>
      </c>
      <c r="D340">
        <v>2</v>
      </c>
      <c r="E340" s="3">
        <v>43517</v>
      </c>
      <c r="F340" s="2">
        <f>MONTH(Tabela1[[#This Row],[Data]])</f>
        <v>2</v>
      </c>
      <c r="G340" t="s">
        <v>2303</v>
      </c>
      <c r="H340" t="s">
        <v>7140</v>
      </c>
      <c r="I340" s="2">
        <v>5565999000000</v>
      </c>
    </row>
    <row r="341" spans="1:9" x14ac:dyDescent="0.25">
      <c r="A341" t="s">
        <v>12</v>
      </c>
      <c r="B341" s="1">
        <v>1000</v>
      </c>
      <c r="C341" t="s">
        <v>9</v>
      </c>
      <c r="D341">
        <v>1</v>
      </c>
      <c r="E341" s="3">
        <v>43517</v>
      </c>
      <c r="F341" s="2">
        <f>MONTH(Tabela1[[#This Row],[Data]])</f>
        <v>2</v>
      </c>
      <c r="G341" t="s">
        <v>2922</v>
      </c>
      <c r="H341" t="s">
        <v>8016</v>
      </c>
      <c r="I341" s="2">
        <v>5571985500000</v>
      </c>
    </row>
    <row r="342" spans="1:9" x14ac:dyDescent="0.25">
      <c r="A342" t="s">
        <v>8</v>
      </c>
      <c r="B342" s="1">
        <v>500</v>
      </c>
      <c r="C342" t="s">
        <v>9</v>
      </c>
      <c r="D342">
        <v>2</v>
      </c>
      <c r="E342" s="3">
        <v>43517</v>
      </c>
      <c r="F342" s="2">
        <f>MONTH(Tabela1[[#This Row],[Data]])</f>
        <v>2</v>
      </c>
      <c r="G342" t="s">
        <v>8509</v>
      </c>
      <c r="H342" t="s">
        <v>8510</v>
      </c>
      <c r="I342" s="2">
        <v>5511945500000</v>
      </c>
    </row>
    <row r="343" spans="1:9" x14ac:dyDescent="0.25">
      <c r="A343" t="s">
        <v>8</v>
      </c>
      <c r="B343" s="1">
        <v>500</v>
      </c>
      <c r="C343" t="s">
        <v>9</v>
      </c>
      <c r="D343">
        <v>12</v>
      </c>
      <c r="E343" s="3">
        <v>43518</v>
      </c>
      <c r="F343" s="2">
        <f>MONTH(Tabela1[[#This Row],[Data]])</f>
        <v>2</v>
      </c>
      <c r="G343" t="s">
        <v>4041</v>
      </c>
      <c r="H343" t="s">
        <v>4042</v>
      </c>
      <c r="I343" s="2">
        <v>5545999100000</v>
      </c>
    </row>
    <row r="344" spans="1:9" x14ac:dyDescent="0.25">
      <c r="A344" t="s">
        <v>26</v>
      </c>
      <c r="B344" s="1">
        <v>2000</v>
      </c>
      <c r="C344" t="s">
        <v>9</v>
      </c>
      <c r="D344">
        <v>2</v>
      </c>
      <c r="E344" s="3">
        <v>43518</v>
      </c>
      <c r="F344" s="2">
        <f>MONTH(Tabela1[[#This Row],[Data]])</f>
        <v>2</v>
      </c>
      <c r="G344" t="s">
        <v>4819</v>
      </c>
      <c r="H344" t="s">
        <v>4820</v>
      </c>
      <c r="I344" s="2">
        <v>5531996400000</v>
      </c>
    </row>
    <row r="345" spans="1:9" x14ac:dyDescent="0.25">
      <c r="A345" t="s">
        <v>8</v>
      </c>
      <c r="B345" s="1">
        <v>500</v>
      </c>
      <c r="C345" t="s">
        <v>9</v>
      </c>
      <c r="D345">
        <v>12</v>
      </c>
      <c r="E345" s="3">
        <v>43518</v>
      </c>
      <c r="F345" s="2">
        <f>MONTH(Tabela1[[#This Row],[Data]])</f>
        <v>2</v>
      </c>
      <c r="G345" t="s">
        <v>7334</v>
      </c>
      <c r="H345" t="s">
        <v>7335</v>
      </c>
      <c r="I345" s="2">
        <v>5546999100000</v>
      </c>
    </row>
    <row r="346" spans="1:9" x14ac:dyDescent="0.25">
      <c r="A346" t="s">
        <v>26</v>
      </c>
      <c r="B346" s="1">
        <v>2000</v>
      </c>
      <c r="C346" t="s">
        <v>9</v>
      </c>
      <c r="D346">
        <v>4</v>
      </c>
      <c r="E346" s="3">
        <v>43518</v>
      </c>
      <c r="F346" s="2">
        <f>MONTH(Tabela1[[#This Row],[Data]])</f>
        <v>2</v>
      </c>
      <c r="G346" t="s">
        <v>8279</v>
      </c>
      <c r="H346" t="s">
        <v>8280</v>
      </c>
      <c r="I346" s="2">
        <v>5517988200000</v>
      </c>
    </row>
    <row r="347" spans="1:9" x14ac:dyDescent="0.25">
      <c r="A347" t="s">
        <v>12</v>
      </c>
      <c r="B347" s="1">
        <v>1000</v>
      </c>
      <c r="C347" t="s">
        <v>21</v>
      </c>
      <c r="D347">
        <v>1</v>
      </c>
      <c r="E347" s="3">
        <v>43518</v>
      </c>
      <c r="F347" s="2">
        <f>MONTH(Tabela1[[#This Row],[Data]])</f>
        <v>2</v>
      </c>
      <c r="G347" t="s">
        <v>8430</v>
      </c>
      <c r="H347" t="s">
        <v>8431</v>
      </c>
      <c r="I347" s="2">
        <v>5547996200000</v>
      </c>
    </row>
    <row r="348" spans="1:9" x14ac:dyDescent="0.25">
      <c r="A348" t="s">
        <v>8</v>
      </c>
      <c r="B348" s="1">
        <v>500</v>
      </c>
      <c r="C348" t="s">
        <v>21</v>
      </c>
      <c r="D348">
        <v>1</v>
      </c>
      <c r="E348" s="3">
        <v>43518</v>
      </c>
      <c r="F348" s="2">
        <f>MONTH(Tabela1[[#This Row],[Data]])</f>
        <v>2</v>
      </c>
      <c r="G348" t="s">
        <v>8575</v>
      </c>
      <c r="H348" t="s">
        <v>8576</v>
      </c>
      <c r="I348" s="2">
        <v>5531991100000</v>
      </c>
    </row>
    <row r="349" spans="1:9" x14ac:dyDescent="0.25">
      <c r="A349" t="s">
        <v>12</v>
      </c>
      <c r="B349" s="1">
        <v>1000</v>
      </c>
      <c r="C349" t="s">
        <v>9</v>
      </c>
      <c r="D349">
        <v>12</v>
      </c>
      <c r="E349" s="3">
        <v>43518</v>
      </c>
      <c r="F349" s="2">
        <f>MONTH(Tabela1[[#This Row],[Data]])</f>
        <v>2</v>
      </c>
      <c r="G349" t="s">
        <v>8728</v>
      </c>
      <c r="H349" t="s">
        <v>8729</v>
      </c>
      <c r="I349" s="2">
        <v>5594991000000</v>
      </c>
    </row>
    <row r="350" spans="1:9" x14ac:dyDescent="0.25">
      <c r="A350" t="s">
        <v>12</v>
      </c>
      <c r="B350" s="1">
        <v>1000</v>
      </c>
      <c r="C350" t="s">
        <v>9</v>
      </c>
      <c r="D350">
        <v>10</v>
      </c>
      <c r="E350" s="3">
        <v>43518</v>
      </c>
      <c r="F350" s="2">
        <f>MONTH(Tabela1[[#This Row],[Data]])</f>
        <v>2</v>
      </c>
      <c r="G350" t="s">
        <v>9083</v>
      </c>
      <c r="H350" t="s">
        <v>9084</v>
      </c>
      <c r="I350" s="2">
        <v>5573988100000</v>
      </c>
    </row>
    <row r="351" spans="1:9" x14ac:dyDescent="0.25">
      <c r="A351" t="s">
        <v>8</v>
      </c>
      <c r="B351" s="1">
        <v>500</v>
      </c>
      <c r="C351" t="s">
        <v>9</v>
      </c>
      <c r="D351">
        <v>12</v>
      </c>
      <c r="E351" s="3">
        <v>43518</v>
      </c>
      <c r="F351" s="2">
        <f>MONTH(Tabela1[[#This Row],[Data]])</f>
        <v>2</v>
      </c>
      <c r="G351" t="s">
        <v>4758</v>
      </c>
      <c r="H351" t="s">
        <v>9625</v>
      </c>
      <c r="I351" s="2">
        <v>5531991900000</v>
      </c>
    </row>
    <row r="352" spans="1:9" x14ac:dyDescent="0.25">
      <c r="A352" t="s">
        <v>8</v>
      </c>
      <c r="B352" s="1">
        <v>500</v>
      </c>
      <c r="C352" t="s">
        <v>9</v>
      </c>
      <c r="D352">
        <v>5</v>
      </c>
      <c r="E352" s="3">
        <v>43519</v>
      </c>
      <c r="F352" s="2">
        <f>MONTH(Tabela1[[#This Row],[Data]])</f>
        <v>2</v>
      </c>
      <c r="G352" t="s">
        <v>3513</v>
      </c>
      <c r="H352" t="s">
        <v>3514</v>
      </c>
      <c r="I352" s="2">
        <v>5527997400000</v>
      </c>
    </row>
    <row r="353" spans="1:9" x14ac:dyDescent="0.25">
      <c r="A353" t="s">
        <v>12</v>
      </c>
      <c r="B353" s="1">
        <v>1000</v>
      </c>
      <c r="C353" t="s">
        <v>9</v>
      </c>
      <c r="D353">
        <v>12</v>
      </c>
      <c r="E353" s="3">
        <v>43519</v>
      </c>
      <c r="F353" s="2">
        <f>MONTH(Tabela1[[#This Row],[Data]])</f>
        <v>2</v>
      </c>
      <c r="G353" t="s">
        <v>2318</v>
      </c>
      <c r="H353" t="s">
        <v>2319</v>
      </c>
      <c r="I353" s="2">
        <v>5521998300000</v>
      </c>
    </row>
    <row r="354" spans="1:9" x14ac:dyDescent="0.25">
      <c r="A354" t="s">
        <v>26</v>
      </c>
      <c r="B354" s="1">
        <v>2000</v>
      </c>
      <c r="C354" t="s">
        <v>9</v>
      </c>
      <c r="D354">
        <v>4</v>
      </c>
      <c r="E354" s="3">
        <v>43519</v>
      </c>
      <c r="F354" s="2">
        <f>MONTH(Tabela1[[#This Row],[Data]])</f>
        <v>2</v>
      </c>
      <c r="G354" t="s">
        <v>4489</v>
      </c>
      <c r="H354" t="s">
        <v>4490</v>
      </c>
      <c r="I354" s="2">
        <v>5531992000000</v>
      </c>
    </row>
    <row r="355" spans="1:9" x14ac:dyDescent="0.25">
      <c r="A355" t="s">
        <v>12</v>
      </c>
      <c r="B355" s="1">
        <v>1000</v>
      </c>
      <c r="C355" t="s">
        <v>9</v>
      </c>
      <c r="D355">
        <v>12</v>
      </c>
      <c r="E355" s="3">
        <v>43519</v>
      </c>
      <c r="F355" s="2">
        <f>MONTH(Tabela1[[#This Row],[Data]])</f>
        <v>2</v>
      </c>
      <c r="G355" t="s">
        <v>4542</v>
      </c>
      <c r="H355" t="s">
        <v>4543</v>
      </c>
      <c r="I355" s="2">
        <v>5519993300000</v>
      </c>
    </row>
    <row r="356" spans="1:9" x14ac:dyDescent="0.25">
      <c r="A356" t="s">
        <v>8</v>
      </c>
      <c r="B356" s="1">
        <v>500</v>
      </c>
      <c r="C356" t="s">
        <v>9</v>
      </c>
      <c r="D356">
        <v>9</v>
      </c>
      <c r="E356" s="3">
        <v>43519</v>
      </c>
      <c r="F356" s="2">
        <f>MONTH(Tabela1[[#This Row],[Data]])</f>
        <v>2</v>
      </c>
      <c r="G356" t="s">
        <v>4286</v>
      </c>
      <c r="H356" t="s">
        <v>4777</v>
      </c>
      <c r="I356" s="2">
        <v>5511972500000</v>
      </c>
    </row>
    <row r="357" spans="1:9" x14ac:dyDescent="0.25">
      <c r="A357" t="s">
        <v>26</v>
      </c>
      <c r="B357" s="1">
        <v>2000</v>
      </c>
      <c r="C357" t="s">
        <v>9</v>
      </c>
      <c r="D357">
        <v>12</v>
      </c>
      <c r="E357" s="3">
        <v>43519</v>
      </c>
      <c r="F357" s="2">
        <f>MONTH(Tabela1[[#This Row],[Data]])</f>
        <v>2</v>
      </c>
      <c r="G357" t="s">
        <v>445</v>
      </c>
      <c r="H357" t="s">
        <v>5886</v>
      </c>
      <c r="I357" s="2">
        <v>5579999200000</v>
      </c>
    </row>
    <row r="358" spans="1:9" x14ac:dyDescent="0.25">
      <c r="A358" t="s">
        <v>26</v>
      </c>
      <c r="B358" s="1">
        <v>2000</v>
      </c>
      <c r="C358" t="s">
        <v>9</v>
      </c>
      <c r="D358">
        <v>12</v>
      </c>
      <c r="E358" s="3">
        <v>43519</v>
      </c>
      <c r="F358" s="2">
        <f>MONTH(Tabela1[[#This Row],[Data]])</f>
        <v>2</v>
      </c>
      <c r="G358" t="s">
        <v>6693</v>
      </c>
      <c r="H358" t="s">
        <v>6694</v>
      </c>
      <c r="I358" s="2">
        <v>5581988800000</v>
      </c>
    </row>
    <row r="359" spans="1:9" x14ac:dyDescent="0.25">
      <c r="A359" t="s">
        <v>8</v>
      </c>
      <c r="B359" s="1">
        <v>500</v>
      </c>
      <c r="C359" t="s">
        <v>9</v>
      </c>
      <c r="D359">
        <v>1</v>
      </c>
      <c r="E359" s="3">
        <v>43519</v>
      </c>
      <c r="F359" s="2">
        <f>MONTH(Tabela1[[#This Row],[Data]])</f>
        <v>2</v>
      </c>
      <c r="G359" t="s">
        <v>4404</v>
      </c>
      <c r="H359" t="s">
        <v>7285</v>
      </c>
      <c r="I359" s="2">
        <v>5571992500000</v>
      </c>
    </row>
    <row r="360" spans="1:9" x14ac:dyDescent="0.25">
      <c r="A360" t="s">
        <v>8</v>
      </c>
      <c r="B360" s="1">
        <v>500</v>
      </c>
      <c r="C360" t="s">
        <v>9</v>
      </c>
      <c r="D360">
        <v>12</v>
      </c>
      <c r="E360" s="3">
        <v>43520</v>
      </c>
      <c r="F360" s="2">
        <f>MONTH(Tabela1[[#This Row],[Data]])</f>
        <v>2</v>
      </c>
      <c r="G360" t="s">
        <v>7528</v>
      </c>
      <c r="H360" t="s">
        <v>7691</v>
      </c>
      <c r="I360" s="2">
        <v>5541995600000</v>
      </c>
    </row>
    <row r="361" spans="1:9" x14ac:dyDescent="0.25">
      <c r="A361" t="s">
        <v>8</v>
      </c>
      <c r="B361" s="1">
        <v>500</v>
      </c>
      <c r="C361" t="s">
        <v>9</v>
      </c>
      <c r="D361">
        <v>9</v>
      </c>
      <c r="E361" s="3">
        <v>43520</v>
      </c>
      <c r="F361" s="2">
        <f>MONTH(Tabela1[[#This Row],[Data]])</f>
        <v>2</v>
      </c>
      <c r="G361" t="s">
        <v>7957</v>
      </c>
      <c r="H361" t="s">
        <v>7958</v>
      </c>
      <c r="I361" s="2">
        <v>5511987900000</v>
      </c>
    </row>
    <row r="362" spans="1:9" x14ac:dyDescent="0.25">
      <c r="A362" t="s">
        <v>8</v>
      </c>
      <c r="B362" s="1">
        <v>500</v>
      </c>
      <c r="C362" t="s">
        <v>9</v>
      </c>
      <c r="D362">
        <v>12</v>
      </c>
      <c r="E362" s="3">
        <v>43520</v>
      </c>
      <c r="F362" s="2">
        <f>MONTH(Tabela1[[#This Row],[Data]])</f>
        <v>2</v>
      </c>
      <c r="G362" t="s">
        <v>1730</v>
      </c>
      <c r="H362" t="s">
        <v>8560</v>
      </c>
      <c r="I362" s="2">
        <v>5581984200000</v>
      </c>
    </row>
    <row r="363" spans="1:9" x14ac:dyDescent="0.25">
      <c r="A363" t="s">
        <v>26</v>
      </c>
      <c r="B363" s="1">
        <v>2000</v>
      </c>
      <c r="C363" t="s">
        <v>9</v>
      </c>
      <c r="D363">
        <v>1</v>
      </c>
      <c r="E363" s="3">
        <v>43520</v>
      </c>
      <c r="F363" s="2">
        <f>MONTH(Tabela1[[#This Row],[Data]])</f>
        <v>2</v>
      </c>
      <c r="G363" t="s">
        <v>2965</v>
      </c>
      <c r="H363" t="s">
        <v>6015</v>
      </c>
      <c r="I363" s="2">
        <v>5512991700000</v>
      </c>
    </row>
    <row r="364" spans="1:9" x14ac:dyDescent="0.25">
      <c r="A364" t="s">
        <v>8</v>
      </c>
      <c r="B364" s="1">
        <v>500</v>
      </c>
      <c r="C364" t="s">
        <v>9</v>
      </c>
      <c r="D364">
        <v>12</v>
      </c>
      <c r="E364" s="3">
        <v>43520</v>
      </c>
      <c r="F364" s="2">
        <f>MONTH(Tabela1[[#This Row],[Data]])</f>
        <v>2</v>
      </c>
      <c r="G364" t="s">
        <v>514</v>
      </c>
      <c r="H364" t="s">
        <v>515</v>
      </c>
      <c r="I364" s="2">
        <v>5585996600000</v>
      </c>
    </row>
    <row r="365" spans="1:9" x14ac:dyDescent="0.25">
      <c r="A365" t="s">
        <v>12</v>
      </c>
      <c r="B365" s="1">
        <v>1000</v>
      </c>
      <c r="C365" t="s">
        <v>9</v>
      </c>
      <c r="D365">
        <v>4</v>
      </c>
      <c r="E365" s="3">
        <v>43520</v>
      </c>
      <c r="F365" s="2">
        <f>MONTH(Tabela1[[#This Row],[Data]])</f>
        <v>2</v>
      </c>
      <c r="G365" t="s">
        <v>9819</v>
      </c>
      <c r="H365" t="s">
        <v>9820</v>
      </c>
      <c r="I365" s="2">
        <v>5571983500000</v>
      </c>
    </row>
    <row r="366" spans="1:9" x14ac:dyDescent="0.25">
      <c r="A366" t="s">
        <v>26</v>
      </c>
      <c r="B366" s="1">
        <v>2000</v>
      </c>
      <c r="C366" t="s">
        <v>9</v>
      </c>
      <c r="D366">
        <v>12</v>
      </c>
      <c r="E366" s="3">
        <v>43521</v>
      </c>
      <c r="F366" s="2">
        <f>MONTH(Tabela1[[#This Row],[Data]])</f>
        <v>2</v>
      </c>
      <c r="G366" t="s">
        <v>1606</v>
      </c>
      <c r="H366" t="s">
        <v>1607</v>
      </c>
      <c r="I366" s="2">
        <v>5563992000000</v>
      </c>
    </row>
    <row r="367" spans="1:9" x14ac:dyDescent="0.25">
      <c r="A367" t="s">
        <v>8</v>
      </c>
      <c r="B367" s="1">
        <v>500</v>
      </c>
      <c r="C367" t="s">
        <v>9</v>
      </c>
      <c r="D367">
        <v>1</v>
      </c>
      <c r="E367" s="3">
        <v>43521</v>
      </c>
      <c r="F367" s="2">
        <f>MONTH(Tabela1[[#This Row],[Data]])</f>
        <v>2</v>
      </c>
      <c r="G367" t="s">
        <v>4259</v>
      </c>
      <c r="H367" t="s">
        <v>4260</v>
      </c>
      <c r="I367" s="2">
        <v>5547992800000</v>
      </c>
    </row>
    <row r="368" spans="1:9" x14ac:dyDescent="0.25">
      <c r="A368" t="s">
        <v>26</v>
      </c>
      <c r="B368" s="1">
        <v>2000</v>
      </c>
      <c r="C368" t="s">
        <v>9</v>
      </c>
      <c r="D368">
        <v>12</v>
      </c>
      <c r="E368" s="3">
        <v>43521</v>
      </c>
      <c r="F368" s="2">
        <f>MONTH(Tabela1[[#This Row],[Data]])</f>
        <v>2</v>
      </c>
      <c r="G368" t="s">
        <v>5252</v>
      </c>
      <c r="H368" t="s">
        <v>5253</v>
      </c>
      <c r="I368" s="2">
        <v>5581999600000</v>
      </c>
    </row>
    <row r="369" spans="1:9" x14ac:dyDescent="0.25">
      <c r="A369" t="s">
        <v>8</v>
      </c>
      <c r="B369" s="1">
        <v>500</v>
      </c>
      <c r="C369" t="s">
        <v>9</v>
      </c>
      <c r="D369">
        <v>12</v>
      </c>
      <c r="E369" s="3">
        <v>43521</v>
      </c>
      <c r="F369" s="2">
        <f>MONTH(Tabela1[[#This Row],[Data]])</f>
        <v>2</v>
      </c>
      <c r="G369" t="s">
        <v>7091</v>
      </c>
      <c r="H369" t="s">
        <v>7092</v>
      </c>
      <c r="I369" s="2">
        <v>5521992000000</v>
      </c>
    </row>
    <row r="370" spans="1:9" x14ac:dyDescent="0.25">
      <c r="A370" t="s">
        <v>26</v>
      </c>
      <c r="B370" s="1">
        <v>2000</v>
      </c>
      <c r="C370" t="s">
        <v>9</v>
      </c>
      <c r="D370">
        <v>7</v>
      </c>
      <c r="E370" s="3">
        <v>43521</v>
      </c>
      <c r="F370" s="2">
        <f>MONTH(Tabela1[[#This Row],[Data]])</f>
        <v>2</v>
      </c>
      <c r="G370" t="s">
        <v>6814</v>
      </c>
      <c r="H370" t="s">
        <v>7301</v>
      </c>
      <c r="I370" s="2">
        <v>5571996000000</v>
      </c>
    </row>
    <row r="371" spans="1:9" x14ac:dyDescent="0.25">
      <c r="A371" t="s">
        <v>26</v>
      </c>
      <c r="B371" s="1">
        <v>2000</v>
      </c>
      <c r="C371" t="s">
        <v>9</v>
      </c>
      <c r="D371">
        <v>6</v>
      </c>
      <c r="E371" s="3">
        <v>43522</v>
      </c>
      <c r="F371" s="2">
        <f>MONTH(Tabela1[[#This Row],[Data]])</f>
        <v>2</v>
      </c>
      <c r="G371" t="s">
        <v>1041</v>
      </c>
      <c r="H371" t="s">
        <v>1042</v>
      </c>
      <c r="I371" s="2">
        <v>5564992200000</v>
      </c>
    </row>
    <row r="372" spans="1:9" x14ac:dyDescent="0.25">
      <c r="A372" t="s">
        <v>26</v>
      </c>
      <c r="B372" s="1">
        <v>2000</v>
      </c>
      <c r="C372" t="s">
        <v>9</v>
      </c>
      <c r="D372">
        <v>12</v>
      </c>
      <c r="E372" s="3">
        <v>43522</v>
      </c>
      <c r="F372" s="2">
        <f>MONTH(Tabela1[[#This Row],[Data]])</f>
        <v>2</v>
      </c>
      <c r="G372" t="s">
        <v>1250</v>
      </c>
      <c r="H372" t="s">
        <v>1251</v>
      </c>
      <c r="I372" s="2">
        <v>5511999200000</v>
      </c>
    </row>
    <row r="373" spans="1:9" x14ac:dyDescent="0.25">
      <c r="A373" t="s">
        <v>8</v>
      </c>
      <c r="B373" s="1">
        <v>500</v>
      </c>
      <c r="C373" t="s">
        <v>9</v>
      </c>
      <c r="D373">
        <v>12</v>
      </c>
      <c r="E373" s="3">
        <v>43522</v>
      </c>
      <c r="F373" s="2">
        <f>MONTH(Tabela1[[#This Row],[Data]])</f>
        <v>2</v>
      </c>
      <c r="G373" t="s">
        <v>6966</v>
      </c>
      <c r="H373" t="s">
        <v>6967</v>
      </c>
      <c r="I373" s="2">
        <v>5521981700000</v>
      </c>
    </row>
    <row r="374" spans="1:9" x14ac:dyDescent="0.25">
      <c r="A374" t="s">
        <v>8</v>
      </c>
      <c r="B374" s="1">
        <v>500</v>
      </c>
      <c r="C374" t="s">
        <v>9</v>
      </c>
      <c r="D374">
        <v>4</v>
      </c>
      <c r="E374" s="3">
        <v>43522</v>
      </c>
      <c r="F374" s="2">
        <f>MONTH(Tabela1[[#This Row],[Data]])</f>
        <v>2</v>
      </c>
      <c r="G374" t="s">
        <v>8104</v>
      </c>
      <c r="H374" t="s">
        <v>8105</v>
      </c>
      <c r="I374" s="2">
        <v>5584999200000</v>
      </c>
    </row>
    <row r="375" spans="1:9" x14ac:dyDescent="0.25">
      <c r="A375" t="s">
        <v>8</v>
      </c>
      <c r="B375" s="1">
        <v>500</v>
      </c>
      <c r="C375" t="s">
        <v>9</v>
      </c>
      <c r="D375">
        <v>12</v>
      </c>
      <c r="E375" s="3">
        <v>43523</v>
      </c>
      <c r="F375" s="2">
        <f>MONTH(Tabela1[[#This Row],[Data]])</f>
        <v>2</v>
      </c>
      <c r="G375" t="s">
        <v>1109</v>
      </c>
      <c r="H375" t="s">
        <v>1110</v>
      </c>
      <c r="I375" s="2">
        <v>5521992300000</v>
      </c>
    </row>
    <row r="376" spans="1:9" x14ac:dyDescent="0.25">
      <c r="A376" t="s">
        <v>8</v>
      </c>
      <c r="B376" s="1">
        <v>500</v>
      </c>
      <c r="C376" t="s">
        <v>9</v>
      </c>
      <c r="D376">
        <v>1</v>
      </c>
      <c r="E376" s="3">
        <v>43523</v>
      </c>
      <c r="F376" s="2">
        <f>MONTH(Tabela1[[#This Row],[Data]])</f>
        <v>2</v>
      </c>
      <c r="G376" t="s">
        <v>3290</v>
      </c>
      <c r="H376" t="s">
        <v>3291</v>
      </c>
      <c r="I376" s="2">
        <v>5531975000000</v>
      </c>
    </row>
    <row r="377" spans="1:9" x14ac:dyDescent="0.25">
      <c r="A377" t="s">
        <v>26</v>
      </c>
      <c r="B377" s="1">
        <v>2000</v>
      </c>
      <c r="C377" t="s">
        <v>9</v>
      </c>
      <c r="D377">
        <v>12</v>
      </c>
      <c r="E377" s="3">
        <v>43523</v>
      </c>
      <c r="F377" s="2">
        <f>MONTH(Tabela1[[#This Row],[Data]])</f>
        <v>2</v>
      </c>
      <c r="G377" t="s">
        <v>3815</v>
      </c>
      <c r="H377" t="s">
        <v>3816</v>
      </c>
      <c r="I377" s="2">
        <v>5555921800000</v>
      </c>
    </row>
    <row r="378" spans="1:9" x14ac:dyDescent="0.25">
      <c r="A378" t="s">
        <v>8</v>
      </c>
      <c r="B378" s="1">
        <v>500</v>
      </c>
      <c r="C378" t="s">
        <v>9</v>
      </c>
      <c r="D378">
        <v>2</v>
      </c>
      <c r="E378" s="3">
        <v>43523</v>
      </c>
      <c r="F378" s="2">
        <f>MONTH(Tabela1[[#This Row],[Data]])</f>
        <v>2</v>
      </c>
      <c r="G378" t="s">
        <v>3074</v>
      </c>
      <c r="H378" t="s">
        <v>3075</v>
      </c>
      <c r="I378" s="2">
        <v>5511973600000</v>
      </c>
    </row>
    <row r="379" spans="1:9" x14ac:dyDescent="0.25">
      <c r="A379" t="s">
        <v>12</v>
      </c>
      <c r="B379" s="1">
        <v>1000</v>
      </c>
      <c r="C379" t="s">
        <v>9</v>
      </c>
      <c r="D379">
        <v>12</v>
      </c>
      <c r="E379" s="3">
        <v>43523</v>
      </c>
      <c r="F379" s="2">
        <f>MONTH(Tabela1[[#This Row],[Data]])</f>
        <v>2</v>
      </c>
      <c r="G379" t="s">
        <v>67</v>
      </c>
      <c r="H379" t="s">
        <v>5239</v>
      </c>
      <c r="I379" s="2">
        <v>5511961300000</v>
      </c>
    </row>
    <row r="380" spans="1:9" x14ac:dyDescent="0.25">
      <c r="A380" t="s">
        <v>8</v>
      </c>
      <c r="B380" s="1">
        <v>500</v>
      </c>
      <c r="C380" t="s">
        <v>21</v>
      </c>
      <c r="D380">
        <v>1</v>
      </c>
      <c r="E380" s="3">
        <v>43523</v>
      </c>
      <c r="F380" s="2">
        <f>MONTH(Tabela1[[#This Row],[Data]])</f>
        <v>2</v>
      </c>
      <c r="G380" t="s">
        <v>5351</v>
      </c>
      <c r="H380" t="s">
        <v>5352</v>
      </c>
      <c r="I380" s="2">
        <v>5521986700000</v>
      </c>
    </row>
    <row r="381" spans="1:9" x14ac:dyDescent="0.25">
      <c r="A381" t="s">
        <v>8</v>
      </c>
      <c r="B381" s="1">
        <v>500</v>
      </c>
      <c r="C381" t="s">
        <v>9</v>
      </c>
      <c r="D381">
        <v>12</v>
      </c>
      <c r="E381" s="3">
        <v>43523</v>
      </c>
      <c r="F381" s="2">
        <f>MONTH(Tabela1[[#This Row],[Data]])</f>
        <v>2</v>
      </c>
      <c r="G381" t="s">
        <v>5460</v>
      </c>
      <c r="H381" t="s">
        <v>5461</v>
      </c>
      <c r="I381" s="2">
        <v>5512997400000</v>
      </c>
    </row>
    <row r="382" spans="1:9" x14ac:dyDescent="0.25">
      <c r="A382" t="s">
        <v>8</v>
      </c>
      <c r="B382" s="1">
        <v>500</v>
      </c>
      <c r="C382" t="s">
        <v>9</v>
      </c>
      <c r="D382">
        <v>5</v>
      </c>
      <c r="E382" s="3">
        <v>43523</v>
      </c>
      <c r="F382" s="2">
        <f>MONTH(Tabela1[[#This Row],[Data]])</f>
        <v>2</v>
      </c>
      <c r="G382" t="s">
        <v>6486</v>
      </c>
      <c r="H382" t="s">
        <v>6487</v>
      </c>
      <c r="I382" s="2">
        <v>5511971300000</v>
      </c>
    </row>
    <row r="383" spans="1:9" x14ac:dyDescent="0.25">
      <c r="A383" t="s">
        <v>26</v>
      </c>
      <c r="B383" s="1">
        <v>2000</v>
      </c>
      <c r="C383" t="s">
        <v>9</v>
      </c>
      <c r="D383">
        <v>1</v>
      </c>
      <c r="E383" s="3">
        <v>43523</v>
      </c>
      <c r="F383" s="2">
        <f>MONTH(Tabela1[[#This Row],[Data]])</f>
        <v>2</v>
      </c>
      <c r="G383" t="s">
        <v>8145</v>
      </c>
      <c r="H383" t="s">
        <v>8146</v>
      </c>
      <c r="I383" s="2">
        <v>5561991700000</v>
      </c>
    </row>
    <row r="384" spans="1:9" x14ac:dyDescent="0.25">
      <c r="A384" t="s">
        <v>8</v>
      </c>
      <c r="B384" s="1">
        <v>500</v>
      </c>
      <c r="C384" t="s">
        <v>9</v>
      </c>
      <c r="D384">
        <v>1</v>
      </c>
      <c r="E384" s="3">
        <v>43523</v>
      </c>
      <c r="F384" s="2">
        <f>MONTH(Tabela1[[#This Row],[Data]])</f>
        <v>2</v>
      </c>
      <c r="G384" t="s">
        <v>4853</v>
      </c>
      <c r="H384" t="s">
        <v>4854</v>
      </c>
      <c r="I384" s="2">
        <v>5511940200000</v>
      </c>
    </row>
    <row r="385" spans="1:9" x14ac:dyDescent="0.25">
      <c r="A385" t="s">
        <v>12</v>
      </c>
      <c r="B385" s="1">
        <v>1000</v>
      </c>
      <c r="C385" t="s">
        <v>9</v>
      </c>
      <c r="D385">
        <v>12</v>
      </c>
      <c r="E385" s="3">
        <v>43524</v>
      </c>
      <c r="F385" s="2">
        <f>MONTH(Tabela1[[#This Row],[Data]])</f>
        <v>2</v>
      </c>
      <c r="G385" t="s">
        <v>413</v>
      </c>
      <c r="H385" t="s">
        <v>414</v>
      </c>
      <c r="I385" s="2">
        <v>5521979100000</v>
      </c>
    </row>
    <row r="386" spans="1:9" x14ac:dyDescent="0.25">
      <c r="A386" t="s">
        <v>26</v>
      </c>
      <c r="B386" s="1">
        <v>2000</v>
      </c>
      <c r="C386" t="s">
        <v>21</v>
      </c>
      <c r="D386">
        <v>1</v>
      </c>
      <c r="E386" s="3">
        <v>43524</v>
      </c>
      <c r="F386" s="2">
        <f>MONTH(Tabela1[[#This Row],[Data]])</f>
        <v>2</v>
      </c>
      <c r="G386" t="s">
        <v>512</v>
      </c>
      <c r="H386" t="s">
        <v>513</v>
      </c>
      <c r="I386" s="2">
        <v>5521980800000</v>
      </c>
    </row>
    <row r="387" spans="1:9" x14ac:dyDescent="0.25">
      <c r="A387" t="s">
        <v>12</v>
      </c>
      <c r="B387" s="1">
        <v>1000</v>
      </c>
      <c r="C387" t="s">
        <v>9</v>
      </c>
      <c r="D387">
        <v>12</v>
      </c>
      <c r="E387" s="3">
        <v>43524</v>
      </c>
      <c r="F387" s="2">
        <f>MONTH(Tabela1[[#This Row],[Data]])</f>
        <v>2</v>
      </c>
      <c r="G387" t="s">
        <v>847</v>
      </c>
      <c r="H387" t="s">
        <v>848</v>
      </c>
      <c r="I387" s="2">
        <v>5584999800000</v>
      </c>
    </row>
    <row r="388" spans="1:9" x14ac:dyDescent="0.25">
      <c r="A388" t="s">
        <v>12</v>
      </c>
      <c r="B388" s="1">
        <v>1000</v>
      </c>
      <c r="C388" t="s">
        <v>9</v>
      </c>
      <c r="D388">
        <v>12</v>
      </c>
      <c r="E388" s="3">
        <v>43524</v>
      </c>
      <c r="F388" s="2">
        <f>MONTH(Tabela1[[#This Row],[Data]])</f>
        <v>2</v>
      </c>
      <c r="G388" t="s">
        <v>1141</v>
      </c>
      <c r="H388" t="s">
        <v>1142</v>
      </c>
      <c r="I388" s="2">
        <v>5534993100000</v>
      </c>
    </row>
    <row r="389" spans="1:9" x14ac:dyDescent="0.25">
      <c r="A389" t="s">
        <v>8</v>
      </c>
      <c r="B389" s="1">
        <v>500</v>
      </c>
      <c r="C389" t="s">
        <v>9</v>
      </c>
      <c r="D389">
        <v>1</v>
      </c>
      <c r="E389" s="3">
        <v>43524</v>
      </c>
      <c r="F389" s="2">
        <f>MONTH(Tabela1[[#This Row],[Data]])</f>
        <v>2</v>
      </c>
      <c r="G389" t="s">
        <v>1171</v>
      </c>
      <c r="H389" t="s">
        <v>1172</v>
      </c>
      <c r="I389" s="2">
        <v>5584999600000</v>
      </c>
    </row>
    <row r="390" spans="1:9" x14ac:dyDescent="0.25">
      <c r="A390" t="s">
        <v>8</v>
      </c>
      <c r="B390" s="1">
        <v>500</v>
      </c>
      <c r="C390" t="s">
        <v>9</v>
      </c>
      <c r="D390">
        <v>12</v>
      </c>
      <c r="E390" s="3">
        <v>43524</v>
      </c>
      <c r="F390" s="2">
        <f>MONTH(Tabela1[[#This Row],[Data]])</f>
        <v>2</v>
      </c>
      <c r="G390" t="s">
        <v>1741</v>
      </c>
      <c r="H390" t="s">
        <v>1742</v>
      </c>
      <c r="I390" s="2">
        <v>5541988300000</v>
      </c>
    </row>
    <row r="391" spans="1:9" x14ac:dyDescent="0.25">
      <c r="A391" t="s">
        <v>8</v>
      </c>
      <c r="B391" s="1">
        <v>500</v>
      </c>
      <c r="C391" t="s">
        <v>9</v>
      </c>
      <c r="D391">
        <v>12</v>
      </c>
      <c r="E391" s="3">
        <v>43524</v>
      </c>
      <c r="F391" s="2">
        <f>MONTH(Tabela1[[#This Row],[Data]])</f>
        <v>2</v>
      </c>
      <c r="G391" t="s">
        <v>4108</v>
      </c>
      <c r="H391" t="s">
        <v>4109</v>
      </c>
      <c r="I391" s="2">
        <v>5581991100000</v>
      </c>
    </row>
    <row r="392" spans="1:9" x14ac:dyDescent="0.25">
      <c r="A392" t="s">
        <v>8</v>
      </c>
      <c r="B392" s="1">
        <v>500</v>
      </c>
      <c r="C392" t="s">
        <v>9</v>
      </c>
      <c r="D392">
        <v>12</v>
      </c>
      <c r="E392" s="3">
        <v>43524</v>
      </c>
      <c r="F392" s="2">
        <f>MONTH(Tabela1[[#This Row],[Data]])</f>
        <v>2</v>
      </c>
      <c r="G392" t="s">
        <v>6446</v>
      </c>
      <c r="H392" t="s">
        <v>6447</v>
      </c>
      <c r="I392" s="2">
        <v>5541995800000</v>
      </c>
    </row>
    <row r="393" spans="1:9" x14ac:dyDescent="0.25">
      <c r="A393" t="s">
        <v>26</v>
      </c>
      <c r="B393" s="1">
        <v>2000</v>
      </c>
      <c r="C393" t="s">
        <v>9</v>
      </c>
      <c r="D393">
        <v>12</v>
      </c>
      <c r="E393" s="3">
        <v>43524</v>
      </c>
      <c r="F393" s="2">
        <f>MONTH(Tabela1[[#This Row],[Data]])</f>
        <v>2</v>
      </c>
      <c r="G393" t="s">
        <v>6881</v>
      </c>
      <c r="H393" t="s">
        <v>6882</v>
      </c>
      <c r="I393" s="2">
        <v>5511998900000</v>
      </c>
    </row>
    <row r="394" spans="1:9" x14ac:dyDescent="0.25">
      <c r="A394" t="s">
        <v>26</v>
      </c>
      <c r="B394" s="1">
        <v>2000</v>
      </c>
      <c r="C394" t="s">
        <v>21</v>
      </c>
      <c r="D394">
        <v>1</v>
      </c>
      <c r="E394" s="3">
        <v>43524</v>
      </c>
      <c r="F394" s="2">
        <f>MONTH(Tabela1[[#This Row],[Data]])</f>
        <v>2</v>
      </c>
      <c r="G394" t="s">
        <v>2320</v>
      </c>
      <c r="H394" t="s">
        <v>8664</v>
      </c>
      <c r="I394" s="2">
        <v>5581988900000</v>
      </c>
    </row>
    <row r="395" spans="1:9" x14ac:dyDescent="0.25">
      <c r="A395" t="s">
        <v>26</v>
      </c>
      <c r="B395" s="1">
        <v>2000</v>
      </c>
      <c r="C395" t="s">
        <v>9</v>
      </c>
      <c r="D395">
        <v>1</v>
      </c>
      <c r="E395" s="3">
        <v>43525</v>
      </c>
      <c r="F395" s="2">
        <f>MONTH(Tabela1[[#This Row],[Data]])</f>
        <v>3</v>
      </c>
      <c r="G395" t="s">
        <v>373</v>
      </c>
      <c r="H395" t="s">
        <v>374</v>
      </c>
      <c r="I395" s="2">
        <v>5531991100000</v>
      </c>
    </row>
    <row r="396" spans="1:9" x14ac:dyDescent="0.25">
      <c r="A396" t="s">
        <v>26</v>
      </c>
      <c r="B396" s="1">
        <v>2000</v>
      </c>
      <c r="C396" t="s">
        <v>9</v>
      </c>
      <c r="D396">
        <v>12</v>
      </c>
      <c r="E396" s="3">
        <v>43525</v>
      </c>
      <c r="F396" s="2">
        <f>MONTH(Tabela1[[#This Row],[Data]])</f>
        <v>3</v>
      </c>
      <c r="G396" t="s">
        <v>3702</v>
      </c>
      <c r="H396" t="s">
        <v>3703</v>
      </c>
      <c r="I396" s="2">
        <v>5511968600000</v>
      </c>
    </row>
    <row r="397" spans="1:9" x14ac:dyDescent="0.25">
      <c r="A397" t="s">
        <v>8</v>
      </c>
      <c r="B397" s="1">
        <v>500</v>
      </c>
      <c r="C397" t="s">
        <v>21</v>
      </c>
      <c r="D397">
        <v>1</v>
      </c>
      <c r="E397" s="3">
        <v>43525</v>
      </c>
      <c r="F397" s="2">
        <f>MONTH(Tabela1[[#This Row],[Data]])</f>
        <v>3</v>
      </c>
      <c r="G397" t="s">
        <v>923</v>
      </c>
      <c r="H397" t="s">
        <v>7273</v>
      </c>
      <c r="I397" s="2">
        <v>5518997600000</v>
      </c>
    </row>
    <row r="398" spans="1:9" x14ac:dyDescent="0.25">
      <c r="A398" t="s">
        <v>8</v>
      </c>
      <c r="B398" s="1">
        <v>500</v>
      </c>
      <c r="C398" t="s">
        <v>9</v>
      </c>
      <c r="D398">
        <v>1</v>
      </c>
      <c r="E398" s="3">
        <v>43525</v>
      </c>
      <c r="F398" s="2">
        <f>MONTH(Tabela1[[#This Row],[Data]])</f>
        <v>3</v>
      </c>
      <c r="G398" t="s">
        <v>256</v>
      </c>
      <c r="H398" t="s">
        <v>257</v>
      </c>
      <c r="I398" s="2">
        <v>5511966900000</v>
      </c>
    </row>
    <row r="399" spans="1:9" x14ac:dyDescent="0.25">
      <c r="A399" t="s">
        <v>12</v>
      </c>
      <c r="B399" s="1">
        <v>1000</v>
      </c>
      <c r="C399" t="s">
        <v>9</v>
      </c>
      <c r="D399">
        <v>12</v>
      </c>
      <c r="E399" s="3">
        <v>43525</v>
      </c>
      <c r="F399" s="2">
        <f>MONTH(Tabela1[[#This Row],[Data]])</f>
        <v>3</v>
      </c>
      <c r="G399" t="s">
        <v>7260</v>
      </c>
      <c r="H399" t="s">
        <v>7261</v>
      </c>
      <c r="I399" s="2">
        <v>5511971700000</v>
      </c>
    </row>
    <row r="400" spans="1:9" x14ac:dyDescent="0.25">
      <c r="A400" t="s">
        <v>8</v>
      </c>
      <c r="B400" s="1">
        <v>500</v>
      </c>
      <c r="C400" t="s">
        <v>9</v>
      </c>
      <c r="D400">
        <v>10</v>
      </c>
      <c r="E400" s="3">
        <v>43525</v>
      </c>
      <c r="F400" s="2">
        <f>MONTH(Tabela1[[#This Row],[Data]])</f>
        <v>3</v>
      </c>
      <c r="G400" t="s">
        <v>101</v>
      </c>
      <c r="H400" t="s">
        <v>9259</v>
      </c>
      <c r="I400" s="2">
        <v>5521979500000</v>
      </c>
    </row>
    <row r="401" spans="1:9" x14ac:dyDescent="0.25">
      <c r="A401" t="s">
        <v>8</v>
      </c>
      <c r="B401" s="1">
        <v>500</v>
      </c>
      <c r="C401" t="s">
        <v>9</v>
      </c>
      <c r="D401">
        <v>1</v>
      </c>
      <c r="E401" s="3">
        <v>43526</v>
      </c>
      <c r="F401" s="2">
        <f>MONTH(Tabela1[[#This Row],[Data]])</f>
        <v>3</v>
      </c>
      <c r="G401" t="s">
        <v>2998</v>
      </c>
      <c r="H401" t="s">
        <v>2999</v>
      </c>
      <c r="I401" s="2">
        <v>5561982300000</v>
      </c>
    </row>
    <row r="402" spans="1:9" x14ac:dyDescent="0.25">
      <c r="A402" t="s">
        <v>8</v>
      </c>
      <c r="B402" s="1">
        <v>500</v>
      </c>
      <c r="C402" t="s">
        <v>9</v>
      </c>
      <c r="D402">
        <v>12</v>
      </c>
      <c r="E402" s="3">
        <v>43526</v>
      </c>
      <c r="F402" s="2">
        <f>MONTH(Tabela1[[#This Row],[Data]])</f>
        <v>3</v>
      </c>
      <c r="G402" t="s">
        <v>1481</v>
      </c>
      <c r="H402" t="s">
        <v>4900</v>
      </c>
      <c r="I402" s="2">
        <v>5512991700000</v>
      </c>
    </row>
    <row r="403" spans="1:9" x14ac:dyDescent="0.25">
      <c r="A403" t="s">
        <v>26</v>
      </c>
      <c r="B403" s="1">
        <v>2000</v>
      </c>
      <c r="C403" t="s">
        <v>9</v>
      </c>
      <c r="D403">
        <v>12</v>
      </c>
      <c r="E403" s="3">
        <v>43526</v>
      </c>
      <c r="F403" s="2">
        <f>MONTH(Tabela1[[#This Row],[Data]])</f>
        <v>3</v>
      </c>
      <c r="G403" t="s">
        <v>5320</v>
      </c>
      <c r="H403" t="s">
        <v>5321</v>
      </c>
      <c r="I403" s="2">
        <v>5521980200000</v>
      </c>
    </row>
    <row r="404" spans="1:9" x14ac:dyDescent="0.25">
      <c r="A404" t="s">
        <v>26</v>
      </c>
      <c r="B404" s="1">
        <v>2000</v>
      </c>
      <c r="C404" t="s">
        <v>21</v>
      </c>
      <c r="D404">
        <v>1</v>
      </c>
      <c r="E404" s="3">
        <v>43526</v>
      </c>
      <c r="F404" s="2">
        <f>MONTH(Tabela1[[#This Row],[Data]])</f>
        <v>3</v>
      </c>
      <c r="G404" t="s">
        <v>4462</v>
      </c>
      <c r="H404" t="s">
        <v>5613</v>
      </c>
      <c r="I404" s="2">
        <v>5511957500000</v>
      </c>
    </row>
    <row r="405" spans="1:9" x14ac:dyDescent="0.25">
      <c r="A405" t="s">
        <v>8</v>
      </c>
      <c r="B405" s="1">
        <v>500</v>
      </c>
      <c r="C405" t="s">
        <v>9</v>
      </c>
      <c r="D405">
        <v>3</v>
      </c>
      <c r="E405" s="3">
        <v>43526</v>
      </c>
      <c r="F405" s="2">
        <f>MONTH(Tabela1[[#This Row],[Data]])</f>
        <v>3</v>
      </c>
      <c r="G405" t="s">
        <v>875</v>
      </c>
      <c r="H405" t="s">
        <v>876</v>
      </c>
      <c r="I405" s="2">
        <v>5511993500000</v>
      </c>
    </row>
    <row r="406" spans="1:9" x14ac:dyDescent="0.25">
      <c r="A406" t="s">
        <v>12</v>
      </c>
      <c r="B406" s="1">
        <v>1000</v>
      </c>
      <c r="C406" t="s">
        <v>9</v>
      </c>
      <c r="D406">
        <v>6</v>
      </c>
      <c r="E406" s="3">
        <v>43526</v>
      </c>
      <c r="F406" s="2">
        <f>MONTH(Tabela1[[#This Row],[Data]])</f>
        <v>3</v>
      </c>
      <c r="G406" t="s">
        <v>6227</v>
      </c>
      <c r="H406" t="s">
        <v>6384</v>
      </c>
      <c r="I406" s="2">
        <v>5511971500000</v>
      </c>
    </row>
    <row r="407" spans="1:9" x14ac:dyDescent="0.25">
      <c r="A407" t="s">
        <v>8</v>
      </c>
      <c r="B407" s="1">
        <v>500</v>
      </c>
      <c r="C407" t="s">
        <v>9</v>
      </c>
      <c r="D407">
        <v>10</v>
      </c>
      <c r="E407" s="3">
        <v>43526</v>
      </c>
      <c r="F407" s="2">
        <f>MONTH(Tabela1[[#This Row],[Data]])</f>
        <v>3</v>
      </c>
      <c r="G407" t="s">
        <v>8170</v>
      </c>
      <c r="H407" t="s">
        <v>8171</v>
      </c>
      <c r="I407" s="2">
        <v>5555991700000</v>
      </c>
    </row>
    <row r="408" spans="1:9" x14ac:dyDescent="0.25">
      <c r="A408" t="s">
        <v>12</v>
      </c>
      <c r="B408" s="1">
        <v>1000</v>
      </c>
      <c r="C408" t="s">
        <v>9</v>
      </c>
      <c r="D408">
        <v>1</v>
      </c>
      <c r="E408" s="3">
        <v>43526</v>
      </c>
      <c r="F408" s="2">
        <f>MONTH(Tabela1[[#This Row],[Data]])</f>
        <v>3</v>
      </c>
      <c r="G408" t="s">
        <v>8503</v>
      </c>
      <c r="H408" t="s">
        <v>8504</v>
      </c>
      <c r="I408" s="2">
        <v>5549999200000</v>
      </c>
    </row>
    <row r="409" spans="1:9" x14ac:dyDescent="0.25">
      <c r="A409" t="s">
        <v>12</v>
      </c>
      <c r="B409" s="1">
        <v>1000</v>
      </c>
      <c r="C409" t="s">
        <v>9</v>
      </c>
      <c r="D409">
        <v>12</v>
      </c>
      <c r="E409" s="3">
        <v>43527</v>
      </c>
      <c r="F409" s="2">
        <f>MONTH(Tabela1[[#This Row],[Data]])</f>
        <v>3</v>
      </c>
      <c r="G409" t="s">
        <v>2255</v>
      </c>
      <c r="H409" t="s">
        <v>2256</v>
      </c>
      <c r="I409" s="2">
        <v>5592982700000</v>
      </c>
    </row>
    <row r="410" spans="1:9" x14ac:dyDescent="0.25">
      <c r="A410" t="s">
        <v>8</v>
      </c>
      <c r="B410" s="1">
        <v>500</v>
      </c>
      <c r="C410" t="s">
        <v>9</v>
      </c>
      <c r="D410">
        <v>10</v>
      </c>
      <c r="E410" s="3">
        <v>43527</v>
      </c>
      <c r="F410" s="2">
        <f>MONTH(Tabela1[[#This Row],[Data]])</f>
        <v>3</v>
      </c>
      <c r="G410" t="s">
        <v>4204</v>
      </c>
      <c r="H410" t="s">
        <v>4205</v>
      </c>
      <c r="I410" s="2">
        <v>5562991100000</v>
      </c>
    </row>
    <row r="411" spans="1:9" x14ac:dyDescent="0.25">
      <c r="A411" t="s">
        <v>8</v>
      </c>
      <c r="B411" s="1">
        <v>500</v>
      </c>
      <c r="C411" t="s">
        <v>9</v>
      </c>
      <c r="D411">
        <v>12</v>
      </c>
      <c r="E411" s="3">
        <v>43527</v>
      </c>
      <c r="F411" s="2">
        <f>MONTH(Tabela1[[#This Row],[Data]])</f>
        <v>3</v>
      </c>
      <c r="G411" t="s">
        <v>4356</v>
      </c>
      <c r="H411" t="s">
        <v>4357</v>
      </c>
      <c r="I411" s="2">
        <v>5511997200000</v>
      </c>
    </row>
    <row r="412" spans="1:9" x14ac:dyDescent="0.25">
      <c r="A412" t="s">
        <v>8</v>
      </c>
      <c r="B412" s="1">
        <v>500</v>
      </c>
      <c r="C412" t="s">
        <v>9</v>
      </c>
      <c r="D412">
        <v>1</v>
      </c>
      <c r="E412" s="3">
        <v>43527</v>
      </c>
      <c r="F412" s="2">
        <f>MONTH(Tabela1[[#This Row],[Data]])</f>
        <v>3</v>
      </c>
      <c r="G412" t="s">
        <v>2210</v>
      </c>
      <c r="H412" t="s">
        <v>2548</v>
      </c>
      <c r="I412" s="2">
        <v>5562991700000</v>
      </c>
    </row>
    <row r="413" spans="1:9" x14ac:dyDescent="0.25">
      <c r="A413" t="s">
        <v>26</v>
      </c>
      <c r="B413" s="1">
        <v>2000</v>
      </c>
      <c r="C413" t="s">
        <v>9</v>
      </c>
      <c r="D413">
        <v>1</v>
      </c>
      <c r="E413" s="3">
        <v>43527</v>
      </c>
      <c r="F413" s="2">
        <f>MONTH(Tabela1[[#This Row],[Data]])</f>
        <v>3</v>
      </c>
      <c r="G413" t="s">
        <v>5606</v>
      </c>
      <c r="H413" t="s">
        <v>5607</v>
      </c>
      <c r="I413" s="2">
        <v>5585991900000</v>
      </c>
    </row>
    <row r="414" spans="1:9" x14ac:dyDescent="0.25">
      <c r="A414" t="s">
        <v>8</v>
      </c>
      <c r="B414" s="1">
        <v>500</v>
      </c>
      <c r="C414" t="s">
        <v>21</v>
      </c>
      <c r="D414">
        <v>1</v>
      </c>
      <c r="E414" s="3">
        <v>43527</v>
      </c>
      <c r="F414" s="2">
        <f>MONTH(Tabela1[[#This Row],[Data]])</f>
        <v>3</v>
      </c>
      <c r="G414" t="s">
        <v>9478</v>
      </c>
      <c r="H414" t="s">
        <v>9479</v>
      </c>
      <c r="I414" s="2">
        <v>5562992800000</v>
      </c>
    </row>
    <row r="415" spans="1:9" x14ac:dyDescent="0.25">
      <c r="A415" t="s">
        <v>12</v>
      </c>
      <c r="B415" s="1">
        <v>1000</v>
      </c>
      <c r="C415" t="s">
        <v>9</v>
      </c>
      <c r="D415">
        <v>12</v>
      </c>
      <c r="E415" s="3">
        <v>43527</v>
      </c>
      <c r="F415" s="2">
        <f>MONTH(Tabela1[[#This Row],[Data]])</f>
        <v>3</v>
      </c>
      <c r="G415" t="s">
        <v>9569</v>
      </c>
      <c r="H415" t="s">
        <v>9570</v>
      </c>
      <c r="I415" s="2">
        <v>5511975300000</v>
      </c>
    </row>
    <row r="416" spans="1:9" x14ac:dyDescent="0.25">
      <c r="A416" t="s">
        <v>12</v>
      </c>
      <c r="B416" s="1">
        <v>1000</v>
      </c>
      <c r="C416" t="s">
        <v>21</v>
      </c>
      <c r="D416">
        <v>1</v>
      </c>
      <c r="E416" s="3">
        <v>43528</v>
      </c>
      <c r="F416" s="2">
        <f>MONTH(Tabela1[[#This Row],[Data]])</f>
        <v>3</v>
      </c>
      <c r="G416" t="s">
        <v>1145</v>
      </c>
      <c r="H416" t="s">
        <v>1146</v>
      </c>
      <c r="I416" s="2">
        <v>5594992600000</v>
      </c>
    </row>
    <row r="417" spans="1:9" x14ac:dyDescent="0.25">
      <c r="A417" t="s">
        <v>8</v>
      </c>
      <c r="B417" s="1">
        <v>500</v>
      </c>
      <c r="C417" t="s">
        <v>21</v>
      </c>
      <c r="D417">
        <v>1</v>
      </c>
      <c r="E417" s="3">
        <v>43528</v>
      </c>
      <c r="F417" s="2">
        <f>MONTH(Tabela1[[#This Row],[Data]])</f>
        <v>3</v>
      </c>
      <c r="G417" t="s">
        <v>4431</v>
      </c>
      <c r="H417" t="s">
        <v>5293</v>
      </c>
      <c r="I417" s="2">
        <v>5584998700000</v>
      </c>
    </row>
    <row r="418" spans="1:9" x14ac:dyDescent="0.25">
      <c r="A418" t="s">
        <v>8</v>
      </c>
      <c r="B418" s="1">
        <v>500</v>
      </c>
      <c r="C418" t="s">
        <v>9</v>
      </c>
      <c r="D418">
        <v>12</v>
      </c>
      <c r="E418" s="3">
        <v>43528</v>
      </c>
      <c r="F418" s="2">
        <f>MONTH(Tabela1[[#This Row],[Data]])</f>
        <v>3</v>
      </c>
      <c r="G418" t="s">
        <v>2094</v>
      </c>
      <c r="H418" t="s">
        <v>2095</v>
      </c>
      <c r="I418" s="2">
        <v>5541998500000</v>
      </c>
    </row>
    <row r="419" spans="1:9" x14ac:dyDescent="0.25">
      <c r="A419" t="s">
        <v>26</v>
      </c>
      <c r="B419" s="1">
        <v>2000</v>
      </c>
      <c r="C419" t="s">
        <v>21</v>
      </c>
      <c r="D419">
        <v>1</v>
      </c>
      <c r="E419" s="3">
        <v>43529</v>
      </c>
      <c r="F419" s="2">
        <f>MONTH(Tabela1[[#This Row],[Data]])</f>
        <v>3</v>
      </c>
      <c r="G419" t="s">
        <v>295</v>
      </c>
      <c r="H419" t="s">
        <v>296</v>
      </c>
      <c r="I419" s="2">
        <v>5521979600000</v>
      </c>
    </row>
    <row r="420" spans="1:9" x14ac:dyDescent="0.25">
      <c r="A420" t="s">
        <v>26</v>
      </c>
      <c r="B420" s="1">
        <v>2000</v>
      </c>
      <c r="C420" t="s">
        <v>9</v>
      </c>
      <c r="D420">
        <v>12</v>
      </c>
      <c r="E420" s="3">
        <v>43529</v>
      </c>
      <c r="F420" s="2">
        <f>MONTH(Tabela1[[#This Row],[Data]])</f>
        <v>3</v>
      </c>
      <c r="G420" t="s">
        <v>2422</v>
      </c>
      <c r="H420" t="s">
        <v>2423</v>
      </c>
      <c r="I420" s="2">
        <v>5563984200000</v>
      </c>
    </row>
    <row r="421" spans="1:9" x14ac:dyDescent="0.25">
      <c r="A421" t="s">
        <v>8</v>
      </c>
      <c r="B421" s="1">
        <v>500</v>
      </c>
      <c r="C421" t="s">
        <v>9</v>
      </c>
      <c r="D421">
        <v>1</v>
      </c>
      <c r="E421" s="3">
        <v>43529</v>
      </c>
      <c r="F421" s="2">
        <f>MONTH(Tabela1[[#This Row],[Data]])</f>
        <v>3</v>
      </c>
      <c r="G421" t="s">
        <v>2467</v>
      </c>
      <c r="H421" t="s">
        <v>2468</v>
      </c>
      <c r="I421" s="2">
        <v>5521985800000</v>
      </c>
    </row>
    <row r="422" spans="1:9" x14ac:dyDescent="0.25">
      <c r="A422" t="s">
        <v>26</v>
      </c>
      <c r="B422" s="1">
        <v>2000</v>
      </c>
      <c r="C422" t="s">
        <v>9</v>
      </c>
      <c r="D422">
        <v>6</v>
      </c>
      <c r="E422" s="3">
        <v>43529</v>
      </c>
      <c r="F422" s="2">
        <f>MONTH(Tabela1[[#This Row],[Data]])</f>
        <v>3</v>
      </c>
      <c r="G422" t="s">
        <v>1394</v>
      </c>
      <c r="H422" t="s">
        <v>3081</v>
      </c>
      <c r="I422" s="2">
        <v>5521998000000</v>
      </c>
    </row>
    <row r="423" spans="1:9" x14ac:dyDescent="0.25">
      <c r="A423" t="s">
        <v>26</v>
      </c>
      <c r="B423" s="1">
        <v>2000</v>
      </c>
      <c r="C423" t="s">
        <v>9</v>
      </c>
      <c r="D423">
        <v>12</v>
      </c>
      <c r="E423" s="3">
        <v>43529</v>
      </c>
      <c r="F423" s="2">
        <f>MONTH(Tabela1[[#This Row],[Data]])</f>
        <v>3</v>
      </c>
      <c r="G423" t="s">
        <v>271</v>
      </c>
      <c r="H423" t="s">
        <v>272</v>
      </c>
      <c r="I423" s="2">
        <v>5542984100000</v>
      </c>
    </row>
    <row r="424" spans="1:9" x14ac:dyDescent="0.25">
      <c r="A424" t="s">
        <v>8</v>
      </c>
      <c r="B424" s="1">
        <v>500</v>
      </c>
      <c r="C424" t="s">
        <v>9</v>
      </c>
      <c r="D424">
        <v>12</v>
      </c>
      <c r="E424" s="3">
        <v>43529</v>
      </c>
      <c r="F424" s="2">
        <f>MONTH(Tabela1[[#This Row],[Data]])</f>
        <v>3</v>
      </c>
      <c r="G424" t="s">
        <v>2207</v>
      </c>
      <c r="H424" t="s">
        <v>5625</v>
      </c>
      <c r="I424" s="2">
        <v>5562991700000</v>
      </c>
    </row>
    <row r="425" spans="1:9" x14ac:dyDescent="0.25">
      <c r="A425" t="s">
        <v>12</v>
      </c>
      <c r="B425" s="1">
        <v>1000</v>
      </c>
      <c r="C425" t="s">
        <v>9</v>
      </c>
      <c r="D425">
        <v>12</v>
      </c>
      <c r="E425" s="3">
        <v>43529</v>
      </c>
      <c r="F425" s="2">
        <f>MONTH(Tabela1[[#This Row],[Data]])</f>
        <v>3</v>
      </c>
      <c r="G425" t="s">
        <v>510</v>
      </c>
      <c r="H425" t="s">
        <v>8995</v>
      </c>
      <c r="I425" s="2">
        <v>5521996700000</v>
      </c>
    </row>
    <row r="426" spans="1:9" x14ac:dyDescent="0.25">
      <c r="A426" t="s">
        <v>8</v>
      </c>
      <c r="B426" s="1">
        <v>500</v>
      </c>
      <c r="C426" t="s">
        <v>21</v>
      </c>
      <c r="D426">
        <v>1</v>
      </c>
      <c r="E426" s="3">
        <v>43529</v>
      </c>
      <c r="F426" s="2">
        <f>MONTH(Tabela1[[#This Row],[Data]])</f>
        <v>3</v>
      </c>
      <c r="G426" t="s">
        <v>9436</v>
      </c>
      <c r="H426" t="s">
        <v>9437</v>
      </c>
      <c r="I426" s="2">
        <v>5521976200000</v>
      </c>
    </row>
    <row r="427" spans="1:9" x14ac:dyDescent="0.25">
      <c r="A427" t="s">
        <v>26</v>
      </c>
      <c r="B427" s="1">
        <v>2000</v>
      </c>
      <c r="C427" t="s">
        <v>9</v>
      </c>
      <c r="D427">
        <v>12</v>
      </c>
      <c r="E427" s="3">
        <v>43530</v>
      </c>
      <c r="F427" s="2">
        <f>MONTH(Tabela1[[#This Row],[Data]])</f>
        <v>3</v>
      </c>
      <c r="G427" t="s">
        <v>2451</v>
      </c>
      <c r="H427" t="s">
        <v>2452</v>
      </c>
      <c r="I427" s="2">
        <v>5512982900000</v>
      </c>
    </row>
    <row r="428" spans="1:9" x14ac:dyDescent="0.25">
      <c r="A428" t="s">
        <v>8</v>
      </c>
      <c r="B428" s="1">
        <v>500</v>
      </c>
      <c r="C428" t="s">
        <v>21</v>
      </c>
      <c r="D428">
        <v>1</v>
      </c>
      <c r="E428" s="3">
        <v>43530</v>
      </c>
      <c r="F428" s="2">
        <f>MONTH(Tabela1[[#This Row],[Data]])</f>
        <v>3</v>
      </c>
      <c r="G428" t="s">
        <v>5513</v>
      </c>
      <c r="H428" t="s">
        <v>5514</v>
      </c>
      <c r="I428" s="2">
        <v>5513988400000</v>
      </c>
    </row>
    <row r="429" spans="1:9" x14ac:dyDescent="0.25">
      <c r="A429" t="s">
        <v>26</v>
      </c>
      <c r="B429" s="1">
        <v>2000</v>
      </c>
      <c r="C429" t="s">
        <v>9</v>
      </c>
      <c r="D429">
        <v>1</v>
      </c>
      <c r="E429" s="3">
        <v>43530</v>
      </c>
      <c r="F429" s="2">
        <f>MONTH(Tabela1[[#This Row],[Data]])</f>
        <v>3</v>
      </c>
      <c r="G429" t="s">
        <v>2522</v>
      </c>
      <c r="H429" t="s">
        <v>2523</v>
      </c>
      <c r="I429" s="2">
        <v>5592993600000</v>
      </c>
    </row>
    <row r="430" spans="1:9" x14ac:dyDescent="0.25">
      <c r="A430" t="s">
        <v>12</v>
      </c>
      <c r="B430" s="1">
        <v>1000</v>
      </c>
      <c r="C430" t="s">
        <v>9</v>
      </c>
      <c r="D430">
        <v>12</v>
      </c>
      <c r="E430" s="3">
        <v>43530</v>
      </c>
      <c r="F430" s="2">
        <f>MONTH(Tabela1[[#This Row],[Data]])</f>
        <v>3</v>
      </c>
      <c r="G430" t="s">
        <v>8767</v>
      </c>
      <c r="H430" t="s">
        <v>8768</v>
      </c>
      <c r="I430" s="2">
        <v>5516996100000</v>
      </c>
    </row>
    <row r="431" spans="1:9" x14ac:dyDescent="0.25">
      <c r="A431" t="s">
        <v>8</v>
      </c>
      <c r="B431" s="1">
        <v>500</v>
      </c>
      <c r="C431" t="s">
        <v>9</v>
      </c>
      <c r="D431">
        <v>12</v>
      </c>
      <c r="E431" s="3">
        <v>43530</v>
      </c>
      <c r="F431" s="2">
        <f>MONTH(Tabela1[[#This Row],[Data]])</f>
        <v>3</v>
      </c>
      <c r="G431" t="s">
        <v>8811</v>
      </c>
      <c r="H431" t="s">
        <v>8812</v>
      </c>
      <c r="I431" s="2">
        <v>5571987600000</v>
      </c>
    </row>
    <row r="432" spans="1:9" x14ac:dyDescent="0.25">
      <c r="A432" t="s">
        <v>8</v>
      </c>
      <c r="B432" s="1">
        <v>500</v>
      </c>
      <c r="C432" t="s">
        <v>9</v>
      </c>
      <c r="D432">
        <v>7</v>
      </c>
      <c r="E432" s="3">
        <v>43530</v>
      </c>
      <c r="F432" s="2">
        <f>MONTH(Tabela1[[#This Row],[Data]])</f>
        <v>3</v>
      </c>
      <c r="G432" t="s">
        <v>1307</v>
      </c>
      <c r="H432" t="s">
        <v>1308</v>
      </c>
      <c r="I432" s="2">
        <v>5513988300000</v>
      </c>
    </row>
    <row r="433" spans="1:9" x14ac:dyDescent="0.25">
      <c r="A433" t="s">
        <v>12</v>
      </c>
      <c r="B433" s="1">
        <v>1000</v>
      </c>
      <c r="C433" t="s">
        <v>9</v>
      </c>
      <c r="D433">
        <v>12</v>
      </c>
      <c r="E433" s="3">
        <v>43531</v>
      </c>
      <c r="F433" s="2">
        <f>MONTH(Tabela1[[#This Row],[Data]])</f>
        <v>3</v>
      </c>
      <c r="G433" t="s">
        <v>6114</v>
      </c>
      <c r="H433" t="s">
        <v>6115</v>
      </c>
      <c r="I433" s="2">
        <v>5511953700000</v>
      </c>
    </row>
    <row r="434" spans="1:9" x14ac:dyDescent="0.25">
      <c r="A434" t="s">
        <v>26</v>
      </c>
      <c r="B434" s="1">
        <v>2000</v>
      </c>
      <c r="C434" t="s">
        <v>9</v>
      </c>
      <c r="D434">
        <v>12</v>
      </c>
      <c r="E434" s="3">
        <v>43531</v>
      </c>
      <c r="F434" s="2">
        <f>MONTH(Tabela1[[#This Row],[Data]])</f>
        <v>3</v>
      </c>
      <c r="G434" t="s">
        <v>7211</v>
      </c>
      <c r="H434" t="s">
        <v>7212</v>
      </c>
      <c r="I434" s="2">
        <v>5511997700000</v>
      </c>
    </row>
    <row r="435" spans="1:9" x14ac:dyDescent="0.25">
      <c r="A435" t="s">
        <v>12</v>
      </c>
      <c r="B435" s="1">
        <v>1000</v>
      </c>
      <c r="C435" t="s">
        <v>9</v>
      </c>
      <c r="D435">
        <v>10</v>
      </c>
      <c r="E435" s="3">
        <v>43531</v>
      </c>
      <c r="F435" s="2">
        <f>MONTH(Tabela1[[#This Row],[Data]])</f>
        <v>3</v>
      </c>
      <c r="G435" t="s">
        <v>912</v>
      </c>
      <c r="H435" t="s">
        <v>9213</v>
      </c>
      <c r="I435" s="2">
        <v>5511998700000</v>
      </c>
    </row>
    <row r="436" spans="1:9" x14ac:dyDescent="0.25">
      <c r="A436" t="s">
        <v>12</v>
      </c>
      <c r="B436" s="1">
        <v>1000</v>
      </c>
      <c r="C436" t="s">
        <v>9</v>
      </c>
      <c r="D436">
        <v>12</v>
      </c>
      <c r="E436" s="3">
        <v>43532</v>
      </c>
      <c r="F436" s="2">
        <f>MONTH(Tabela1[[#This Row],[Data]])</f>
        <v>3</v>
      </c>
      <c r="G436" t="s">
        <v>1754</v>
      </c>
      <c r="H436" t="s">
        <v>1755</v>
      </c>
      <c r="I436" s="2">
        <v>5531985000000</v>
      </c>
    </row>
    <row r="437" spans="1:9" x14ac:dyDescent="0.25">
      <c r="A437" t="s">
        <v>12</v>
      </c>
      <c r="B437" s="1">
        <v>1000</v>
      </c>
      <c r="C437" t="s">
        <v>9</v>
      </c>
      <c r="D437">
        <v>1</v>
      </c>
      <c r="E437" s="3">
        <v>43532</v>
      </c>
      <c r="F437" s="2">
        <f>MONTH(Tabela1[[#This Row],[Data]])</f>
        <v>3</v>
      </c>
      <c r="G437" t="s">
        <v>2049</v>
      </c>
      <c r="H437" t="s">
        <v>2050</v>
      </c>
      <c r="I437" s="2">
        <v>5581992900000</v>
      </c>
    </row>
    <row r="438" spans="1:9" x14ac:dyDescent="0.25">
      <c r="A438" t="s">
        <v>12</v>
      </c>
      <c r="B438" s="1">
        <v>1000</v>
      </c>
      <c r="C438" t="s">
        <v>21</v>
      </c>
      <c r="D438">
        <v>1</v>
      </c>
      <c r="E438" s="3">
        <v>43532</v>
      </c>
      <c r="F438" s="2">
        <f>MONTH(Tabela1[[#This Row],[Data]])</f>
        <v>3</v>
      </c>
      <c r="G438" t="s">
        <v>4379</v>
      </c>
      <c r="H438" t="s">
        <v>4380</v>
      </c>
      <c r="I438" s="2">
        <v>5521969100000</v>
      </c>
    </row>
    <row r="439" spans="1:9" x14ac:dyDescent="0.25">
      <c r="A439" t="s">
        <v>12</v>
      </c>
      <c r="B439" s="1">
        <v>1000</v>
      </c>
      <c r="C439" t="s">
        <v>9</v>
      </c>
      <c r="D439">
        <v>12</v>
      </c>
      <c r="E439" s="3">
        <v>43532</v>
      </c>
      <c r="F439" s="2">
        <f>MONTH(Tabela1[[#This Row],[Data]])</f>
        <v>3</v>
      </c>
      <c r="G439" t="s">
        <v>5465</v>
      </c>
      <c r="H439" t="s">
        <v>5466</v>
      </c>
      <c r="I439" s="2">
        <v>5511962400000</v>
      </c>
    </row>
    <row r="440" spans="1:9" x14ac:dyDescent="0.25">
      <c r="A440" t="s">
        <v>26</v>
      </c>
      <c r="B440" s="1">
        <v>2000</v>
      </c>
      <c r="C440" t="s">
        <v>9</v>
      </c>
      <c r="D440">
        <v>6</v>
      </c>
      <c r="E440" s="3">
        <v>43532</v>
      </c>
      <c r="F440" s="2">
        <f>MONTH(Tabela1[[#This Row],[Data]])</f>
        <v>3</v>
      </c>
      <c r="G440" t="s">
        <v>7936</v>
      </c>
      <c r="H440" t="s">
        <v>7937</v>
      </c>
      <c r="I440" s="2">
        <v>5511987400000</v>
      </c>
    </row>
    <row r="441" spans="1:9" x14ac:dyDescent="0.25">
      <c r="A441" t="s">
        <v>12</v>
      </c>
      <c r="B441" s="1">
        <v>1000</v>
      </c>
      <c r="C441" t="s">
        <v>9</v>
      </c>
      <c r="D441">
        <v>10</v>
      </c>
      <c r="E441" s="3">
        <v>43532</v>
      </c>
      <c r="F441" s="2">
        <f>MONTH(Tabela1[[#This Row],[Data]])</f>
        <v>3</v>
      </c>
      <c r="G441" t="s">
        <v>8796</v>
      </c>
      <c r="H441" t="s">
        <v>8797</v>
      </c>
      <c r="I441" s="2">
        <v>5582999400000</v>
      </c>
    </row>
    <row r="442" spans="1:9" x14ac:dyDescent="0.25">
      <c r="A442" t="s">
        <v>8</v>
      </c>
      <c r="B442" s="1">
        <v>500</v>
      </c>
      <c r="C442" t="s">
        <v>9</v>
      </c>
      <c r="D442">
        <v>1</v>
      </c>
      <c r="E442" s="3">
        <v>43532</v>
      </c>
      <c r="F442" s="2">
        <f>MONTH(Tabela1[[#This Row],[Data]])</f>
        <v>3</v>
      </c>
      <c r="G442" t="s">
        <v>9107</v>
      </c>
      <c r="H442" t="s">
        <v>9108</v>
      </c>
      <c r="I442" s="2">
        <v>5527998500000</v>
      </c>
    </row>
    <row r="443" spans="1:9" x14ac:dyDescent="0.25">
      <c r="A443" t="s">
        <v>8</v>
      </c>
      <c r="B443" s="1">
        <v>500</v>
      </c>
      <c r="C443" t="s">
        <v>9</v>
      </c>
      <c r="D443">
        <v>12</v>
      </c>
      <c r="E443" s="3">
        <v>43532</v>
      </c>
      <c r="F443" s="2">
        <f>MONTH(Tabela1[[#This Row],[Data]])</f>
        <v>3</v>
      </c>
      <c r="G443" t="s">
        <v>8061</v>
      </c>
      <c r="H443" t="s">
        <v>9377</v>
      </c>
      <c r="I443" s="2">
        <v>5533988200000</v>
      </c>
    </row>
    <row r="444" spans="1:9" x14ac:dyDescent="0.25">
      <c r="A444" t="s">
        <v>12</v>
      </c>
      <c r="B444" s="1">
        <v>1000</v>
      </c>
      <c r="C444" t="s">
        <v>9</v>
      </c>
      <c r="D444">
        <v>1</v>
      </c>
      <c r="E444" s="3">
        <v>43532</v>
      </c>
      <c r="F444" s="2">
        <f>MONTH(Tabela1[[#This Row],[Data]])</f>
        <v>3</v>
      </c>
      <c r="G444" t="s">
        <v>3718</v>
      </c>
      <c r="H444" t="s">
        <v>9662</v>
      </c>
      <c r="I444" s="2">
        <v>5554991700000</v>
      </c>
    </row>
    <row r="445" spans="1:9" x14ac:dyDescent="0.25">
      <c r="A445" t="s">
        <v>12</v>
      </c>
      <c r="B445" s="1">
        <v>1000</v>
      </c>
      <c r="C445" t="s">
        <v>9</v>
      </c>
      <c r="D445">
        <v>12</v>
      </c>
      <c r="E445" s="3">
        <v>43533</v>
      </c>
      <c r="F445" s="2">
        <f>MONTH(Tabela1[[#This Row],[Data]])</f>
        <v>3</v>
      </c>
      <c r="G445" t="s">
        <v>971</v>
      </c>
      <c r="H445" t="s">
        <v>972</v>
      </c>
      <c r="I445" s="2">
        <v>5512988700000</v>
      </c>
    </row>
    <row r="446" spans="1:9" x14ac:dyDescent="0.25">
      <c r="A446" t="s">
        <v>12</v>
      </c>
      <c r="B446" s="1">
        <v>1000</v>
      </c>
      <c r="C446" t="s">
        <v>21</v>
      </c>
      <c r="D446">
        <v>1</v>
      </c>
      <c r="E446" s="3">
        <v>43533</v>
      </c>
      <c r="F446" s="2">
        <f>MONTH(Tabela1[[#This Row],[Data]])</f>
        <v>3</v>
      </c>
      <c r="G446" t="s">
        <v>1515</v>
      </c>
      <c r="H446" t="s">
        <v>1516</v>
      </c>
      <c r="I446" s="2">
        <v>5561982300000</v>
      </c>
    </row>
    <row r="447" spans="1:9" x14ac:dyDescent="0.25">
      <c r="A447" t="s">
        <v>8</v>
      </c>
      <c r="B447" s="1">
        <v>500</v>
      </c>
      <c r="C447" t="s">
        <v>9</v>
      </c>
      <c r="D447">
        <v>12</v>
      </c>
      <c r="E447" s="3">
        <v>43533</v>
      </c>
      <c r="F447" s="2">
        <f>MONTH(Tabela1[[#This Row],[Data]])</f>
        <v>3</v>
      </c>
      <c r="G447" t="s">
        <v>1850</v>
      </c>
      <c r="H447" t="s">
        <v>1851</v>
      </c>
      <c r="I447" s="2">
        <v>5516981800000</v>
      </c>
    </row>
    <row r="448" spans="1:9" x14ac:dyDescent="0.25">
      <c r="A448" t="s">
        <v>8</v>
      </c>
      <c r="B448" s="1">
        <v>500</v>
      </c>
      <c r="C448" t="s">
        <v>9</v>
      </c>
      <c r="D448">
        <v>12</v>
      </c>
      <c r="E448" s="3">
        <v>43533</v>
      </c>
      <c r="F448" s="2">
        <f>MONTH(Tabela1[[#This Row],[Data]])</f>
        <v>3</v>
      </c>
      <c r="G448" t="s">
        <v>3902</v>
      </c>
      <c r="H448" t="s">
        <v>3903</v>
      </c>
      <c r="I448" s="2">
        <v>5511963700000</v>
      </c>
    </row>
    <row r="449" spans="1:9" x14ac:dyDescent="0.25">
      <c r="A449" t="s">
        <v>12</v>
      </c>
      <c r="B449" s="1">
        <v>1000</v>
      </c>
      <c r="C449" t="s">
        <v>21</v>
      </c>
      <c r="D449">
        <v>1</v>
      </c>
      <c r="E449" s="3">
        <v>43534</v>
      </c>
      <c r="F449" s="2">
        <f>MONTH(Tabela1[[#This Row],[Data]])</f>
        <v>3</v>
      </c>
      <c r="G449" t="s">
        <v>299</v>
      </c>
      <c r="H449" t="s">
        <v>899</v>
      </c>
      <c r="I449" s="2">
        <v>5521985400000</v>
      </c>
    </row>
    <row r="450" spans="1:9" x14ac:dyDescent="0.25">
      <c r="A450" t="s">
        <v>26</v>
      </c>
      <c r="B450" s="1">
        <v>2000</v>
      </c>
      <c r="C450" t="s">
        <v>9</v>
      </c>
      <c r="D450">
        <v>12</v>
      </c>
      <c r="E450" s="3">
        <v>43534</v>
      </c>
      <c r="F450" s="2">
        <f>MONTH(Tabela1[[#This Row],[Data]])</f>
        <v>3</v>
      </c>
      <c r="G450" t="s">
        <v>965</v>
      </c>
      <c r="H450" t="s">
        <v>966</v>
      </c>
      <c r="I450" s="2">
        <v>5524992400000</v>
      </c>
    </row>
    <row r="451" spans="1:9" x14ac:dyDescent="0.25">
      <c r="A451" t="s">
        <v>8</v>
      </c>
      <c r="B451" s="1">
        <v>500</v>
      </c>
      <c r="C451" t="s">
        <v>9</v>
      </c>
      <c r="D451">
        <v>6</v>
      </c>
      <c r="E451" s="3">
        <v>43534</v>
      </c>
      <c r="F451" s="2">
        <f>MONTH(Tabela1[[#This Row],[Data]])</f>
        <v>3</v>
      </c>
      <c r="G451" t="s">
        <v>2980</v>
      </c>
      <c r="H451" t="s">
        <v>8155</v>
      </c>
      <c r="I451" s="2">
        <v>5519999600000</v>
      </c>
    </row>
    <row r="452" spans="1:9" x14ac:dyDescent="0.25">
      <c r="A452" t="s">
        <v>12</v>
      </c>
      <c r="B452" s="1">
        <v>1000</v>
      </c>
      <c r="C452" t="s">
        <v>9</v>
      </c>
      <c r="D452">
        <v>12</v>
      </c>
      <c r="E452" s="3">
        <v>43534</v>
      </c>
      <c r="F452" s="2">
        <f>MONTH(Tabela1[[#This Row],[Data]])</f>
        <v>3</v>
      </c>
      <c r="G452" t="s">
        <v>8642</v>
      </c>
      <c r="H452" t="s">
        <v>8643</v>
      </c>
      <c r="I452" s="2">
        <v>5554999000000</v>
      </c>
    </row>
    <row r="453" spans="1:9" x14ac:dyDescent="0.25">
      <c r="A453" t="s">
        <v>12</v>
      </c>
      <c r="B453" s="1">
        <v>1000</v>
      </c>
      <c r="C453" t="s">
        <v>9</v>
      </c>
      <c r="D453">
        <v>12</v>
      </c>
      <c r="E453" s="3">
        <v>43534</v>
      </c>
      <c r="F453" s="2">
        <f>MONTH(Tabela1[[#This Row],[Data]])</f>
        <v>3</v>
      </c>
      <c r="G453" t="s">
        <v>5595</v>
      </c>
      <c r="H453" t="s">
        <v>9760</v>
      </c>
      <c r="I453" s="2">
        <v>5511974900000</v>
      </c>
    </row>
    <row r="454" spans="1:9" x14ac:dyDescent="0.25">
      <c r="A454" t="s">
        <v>8</v>
      </c>
      <c r="B454" s="1">
        <v>500</v>
      </c>
      <c r="C454" t="s">
        <v>9</v>
      </c>
      <c r="D454">
        <v>12</v>
      </c>
      <c r="E454" s="3">
        <v>43535</v>
      </c>
      <c r="F454" s="2">
        <f>MONTH(Tabela1[[#This Row],[Data]])</f>
        <v>3</v>
      </c>
      <c r="G454" t="s">
        <v>1483</v>
      </c>
      <c r="H454" t="s">
        <v>1484</v>
      </c>
      <c r="I454" s="2">
        <v>5535988200000</v>
      </c>
    </row>
    <row r="455" spans="1:9" x14ac:dyDescent="0.25">
      <c r="A455" t="s">
        <v>8</v>
      </c>
      <c r="B455" s="1">
        <v>500</v>
      </c>
      <c r="C455" t="s">
        <v>9</v>
      </c>
      <c r="D455">
        <v>1</v>
      </c>
      <c r="E455" s="3">
        <v>43535</v>
      </c>
      <c r="F455" s="2">
        <f>MONTH(Tabela1[[#This Row],[Data]])</f>
        <v>3</v>
      </c>
      <c r="G455" t="s">
        <v>3632</v>
      </c>
      <c r="H455" t="s">
        <v>3633</v>
      </c>
      <c r="I455" s="2">
        <v>5511998900000</v>
      </c>
    </row>
    <row r="456" spans="1:9" x14ac:dyDescent="0.25">
      <c r="A456" t="s">
        <v>12</v>
      </c>
      <c r="B456" s="1">
        <v>1000</v>
      </c>
      <c r="C456" t="s">
        <v>9</v>
      </c>
      <c r="D456">
        <v>12</v>
      </c>
      <c r="E456" s="3">
        <v>43535</v>
      </c>
      <c r="F456" s="2">
        <f>MONTH(Tabela1[[#This Row],[Data]])</f>
        <v>3</v>
      </c>
      <c r="G456" t="s">
        <v>6180</v>
      </c>
      <c r="H456" t="s">
        <v>6452</v>
      </c>
      <c r="I456" s="2">
        <v>5594991100000</v>
      </c>
    </row>
    <row r="457" spans="1:9" x14ac:dyDescent="0.25">
      <c r="A457" t="s">
        <v>12</v>
      </c>
      <c r="B457" s="1">
        <v>1000</v>
      </c>
      <c r="C457" t="s">
        <v>21</v>
      </c>
      <c r="D457">
        <v>1</v>
      </c>
      <c r="E457" s="3">
        <v>43535</v>
      </c>
      <c r="F457" s="2">
        <f>MONTH(Tabela1[[#This Row],[Data]])</f>
        <v>3</v>
      </c>
      <c r="G457" t="s">
        <v>5132</v>
      </c>
      <c r="H457" t="s">
        <v>6615</v>
      </c>
      <c r="I457" s="2">
        <v>5583988100000</v>
      </c>
    </row>
    <row r="458" spans="1:9" x14ac:dyDescent="0.25">
      <c r="A458" t="s">
        <v>8</v>
      </c>
      <c r="B458" s="1">
        <v>500</v>
      </c>
      <c r="C458" t="s">
        <v>9</v>
      </c>
      <c r="D458">
        <v>3</v>
      </c>
      <c r="E458" s="3">
        <v>43535</v>
      </c>
      <c r="F458" s="2">
        <f>MONTH(Tabela1[[#This Row],[Data]])</f>
        <v>3</v>
      </c>
      <c r="G458" t="s">
        <v>7433</v>
      </c>
      <c r="H458" t="s">
        <v>7434</v>
      </c>
      <c r="I458" s="2">
        <v>5519982400000</v>
      </c>
    </row>
    <row r="459" spans="1:9" x14ac:dyDescent="0.25">
      <c r="A459" t="s">
        <v>8</v>
      </c>
      <c r="B459" s="1">
        <v>500</v>
      </c>
      <c r="C459" t="s">
        <v>9</v>
      </c>
      <c r="D459">
        <v>6</v>
      </c>
      <c r="E459" s="3">
        <v>43536</v>
      </c>
      <c r="F459" s="2">
        <f>MONTH(Tabela1[[#This Row],[Data]])</f>
        <v>3</v>
      </c>
      <c r="G459" t="s">
        <v>2509</v>
      </c>
      <c r="H459" t="s">
        <v>7097</v>
      </c>
      <c r="I459" s="2">
        <v>5511959800000</v>
      </c>
    </row>
    <row r="460" spans="1:9" x14ac:dyDescent="0.25">
      <c r="A460" t="s">
        <v>26</v>
      </c>
      <c r="B460" s="1">
        <v>2000</v>
      </c>
      <c r="C460" t="s">
        <v>9</v>
      </c>
      <c r="D460">
        <v>10</v>
      </c>
      <c r="E460" s="3">
        <v>43536</v>
      </c>
      <c r="F460" s="2">
        <f>MONTH(Tabela1[[#This Row],[Data]])</f>
        <v>3</v>
      </c>
      <c r="G460" t="s">
        <v>3987</v>
      </c>
      <c r="H460" t="s">
        <v>8556</v>
      </c>
      <c r="I460" s="2">
        <v>5532998000000</v>
      </c>
    </row>
    <row r="461" spans="1:9" x14ac:dyDescent="0.25">
      <c r="A461" t="s">
        <v>26</v>
      </c>
      <c r="B461" s="1">
        <v>2000</v>
      </c>
      <c r="C461" t="s">
        <v>9</v>
      </c>
      <c r="D461">
        <v>1</v>
      </c>
      <c r="E461" s="3">
        <v>43536</v>
      </c>
      <c r="F461" s="2">
        <f>MONTH(Tabela1[[#This Row],[Data]])</f>
        <v>3</v>
      </c>
      <c r="G461" t="s">
        <v>480</v>
      </c>
      <c r="H461" t="s">
        <v>481</v>
      </c>
      <c r="I461" s="2">
        <v>5521969800000</v>
      </c>
    </row>
    <row r="462" spans="1:9" x14ac:dyDescent="0.25">
      <c r="A462" t="s">
        <v>8</v>
      </c>
      <c r="B462" s="1">
        <v>500</v>
      </c>
      <c r="C462" t="s">
        <v>9</v>
      </c>
      <c r="D462">
        <v>1</v>
      </c>
      <c r="E462" s="3">
        <v>43537</v>
      </c>
      <c r="F462" s="2">
        <f>MONTH(Tabela1[[#This Row],[Data]])</f>
        <v>3</v>
      </c>
      <c r="G462" t="s">
        <v>605</v>
      </c>
      <c r="H462" t="s">
        <v>606</v>
      </c>
      <c r="I462" s="2">
        <v>5511984400000</v>
      </c>
    </row>
    <row r="463" spans="1:9" x14ac:dyDescent="0.25">
      <c r="A463" t="s">
        <v>12</v>
      </c>
      <c r="B463" s="1">
        <v>1000</v>
      </c>
      <c r="C463" t="s">
        <v>9</v>
      </c>
      <c r="D463">
        <v>10</v>
      </c>
      <c r="E463" s="3">
        <v>43537</v>
      </c>
      <c r="F463" s="2">
        <f>MONTH(Tabela1[[#This Row],[Data]])</f>
        <v>3</v>
      </c>
      <c r="G463" t="s">
        <v>1205</v>
      </c>
      <c r="H463" t="s">
        <v>1206</v>
      </c>
      <c r="I463" s="2">
        <v>5511982200000</v>
      </c>
    </row>
    <row r="464" spans="1:9" x14ac:dyDescent="0.25">
      <c r="A464" t="s">
        <v>8</v>
      </c>
      <c r="B464" s="1">
        <v>500</v>
      </c>
      <c r="C464" t="s">
        <v>9</v>
      </c>
      <c r="D464">
        <v>12</v>
      </c>
      <c r="E464" s="3">
        <v>43537</v>
      </c>
      <c r="F464" s="2">
        <f>MONTH(Tabela1[[#This Row],[Data]])</f>
        <v>3</v>
      </c>
      <c r="G464" t="s">
        <v>3158</v>
      </c>
      <c r="H464" t="s">
        <v>4097</v>
      </c>
      <c r="I464" s="2">
        <v>5521995600000</v>
      </c>
    </row>
    <row r="465" spans="1:9" x14ac:dyDescent="0.25">
      <c r="A465" t="s">
        <v>12</v>
      </c>
      <c r="B465" s="1">
        <v>1000</v>
      </c>
      <c r="C465" t="s">
        <v>9</v>
      </c>
      <c r="D465">
        <v>12</v>
      </c>
      <c r="E465" s="3">
        <v>43537</v>
      </c>
      <c r="F465" s="2">
        <f>MONTH(Tabela1[[#This Row],[Data]])</f>
        <v>3</v>
      </c>
      <c r="G465" t="s">
        <v>1910</v>
      </c>
      <c r="H465" t="s">
        <v>4183</v>
      </c>
      <c r="I465" s="2">
        <v>5512992400000</v>
      </c>
    </row>
    <row r="466" spans="1:9" x14ac:dyDescent="0.25">
      <c r="A466" t="s">
        <v>8</v>
      </c>
      <c r="B466" s="1">
        <v>500</v>
      </c>
      <c r="C466" t="s">
        <v>9</v>
      </c>
      <c r="D466">
        <v>12</v>
      </c>
      <c r="E466" s="3">
        <v>43537</v>
      </c>
      <c r="F466" s="2">
        <f>MONTH(Tabela1[[#This Row],[Data]])</f>
        <v>3</v>
      </c>
      <c r="G466" t="s">
        <v>6088</v>
      </c>
      <c r="H466" t="s">
        <v>6089</v>
      </c>
      <c r="I466" s="2">
        <v>5562993500000</v>
      </c>
    </row>
    <row r="467" spans="1:9" x14ac:dyDescent="0.25">
      <c r="A467" t="s">
        <v>12</v>
      </c>
      <c r="B467" s="1">
        <v>1000</v>
      </c>
      <c r="C467" t="s">
        <v>9</v>
      </c>
      <c r="D467">
        <v>12</v>
      </c>
      <c r="E467" s="3">
        <v>43537</v>
      </c>
      <c r="F467" s="2">
        <f>MONTH(Tabela1[[#This Row],[Data]])</f>
        <v>3</v>
      </c>
      <c r="G467" t="s">
        <v>8204</v>
      </c>
      <c r="H467" t="s">
        <v>8381</v>
      </c>
      <c r="I467" s="2">
        <v>5511999900000</v>
      </c>
    </row>
    <row r="468" spans="1:9" x14ac:dyDescent="0.25">
      <c r="A468" t="s">
        <v>8</v>
      </c>
      <c r="B468" s="1">
        <v>500</v>
      </c>
      <c r="C468" t="s">
        <v>9</v>
      </c>
      <c r="D468">
        <v>10</v>
      </c>
      <c r="E468" s="3">
        <v>43538</v>
      </c>
      <c r="F468" s="2">
        <f>MONTH(Tabela1[[#This Row],[Data]])</f>
        <v>3</v>
      </c>
      <c r="G468" t="s">
        <v>1512</v>
      </c>
      <c r="H468" t="s">
        <v>1513</v>
      </c>
      <c r="I468" s="2">
        <v>5522997700000</v>
      </c>
    </row>
    <row r="469" spans="1:9" x14ac:dyDescent="0.25">
      <c r="A469" t="s">
        <v>8</v>
      </c>
      <c r="B469" s="1">
        <v>500</v>
      </c>
      <c r="C469" t="s">
        <v>9</v>
      </c>
      <c r="D469">
        <v>12</v>
      </c>
      <c r="E469" s="3">
        <v>43538</v>
      </c>
      <c r="F469" s="2">
        <f>MONTH(Tabela1[[#This Row],[Data]])</f>
        <v>3</v>
      </c>
      <c r="G469" t="s">
        <v>256</v>
      </c>
      <c r="H469" t="s">
        <v>257</v>
      </c>
      <c r="I469" s="2">
        <v>5544999100000</v>
      </c>
    </row>
    <row r="470" spans="1:9" x14ac:dyDescent="0.25">
      <c r="A470" t="s">
        <v>8</v>
      </c>
      <c r="B470" s="1">
        <v>500</v>
      </c>
      <c r="C470" t="s">
        <v>9</v>
      </c>
      <c r="D470">
        <v>12</v>
      </c>
      <c r="E470" s="3">
        <v>43538</v>
      </c>
      <c r="F470" s="2">
        <f>MONTH(Tabela1[[#This Row],[Data]])</f>
        <v>3</v>
      </c>
      <c r="G470" t="s">
        <v>3505</v>
      </c>
      <c r="H470" t="s">
        <v>3506</v>
      </c>
      <c r="I470" s="2">
        <v>5591982400000</v>
      </c>
    </row>
    <row r="471" spans="1:9" x14ac:dyDescent="0.25">
      <c r="A471" t="s">
        <v>8</v>
      </c>
      <c r="B471" s="1">
        <v>500</v>
      </c>
      <c r="C471" t="s">
        <v>21</v>
      </c>
      <c r="D471">
        <v>1</v>
      </c>
      <c r="E471" s="3">
        <v>43538</v>
      </c>
      <c r="F471" s="2">
        <f>MONTH(Tabela1[[#This Row],[Data]])</f>
        <v>3</v>
      </c>
      <c r="G471" t="s">
        <v>4181</v>
      </c>
      <c r="H471" t="s">
        <v>4182</v>
      </c>
      <c r="I471" s="2">
        <v>5531991100000</v>
      </c>
    </row>
    <row r="472" spans="1:9" x14ac:dyDescent="0.25">
      <c r="A472" t="s">
        <v>12</v>
      </c>
      <c r="B472" s="1">
        <v>1000</v>
      </c>
      <c r="C472" t="s">
        <v>9</v>
      </c>
      <c r="D472">
        <v>6</v>
      </c>
      <c r="E472" s="3">
        <v>43538</v>
      </c>
      <c r="F472" s="2">
        <f>MONTH(Tabela1[[#This Row],[Data]])</f>
        <v>3</v>
      </c>
      <c r="G472" t="s">
        <v>4555</v>
      </c>
      <c r="H472" t="s">
        <v>4556</v>
      </c>
      <c r="I472" s="2">
        <v>5511928200000</v>
      </c>
    </row>
    <row r="473" spans="1:9" x14ac:dyDescent="0.25">
      <c r="A473" t="s">
        <v>12</v>
      </c>
      <c r="B473" s="1">
        <v>1000</v>
      </c>
      <c r="C473" t="s">
        <v>9</v>
      </c>
      <c r="D473">
        <v>12</v>
      </c>
      <c r="E473" s="3">
        <v>43538</v>
      </c>
      <c r="F473" s="2">
        <f>MONTH(Tabela1[[#This Row],[Data]])</f>
        <v>3</v>
      </c>
      <c r="G473" t="s">
        <v>4612</v>
      </c>
      <c r="H473" t="s">
        <v>4613</v>
      </c>
      <c r="I473" s="2">
        <v>5516981200000</v>
      </c>
    </row>
    <row r="474" spans="1:9" x14ac:dyDescent="0.25">
      <c r="A474" t="s">
        <v>12</v>
      </c>
      <c r="B474" s="1">
        <v>1000</v>
      </c>
      <c r="C474" t="s">
        <v>9</v>
      </c>
      <c r="D474">
        <v>12</v>
      </c>
      <c r="E474" s="3">
        <v>43538</v>
      </c>
      <c r="F474" s="2">
        <f>MONTH(Tabela1[[#This Row],[Data]])</f>
        <v>3</v>
      </c>
      <c r="G474" t="s">
        <v>5271</v>
      </c>
      <c r="H474" t="s">
        <v>5272</v>
      </c>
      <c r="I474" s="2">
        <v>5543998100000</v>
      </c>
    </row>
    <row r="475" spans="1:9" x14ac:dyDescent="0.25">
      <c r="A475" t="s">
        <v>8</v>
      </c>
      <c r="B475" s="1">
        <v>500</v>
      </c>
      <c r="C475" t="s">
        <v>21</v>
      </c>
      <c r="D475">
        <v>6</v>
      </c>
      <c r="E475" s="3">
        <v>43538</v>
      </c>
      <c r="F475" s="2">
        <f>MONTH(Tabela1[[#This Row],[Data]])</f>
        <v>3</v>
      </c>
      <c r="G475" t="s">
        <v>5654</v>
      </c>
      <c r="H475" t="s">
        <v>5655</v>
      </c>
      <c r="I475" s="2">
        <v>5516992400000</v>
      </c>
    </row>
    <row r="476" spans="1:9" x14ac:dyDescent="0.25">
      <c r="A476" t="s">
        <v>8</v>
      </c>
      <c r="B476" s="1">
        <v>500</v>
      </c>
      <c r="C476" t="s">
        <v>21</v>
      </c>
      <c r="D476">
        <v>1</v>
      </c>
      <c r="E476" s="3">
        <v>43538</v>
      </c>
      <c r="F476" s="2">
        <f>MONTH(Tabela1[[#This Row],[Data]])</f>
        <v>3</v>
      </c>
      <c r="G476" t="s">
        <v>9403</v>
      </c>
      <c r="H476" t="s">
        <v>9404</v>
      </c>
      <c r="I476" s="2">
        <v>5548988400000</v>
      </c>
    </row>
    <row r="477" spans="1:9" x14ac:dyDescent="0.25">
      <c r="A477" t="s">
        <v>26</v>
      </c>
      <c r="B477" s="1">
        <v>2000</v>
      </c>
      <c r="C477" t="s">
        <v>9</v>
      </c>
      <c r="D477">
        <v>5</v>
      </c>
      <c r="E477" s="3">
        <v>43539</v>
      </c>
      <c r="F477" s="2">
        <f>MONTH(Tabela1[[#This Row],[Data]])</f>
        <v>3</v>
      </c>
      <c r="G477" t="s">
        <v>2390</v>
      </c>
      <c r="H477" t="s">
        <v>2391</v>
      </c>
      <c r="I477" s="2">
        <v>5568999200000</v>
      </c>
    </row>
    <row r="478" spans="1:9" x14ac:dyDescent="0.25">
      <c r="A478" t="s">
        <v>8</v>
      </c>
      <c r="B478" s="1">
        <v>500</v>
      </c>
      <c r="C478" t="s">
        <v>9</v>
      </c>
      <c r="D478">
        <v>12</v>
      </c>
      <c r="E478" s="3">
        <v>43539</v>
      </c>
      <c r="F478" s="2">
        <f>MONTH(Tabela1[[#This Row],[Data]])</f>
        <v>3</v>
      </c>
      <c r="G478" t="s">
        <v>6428</v>
      </c>
      <c r="H478" t="s">
        <v>7856</v>
      </c>
      <c r="I478" s="2">
        <v>5531992100000</v>
      </c>
    </row>
    <row r="479" spans="1:9" x14ac:dyDescent="0.25">
      <c r="A479" t="s">
        <v>12</v>
      </c>
      <c r="B479" s="1">
        <v>1000</v>
      </c>
      <c r="C479" t="s">
        <v>9</v>
      </c>
      <c r="D479">
        <v>12</v>
      </c>
      <c r="E479" s="3">
        <v>43539</v>
      </c>
      <c r="F479" s="2">
        <f>MONTH(Tabela1[[#This Row],[Data]])</f>
        <v>3</v>
      </c>
      <c r="G479" t="s">
        <v>3721</v>
      </c>
      <c r="H479" t="s">
        <v>9091</v>
      </c>
      <c r="I479" s="2">
        <v>5562982100000</v>
      </c>
    </row>
    <row r="480" spans="1:9" x14ac:dyDescent="0.25">
      <c r="A480" t="s">
        <v>8</v>
      </c>
      <c r="B480" s="1">
        <v>500</v>
      </c>
      <c r="C480" t="s">
        <v>9</v>
      </c>
      <c r="D480">
        <v>12</v>
      </c>
      <c r="E480" s="3">
        <v>43540</v>
      </c>
      <c r="F480" s="2">
        <f>MONTH(Tabela1[[#This Row],[Data]])</f>
        <v>3</v>
      </c>
      <c r="G480" t="s">
        <v>7901</v>
      </c>
      <c r="H480" t="s">
        <v>7902</v>
      </c>
      <c r="I480" s="2">
        <v>5522998100000</v>
      </c>
    </row>
    <row r="481" spans="1:9" x14ac:dyDescent="0.25">
      <c r="A481" t="s">
        <v>26</v>
      </c>
      <c r="B481" s="1">
        <v>2000</v>
      </c>
      <c r="C481" t="s">
        <v>9</v>
      </c>
      <c r="D481">
        <v>12</v>
      </c>
      <c r="E481" s="3">
        <v>43540</v>
      </c>
      <c r="F481" s="2">
        <f>MONTH(Tabela1[[#This Row],[Data]])</f>
        <v>3</v>
      </c>
      <c r="G481" t="s">
        <v>8687</v>
      </c>
      <c r="H481" t="s">
        <v>8688</v>
      </c>
      <c r="I481" s="2">
        <v>5521980100000</v>
      </c>
    </row>
    <row r="482" spans="1:9" x14ac:dyDescent="0.25">
      <c r="A482" t="s">
        <v>8</v>
      </c>
      <c r="B482" s="1">
        <v>500</v>
      </c>
      <c r="C482" t="s">
        <v>9</v>
      </c>
      <c r="D482">
        <v>12</v>
      </c>
      <c r="E482" s="3">
        <v>43541</v>
      </c>
      <c r="F482" s="2">
        <f>MONTH(Tabela1[[#This Row],[Data]])</f>
        <v>3</v>
      </c>
      <c r="G482" t="s">
        <v>1017</v>
      </c>
      <c r="H482" t="s">
        <v>1018</v>
      </c>
      <c r="I482" s="2">
        <v>5521998900000</v>
      </c>
    </row>
    <row r="483" spans="1:9" x14ac:dyDescent="0.25">
      <c r="A483" t="s">
        <v>12</v>
      </c>
      <c r="B483" s="1">
        <v>1000</v>
      </c>
      <c r="C483" t="s">
        <v>9</v>
      </c>
      <c r="D483">
        <v>5</v>
      </c>
      <c r="E483" s="3">
        <v>43541</v>
      </c>
      <c r="F483" s="2">
        <f>MONTH(Tabela1[[#This Row],[Data]])</f>
        <v>3</v>
      </c>
      <c r="G483" t="s">
        <v>2257</v>
      </c>
      <c r="H483" t="s">
        <v>2258</v>
      </c>
      <c r="I483" s="2">
        <v>5531996600000</v>
      </c>
    </row>
    <row r="484" spans="1:9" x14ac:dyDescent="0.25">
      <c r="A484" t="s">
        <v>8</v>
      </c>
      <c r="B484" s="1">
        <v>500</v>
      </c>
      <c r="C484" t="s">
        <v>9</v>
      </c>
      <c r="D484">
        <v>1</v>
      </c>
      <c r="E484" s="3">
        <v>43542</v>
      </c>
      <c r="F484" s="2">
        <f>MONTH(Tabela1[[#This Row],[Data]])</f>
        <v>3</v>
      </c>
      <c r="G484" t="s">
        <v>3266</v>
      </c>
      <c r="H484" t="s">
        <v>3267</v>
      </c>
      <c r="I484" s="2">
        <v>5511969000000</v>
      </c>
    </row>
    <row r="485" spans="1:9" x14ac:dyDescent="0.25">
      <c r="A485" t="s">
        <v>8</v>
      </c>
      <c r="B485" s="1">
        <v>500</v>
      </c>
      <c r="C485" t="s">
        <v>21</v>
      </c>
      <c r="D485">
        <v>1</v>
      </c>
      <c r="E485" s="3">
        <v>43542</v>
      </c>
      <c r="F485" s="2">
        <f>MONTH(Tabela1[[#This Row],[Data]])</f>
        <v>3</v>
      </c>
      <c r="G485" t="s">
        <v>4219</v>
      </c>
      <c r="H485" t="s">
        <v>4220</v>
      </c>
      <c r="I485" s="2">
        <v>5577988400000</v>
      </c>
    </row>
    <row r="486" spans="1:9" x14ac:dyDescent="0.25">
      <c r="A486" t="s">
        <v>26</v>
      </c>
      <c r="B486" s="1">
        <v>2000</v>
      </c>
      <c r="C486" t="s">
        <v>9</v>
      </c>
      <c r="D486">
        <v>12</v>
      </c>
      <c r="E486" s="3">
        <v>43542</v>
      </c>
      <c r="F486" s="2">
        <f>MONTH(Tabela1[[#This Row],[Data]])</f>
        <v>3</v>
      </c>
      <c r="G486" t="s">
        <v>1770</v>
      </c>
      <c r="H486" t="s">
        <v>5389</v>
      </c>
      <c r="I486" s="2">
        <v>5521987800000</v>
      </c>
    </row>
    <row r="487" spans="1:9" x14ac:dyDescent="0.25">
      <c r="A487" t="s">
        <v>8</v>
      </c>
      <c r="B487" s="1">
        <v>500</v>
      </c>
      <c r="C487" t="s">
        <v>9</v>
      </c>
      <c r="D487">
        <v>12</v>
      </c>
      <c r="E487" s="3">
        <v>43542</v>
      </c>
      <c r="F487" s="2">
        <f>MONTH(Tabela1[[#This Row],[Data]])</f>
        <v>3</v>
      </c>
      <c r="G487" t="s">
        <v>5661</v>
      </c>
      <c r="H487" t="s">
        <v>5662</v>
      </c>
      <c r="I487" s="2">
        <v>5535997000000</v>
      </c>
    </row>
    <row r="488" spans="1:9" x14ac:dyDescent="0.25">
      <c r="A488" t="s">
        <v>8</v>
      </c>
      <c r="B488" s="1">
        <v>500</v>
      </c>
      <c r="C488" t="s">
        <v>9</v>
      </c>
      <c r="D488">
        <v>1</v>
      </c>
      <c r="E488" s="3">
        <v>43542</v>
      </c>
      <c r="F488" s="2">
        <f>MONTH(Tabela1[[#This Row],[Data]])</f>
        <v>3</v>
      </c>
      <c r="G488" t="s">
        <v>5953</v>
      </c>
      <c r="H488" t="s">
        <v>5954</v>
      </c>
      <c r="I488" s="2">
        <v>5531999900000</v>
      </c>
    </row>
    <row r="489" spans="1:9" x14ac:dyDescent="0.25">
      <c r="A489" t="s">
        <v>8</v>
      </c>
      <c r="B489" s="1">
        <v>500</v>
      </c>
      <c r="C489" t="s">
        <v>9</v>
      </c>
      <c r="D489">
        <v>12</v>
      </c>
      <c r="E489" s="3">
        <v>43542</v>
      </c>
      <c r="F489" s="2">
        <f>MONTH(Tabela1[[#This Row],[Data]])</f>
        <v>3</v>
      </c>
      <c r="G489" t="s">
        <v>6930</v>
      </c>
      <c r="H489" t="s">
        <v>6931</v>
      </c>
      <c r="I489" s="2">
        <v>5519933000000</v>
      </c>
    </row>
    <row r="490" spans="1:9" x14ac:dyDescent="0.25">
      <c r="A490" t="s">
        <v>12</v>
      </c>
      <c r="B490" s="1">
        <v>1000</v>
      </c>
      <c r="C490" t="s">
        <v>9</v>
      </c>
      <c r="D490">
        <v>1</v>
      </c>
      <c r="E490" s="3">
        <v>43542</v>
      </c>
      <c r="F490" s="2">
        <f>MONTH(Tabela1[[#This Row],[Data]])</f>
        <v>3</v>
      </c>
      <c r="G490" t="s">
        <v>8628</v>
      </c>
      <c r="H490" t="s">
        <v>8629</v>
      </c>
      <c r="I490" s="2">
        <v>5561981200000</v>
      </c>
    </row>
    <row r="491" spans="1:9" x14ac:dyDescent="0.25">
      <c r="A491" t="s">
        <v>26</v>
      </c>
      <c r="B491" s="1">
        <v>2000</v>
      </c>
      <c r="C491" t="s">
        <v>9</v>
      </c>
      <c r="D491">
        <v>12</v>
      </c>
      <c r="E491" s="3">
        <v>43542</v>
      </c>
      <c r="F491" s="2">
        <f>MONTH(Tabela1[[#This Row],[Data]])</f>
        <v>3</v>
      </c>
      <c r="G491" t="s">
        <v>6327</v>
      </c>
      <c r="H491" t="s">
        <v>9823</v>
      </c>
      <c r="I491" s="2">
        <v>5551996100000</v>
      </c>
    </row>
    <row r="492" spans="1:9" x14ac:dyDescent="0.25">
      <c r="A492" t="s">
        <v>12</v>
      </c>
      <c r="B492" s="1">
        <v>1000</v>
      </c>
      <c r="C492" t="s">
        <v>21</v>
      </c>
      <c r="D492">
        <v>5</v>
      </c>
      <c r="E492" s="3">
        <v>43543</v>
      </c>
      <c r="F492" s="2">
        <f>MONTH(Tabela1[[#This Row],[Data]])</f>
        <v>3</v>
      </c>
      <c r="G492" t="s">
        <v>81</v>
      </c>
      <c r="H492" t="s">
        <v>2415</v>
      </c>
      <c r="I492" s="2">
        <v>5521980200000</v>
      </c>
    </row>
    <row r="493" spans="1:9" x14ac:dyDescent="0.25">
      <c r="A493" t="s">
        <v>8</v>
      </c>
      <c r="B493" s="1">
        <v>500</v>
      </c>
      <c r="C493" t="s">
        <v>9</v>
      </c>
      <c r="D493">
        <v>4</v>
      </c>
      <c r="E493" s="3">
        <v>43543</v>
      </c>
      <c r="F493" s="2">
        <f>MONTH(Tabela1[[#This Row],[Data]])</f>
        <v>3</v>
      </c>
      <c r="G493" t="s">
        <v>2973</v>
      </c>
      <c r="H493" t="s">
        <v>2974</v>
      </c>
      <c r="I493" s="2">
        <v>5592992100000</v>
      </c>
    </row>
    <row r="494" spans="1:9" x14ac:dyDescent="0.25">
      <c r="A494" t="s">
        <v>8</v>
      </c>
      <c r="B494" s="1">
        <v>500</v>
      </c>
      <c r="C494" t="s">
        <v>9</v>
      </c>
      <c r="D494">
        <v>12</v>
      </c>
      <c r="E494" s="3">
        <v>43543</v>
      </c>
      <c r="F494" s="2">
        <f>MONTH(Tabela1[[#This Row],[Data]])</f>
        <v>3</v>
      </c>
      <c r="G494" t="s">
        <v>736</v>
      </c>
      <c r="H494" t="s">
        <v>737</v>
      </c>
      <c r="I494" s="2">
        <v>5555999600000</v>
      </c>
    </row>
    <row r="495" spans="1:9" x14ac:dyDescent="0.25">
      <c r="A495" t="s">
        <v>12</v>
      </c>
      <c r="B495" s="1">
        <v>1000</v>
      </c>
      <c r="C495" t="s">
        <v>9</v>
      </c>
      <c r="D495">
        <v>2</v>
      </c>
      <c r="E495" s="3">
        <v>43543</v>
      </c>
      <c r="F495" s="2">
        <f>MONTH(Tabela1[[#This Row],[Data]])</f>
        <v>3</v>
      </c>
      <c r="G495" t="s">
        <v>9660</v>
      </c>
      <c r="H495" t="s">
        <v>9661</v>
      </c>
      <c r="I495" s="2">
        <v>5511994700000</v>
      </c>
    </row>
    <row r="496" spans="1:9" x14ac:dyDescent="0.25">
      <c r="A496" t="s">
        <v>8</v>
      </c>
      <c r="B496" s="1">
        <v>500</v>
      </c>
      <c r="C496" t="s">
        <v>21</v>
      </c>
      <c r="D496">
        <v>1</v>
      </c>
      <c r="E496" s="3">
        <v>43544</v>
      </c>
      <c r="F496" s="2">
        <f>MONTH(Tabela1[[#This Row],[Data]])</f>
        <v>3</v>
      </c>
      <c r="G496" t="s">
        <v>3017</v>
      </c>
      <c r="H496" t="s">
        <v>3018</v>
      </c>
      <c r="I496" s="2">
        <v>5513991800000</v>
      </c>
    </row>
    <row r="497" spans="1:9" x14ac:dyDescent="0.25">
      <c r="A497" t="s">
        <v>8</v>
      </c>
      <c r="B497" s="1">
        <v>500</v>
      </c>
      <c r="C497" t="s">
        <v>9</v>
      </c>
      <c r="D497">
        <v>12</v>
      </c>
      <c r="E497" s="3">
        <v>43544</v>
      </c>
      <c r="F497" s="2">
        <f>MONTH(Tabela1[[#This Row],[Data]])</f>
        <v>3</v>
      </c>
      <c r="G497" t="s">
        <v>1902</v>
      </c>
      <c r="H497" t="s">
        <v>3751</v>
      </c>
      <c r="I497" s="2">
        <v>5522999700000</v>
      </c>
    </row>
    <row r="498" spans="1:9" x14ac:dyDescent="0.25">
      <c r="A498" t="s">
        <v>8</v>
      </c>
      <c r="B498" s="1">
        <v>500</v>
      </c>
      <c r="C498" t="s">
        <v>9</v>
      </c>
      <c r="D498">
        <v>1</v>
      </c>
      <c r="E498" s="3">
        <v>43544</v>
      </c>
      <c r="F498" s="2">
        <f>MONTH(Tabela1[[#This Row],[Data]])</f>
        <v>3</v>
      </c>
      <c r="G498" t="s">
        <v>3955</v>
      </c>
      <c r="H498" t="s">
        <v>3956</v>
      </c>
      <c r="I498" s="2">
        <v>5515997000000</v>
      </c>
    </row>
    <row r="499" spans="1:9" x14ac:dyDescent="0.25">
      <c r="A499" t="s">
        <v>8</v>
      </c>
      <c r="B499" s="1">
        <v>500</v>
      </c>
      <c r="C499" t="s">
        <v>9</v>
      </c>
      <c r="D499">
        <v>12</v>
      </c>
      <c r="E499" s="3">
        <v>43544</v>
      </c>
      <c r="F499" s="2">
        <f>MONTH(Tabela1[[#This Row],[Data]])</f>
        <v>3</v>
      </c>
      <c r="G499" t="s">
        <v>5435</v>
      </c>
      <c r="H499" t="s">
        <v>5436</v>
      </c>
      <c r="I499" s="2">
        <v>5519981200000</v>
      </c>
    </row>
    <row r="500" spans="1:9" x14ac:dyDescent="0.25">
      <c r="A500" t="s">
        <v>26</v>
      </c>
      <c r="B500" s="1">
        <v>2000</v>
      </c>
      <c r="C500" t="s">
        <v>21</v>
      </c>
      <c r="D500">
        <v>1</v>
      </c>
      <c r="E500" s="3">
        <v>43544</v>
      </c>
      <c r="F500" s="2">
        <f>MONTH(Tabela1[[#This Row],[Data]])</f>
        <v>3</v>
      </c>
      <c r="G500" t="s">
        <v>6187</v>
      </c>
      <c r="H500" t="s">
        <v>6188</v>
      </c>
      <c r="I500" s="2">
        <v>5511971900000</v>
      </c>
    </row>
    <row r="501" spans="1:9" x14ac:dyDescent="0.25">
      <c r="A501" t="s">
        <v>8</v>
      </c>
      <c r="B501" s="1">
        <v>500</v>
      </c>
      <c r="C501" t="s">
        <v>9</v>
      </c>
      <c r="D501">
        <v>8</v>
      </c>
      <c r="E501" s="3">
        <v>43544</v>
      </c>
      <c r="F501" s="2">
        <f>MONTH(Tabela1[[#This Row],[Data]])</f>
        <v>3</v>
      </c>
      <c r="G501" t="s">
        <v>2808</v>
      </c>
      <c r="H501" t="s">
        <v>2809</v>
      </c>
      <c r="I501" s="2">
        <v>5511998300000</v>
      </c>
    </row>
    <row r="502" spans="1:9" x14ac:dyDescent="0.25">
      <c r="A502" t="s">
        <v>8</v>
      </c>
      <c r="B502" s="1">
        <v>500</v>
      </c>
      <c r="C502" t="s">
        <v>9</v>
      </c>
      <c r="D502">
        <v>1</v>
      </c>
      <c r="E502" s="3">
        <v>43544</v>
      </c>
      <c r="F502" s="2">
        <f>MONTH(Tabela1[[#This Row],[Data]])</f>
        <v>3</v>
      </c>
      <c r="G502" t="s">
        <v>8443</v>
      </c>
      <c r="H502" t="s">
        <v>8444</v>
      </c>
      <c r="I502" s="2">
        <v>5511963800000</v>
      </c>
    </row>
    <row r="503" spans="1:9" x14ac:dyDescent="0.25">
      <c r="A503" t="s">
        <v>8</v>
      </c>
      <c r="B503" s="1">
        <v>500</v>
      </c>
      <c r="C503" t="s">
        <v>21</v>
      </c>
      <c r="D503">
        <v>1</v>
      </c>
      <c r="E503" s="3">
        <v>43544</v>
      </c>
      <c r="F503" s="2">
        <f>MONTH(Tabela1[[#This Row],[Data]])</f>
        <v>3</v>
      </c>
      <c r="G503" t="s">
        <v>2057</v>
      </c>
      <c r="H503" t="s">
        <v>2058</v>
      </c>
      <c r="I503" s="2">
        <v>5531996500000</v>
      </c>
    </row>
    <row r="504" spans="1:9" x14ac:dyDescent="0.25">
      <c r="A504" t="s">
        <v>8</v>
      </c>
      <c r="B504" s="1">
        <v>500</v>
      </c>
      <c r="C504" t="s">
        <v>9</v>
      </c>
      <c r="D504">
        <v>12</v>
      </c>
      <c r="E504" s="3">
        <v>43545</v>
      </c>
      <c r="F504" s="2">
        <f>MONTH(Tabela1[[#This Row],[Data]])</f>
        <v>3</v>
      </c>
      <c r="G504" t="s">
        <v>881</v>
      </c>
      <c r="H504" t="s">
        <v>4817</v>
      </c>
      <c r="I504" s="2">
        <v>5579998400000</v>
      </c>
    </row>
    <row r="505" spans="1:9" x14ac:dyDescent="0.25">
      <c r="A505" t="s">
        <v>12</v>
      </c>
      <c r="B505" s="1">
        <v>1000</v>
      </c>
      <c r="C505" t="s">
        <v>9</v>
      </c>
      <c r="D505">
        <v>12</v>
      </c>
      <c r="E505" s="3">
        <v>43545</v>
      </c>
      <c r="F505" s="2">
        <f>MONTH(Tabela1[[#This Row],[Data]])</f>
        <v>3</v>
      </c>
      <c r="G505" t="s">
        <v>5099</v>
      </c>
      <c r="H505" t="s">
        <v>5100</v>
      </c>
      <c r="I505" s="2">
        <v>5551997300000</v>
      </c>
    </row>
    <row r="506" spans="1:9" x14ac:dyDescent="0.25">
      <c r="A506" t="s">
        <v>26</v>
      </c>
      <c r="B506" s="1">
        <v>2000</v>
      </c>
      <c r="C506" t="s">
        <v>21</v>
      </c>
      <c r="D506">
        <v>1</v>
      </c>
      <c r="E506" s="3">
        <v>43545</v>
      </c>
      <c r="F506" s="2">
        <f>MONTH(Tabela1[[#This Row],[Data]])</f>
        <v>3</v>
      </c>
      <c r="G506" t="s">
        <v>248</v>
      </c>
      <c r="H506" t="s">
        <v>2311</v>
      </c>
      <c r="I506" s="2">
        <v>5511972800000</v>
      </c>
    </row>
    <row r="507" spans="1:9" x14ac:dyDescent="0.25">
      <c r="A507" t="s">
        <v>8</v>
      </c>
      <c r="B507" s="1">
        <v>500</v>
      </c>
      <c r="C507" t="s">
        <v>21</v>
      </c>
      <c r="D507">
        <v>1</v>
      </c>
      <c r="E507" s="3">
        <v>43545</v>
      </c>
      <c r="F507" s="2">
        <f>MONTH(Tabela1[[#This Row],[Data]])</f>
        <v>3</v>
      </c>
      <c r="G507" t="s">
        <v>2761</v>
      </c>
      <c r="H507" t="s">
        <v>4441</v>
      </c>
      <c r="I507" s="2">
        <v>5511988700000</v>
      </c>
    </row>
    <row r="508" spans="1:9" x14ac:dyDescent="0.25">
      <c r="A508" t="s">
        <v>12</v>
      </c>
      <c r="B508" s="1">
        <v>1000</v>
      </c>
      <c r="C508" t="s">
        <v>9</v>
      </c>
      <c r="D508">
        <v>2</v>
      </c>
      <c r="E508" s="3">
        <v>43546</v>
      </c>
      <c r="F508" s="2">
        <f>MONTH(Tabela1[[#This Row],[Data]])</f>
        <v>3</v>
      </c>
      <c r="G508" t="s">
        <v>24</v>
      </c>
      <c r="H508" t="s">
        <v>25</v>
      </c>
      <c r="I508" s="2">
        <v>5512982300000</v>
      </c>
    </row>
    <row r="509" spans="1:9" x14ac:dyDescent="0.25">
      <c r="A509" t="s">
        <v>26</v>
      </c>
      <c r="B509" s="1">
        <v>2000</v>
      </c>
      <c r="C509" t="s">
        <v>9</v>
      </c>
      <c r="D509">
        <v>2</v>
      </c>
      <c r="E509" s="3">
        <v>43546</v>
      </c>
      <c r="F509" s="2">
        <f>MONTH(Tabela1[[#This Row],[Data]])</f>
        <v>3</v>
      </c>
      <c r="G509" t="s">
        <v>1916</v>
      </c>
      <c r="H509" t="s">
        <v>1917</v>
      </c>
      <c r="I509" s="2">
        <v>5561993300000</v>
      </c>
    </row>
    <row r="510" spans="1:9" x14ac:dyDescent="0.25">
      <c r="A510" t="s">
        <v>8</v>
      </c>
      <c r="B510" s="1">
        <v>500</v>
      </c>
      <c r="C510" t="s">
        <v>9</v>
      </c>
      <c r="D510">
        <v>1</v>
      </c>
      <c r="E510" s="3">
        <v>43546</v>
      </c>
      <c r="F510" s="2">
        <f>MONTH(Tabela1[[#This Row],[Data]])</f>
        <v>3</v>
      </c>
      <c r="G510" t="s">
        <v>1616</v>
      </c>
      <c r="H510" t="s">
        <v>6309</v>
      </c>
      <c r="I510" s="2">
        <v>5547988300000</v>
      </c>
    </row>
    <row r="511" spans="1:9" x14ac:dyDescent="0.25">
      <c r="A511" t="s">
        <v>26</v>
      </c>
      <c r="B511" s="1">
        <v>2000</v>
      </c>
      <c r="C511" t="s">
        <v>9</v>
      </c>
      <c r="D511">
        <v>12</v>
      </c>
      <c r="E511" s="3">
        <v>43546</v>
      </c>
      <c r="F511" s="2">
        <f>MONTH(Tabela1[[#This Row],[Data]])</f>
        <v>3</v>
      </c>
      <c r="G511" t="s">
        <v>6428</v>
      </c>
      <c r="H511" t="s">
        <v>6429</v>
      </c>
      <c r="I511" s="2">
        <v>5531992100000</v>
      </c>
    </row>
    <row r="512" spans="1:9" x14ac:dyDescent="0.25">
      <c r="A512" t="s">
        <v>26</v>
      </c>
      <c r="B512" s="1">
        <v>2000</v>
      </c>
      <c r="C512" t="s">
        <v>21</v>
      </c>
      <c r="D512">
        <v>1</v>
      </c>
      <c r="E512" s="3">
        <v>43546</v>
      </c>
      <c r="F512" s="2">
        <f>MONTH(Tabela1[[#This Row],[Data]])</f>
        <v>3</v>
      </c>
      <c r="G512" t="s">
        <v>6448</v>
      </c>
      <c r="H512" t="s">
        <v>6449</v>
      </c>
      <c r="I512" s="2">
        <v>5519993500000</v>
      </c>
    </row>
    <row r="513" spans="1:9" x14ac:dyDescent="0.25">
      <c r="A513" t="s">
        <v>26</v>
      </c>
      <c r="B513" s="1">
        <v>2000</v>
      </c>
      <c r="C513" t="s">
        <v>9</v>
      </c>
      <c r="D513">
        <v>1</v>
      </c>
      <c r="E513" s="3">
        <v>43546</v>
      </c>
      <c r="F513" s="2">
        <f>MONTH(Tabela1[[#This Row],[Data]])</f>
        <v>3</v>
      </c>
      <c r="G513" t="s">
        <v>6702</v>
      </c>
      <c r="H513" t="s">
        <v>6703</v>
      </c>
      <c r="I513" s="2">
        <v>5511980800000</v>
      </c>
    </row>
    <row r="514" spans="1:9" x14ac:dyDescent="0.25">
      <c r="A514" t="s">
        <v>26</v>
      </c>
      <c r="B514" s="1">
        <v>2000</v>
      </c>
      <c r="C514" t="s">
        <v>9</v>
      </c>
      <c r="D514">
        <v>12</v>
      </c>
      <c r="E514" s="3">
        <v>43546</v>
      </c>
      <c r="F514" s="2">
        <f>MONTH(Tabela1[[#This Row],[Data]])</f>
        <v>3</v>
      </c>
      <c r="G514" t="s">
        <v>1236</v>
      </c>
      <c r="H514" t="s">
        <v>7887</v>
      </c>
      <c r="I514" s="2">
        <v>5519993500000</v>
      </c>
    </row>
    <row r="515" spans="1:9" x14ac:dyDescent="0.25">
      <c r="A515" t="s">
        <v>8</v>
      </c>
      <c r="B515" s="1">
        <v>500</v>
      </c>
      <c r="C515" t="s">
        <v>9</v>
      </c>
      <c r="D515">
        <v>1</v>
      </c>
      <c r="E515" s="3">
        <v>43546</v>
      </c>
      <c r="F515" s="2">
        <f>MONTH(Tabela1[[#This Row],[Data]])</f>
        <v>3</v>
      </c>
      <c r="G515" t="s">
        <v>8061</v>
      </c>
      <c r="H515" t="s">
        <v>8062</v>
      </c>
      <c r="I515" s="2">
        <v>5535999800000</v>
      </c>
    </row>
    <row r="516" spans="1:9" x14ac:dyDescent="0.25">
      <c r="A516" t="s">
        <v>26</v>
      </c>
      <c r="B516" s="1">
        <v>2000</v>
      </c>
      <c r="C516" t="s">
        <v>9</v>
      </c>
      <c r="D516">
        <v>4</v>
      </c>
      <c r="E516" s="3">
        <v>43546</v>
      </c>
      <c r="F516" s="2">
        <f>MONTH(Tabela1[[#This Row],[Data]])</f>
        <v>3</v>
      </c>
      <c r="G516" t="s">
        <v>9438</v>
      </c>
      <c r="H516" t="s">
        <v>9439</v>
      </c>
      <c r="I516" s="2">
        <v>5561981800000</v>
      </c>
    </row>
    <row r="517" spans="1:9" x14ac:dyDescent="0.25">
      <c r="A517" t="s">
        <v>8</v>
      </c>
      <c r="B517" s="1">
        <v>500</v>
      </c>
      <c r="C517" t="s">
        <v>9</v>
      </c>
      <c r="D517">
        <v>3</v>
      </c>
      <c r="E517" s="3">
        <v>43547</v>
      </c>
      <c r="F517" s="2">
        <f>MONTH(Tabela1[[#This Row],[Data]])</f>
        <v>3</v>
      </c>
      <c r="G517" t="s">
        <v>1232</v>
      </c>
      <c r="H517" t="s">
        <v>1233</v>
      </c>
      <c r="I517" s="2">
        <v>5521973000000</v>
      </c>
    </row>
    <row r="518" spans="1:9" x14ac:dyDescent="0.25">
      <c r="A518" t="s">
        <v>26</v>
      </c>
      <c r="B518" s="1">
        <v>2000</v>
      </c>
      <c r="C518" t="s">
        <v>9</v>
      </c>
      <c r="D518">
        <v>12</v>
      </c>
      <c r="E518" s="3">
        <v>43547</v>
      </c>
      <c r="F518" s="2">
        <f>MONTH(Tabela1[[#This Row],[Data]])</f>
        <v>3</v>
      </c>
      <c r="G518" t="s">
        <v>2511</v>
      </c>
      <c r="H518" t="s">
        <v>2512</v>
      </c>
      <c r="I518" s="2">
        <v>5516997700000</v>
      </c>
    </row>
    <row r="519" spans="1:9" x14ac:dyDescent="0.25">
      <c r="A519" t="s">
        <v>8</v>
      </c>
      <c r="B519" s="1">
        <v>500</v>
      </c>
      <c r="C519" t="s">
        <v>9</v>
      </c>
      <c r="D519">
        <v>1</v>
      </c>
      <c r="E519" s="3">
        <v>43547</v>
      </c>
      <c r="F519" s="2">
        <f>MONTH(Tabela1[[#This Row],[Data]])</f>
        <v>3</v>
      </c>
      <c r="G519" t="s">
        <v>3797</v>
      </c>
      <c r="H519" t="s">
        <v>3798</v>
      </c>
      <c r="I519" s="2">
        <v>5594991100000</v>
      </c>
    </row>
    <row r="520" spans="1:9" x14ac:dyDescent="0.25">
      <c r="A520" t="s">
        <v>12</v>
      </c>
      <c r="B520" s="1">
        <v>1000</v>
      </c>
      <c r="C520" t="s">
        <v>9</v>
      </c>
      <c r="D520">
        <v>1</v>
      </c>
      <c r="E520" s="3">
        <v>43547</v>
      </c>
      <c r="F520" s="2">
        <f>MONTH(Tabela1[[#This Row],[Data]])</f>
        <v>3</v>
      </c>
      <c r="G520" t="s">
        <v>2588</v>
      </c>
      <c r="H520" t="s">
        <v>3859</v>
      </c>
      <c r="I520" s="2">
        <v>5511995700000</v>
      </c>
    </row>
    <row r="521" spans="1:9" x14ac:dyDescent="0.25">
      <c r="A521" t="s">
        <v>8</v>
      </c>
      <c r="B521" s="1">
        <v>500</v>
      </c>
      <c r="C521" t="s">
        <v>9</v>
      </c>
      <c r="D521">
        <v>10</v>
      </c>
      <c r="E521" s="3">
        <v>43547</v>
      </c>
      <c r="F521" s="2">
        <f>MONTH(Tabela1[[#This Row],[Data]])</f>
        <v>3</v>
      </c>
      <c r="G521" t="s">
        <v>3050</v>
      </c>
      <c r="H521" t="s">
        <v>3051</v>
      </c>
      <c r="I521" s="2">
        <v>5555996200000</v>
      </c>
    </row>
    <row r="522" spans="1:9" x14ac:dyDescent="0.25">
      <c r="A522" t="s">
        <v>12</v>
      </c>
      <c r="B522" s="1">
        <v>1000</v>
      </c>
      <c r="C522" t="s">
        <v>9</v>
      </c>
      <c r="D522">
        <v>4</v>
      </c>
      <c r="E522" s="3">
        <v>43547</v>
      </c>
      <c r="F522" s="2">
        <f>MONTH(Tabela1[[#This Row],[Data]])</f>
        <v>3</v>
      </c>
      <c r="G522" t="s">
        <v>5237</v>
      </c>
      <c r="H522" t="s">
        <v>5238</v>
      </c>
      <c r="I522" s="2">
        <v>5519996600000</v>
      </c>
    </row>
    <row r="523" spans="1:9" x14ac:dyDescent="0.25">
      <c r="A523" t="s">
        <v>8</v>
      </c>
      <c r="B523" s="1">
        <v>500</v>
      </c>
      <c r="C523" t="s">
        <v>9</v>
      </c>
      <c r="D523">
        <v>12</v>
      </c>
      <c r="E523" s="3">
        <v>43547</v>
      </c>
      <c r="F523" s="2">
        <f>MONTH(Tabela1[[#This Row],[Data]])</f>
        <v>3</v>
      </c>
      <c r="G523" t="s">
        <v>2205</v>
      </c>
      <c r="H523" t="s">
        <v>6169</v>
      </c>
      <c r="I523" s="2">
        <v>5521980200000</v>
      </c>
    </row>
    <row r="524" spans="1:9" x14ac:dyDescent="0.25">
      <c r="A524" t="s">
        <v>8</v>
      </c>
      <c r="B524" s="1">
        <v>500</v>
      </c>
      <c r="C524" t="s">
        <v>9</v>
      </c>
      <c r="D524">
        <v>1</v>
      </c>
      <c r="E524" s="3">
        <v>43547</v>
      </c>
      <c r="F524" s="2">
        <f>MONTH(Tabela1[[#This Row],[Data]])</f>
        <v>3</v>
      </c>
      <c r="G524" t="s">
        <v>7116</v>
      </c>
      <c r="H524" t="s">
        <v>7117</v>
      </c>
      <c r="I524" s="2">
        <v>5531998000000</v>
      </c>
    </row>
    <row r="525" spans="1:9" x14ac:dyDescent="0.25">
      <c r="A525" t="s">
        <v>8</v>
      </c>
      <c r="B525" s="1">
        <v>500</v>
      </c>
      <c r="C525" t="s">
        <v>9</v>
      </c>
      <c r="D525">
        <v>12</v>
      </c>
      <c r="E525" s="3">
        <v>43547</v>
      </c>
      <c r="F525" s="2">
        <f>MONTH(Tabela1[[#This Row],[Data]])</f>
        <v>3</v>
      </c>
      <c r="G525" t="s">
        <v>9297</v>
      </c>
      <c r="H525" t="s">
        <v>9298</v>
      </c>
      <c r="I525" s="2">
        <v>5521973700000</v>
      </c>
    </row>
    <row r="526" spans="1:9" x14ac:dyDescent="0.25">
      <c r="A526" t="s">
        <v>26</v>
      </c>
      <c r="B526" s="1">
        <v>2000</v>
      </c>
      <c r="C526" t="s">
        <v>9</v>
      </c>
      <c r="D526">
        <v>12</v>
      </c>
      <c r="E526" s="3">
        <v>43548</v>
      </c>
      <c r="F526" s="2">
        <f>MONTH(Tabela1[[#This Row],[Data]])</f>
        <v>3</v>
      </c>
      <c r="G526" t="s">
        <v>5360</v>
      </c>
      <c r="H526" t="s">
        <v>5361</v>
      </c>
      <c r="I526" s="2">
        <v>5585985400000</v>
      </c>
    </row>
    <row r="527" spans="1:9" x14ac:dyDescent="0.25">
      <c r="A527" t="s">
        <v>8</v>
      </c>
      <c r="B527" s="1">
        <v>500</v>
      </c>
      <c r="C527" t="s">
        <v>9</v>
      </c>
      <c r="D527">
        <v>12</v>
      </c>
      <c r="E527" s="3">
        <v>43548</v>
      </c>
      <c r="F527" s="2">
        <f>MONTH(Tabela1[[#This Row],[Data]])</f>
        <v>3</v>
      </c>
      <c r="G527" t="s">
        <v>2424</v>
      </c>
      <c r="H527" t="s">
        <v>2425</v>
      </c>
      <c r="I527" s="2">
        <v>5531998000000</v>
      </c>
    </row>
    <row r="528" spans="1:9" x14ac:dyDescent="0.25">
      <c r="A528" t="s">
        <v>26</v>
      </c>
      <c r="B528" s="1">
        <v>2000</v>
      </c>
      <c r="C528" t="s">
        <v>9</v>
      </c>
      <c r="D528">
        <v>4</v>
      </c>
      <c r="E528" s="3">
        <v>43548</v>
      </c>
      <c r="F528" s="2">
        <f>MONTH(Tabela1[[#This Row],[Data]])</f>
        <v>3</v>
      </c>
      <c r="G528" t="s">
        <v>6003</v>
      </c>
      <c r="H528" t="s">
        <v>6004</v>
      </c>
      <c r="I528" s="2">
        <v>5521964100000</v>
      </c>
    </row>
    <row r="529" spans="1:9" x14ac:dyDescent="0.25">
      <c r="A529" t="s">
        <v>12</v>
      </c>
      <c r="B529" s="1">
        <v>1000</v>
      </c>
      <c r="C529" t="s">
        <v>9</v>
      </c>
      <c r="D529">
        <v>6</v>
      </c>
      <c r="E529" s="3">
        <v>43548</v>
      </c>
      <c r="F529" s="2">
        <f>MONTH(Tabela1[[#This Row],[Data]])</f>
        <v>3</v>
      </c>
      <c r="G529" t="s">
        <v>2688</v>
      </c>
      <c r="H529" t="s">
        <v>2689</v>
      </c>
      <c r="I529" s="2">
        <v>5511981500000</v>
      </c>
    </row>
    <row r="530" spans="1:9" x14ac:dyDescent="0.25">
      <c r="A530" t="s">
        <v>8</v>
      </c>
      <c r="B530" s="1">
        <v>500</v>
      </c>
      <c r="C530" t="s">
        <v>9</v>
      </c>
      <c r="D530">
        <v>12</v>
      </c>
      <c r="E530" s="3">
        <v>43548</v>
      </c>
      <c r="F530" s="2">
        <f>MONTH(Tabela1[[#This Row],[Data]])</f>
        <v>3</v>
      </c>
      <c r="G530" t="s">
        <v>7024</v>
      </c>
      <c r="H530" t="s">
        <v>7096</v>
      </c>
      <c r="I530" s="2">
        <v>5521998100000</v>
      </c>
    </row>
    <row r="531" spans="1:9" x14ac:dyDescent="0.25">
      <c r="A531" t="s">
        <v>12</v>
      </c>
      <c r="B531" s="1">
        <v>1000</v>
      </c>
      <c r="C531" t="s">
        <v>9</v>
      </c>
      <c r="D531">
        <v>12</v>
      </c>
      <c r="E531" s="3">
        <v>43548</v>
      </c>
      <c r="F531" s="2">
        <f>MONTH(Tabela1[[#This Row],[Data]])</f>
        <v>3</v>
      </c>
      <c r="G531" t="s">
        <v>8053</v>
      </c>
      <c r="H531" t="s">
        <v>8054</v>
      </c>
      <c r="I531" s="2">
        <v>5583986900000</v>
      </c>
    </row>
    <row r="532" spans="1:9" x14ac:dyDescent="0.25">
      <c r="A532" t="s">
        <v>26</v>
      </c>
      <c r="B532" s="1">
        <v>2000</v>
      </c>
      <c r="C532" t="s">
        <v>9</v>
      </c>
      <c r="D532">
        <v>1</v>
      </c>
      <c r="E532" s="3">
        <v>43548</v>
      </c>
      <c r="F532" s="2">
        <f>MONTH(Tabela1[[#This Row],[Data]])</f>
        <v>3</v>
      </c>
      <c r="G532" t="s">
        <v>8689</v>
      </c>
      <c r="H532" t="s">
        <v>8690</v>
      </c>
      <c r="I532" s="2">
        <v>5511994100000</v>
      </c>
    </row>
    <row r="533" spans="1:9" x14ac:dyDescent="0.25">
      <c r="A533" t="s">
        <v>8</v>
      </c>
      <c r="B533" s="1">
        <v>500</v>
      </c>
      <c r="C533" t="s">
        <v>9</v>
      </c>
      <c r="D533">
        <v>1</v>
      </c>
      <c r="E533" s="3">
        <v>43549</v>
      </c>
      <c r="F533" s="2">
        <f>MONTH(Tabela1[[#This Row],[Data]])</f>
        <v>3</v>
      </c>
      <c r="G533" t="s">
        <v>730</v>
      </c>
      <c r="H533" t="s">
        <v>1102</v>
      </c>
      <c r="I533" s="2">
        <v>5521967100000</v>
      </c>
    </row>
    <row r="534" spans="1:9" x14ac:dyDescent="0.25">
      <c r="A534" t="s">
        <v>26</v>
      </c>
      <c r="B534" s="1">
        <v>2000</v>
      </c>
      <c r="C534" t="s">
        <v>9</v>
      </c>
      <c r="D534">
        <v>5</v>
      </c>
      <c r="E534" s="3">
        <v>43549</v>
      </c>
      <c r="F534" s="2">
        <f>MONTH(Tabela1[[#This Row],[Data]])</f>
        <v>3</v>
      </c>
      <c r="G534" t="s">
        <v>514</v>
      </c>
      <c r="H534" t="s">
        <v>2083</v>
      </c>
      <c r="I534" s="2">
        <v>5579991500000</v>
      </c>
    </row>
    <row r="535" spans="1:9" x14ac:dyDescent="0.25">
      <c r="A535" t="s">
        <v>12</v>
      </c>
      <c r="B535" s="1">
        <v>1000</v>
      </c>
      <c r="C535" t="s">
        <v>9</v>
      </c>
      <c r="D535">
        <v>12</v>
      </c>
      <c r="E535" s="3">
        <v>43549</v>
      </c>
      <c r="F535" s="2">
        <f>MONTH(Tabela1[[#This Row],[Data]])</f>
        <v>3</v>
      </c>
      <c r="G535" t="s">
        <v>5047</v>
      </c>
      <c r="H535" t="s">
        <v>5048</v>
      </c>
      <c r="I535" s="2">
        <v>5531988800000</v>
      </c>
    </row>
    <row r="536" spans="1:9" x14ac:dyDescent="0.25">
      <c r="A536" t="s">
        <v>12</v>
      </c>
      <c r="B536" s="1">
        <v>1000</v>
      </c>
      <c r="C536" t="s">
        <v>9</v>
      </c>
      <c r="D536">
        <v>6</v>
      </c>
      <c r="E536" s="3">
        <v>43549</v>
      </c>
      <c r="F536" s="2">
        <f>MONTH(Tabela1[[#This Row],[Data]])</f>
        <v>3</v>
      </c>
      <c r="G536" t="s">
        <v>6251</v>
      </c>
      <c r="H536" t="s">
        <v>6509</v>
      </c>
      <c r="I536" s="2">
        <v>5518991500000</v>
      </c>
    </row>
    <row r="537" spans="1:9" x14ac:dyDescent="0.25">
      <c r="A537" t="s">
        <v>8</v>
      </c>
      <c r="B537" s="1">
        <v>500</v>
      </c>
      <c r="C537" t="s">
        <v>9</v>
      </c>
      <c r="D537">
        <v>12</v>
      </c>
      <c r="E537" s="3">
        <v>43549</v>
      </c>
      <c r="F537" s="2">
        <f>MONTH(Tabela1[[#This Row],[Data]])</f>
        <v>3</v>
      </c>
      <c r="G537" t="s">
        <v>7124</v>
      </c>
      <c r="H537" t="s">
        <v>7125</v>
      </c>
      <c r="I537" s="2">
        <v>5551999500000</v>
      </c>
    </row>
    <row r="538" spans="1:9" x14ac:dyDescent="0.25">
      <c r="A538" t="s">
        <v>12</v>
      </c>
      <c r="B538" s="1">
        <v>1000</v>
      </c>
      <c r="C538" t="s">
        <v>9</v>
      </c>
      <c r="D538">
        <v>6</v>
      </c>
      <c r="E538" s="3">
        <v>43549</v>
      </c>
      <c r="F538" s="2">
        <f>MONTH(Tabela1[[#This Row],[Data]])</f>
        <v>3</v>
      </c>
      <c r="G538" t="s">
        <v>6631</v>
      </c>
      <c r="H538" t="s">
        <v>6632</v>
      </c>
      <c r="I538" s="2">
        <v>5581981100000</v>
      </c>
    </row>
    <row r="539" spans="1:9" x14ac:dyDescent="0.25">
      <c r="A539" t="s">
        <v>26</v>
      </c>
      <c r="B539" s="1">
        <v>2000</v>
      </c>
      <c r="C539" t="s">
        <v>9</v>
      </c>
      <c r="D539">
        <v>1</v>
      </c>
      <c r="E539" s="3">
        <v>43549</v>
      </c>
      <c r="F539" s="2">
        <f>MONTH(Tabela1[[#This Row],[Data]])</f>
        <v>3</v>
      </c>
      <c r="G539" t="s">
        <v>3460</v>
      </c>
      <c r="H539" t="s">
        <v>3755</v>
      </c>
      <c r="I539" s="2">
        <v>5548984000000</v>
      </c>
    </row>
    <row r="540" spans="1:9" x14ac:dyDescent="0.25">
      <c r="A540" t="s">
        <v>8</v>
      </c>
      <c r="B540" s="1">
        <v>500</v>
      </c>
      <c r="C540" t="s">
        <v>9</v>
      </c>
      <c r="D540">
        <v>12</v>
      </c>
      <c r="E540" s="3">
        <v>43550</v>
      </c>
      <c r="F540" s="2">
        <f>MONTH(Tabela1[[#This Row],[Data]])</f>
        <v>3</v>
      </c>
      <c r="G540" t="s">
        <v>1265</v>
      </c>
      <c r="H540" t="s">
        <v>1266</v>
      </c>
      <c r="I540" s="2">
        <v>5511979600000</v>
      </c>
    </row>
    <row r="541" spans="1:9" x14ac:dyDescent="0.25">
      <c r="A541" t="s">
        <v>8</v>
      </c>
      <c r="B541" s="1">
        <v>500</v>
      </c>
      <c r="C541" t="s">
        <v>9</v>
      </c>
      <c r="D541">
        <v>4</v>
      </c>
      <c r="E541" s="3">
        <v>43550</v>
      </c>
      <c r="F541" s="2">
        <f>MONTH(Tabela1[[#This Row],[Data]])</f>
        <v>3</v>
      </c>
      <c r="G541" t="s">
        <v>1377</v>
      </c>
      <c r="H541" t="s">
        <v>1378</v>
      </c>
      <c r="I541" s="2">
        <v>5521997400000</v>
      </c>
    </row>
    <row r="542" spans="1:9" x14ac:dyDescent="0.25">
      <c r="A542" t="s">
        <v>8</v>
      </c>
      <c r="B542" s="1">
        <v>500</v>
      </c>
      <c r="C542" t="s">
        <v>9</v>
      </c>
      <c r="D542">
        <v>12</v>
      </c>
      <c r="E542" s="3">
        <v>43550</v>
      </c>
      <c r="F542" s="2">
        <f>MONTH(Tabela1[[#This Row],[Data]])</f>
        <v>3</v>
      </c>
      <c r="G542" t="s">
        <v>1426</v>
      </c>
      <c r="H542" t="s">
        <v>1427</v>
      </c>
      <c r="I542" s="2">
        <v>5571986300000</v>
      </c>
    </row>
    <row r="543" spans="1:9" x14ac:dyDescent="0.25">
      <c r="A543" t="s">
        <v>12</v>
      </c>
      <c r="B543" s="1">
        <v>1000</v>
      </c>
      <c r="C543" t="s">
        <v>9</v>
      </c>
      <c r="D543">
        <v>6</v>
      </c>
      <c r="E543" s="3">
        <v>43550</v>
      </c>
      <c r="F543" s="2">
        <f>MONTH(Tabela1[[#This Row],[Data]])</f>
        <v>3</v>
      </c>
      <c r="G543" t="s">
        <v>2551</v>
      </c>
      <c r="H543" t="s">
        <v>2552</v>
      </c>
      <c r="I543" s="2">
        <v>5511980900000</v>
      </c>
    </row>
    <row r="544" spans="1:9" x14ac:dyDescent="0.25">
      <c r="A544" t="s">
        <v>26</v>
      </c>
      <c r="B544" s="1">
        <v>2000</v>
      </c>
      <c r="C544" t="s">
        <v>9</v>
      </c>
      <c r="D544">
        <v>3</v>
      </c>
      <c r="E544" s="3">
        <v>43550</v>
      </c>
      <c r="F544" s="2">
        <f>MONTH(Tabela1[[#This Row],[Data]])</f>
        <v>3</v>
      </c>
      <c r="G544" t="s">
        <v>2837</v>
      </c>
      <c r="H544" t="s">
        <v>2838</v>
      </c>
      <c r="I544" s="2">
        <v>5551982600000</v>
      </c>
    </row>
    <row r="545" spans="1:9" x14ac:dyDescent="0.25">
      <c r="A545" t="s">
        <v>26</v>
      </c>
      <c r="B545" s="1">
        <v>2000</v>
      </c>
      <c r="C545" t="s">
        <v>9</v>
      </c>
      <c r="D545">
        <v>3</v>
      </c>
      <c r="E545" s="3">
        <v>43550</v>
      </c>
      <c r="F545" s="2">
        <f>MONTH(Tabela1[[#This Row],[Data]])</f>
        <v>3</v>
      </c>
      <c r="G545" t="s">
        <v>6700</v>
      </c>
      <c r="H545" t="s">
        <v>6701</v>
      </c>
      <c r="I545" s="2">
        <v>5511998800000</v>
      </c>
    </row>
    <row r="546" spans="1:9" x14ac:dyDescent="0.25">
      <c r="A546" t="s">
        <v>12</v>
      </c>
      <c r="B546" s="1">
        <v>1000</v>
      </c>
      <c r="C546" t="s">
        <v>21</v>
      </c>
      <c r="D546">
        <v>1</v>
      </c>
      <c r="E546" s="3">
        <v>43550</v>
      </c>
      <c r="F546" s="2">
        <f>MONTH(Tabela1[[#This Row],[Data]])</f>
        <v>3</v>
      </c>
      <c r="G546" t="s">
        <v>8694</v>
      </c>
      <c r="H546" t="s">
        <v>8852</v>
      </c>
      <c r="I546" s="2">
        <v>5531998500000</v>
      </c>
    </row>
    <row r="547" spans="1:9" x14ac:dyDescent="0.25">
      <c r="A547" t="s">
        <v>26</v>
      </c>
      <c r="B547" s="1">
        <v>2000</v>
      </c>
      <c r="C547" t="s">
        <v>21</v>
      </c>
      <c r="D547">
        <v>1</v>
      </c>
      <c r="E547" s="3">
        <v>43551</v>
      </c>
      <c r="F547" s="2">
        <f>MONTH(Tabela1[[#This Row],[Data]])</f>
        <v>3</v>
      </c>
      <c r="G547" t="s">
        <v>1137</v>
      </c>
      <c r="H547" t="s">
        <v>1138</v>
      </c>
      <c r="I547" s="2">
        <v>5511953300000</v>
      </c>
    </row>
    <row r="548" spans="1:9" x14ac:dyDescent="0.25">
      <c r="A548" t="s">
        <v>26</v>
      </c>
      <c r="B548" s="1">
        <v>2000</v>
      </c>
      <c r="C548" t="s">
        <v>9</v>
      </c>
      <c r="D548">
        <v>12</v>
      </c>
      <c r="E548" s="3">
        <v>43551</v>
      </c>
      <c r="F548" s="2">
        <f>MONTH(Tabela1[[#This Row],[Data]])</f>
        <v>3</v>
      </c>
      <c r="G548" t="s">
        <v>2618</v>
      </c>
      <c r="H548" t="s">
        <v>2619</v>
      </c>
      <c r="I548" s="2">
        <v>5592993200000</v>
      </c>
    </row>
    <row r="549" spans="1:9" x14ac:dyDescent="0.25">
      <c r="A549" t="s">
        <v>8</v>
      </c>
      <c r="B549" s="1">
        <v>500</v>
      </c>
      <c r="C549" t="s">
        <v>9</v>
      </c>
      <c r="D549">
        <v>10</v>
      </c>
      <c r="E549" s="3">
        <v>43551</v>
      </c>
      <c r="F549" s="2">
        <f>MONTH(Tabela1[[#This Row],[Data]])</f>
        <v>3</v>
      </c>
      <c r="G549" t="s">
        <v>2848</v>
      </c>
      <c r="H549" t="s">
        <v>2849</v>
      </c>
      <c r="I549" s="2">
        <v>5511964900000</v>
      </c>
    </row>
    <row r="550" spans="1:9" x14ac:dyDescent="0.25">
      <c r="A550" t="s">
        <v>12</v>
      </c>
      <c r="B550" s="1">
        <v>1000</v>
      </c>
      <c r="C550" t="s">
        <v>9</v>
      </c>
      <c r="D550">
        <v>12</v>
      </c>
      <c r="E550" s="3">
        <v>43551</v>
      </c>
      <c r="F550" s="2">
        <f>MONTH(Tabela1[[#This Row],[Data]])</f>
        <v>3</v>
      </c>
      <c r="G550" t="s">
        <v>654</v>
      </c>
      <c r="H550" t="s">
        <v>2918</v>
      </c>
      <c r="I550" s="2">
        <v>5554996400000</v>
      </c>
    </row>
    <row r="551" spans="1:9" x14ac:dyDescent="0.25">
      <c r="A551" t="s">
        <v>8</v>
      </c>
      <c r="B551" s="1">
        <v>500</v>
      </c>
      <c r="C551" t="s">
        <v>9</v>
      </c>
      <c r="D551">
        <v>2</v>
      </c>
      <c r="E551" s="3">
        <v>43551</v>
      </c>
      <c r="F551" s="2">
        <f>MONTH(Tabela1[[#This Row],[Data]])</f>
        <v>3</v>
      </c>
      <c r="G551" t="s">
        <v>1351</v>
      </c>
      <c r="H551" t="s">
        <v>5754</v>
      </c>
      <c r="I551" s="2">
        <v>5543999800000</v>
      </c>
    </row>
    <row r="552" spans="1:9" x14ac:dyDescent="0.25">
      <c r="A552" t="s">
        <v>8</v>
      </c>
      <c r="B552" s="1">
        <v>500</v>
      </c>
      <c r="C552" t="s">
        <v>21</v>
      </c>
      <c r="D552">
        <v>1</v>
      </c>
      <c r="E552" s="3">
        <v>43551</v>
      </c>
      <c r="F552" s="2">
        <f>MONTH(Tabela1[[#This Row],[Data]])</f>
        <v>3</v>
      </c>
      <c r="G552" t="s">
        <v>202</v>
      </c>
      <c r="H552" t="s">
        <v>203</v>
      </c>
      <c r="I552" s="2">
        <v>5511985900000</v>
      </c>
    </row>
    <row r="553" spans="1:9" x14ac:dyDescent="0.25">
      <c r="A553" t="s">
        <v>8</v>
      </c>
      <c r="B553" s="1">
        <v>500</v>
      </c>
      <c r="C553" t="s">
        <v>9</v>
      </c>
      <c r="D553">
        <v>4</v>
      </c>
      <c r="E553" s="3">
        <v>43551</v>
      </c>
      <c r="F553" s="2">
        <f>MONTH(Tabela1[[#This Row],[Data]])</f>
        <v>3</v>
      </c>
      <c r="G553" t="s">
        <v>5205</v>
      </c>
      <c r="H553" t="s">
        <v>5206</v>
      </c>
      <c r="I553" s="2">
        <v>5521991400000</v>
      </c>
    </row>
    <row r="554" spans="1:9" x14ac:dyDescent="0.25">
      <c r="A554" t="s">
        <v>8</v>
      </c>
      <c r="B554" s="1">
        <v>500</v>
      </c>
      <c r="C554" t="s">
        <v>9</v>
      </c>
      <c r="D554">
        <v>12</v>
      </c>
      <c r="E554" s="3">
        <v>43552</v>
      </c>
      <c r="F554" s="2">
        <f>MONTH(Tabela1[[#This Row],[Data]])</f>
        <v>3</v>
      </c>
      <c r="G554" t="s">
        <v>569</v>
      </c>
      <c r="H554" t="s">
        <v>570</v>
      </c>
      <c r="I554" s="2">
        <v>5519981700000</v>
      </c>
    </row>
    <row r="555" spans="1:9" x14ac:dyDescent="0.25">
      <c r="A555" t="s">
        <v>8</v>
      </c>
      <c r="B555" s="1">
        <v>500</v>
      </c>
      <c r="C555" t="s">
        <v>9</v>
      </c>
      <c r="D555">
        <v>1</v>
      </c>
      <c r="E555" s="3">
        <v>43553</v>
      </c>
      <c r="F555" s="2">
        <f>MONTH(Tabela1[[#This Row],[Data]])</f>
        <v>3</v>
      </c>
      <c r="G555" t="s">
        <v>1220</v>
      </c>
      <c r="H555" t="s">
        <v>1221</v>
      </c>
      <c r="I555" s="2">
        <v>5521998000000</v>
      </c>
    </row>
    <row r="556" spans="1:9" x14ac:dyDescent="0.25">
      <c r="A556" t="s">
        <v>26</v>
      </c>
      <c r="B556" s="1">
        <v>2000</v>
      </c>
      <c r="C556" t="s">
        <v>21</v>
      </c>
      <c r="D556">
        <v>1</v>
      </c>
      <c r="E556" s="3">
        <v>43553</v>
      </c>
      <c r="F556" s="2">
        <f>MONTH(Tabela1[[#This Row],[Data]])</f>
        <v>3</v>
      </c>
      <c r="G556" t="s">
        <v>7052</v>
      </c>
      <c r="H556" t="s">
        <v>7053</v>
      </c>
      <c r="I556" s="2">
        <v>5541991000000</v>
      </c>
    </row>
    <row r="557" spans="1:9" x14ac:dyDescent="0.25">
      <c r="A557" t="s">
        <v>8</v>
      </c>
      <c r="B557" s="1">
        <v>500</v>
      </c>
      <c r="C557" t="s">
        <v>21</v>
      </c>
      <c r="D557">
        <v>1</v>
      </c>
      <c r="E557" s="3">
        <v>43554</v>
      </c>
      <c r="F557" s="2">
        <f>MONTH(Tabela1[[#This Row],[Data]])</f>
        <v>3</v>
      </c>
      <c r="G557" t="s">
        <v>273</v>
      </c>
      <c r="H557" t="s">
        <v>274</v>
      </c>
      <c r="I557" s="2">
        <v>5584988000000</v>
      </c>
    </row>
    <row r="558" spans="1:9" x14ac:dyDescent="0.25">
      <c r="A558" t="s">
        <v>12</v>
      </c>
      <c r="B558" s="1">
        <v>1000</v>
      </c>
      <c r="C558" t="s">
        <v>9</v>
      </c>
      <c r="D558">
        <v>1</v>
      </c>
      <c r="E558" s="3">
        <v>43554</v>
      </c>
      <c r="F558" s="2">
        <f>MONTH(Tabela1[[#This Row],[Data]])</f>
        <v>3</v>
      </c>
      <c r="G558" t="s">
        <v>2203</v>
      </c>
      <c r="H558" t="s">
        <v>2204</v>
      </c>
      <c r="I558" s="2">
        <v>5531988200000</v>
      </c>
    </row>
    <row r="559" spans="1:9" x14ac:dyDescent="0.25">
      <c r="A559" t="s">
        <v>8</v>
      </c>
      <c r="B559" s="1">
        <v>500</v>
      </c>
      <c r="C559" t="s">
        <v>9</v>
      </c>
      <c r="D559">
        <v>10</v>
      </c>
      <c r="E559" s="3">
        <v>43554</v>
      </c>
      <c r="F559" s="2">
        <f>MONTH(Tabela1[[#This Row],[Data]])</f>
        <v>3</v>
      </c>
      <c r="G559" t="s">
        <v>3894</v>
      </c>
      <c r="H559" t="s">
        <v>3895</v>
      </c>
      <c r="I559" s="2">
        <v>5521969300000</v>
      </c>
    </row>
    <row r="560" spans="1:9" x14ac:dyDescent="0.25">
      <c r="A560" t="s">
        <v>8</v>
      </c>
      <c r="B560" s="1">
        <v>500</v>
      </c>
      <c r="C560" t="s">
        <v>9</v>
      </c>
      <c r="D560">
        <v>12</v>
      </c>
      <c r="E560" s="3">
        <v>43554</v>
      </c>
      <c r="F560" s="2">
        <f>MONTH(Tabela1[[#This Row],[Data]])</f>
        <v>3</v>
      </c>
      <c r="G560" t="s">
        <v>7538</v>
      </c>
      <c r="H560" t="s">
        <v>7539</v>
      </c>
      <c r="I560" s="2">
        <v>5511984400000</v>
      </c>
    </row>
    <row r="561" spans="1:9" x14ac:dyDescent="0.25">
      <c r="A561" t="s">
        <v>8</v>
      </c>
      <c r="B561" s="1">
        <v>500</v>
      </c>
      <c r="C561" t="s">
        <v>9</v>
      </c>
      <c r="D561">
        <v>4</v>
      </c>
      <c r="E561" s="3">
        <v>43554</v>
      </c>
      <c r="F561" s="2">
        <f>MONTH(Tabela1[[#This Row],[Data]])</f>
        <v>3</v>
      </c>
      <c r="G561" t="s">
        <v>1932</v>
      </c>
      <c r="H561" t="s">
        <v>1933</v>
      </c>
      <c r="I561" s="2">
        <v>5545999400000</v>
      </c>
    </row>
    <row r="562" spans="1:9" x14ac:dyDescent="0.25">
      <c r="A562" t="s">
        <v>8</v>
      </c>
      <c r="B562" s="1">
        <v>500</v>
      </c>
      <c r="C562" t="s">
        <v>9</v>
      </c>
      <c r="D562">
        <v>12</v>
      </c>
      <c r="E562" s="3">
        <v>43554</v>
      </c>
      <c r="F562" s="2">
        <f>MONTH(Tabela1[[#This Row],[Data]])</f>
        <v>3</v>
      </c>
      <c r="G562" t="s">
        <v>4496</v>
      </c>
      <c r="H562" t="s">
        <v>9343</v>
      </c>
      <c r="I562" s="2">
        <v>5517991800000</v>
      </c>
    </row>
    <row r="563" spans="1:9" x14ac:dyDescent="0.25">
      <c r="A563" t="s">
        <v>8</v>
      </c>
      <c r="B563" s="1">
        <v>500</v>
      </c>
      <c r="C563" t="s">
        <v>9</v>
      </c>
      <c r="D563">
        <v>4</v>
      </c>
      <c r="E563" s="3">
        <v>43555</v>
      </c>
      <c r="F563" s="2">
        <f>MONTH(Tabela1[[#This Row],[Data]])</f>
        <v>3</v>
      </c>
      <c r="G563" t="s">
        <v>1587</v>
      </c>
      <c r="H563" t="s">
        <v>1588</v>
      </c>
      <c r="I563" s="2">
        <v>5511971500000</v>
      </c>
    </row>
    <row r="564" spans="1:9" x14ac:dyDescent="0.25">
      <c r="A564" t="s">
        <v>12</v>
      </c>
      <c r="B564" s="1">
        <v>1000</v>
      </c>
      <c r="C564" t="s">
        <v>9</v>
      </c>
      <c r="D564">
        <v>12</v>
      </c>
      <c r="E564" s="3">
        <v>43555</v>
      </c>
      <c r="F564" s="2">
        <f>MONTH(Tabela1[[#This Row],[Data]])</f>
        <v>3</v>
      </c>
      <c r="G564" t="s">
        <v>2716</v>
      </c>
      <c r="H564" t="s">
        <v>2717</v>
      </c>
      <c r="I564" s="2">
        <v>5531988200000</v>
      </c>
    </row>
    <row r="565" spans="1:9" x14ac:dyDescent="0.25">
      <c r="A565" t="s">
        <v>12</v>
      </c>
      <c r="B565" s="1">
        <v>1000</v>
      </c>
      <c r="C565" t="s">
        <v>21</v>
      </c>
      <c r="D565">
        <v>1</v>
      </c>
      <c r="E565" s="3">
        <v>43555</v>
      </c>
      <c r="F565" s="2">
        <f>MONTH(Tabela1[[#This Row],[Data]])</f>
        <v>3</v>
      </c>
      <c r="G565" t="s">
        <v>2861</v>
      </c>
      <c r="H565" t="s">
        <v>2862</v>
      </c>
      <c r="I565" s="2">
        <v>5561984300000</v>
      </c>
    </row>
    <row r="566" spans="1:9" x14ac:dyDescent="0.25">
      <c r="A566" t="s">
        <v>8</v>
      </c>
      <c r="B566" s="1">
        <v>500</v>
      </c>
      <c r="C566" t="s">
        <v>9</v>
      </c>
      <c r="D566">
        <v>1</v>
      </c>
      <c r="E566" s="3">
        <v>43555</v>
      </c>
      <c r="F566" s="2">
        <f>MONTH(Tabela1[[#This Row],[Data]])</f>
        <v>3</v>
      </c>
      <c r="G566" t="s">
        <v>2188</v>
      </c>
      <c r="H566" t="s">
        <v>3390</v>
      </c>
      <c r="I566" s="2">
        <v>5549999200000</v>
      </c>
    </row>
    <row r="567" spans="1:9" x14ac:dyDescent="0.25">
      <c r="A567" t="s">
        <v>8</v>
      </c>
      <c r="B567" s="1">
        <v>500</v>
      </c>
      <c r="C567" t="s">
        <v>21</v>
      </c>
      <c r="D567">
        <v>1</v>
      </c>
      <c r="E567" s="3">
        <v>43555</v>
      </c>
      <c r="F567" s="2">
        <f>MONTH(Tabela1[[#This Row],[Data]])</f>
        <v>3</v>
      </c>
      <c r="G567" t="s">
        <v>8749</v>
      </c>
      <c r="H567" t="s">
        <v>8750</v>
      </c>
      <c r="I567" s="2">
        <v>5541987200000</v>
      </c>
    </row>
    <row r="568" spans="1:9" x14ac:dyDescent="0.25">
      <c r="A568" t="s">
        <v>8</v>
      </c>
      <c r="B568" s="1">
        <v>500</v>
      </c>
      <c r="C568" t="s">
        <v>21</v>
      </c>
      <c r="D568">
        <v>1</v>
      </c>
      <c r="E568" s="3">
        <v>43555</v>
      </c>
      <c r="F568" s="2">
        <f>MONTH(Tabela1[[#This Row],[Data]])</f>
        <v>3</v>
      </c>
      <c r="G568" t="s">
        <v>1580</v>
      </c>
      <c r="H568" t="s">
        <v>1858</v>
      </c>
      <c r="I568" s="2">
        <v>5531999900000</v>
      </c>
    </row>
    <row r="569" spans="1:9" x14ac:dyDescent="0.25">
      <c r="A569" t="s">
        <v>8</v>
      </c>
      <c r="B569" s="1">
        <v>500</v>
      </c>
      <c r="C569" t="s">
        <v>21</v>
      </c>
      <c r="D569">
        <v>1</v>
      </c>
      <c r="E569" s="3">
        <v>43555</v>
      </c>
      <c r="F569" s="2">
        <f>MONTH(Tabela1[[#This Row],[Data]])</f>
        <v>3</v>
      </c>
      <c r="G569" t="s">
        <v>496</v>
      </c>
      <c r="H569" t="s">
        <v>497</v>
      </c>
      <c r="I569" s="2">
        <v>5547988200000</v>
      </c>
    </row>
    <row r="570" spans="1:9" x14ac:dyDescent="0.25">
      <c r="A570" t="s">
        <v>12</v>
      </c>
      <c r="B570" s="1">
        <v>1000</v>
      </c>
      <c r="C570" t="s">
        <v>9</v>
      </c>
      <c r="D570">
        <v>4</v>
      </c>
      <c r="E570" s="3">
        <v>43556</v>
      </c>
      <c r="F570" s="2">
        <f>MONTH(Tabela1[[#This Row],[Data]])</f>
        <v>4</v>
      </c>
      <c r="G570" t="s">
        <v>115</v>
      </c>
      <c r="H570" t="s">
        <v>116</v>
      </c>
      <c r="I570" s="2">
        <v>5511979500000</v>
      </c>
    </row>
    <row r="571" spans="1:9" x14ac:dyDescent="0.25">
      <c r="A571" t="s">
        <v>8</v>
      </c>
      <c r="B571" s="1">
        <v>500</v>
      </c>
      <c r="C571" t="s">
        <v>9</v>
      </c>
      <c r="D571">
        <v>10</v>
      </c>
      <c r="E571" s="3">
        <v>43556</v>
      </c>
      <c r="F571" s="2">
        <f>MONTH(Tabela1[[#This Row],[Data]])</f>
        <v>4</v>
      </c>
      <c r="G571" t="s">
        <v>3510</v>
      </c>
      <c r="H571" t="s">
        <v>3511</v>
      </c>
      <c r="I571" s="2">
        <v>5549991600000</v>
      </c>
    </row>
    <row r="572" spans="1:9" x14ac:dyDescent="0.25">
      <c r="A572" t="s">
        <v>8</v>
      </c>
      <c r="B572" s="1">
        <v>500</v>
      </c>
      <c r="C572" t="s">
        <v>9</v>
      </c>
      <c r="D572">
        <v>1</v>
      </c>
      <c r="E572" s="3">
        <v>43556</v>
      </c>
      <c r="F572" s="2">
        <f>MONTH(Tabela1[[#This Row],[Data]])</f>
        <v>4</v>
      </c>
      <c r="G572" t="s">
        <v>6416</v>
      </c>
      <c r="H572" t="s">
        <v>6417</v>
      </c>
      <c r="I572" s="2">
        <v>5527981500000</v>
      </c>
    </row>
    <row r="573" spans="1:9" x14ac:dyDescent="0.25">
      <c r="A573" t="s">
        <v>12</v>
      </c>
      <c r="B573" s="1">
        <v>1000</v>
      </c>
      <c r="C573" t="s">
        <v>9</v>
      </c>
      <c r="D573">
        <v>1</v>
      </c>
      <c r="E573" s="3">
        <v>43556</v>
      </c>
      <c r="F573" s="2">
        <f>MONTH(Tabela1[[#This Row],[Data]])</f>
        <v>4</v>
      </c>
      <c r="G573" t="s">
        <v>2145</v>
      </c>
      <c r="H573" t="s">
        <v>2146</v>
      </c>
      <c r="I573" s="2">
        <v>5511984000000</v>
      </c>
    </row>
    <row r="574" spans="1:9" x14ac:dyDescent="0.25">
      <c r="A574" t="s">
        <v>8</v>
      </c>
      <c r="B574" s="1">
        <v>500</v>
      </c>
      <c r="C574" t="s">
        <v>9</v>
      </c>
      <c r="D574">
        <v>12</v>
      </c>
      <c r="E574" s="3">
        <v>43557</v>
      </c>
      <c r="F574" s="2">
        <f>MONTH(Tabela1[[#This Row],[Data]])</f>
        <v>4</v>
      </c>
      <c r="G574" t="s">
        <v>3628</v>
      </c>
      <c r="H574" t="s">
        <v>3629</v>
      </c>
      <c r="I574" s="2">
        <v>5531996900000</v>
      </c>
    </row>
    <row r="575" spans="1:9" x14ac:dyDescent="0.25">
      <c r="A575" t="s">
        <v>26</v>
      </c>
      <c r="B575" s="1">
        <v>2000</v>
      </c>
      <c r="C575" t="s">
        <v>9</v>
      </c>
      <c r="D575">
        <v>1</v>
      </c>
      <c r="E575" s="3">
        <v>43557</v>
      </c>
      <c r="F575" s="2">
        <f>MONTH(Tabela1[[#This Row],[Data]])</f>
        <v>4</v>
      </c>
      <c r="G575" t="s">
        <v>2710</v>
      </c>
      <c r="H575" t="s">
        <v>5512</v>
      </c>
      <c r="I575" s="2">
        <v>5511957900000</v>
      </c>
    </row>
    <row r="576" spans="1:9" x14ac:dyDescent="0.25">
      <c r="A576" t="s">
        <v>12</v>
      </c>
      <c r="B576" s="1">
        <v>1000</v>
      </c>
      <c r="C576" t="s">
        <v>9</v>
      </c>
      <c r="D576">
        <v>1</v>
      </c>
      <c r="E576" s="3">
        <v>43557</v>
      </c>
      <c r="F576" s="2">
        <f>MONTH(Tabela1[[#This Row],[Data]])</f>
        <v>4</v>
      </c>
      <c r="G576" t="s">
        <v>7168</v>
      </c>
      <c r="H576" t="s">
        <v>7169</v>
      </c>
      <c r="I576" s="2">
        <v>5521992000000</v>
      </c>
    </row>
    <row r="577" spans="1:9" x14ac:dyDescent="0.25">
      <c r="A577" t="s">
        <v>8</v>
      </c>
      <c r="B577" s="1">
        <v>500</v>
      </c>
      <c r="C577" t="s">
        <v>9</v>
      </c>
      <c r="D577">
        <v>12</v>
      </c>
      <c r="E577" s="3">
        <v>43557</v>
      </c>
      <c r="F577" s="2">
        <f>MONTH(Tabela1[[#This Row],[Data]])</f>
        <v>4</v>
      </c>
      <c r="G577" t="s">
        <v>7357</v>
      </c>
      <c r="H577" t="s">
        <v>7358</v>
      </c>
      <c r="I577" s="2">
        <v>5511995700000</v>
      </c>
    </row>
    <row r="578" spans="1:9" x14ac:dyDescent="0.25">
      <c r="A578" t="s">
        <v>8</v>
      </c>
      <c r="B578" s="1">
        <v>500</v>
      </c>
      <c r="C578" t="s">
        <v>9</v>
      </c>
      <c r="D578">
        <v>12</v>
      </c>
      <c r="E578" s="3">
        <v>43557</v>
      </c>
      <c r="F578" s="2">
        <f>MONTH(Tabela1[[#This Row],[Data]])</f>
        <v>4</v>
      </c>
      <c r="G578" t="s">
        <v>8220</v>
      </c>
      <c r="H578" t="s">
        <v>8221</v>
      </c>
      <c r="I578" s="2">
        <v>5511942200000</v>
      </c>
    </row>
    <row r="579" spans="1:9" x14ac:dyDescent="0.25">
      <c r="A579" t="s">
        <v>8</v>
      </c>
      <c r="B579" s="1">
        <v>500</v>
      </c>
      <c r="C579" t="s">
        <v>9</v>
      </c>
      <c r="D579">
        <v>5</v>
      </c>
      <c r="E579" s="3">
        <v>43558</v>
      </c>
      <c r="F579" s="2">
        <f>MONTH(Tabela1[[#This Row],[Data]])</f>
        <v>4</v>
      </c>
      <c r="G579" t="s">
        <v>478</v>
      </c>
      <c r="H579" t="s">
        <v>479</v>
      </c>
      <c r="I579" s="2">
        <v>5512988000000</v>
      </c>
    </row>
    <row r="580" spans="1:9" x14ac:dyDescent="0.25">
      <c r="A580" t="s">
        <v>8</v>
      </c>
      <c r="B580" s="1">
        <v>500</v>
      </c>
      <c r="C580" t="s">
        <v>9</v>
      </c>
      <c r="D580">
        <v>6</v>
      </c>
      <c r="E580" s="3">
        <v>43558</v>
      </c>
      <c r="F580" s="2">
        <f>MONTH(Tabela1[[#This Row],[Data]])</f>
        <v>4</v>
      </c>
      <c r="G580" t="s">
        <v>2777</v>
      </c>
      <c r="H580" t="s">
        <v>2778</v>
      </c>
      <c r="I580" s="2">
        <v>5511949200000</v>
      </c>
    </row>
    <row r="581" spans="1:9" x14ac:dyDescent="0.25">
      <c r="A581" t="s">
        <v>12</v>
      </c>
      <c r="B581" s="1">
        <v>1000</v>
      </c>
      <c r="C581" t="s">
        <v>21</v>
      </c>
      <c r="D581">
        <v>1</v>
      </c>
      <c r="E581" s="3">
        <v>43558</v>
      </c>
      <c r="F581" s="2">
        <f>MONTH(Tabela1[[#This Row],[Data]])</f>
        <v>4</v>
      </c>
      <c r="G581" t="s">
        <v>3198</v>
      </c>
      <c r="H581" t="s">
        <v>3199</v>
      </c>
      <c r="I581" s="2">
        <v>5547992200000</v>
      </c>
    </row>
    <row r="582" spans="1:9" x14ac:dyDescent="0.25">
      <c r="A582" t="s">
        <v>8</v>
      </c>
      <c r="B582" s="1">
        <v>500</v>
      </c>
      <c r="C582" t="s">
        <v>9</v>
      </c>
      <c r="D582">
        <v>12</v>
      </c>
      <c r="E582" s="3">
        <v>43558</v>
      </c>
      <c r="F582" s="2">
        <f>MONTH(Tabela1[[#This Row],[Data]])</f>
        <v>4</v>
      </c>
      <c r="G582" t="s">
        <v>4564</v>
      </c>
      <c r="H582" t="s">
        <v>4565</v>
      </c>
      <c r="I582" s="2">
        <v>5561999600000</v>
      </c>
    </row>
    <row r="583" spans="1:9" x14ac:dyDescent="0.25">
      <c r="A583" t="s">
        <v>12</v>
      </c>
      <c r="B583" s="1">
        <v>1000</v>
      </c>
      <c r="C583" t="s">
        <v>21</v>
      </c>
      <c r="D583">
        <v>1</v>
      </c>
      <c r="E583" s="3">
        <v>43558</v>
      </c>
      <c r="F583" s="2">
        <f>MONTH(Tabela1[[#This Row],[Data]])</f>
        <v>4</v>
      </c>
      <c r="G583" t="s">
        <v>3209</v>
      </c>
      <c r="H583" t="s">
        <v>5734</v>
      </c>
      <c r="I583" s="2">
        <v>5521988300000</v>
      </c>
    </row>
    <row r="584" spans="1:9" x14ac:dyDescent="0.25">
      <c r="A584" t="s">
        <v>26</v>
      </c>
      <c r="B584" s="1">
        <v>2000</v>
      </c>
      <c r="C584" t="s">
        <v>9</v>
      </c>
      <c r="D584">
        <v>2</v>
      </c>
      <c r="E584" s="3">
        <v>43558</v>
      </c>
      <c r="F584" s="2">
        <f>MONTH(Tabela1[[#This Row],[Data]])</f>
        <v>4</v>
      </c>
      <c r="G584" t="s">
        <v>6128</v>
      </c>
      <c r="H584" t="s">
        <v>6129</v>
      </c>
      <c r="I584" s="2">
        <v>5584981500000</v>
      </c>
    </row>
    <row r="585" spans="1:9" x14ac:dyDescent="0.25">
      <c r="A585" t="s">
        <v>8</v>
      </c>
      <c r="B585" s="1">
        <v>500</v>
      </c>
      <c r="C585" t="s">
        <v>9</v>
      </c>
      <c r="D585">
        <v>12</v>
      </c>
      <c r="E585" s="3">
        <v>43558</v>
      </c>
      <c r="F585" s="2">
        <f>MONTH(Tabela1[[#This Row],[Data]])</f>
        <v>4</v>
      </c>
      <c r="G585" t="s">
        <v>4516</v>
      </c>
      <c r="H585" t="s">
        <v>6824</v>
      </c>
      <c r="I585" s="2">
        <v>5551999200000</v>
      </c>
    </row>
    <row r="586" spans="1:9" x14ac:dyDescent="0.25">
      <c r="A586" t="s">
        <v>8</v>
      </c>
      <c r="B586" s="1">
        <v>500</v>
      </c>
      <c r="C586" t="s">
        <v>9</v>
      </c>
      <c r="D586">
        <v>12</v>
      </c>
      <c r="E586" s="3">
        <v>43558</v>
      </c>
      <c r="F586" s="2">
        <f>MONTH(Tabela1[[#This Row],[Data]])</f>
        <v>4</v>
      </c>
      <c r="G586" t="s">
        <v>2885</v>
      </c>
      <c r="H586" t="s">
        <v>7578</v>
      </c>
      <c r="I586" s="2">
        <v>5527999600000</v>
      </c>
    </row>
    <row r="587" spans="1:9" x14ac:dyDescent="0.25">
      <c r="A587" t="s">
        <v>26</v>
      </c>
      <c r="B587" s="1">
        <v>2000</v>
      </c>
      <c r="C587" t="s">
        <v>9</v>
      </c>
      <c r="D587">
        <v>12</v>
      </c>
      <c r="E587" s="3">
        <v>43558</v>
      </c>
      <c r="F587" s="2">
        <f>MONTH(Tabela1[[#This Row],[Data]])</f>
        <v>4</v>
      </c>
      <c r="G587" t="s">
        <v>8143</v>
      </c>
      <c r="H587" t="s">
        <v>8144</v>
      </c>
      <c r="I587" s="2">
        <v>5524988400000</v>
      </c>
    </row>
    <row r="588" spans="1:9" x14ac:dyDescent="0.25">
      <c r="A588" t="s">
        <v>8</v>
      </c>
      <c r="B588" s="1">
        <v>500</v>
      </c>
      <c r="C588" t="s">
        <v>9</v>
      </c>
      <c r="D588">
        <v>12</v>
      </c>
      <c r="E588" s="3">
        <v>43559</v>
      </c>
      <c r="F588" s="2">
        <f>MONTH(Tabela1[[#This Row],[Data]])</f>
        <v>4</v>
      </c>
      <c r="G588" t="s">
        <v>3875</v>
      </c>
      <c r="H588" t="s">
        <v>3876</v>
      </c>
      <c r="I588" s="2">
        <v>5524988400000</v>
      </c>
    </row>
    <row r="589" spans="1:9" x14ac:dyDescent="0.25">
      <c r="A589" t="s">
        <v>8</v>
      </c>
      <c r="B589" s="1">
        <v>500</v>
      </c>
      <c r="C589" t="s">
        <v>9</v>
      </c>
      <c r="D589">
        <v>12</v>
      </c>
      <c r="E589" s="3">
        <v>43559</v>
      </c>
      <c r="F589" s="2">
        <f>MONTH(Tabela1[[#This Row],[Data]])</f>
        <v>4</v>
      </c>
      <c r="G589" t="s">
        <v>5969</v>
      </c>
      <c r="H589" t="s">
        <v>5970</v>
      </c>
      <c r="I589" s="2">
        <v>5511997500000</v>
      </c>
    </row>
    <row r="590" spans="1:9" x14ac:dyDescent="0.25">
      <c r="A590" t="s">
        <v>8</v>
      </c>
      <c r="B590" s="1">
        <v>500</v>
      </c>
      <c r="C590" t="s">
        <v>9</v>
      </c>
      <c r="D590">
        <v>12</v>
      </c>
      <c r="E590" s="3">
        <v>43559</v>
      </c>
      <c r="F590" s="2">
        <f>MONTH(Tabela1[[#This Row],[Data]])</f>
        <v>4</v>
      </c>
      <c r="G590" t="s">
        <v>6265</v>
      </c>
      <c r="H590" t="s">
        <v>6266</v>
      </c>
      <c r="I590" s="2">
        <v>5562985100000</v>
      </c>
    </row>
    <row r="591" spans="1:9" x14ac:dyDescent="0.25">
      <c r="A591" t="s">
        <v>8</v>
      </c>
      <c r="B591" s="1">
        <v>500</v>
      </c>
      <c r="C591" t="s">
        <v>9</v>
      </c>
      <c r="D591">
        <v>12</v>
      </c>
      <c r="E591" s="3">
        <v>43559</v>
      </c>
      <c r="F591" s="2">
        <f>MONTH(Tabela1[[#This Row],[Data]])</f>
        <v>4</v>
      </c>
      <c r="G591" t="s">
        <v>5800</v>
      </c>
      <c r="H591" t="s">
        <v>7435</v>
      </c>
      <c r="I591" s="2">
        <v>5528999500000</v>
      </c>
    </row>
    <row r="592" spans="1:9" x14ac:dyDescent="0.25">
      <c r="A592" t="s">
        <v>8</v>
      </c>
      <c r="B592" s="1">
        <v>500</v>
      </c>
      <c r="C592" t="s">
        <v>9</v>
      </c>
      <c r="D592">
        <v>12</v>
      </c>
      <c r="E592" s="3">
        <v>43559</v>
      </c>
      <c r="F592" s="2">
        <f>MONTH(Tabela1[[#This Row],[Data]])</f>
        <v>4</v>
      </c>
      <c r="G592" t="s">
        <v>8844</v>
      </c>
      <c r="H592" t="s">
        <v>8845</v>
      </c>
      <c r="I592" s="2">
        <v>5522988300000</v>
      </c>
    </row>
    <row r="593" spans="1:9" x14ac:dyDescent="0.25">
      <c r="A593" t="s">
        <v>12</v>
      </c>
      <c r="B593" s="1">
        <v>1000</v>
      </c>
      <c r="C593" t="s">
        <v>9</v>
      </c>
      <c r="D593">
        <v>12</v>
      </c>
      <c r="E593" s="3">
        <v>43560</v>
      </c>
      <c r="F593" s="2">
        <f>MONTH(Tabela1[[#This Row],[Data]])</f>
        <v>4</v>
      </c>
      <c r="G593" t="s">
        <v>2014</v>
      </c>
      <c r="H593" t="s">
        <v>2015</v>
      </c>
      <c r="I593" s="2">
        <v>5531991600000</v>
      </c>
    </row>
    <row r="594" spans="1:9" x14ac:dyDescent="0.25">
      <c r="A594" t="s">
        <v>26</v>
      </c>
      <c r="B594" s="1">
        <v>2000</v>
      </c>
      <c r="C594" t="s">
        <v>9</v>
      </c>
      <c r="D594">
        <v>12</v>
      </c>
      <c r="E594" s="3">
        <v>43560</v>
      </c>
      <c r="F594" s="2">
        <f>MONTH(Tabela1[[#This Row],[Data]])</f>
        <v>4</v>
      </c>
      <c r="G594" t="s">
        <v>2305</v>
      </c>
      <c r="H594" t="s">
        <v>4320</v>
      </c>
      <c r="I594" s="2">
        <v>5519998100000</v>
      </c>
    </row>
    <row r="595" spans="1:9" x14ac:dyDescent="0.25">
      <c r="A595" t="s">
        <v>8</v>
      </c>
      <c r="B595" s="1">
        <v>500</v>
      </c>
      <c r="C595" t="s">
        <v>21</v>
      </c>
      <c r="D595">
        <v>1</v>
      </c>
      <c r="E595" s="3">
        <v>43560</v>
      </c>
      <c r="F595" s="2">
        <f>MONTH(Tabela1[[#This Row],[Data]])</f>
        <v>4</v>
      </c>
      <c r="G595" t="s">
        <v>6835</v>
      </c>
      <c r="H595" t="s">
        <v>6836</v>
      </c>
      <c r="I595" s="2">
        <v>5569993000000</v>
      </c>
    </row>
    <row r="596" spans="1:9" x14ac:dyDescent="0.25">
      <c r="A596" t="s">
        <v>12</v>
      </c>
      <c r="B596" s="1">
        <v>1000</v>
      </c>
      <c r="C596" t="s">
        <v>9</v>
      </c>
      <c r="D596">
        <v>12</v>
      </c>
      <c r="E596" s="3">
        <v>43560</v>
      </c>
      <c r="F596" s="2">
        <f>MONTH(Tabela1[[#This Row],[Data]])</f>
        <v>4</v>
      </c>
      <c r="G596" t="s">
        <v>7655</v>
      </c>
      <c r="H596" t="s">
        <v>7656</v>
      </c>
      <c r="I596" s="2">
        <v>5521985400000</v>
      </c>
    </row>
    <row r="597" spans="1:9" x14ac:dyDescent="0.25">
      <c r="A597" t="s">
        <v>12</v>
      </c>
      <c r="B597" s="1">
        <v>1000</v>
      </c>
      <c r="C597" t="s">
        <v>9</v>
      </c>
      <c r="D597">
        <v>10</v>
      </c>
      <c r="E597" s="3">
        <v>43560</v>
      </c>
      <c r="F597" s="2">
        <f>MONTH(Tabela1[[#This Row],[Data]])</f>
        <v>4</v>
      </c>
      <c r="G597" t="s">
        <v>3619</v>
      </c>
      <c r="H597" t="s">
        <v>9170</v>
      </c>
      <c r="I597" s="2">
        <v>5514997500000</v>
      </c>
    </row>
    <row r="598" spans="1:9" x14ac:dyDescent="0.25">
      <c r="A598" t="s">
        <v>8</v>
      </c>
      <c r="B598" s="1">
        <v>500</v>
      </c>
      <c r="C598" t="s">
        <v>21</v>
      </c>
      <c r="D598">
        <v>1</v>
      </c>
      <c r="E598" s="3">
        <v>43561</v>
      </c>
      <c r="F598" s="2">
        <f>MONTH(Tabela1[[#This Row],[Data]])</f>
        <v>4</v>
      </c>
      <c r="G598" t="s">
        <v>1390</v>
      </c>
      <c r="H598" t="s">
        <v>1391</v>
      </c>
      <c r="I598" s="2">
        <v>5591992400000</v>
      </c>
    </row>
    <row r="599" spans="1:9" x14ac:dyDescent="0.25">
      <c r="A599" t="s">
        <v>8</v>
      </c>
      <c r="B599" s="1">
        <v>500</v>
      </c>
      <c r="C599" t="s">
        <v>9</v>
      </c>
      <c r="D599">
        <v>12</v>
      </c>
      <c r="E599" s="3">
        <v>43561</v>
      </c>
      <c r="F599" s="2">
        <f>MONTH(Tabela1[[#This Row],[Data]])</f>
        <v>4</v>
      </c>
      <c r="G599" t="s">
        <v>6319</v>
      </c>
      <c r="H599" t="s">
        <v>6320</v>
      </c>
      <c r="I599" s="2">
        <v>5521965700000</v>
      </c>
    </row>
    <row r="600" spans="1:9" x14ac:dyDescent="0.25">
      <c r="A600" t="s">
        <v>26</v>
      </c>
      <c r="B600" s="1">
        <v>2000</v>
      </c>
      <c r="C600" t="s">
        <v>9</v>
      </c>
      <c r="D600">
        <v>12</v>
      </c>
      <c r="E600" s="3">
        <v>43561</v>
      </c>
      <c r="F600" s="2">
        <f>MONTH(Tabela1[[#This Row],[Data]])</f>
        <v>4</v>
      </c>
      <c r="G600" t="s">
        <v>3721</v>
      </c>
      <c r="H600" t="s">
        <v>7888</v>
      </c>
      <c r="I600" s="2">
        <v>5531996000000</v>
      </c>
    </row>
    <row r="601" spans="1:9" x14ac:dyDescent="0.25">
      <c r="A601" t="s">
        <v>8</v>
      </c>
      <c r="B601" s="1">
        <v>500</v>
      </c>
      <c r="C601" t="s">
        <v>21</v>
      </c>
      <c r="D601">
        <v>12</v>
      </c>
      <c r="E601" s="3">
        <v>43561</v>
      </c>
      <c r="F601" s="2">
        <f>MONTH(Tabela1[[#This Row],[Data]])</f>
        <v>4</v>
      </c>
      <c r="G601" t="s">
        <v>409</v>
      </c>
      <c r="H601" t="s">
        <v>8429</v>
      </c>
      <c r="I601" s="2">
        <v>5531984500000</v>
      </c>
    </row>
    <row r="602" spans="1:9" x14ac:dyDescent="0.25">
      <c r="A602" t="s">
        <v>26</v>
      </c>
      <c r="B602" s="1">
        <v>2000</v>
      </c>
      <c r="C602" t="s">
        <v>9</v>
      </c>
      <c r="D602">
        <v>12</v>
      </c>
      <c r="E602" s="3">
        <v>43561</v>
      </c>
      <c r="F602" s="2">
        <f>MONTH(Tabela1[[#This Row],[Data]])</f>
        <v>4</v>
      </c>
      <c r="G602" t="s">
        <v>8933</v>
      </c>
      <c r="H602" t="s">
        <v>8934</v>
      </c>
      <c r="I602" s="2">
        <v>5561991000000</v>
      </c>
    </row>
    <row r="603" spans="1:9" x14ac:dyDescent="0.25">
      <c r="A603" t="s">
        <v>8</v>
      </c>
      <c r="B603" s="1">
        <v>500</v>
      </c>
      <c r="C603" t="s">
        <v>9</v>
      </c>
      <c r="D603">
        <v>12</v>
      </c>
      <c r="E603" s="3">
        <v>43561</v>
      </c>
      <c r="F603" s="2">
        <f>MONTH(Tabela1[[#This Row],[Data]])</f>
        <v>4</v>
      </c>
      <c r="G603" t="s">
        <v>5475</v>
      </c>
      <c r="H603" t="s">
        <v>9643</v>
      </c>
      <c r="I603" s="2">
        <v>5511983300000</v>
      </c>
    </row>
    <row r="604" spans="1:9" x14ac:dyDescent="0.25">
      <c r="A604" t="s">
        <v>26</v>
      </c>
      <c r="B604" s="1">
        <v>2000</v>
      </c>
      <c r="C604" t="s">
        <v>9</v>
      </c>
      <c r="D604">
        <v>4</v>
      </c>
      <c r="E604" s="3">
        <v>43562</v>
      </c>
      <c r="F604" s="2">
        <f>MONTH(Tabela1[[#This Row],[Data]])</f>
        <v>4</v>
      </c>
      <c r="G604" t="s">
        <v>210</v>
      </c>
      <c r="H604" t="s">
        <v>211</v>
      </c>
      <c r="I604" s="2">
        <v>5511960600000</v>
      </c>
    </row>
    <row r="605" spans="1:9" x14ac:dyDescent="0.25">
      <c r="A605" t="s">
        <v>26</v>
      </c>
      <c r="B605" s="1">
        <v>2000</v>
      </c>
      <c r="C605" t="s">
        <v>21</v>
      </c>
      <c r="D605">
        <v>1</v>
      </c>
      <c r="E605" s="3">
        <v>43562</v>
      </c>
      <c r="F605" s="2">
        <f>MONTH(Tabela1[[#This Row],[Data]])</f>
        <v>4</v>
      </c>
      <c r="G605" t="s">
        <v>234</v>
      </c>
      <c r="H605" t="s">
        <v>235</v>
      </c>
      <c r="I605" s="2">
        <v>5511998100000</v>
      </c>
    </row>
    <row r="606" spans="1:9" x14ac:dyDescent="0.25">
      <c r="A606" t="s">
        <v>12</v>
      </c>
      <c r="B606" s="1">
        <v>1000</v>
      </c>
      <c r="C606" t="s">
        <v>9</v>
      </c>
      <c r="D606">
        <v>12</v>
      </c>
      <c r="E606" s="3">
        <v>43562</v>
      </c>
      <c r="F606" s="2">
        <f>MONTH(Tabela1[[#This Row],[Data]])</f>
        <v>4</v>
      </c>
      <c r="G606" t="s">
        <v>2620</v>
      </c>
      <c r="H606" t="s">
        <v>2621</v>
      </c>
      <c r="I606" s="2">
        <v>5538991800000</v>
      </c>
    </row>
    <row r="607" spans="1:9" x14ac:dyDescent="0.25">
      <c r="A607" t="s">
        <v>8</v>
      </c>
      <c r="B607" s="1">
        <v>500</v>
      </c>
      <c r="C607" t="s">
        <v>9</v>
      </c>
      <c r="D607">
        <v>12</v>
      </c>
      <c r="E607" s="3">
        <v>43562</v>
      </c>
      <c r="F607" s="2">
        <f>MONTH(Tabela1[[#This Row],[Data]])</f>
        <v>4</v>
      </c>
      <c r="G607" t="s">
        <v>4986</v>
      </c>
      <c r="H607" t="s">
        <v>4987</v>
      </c>
      <c r="I607" s="2">
        <v>5532999400000</v>
      </c>
    </row>
    <row r="608" spans="1:9" x14ac:dyDescent="0.25">
      <c r="A608" t="s">
        <v>8</v>
      </c>
      <c r="B608" s="1">
        <v>500</v>
      </c>
      <c r="C608" t="s">
        <v>9</v>
      </c>
      <c r="D608">
        <v>10</v>
      </c>
      <c r="E608" s="3">
        <v>43562</v>
      </c>
      <c r="F608" s="2">
        <f>MONTH(Tabela1[[#This Row],[Data]])</f>
        <v>4</v>
      </c>
      <c r="G608" t="s">
        <v>1464</v>
      </c>
      <c r="H608" t="s">
        <v>5793</v>
      </c>
      <c r="I608" s="2">
        <v>5521969700000</v>
      </c>
    </row>
    <row r="609" spans="1:9" x14ac:dyDescent="0.25">
      <c r="A609" t="s">
        <v>12</v>
      </c>
      <c r="B609" s="1">
        <v>1000</v>
      </c>
      <c r="C609" t="s">
        <v>9</v>
      </c>
      <c r="D609">
        <v>1</v>
      </c>
      <c r="E609" s="3">
        <v>43562</v>
      </c>
      <c r="F609" s="2">
        <f>MONTH(Tabela1[[#This Row],[Data]])</f>
        <v>4</v>
      </c>
      <c r="G609" t="s">
        <v>2141</v>
      </c>
      <c r="H609" t="s">
        <v>2142</v>
      </c>
      <c r="I609" s="2">
        <v>5519996200000</v>
      </c>
    </row>
    <row r="610" spans="1:9" x14ac:dyDescent="0.25">
      <c r="A610" t="s">
        <v>12</v>
      </c>
      <c r="B610" s="1">
        <v>1000</v>
      </c>
      <c r="C610" t="s">
        <v>9</v>
      </c>
      <c r="D610">
        <v>8</v>
      </c>
      <c r="E610" s="3">
        <v>43562</v>
      </c>
      <c r="F610" s="2">
        <f>MONTH(Tabela1[[#This Row],[Data]])</f>
        <v>4</v>
      </c>
      <c r="G610" t="s">
        <v>7820</v>
      </c>
      <c r="H610" t="s">
        <v>7821</v>
      </c>
      <c r="I610" s="2">
        <v>5511993900000</v>
      </c>
    </row>
    <row r="611" spans="1:9" x14ac:dyDescent="0.25">
      <c r="A611" t="s">
        <v>8</v>
      </c>
      <c r="B611" s="1">
        <v>500</v>
      </c>
      <c r="C611" t="s">
        <v>9</v>
      </c>
      <c r="D611">
        <v>4</v>
      </c>
      <c r="E611" s="3">
        <v>43563</v>
      </c>
      <c r="F611" s="2">
        <f>MONTH(Tabela1[[#This Row],[Data]])</f>
        <v>4</v>
      </c>
      <c r="G611" t="s">
        <v>1635</v>
      </c>
      <c r="H611" t="s">
        <v>1636</v>
      </c>
      <c r="I611" s="2">
        <v>5561996300000</v>
      </c>
    </row>
    <row r="612" spans="1:9" x14ac:dyDescent="0.25">
      <c r="A612" t="s">
        <v>12</v>
      </c>
      <c r="B612" s="1">
        <v>1000</v>
      </c>
      <c r="C612" t="s">
        <v>9</v>
      </c>
      <c r="D612">
        <v>12</v>
      </c>
      <c r="E612" s="3">
        <v>43563</v>
      </c>
      <c r="F612" s="2">
        <f>MONTH(Tabela1[[#This Row],[Data]])</f>
        <v>4</v>
      </c>
      <c r="G612" t="s">
        <v>4293</v>
      </c>
      <c r="H612" t="s">
        <v>4294</v>
      </c>
      <c r="I612" s="2">
        <v>5516988700000</v>
      </c>
    </row>
    <row r="613" spans="1:9" x14ac:dyDescent="0.25">
      <c r="A613" t="s">
        <v>12</v>
      </c>
      <c r="B613" s="1">
        <v>1000</v>
      </c>
      <c r="C613" t="s">
        <v>9</v>
      </c>
      <c r="D613">
        <v>5</v>
      </c>
      <c r="E613" s="3">
        <v>43563</v>
      </c>
      <c r="F613" s="2">
        <f>MONTH(Tabela1[[#This Row],[Data]])</f>
        <v>4</v>
      </c>
      <c r="G613" t="s">
        <v>9358</v>
      </c>
      <c r="H613" t="s">
        <v>9634</v>
      </c>
      <c r="I613" s="2">
        <v>5511991500000</v>
      </c>
    </row>
    <row r="614" spans="1:9" x14ac:dyDescent="0.25">
      <c r="A614" t="s">
        <v>8</v>
      </c>
      <c r="B614" s="1">
        <v>500</v>
      </c>
      <c r="C614" t="s">
        <v>9</v>
      </c>
      <c r="D614">
        <v>6</v>
      </c>
      <c r="E614" s="3">
        <v>43564</v>
      </c>
      <c r="F614" s="2">
        <f>MONTH(Tabela1[[#This Row],[Data]])</f>
        <v>4</v>
      </c>
      <c r="G614" t="s">
        <v>449</v>
      </c>
      <c r="H614" t="s">
        <v>3299</v>
      </c>
      <c r="I614" s="2">
        <v>5521992700000</v>
      </c>
    </row>
    <row r="615" spans="1:9" x14ac:dyDescent="0.25">
      <c r="A615" t="s">
        <v>8</v>
      </c>
      <c r="B615" s="1">
        <v>500</v>
      </c>
      <c r="C615" t="s">
        <v>9</v>
      </c>
      <c r="D615">
        <v>12</v>
      </c>
      <c r="E615" s="3">
        <v>43564</v>
      </c>
      <c r="F615" s="2">
        <f>MONTH(Tabela1[[#This Row],[Data]])</f>
        <v>4</v>
      </c>
      <c r="G615" t="s">
        <v>4387</v>
      </c>
      <c r="H615" t="s">
        <v>4388</v>
      </c>
      <c r="I615" s="2">
        <v>5531997800000</v>
      </c>
    </row>
    <row r="616" spans="1:9" x14ac:dyDescent="0.25">
      <c r="A616" t="s">
        <v>12</v>
      </c>
      <c r="B616" s="1">
        <v>1000</v>
      </c>
      <c r="C616" t="s">
        <v>9</v>
      </c>
      <c r="D616">
        <v>1</v>
      </c>
      <c r="E616" s="3">
        <v>43564</v>
      </c>
      <c r="F616" s="2">
        <f>MONTH(Tabela1[[#This Row],[Data]])</f>
        <v>4</v>
      </c>
      <c r="G616" t="s">
        <v>254</v>
      </c>
      <c r="H616" t="s">
        <v>255</v>
      </c>
      <c r="I616" s="2">
        <v>5511987200000</v>
      </c>
    </row>
    <row r="617" spans="1:9" x14ac:dyDescent="0.25">
      <c r="A617" t="s">
        <v>12</v>
      </c>
      <c r="B617" s="1">
        <v>1000</v>
      </c>
      <c r="C617" t="s">
        <v>9</v>
      </c>
      <c r="D617">
        <v>1</v>
      </c>
      <c r="E617" s="3">
        <v>43564</v>
      </c>
      <c r="F617" s="2">
        <f>MONTH(Tabela1[[#This Row],[Data]])</f>
        <v>4</v>
      </c>
      <c r="G617" t="s">
        <v>7899</v>
      </c>
      <c r="H617" t="s">
        <v>7900</v>
      </c>
      <c r="I617" s="2">
        <v>5531994100000</v>
      </c>
    </row>
    <row r="618" spans="1:9" x14ac:dyDescent="0.25">
      <c r="A618" t="s">
        <v>12</v>
      </c>
      <c r="B618" s="1">
        <v>1000</v>
      </c>
      <c r="C618" t="s">
        <v>9</v>
      </c>
      <c r="D618">
        <v>12</v>
      </c>
      <c r="E618" s="3">
        <v>43565</v>
      </c>
      <c r="F618" s="2">
        <f>MONTH(Tabela1[[#This Row],[Data]])</f>
        <v>4</v>
      </c>
      <c r="G618" t="s">
        <v>2731</v>
      </c>
      <c r="H618" t="s">
        <v>2732</v>
      </c>
      <c r="I618" s="2">
        <v>5581998400000</v>
      </c>
    </row>
    <row r="619" spans="1:9" x14ac:dyDescent="0.25">
      <c r="A619" t="s">
        <v>12</v>
      </c>
      <c r="B619" s="1">
        <v>1000</v>
      </c>
      <c r="C619" t="s">
        <v>9</v>
      </c>
      <c r="D619">
        <v>12</v>
      </c>
      <c r="E619" s="3">
        <v>43565</v>
      </c>
      <c r="F619" s="2">
        <f>MONTH(Tabela1[[#This Row],[Data]])</f>
        <v>4</v>
      </c>
      <c r="G619" t="s">
        <v>2813</v>
      </c>
      <c r="H619" t="s">
        <v>2814</v>
      </c>
      <c r="I619" s="2">
        <v>5531999500000</v>
      </c>
    </row>
    <row r="620" spans="1:9" x14ac:dyDescent="0.25">
      <c r="A620" t="s">
        <v>12</v>
      </c>
      <c r="B620" s="1">
        <v>1000</v>
      </c>
      <c r="C620" t="s">
        <v>9</v>
      </c>
      <c r="D620">
        <v>12</v>
      </c>
      <c r="E620" s="3">
        <v>43565</v>
      </c>
      <c r="F620" s="2">
        <f>MONTH(Tabela1[[#This Row],[Data]])</f>
        <v>4</v>
      </c>
      <c r="G620" t="s">
        <v>4597</v>
      </c>
      <c r="H620" t="s">
        <v>4598</v>
      </c>
      <c r="I620" s="2">
        <v>5583994000000</v>
      </c>
    </row>
    <row r="621" spans="1:9" x14ac:dyDescent="0.25">
      <c r="A621" t="s">
        <v>26</v>
      </c>
      <c r="B621" s="1">
        <v>2000</v>
      </c>
      <c r="C621" t="s">
        <v>9</v>
      </c>
      <c r="D621">
        <v>12</v>
      </c>
      <c r="E621" s="3">
        <v>43565</v>
      </c>
      <c r="F621" s="2">
        <f>MONTH(Tabela1[[#This Row],[Data]])</f>
        <v>4</v>
      </c>
      <c r="G621" t="s">
        <v>757</v>
      </c>
      <c r="H621" t="s">
        <v>758</v>
      </c>
      <c r="I621" s="2">
        <v>5516992600000</v>
      </c>
    </row>
    <row r="622" spans="1:9" x14ac:dyDescent="0.25">
      <c r="A622" t="s">
        <v>12</v>
      </c>
      <c r="B622" s="1">
        <v>1000</v>
      </c>
      <c r="C622" t="s">
        <v>9</v>
      </c>
      <c r="D622">
        <v>6</v>
      </c>
      <c r="E622" s="3">
        <v>43565</v>
      </c>
      <c r="F622" s="2">
        <f>MONTH(Tabela1[[#This Row],[Data]])</f>
        <v>4</v>
      </c>
      <c r="G622" t="s">
        <v>3200</v>
      </c>
      <c r="H622" t="s">
        <v>3201</v>
      </c>
      <c r="I622" s="2">
        <v>5581991600000</v>
      </c>
    </row>
    <row r="623" spans="1:9" x14ac:dyDescent="0.25">
      <c r="A623" t="s">
        <v>8</v>
      </c>
      <c r="B623" s="1">
        <v>500</v>
      </c>
      <c r="C623" t="s">
        <v>9</v>
      </c>
      <c r="D623">
        <v>12</v>
      </c>
      <c r="E623" s="3">
        <v>43565</v>
      </c>
      <c r="F623" s="2">
        <f>MONTH(Tabela1[[#This Row],[Data]])</f>
        <v>4</v>
      </c>
      <c r="G623" t="s">
        <v>2817</v>
      </c>
      <c r="H623" t="s">
        <v>6080</v>
      </c>
      <c r="I623" s="2">
        <v>5551995600000</v>
      </c>
    </row>
    <row r="624" spans="1:9" x14ac:dyDescent="0.25">
      <c r="A624" t="s">
        <v>8</v>
      </c>
      <c r="B624" s="1">
        <v>500</v>
      </c>
      <c r="C624" t="s">
        <v>9</v>
      </c>
      <c r="D624">
        <v>12</v>
      </c>
      <c r="E624" s="3">
        <v>43565</v>
      </c>
      <c r="F624" s="2">
        <f>MONTH(Tabela1[[#This Row],[Data]])</f>
        <v>4</v>
      </c>
      <c r="G624" t="s">
        <v>6274</v>
      </c>
      <c r="H624" t="s">
        <v>6275</v>
      </c>
      <c r="I624" s="2">
        <v>5512991400000</v>
      </c>
    </row>
    <row r="625" spans="1:9" x14ac:dyDescent="0.25">
      <c r="A625" t="s">
        <v>12</v>
      </c>
      <c r="B625" s="1">
        <v>1000</v>
      </c>
      <c r="C625" t="s">
        <v>9</v>
      </c>
      <c r="D625">
        <v>12</v>
      </c>
      <c r="E625" s="3">
        <v>43565</v>
      </c>
      <c r="F625" s="2">
        <f>MONTH(Tabela1[[#This Row],[Data]])</f>
        <v>4</v>
      </c>
      <c r="G625" t="s">
        <v>4351</v>
      </c>
      <c r="H625" t="s">
        <v>8795</v>
      </c>
      <c r="I625" s="2">
        <v>5581986000000</v>
      </c>
    </row>
    <row r="626" spans="1:9" x14ac:dyDescent="0.25">
      <c r="A626" t="s">
        <v>26</v>
      </c>
      <c r="B626" s="1">
        <v>2000</v>
      </c>
      <c r="C626" t="s">
        <v>9</v>
      </c>
      <c r="D626">
        <v>6</v>
      </c>
      <c r="E626" s="3">
        <v>43565</v>
      </c>
      <c r="F626" s="2">
        <f>MONTH(Tabela1[[#This Row],[Data]])</f>
        <v>4</v>
      </c>
      <c r="G626" t="s">
        <v>9584</v>
      </c>
      <c r="H626" t="s">
        <v>9585</v>
      </c>
      <c r="I626" s="2">
        <v>5512981200000</v>
      </c>
    </row>
    <row r="627" spans="1:9" x14ac:dyDescent="0.25">
      <c r="A627" t="s">
        <v>8</v>
      </c>
      <c r="B627" s="1">
        <v>500</v>
      </c>
      <c r="C627" t="s">
        <v>9</v>
      </c>
      <c r="D627">
        <v>12</v>
      </c>
      <c r="E627" s="3">
        <v>43566</v>
      </c>
      <c r="F627" s="2">
        <f>MONTH(Tabela1[[#This Row],[Data]])</f>
        <v>4</v>
      </c>
      <c r="G627" t="s">
        <v>973</v>
      </c>
      <c r="H627" t="s">
        <v>974</v>
      </c>
      <c r="I627" s="2">
        <v>5511962900000</v>
      </c>
    </row>
    <row r="628" spans="1:9" x14ac:dyDescent="0.25">
      <c r="A628" t="s">
        <v>26</v>
      </c>
      <c r="B628" s="1">
        <v>2000</v>
      </c>
      <c r="C628" t="s">
        <v>9</v>
      </c>
      <c r="D628">
        <v>10</v>
      </c>
      <c r="E628" s="3">
        <v>43566</v>
      </c>
      <c r="F628" s="2">
        <f>MONTH(Tabela1[[#This Row],[Data]])</f>
        <v>4</v>
      </c>
      <c r="G628" t="s">
        <v>1254</v>
      </c>
      <c r="H628" t="s">
        <v>1255</v>
      </c>
      <c r="I628" s="2">
        <v>5531997900000</v>
      </c>
    </row>
    <row r="629" spans="1:9" x14ac:dyDescent="0.25">
      <c r="A629" t="s">
        <v>8</v>
      </c>
      <c r="B629" s="1">
        <v>500</v>
      </c>
      <c r="C629" t="s">
        <v>9</v>
      </c>
      <c r="D629">
        <v>12</v>
      </c>
      <c r="E629" s="3">
        <v>43566</v>
      </c>
      <c r="F629" s="2">
        <f>MONTH(Tabela1[[#This Row],[Data]])</f>
        <v>4</v>
      </c>
      <c r="G629" t="s">
        <v>1063</v>
      </c>
      <c r="H629" t="s">
        <v>3883</v>
      </c>
      <c r="I629" s="2">
        <v>5566997200000</v>
      </c>
    </row>
    <row r="630" spans="1:9" x14ac:dyDescent="0.25">
      <c r="A630" t="s">
        <v>12</v>
      </c>
      <c r="B630" s="1">
        <v>1000</v>
      </c>
      <c r="C630" t="s">
        <v>9</v>
      </c>
      <c r="D630">
        <v>12</v>
      </c>
      <c r="E630" s="3">
        <v>43566</v>
      </c>
      <c r="F630" s="2">
        <f>MONTH(Tabela1[[#This Row],[Data]])</f>
        <v>4</v>
      </c>
      <c r="G630" t="s">
        <v>1879</v>
      </c>
      <c r="H630" t="s">
        <v>1880</v>
      </c>
      <c r="I630" s="2">
        <v>5511952200000</v>
      </c>
    </row>
    <row r="631" spans="1:9" x14ac:dyDescent="0.25">
      <c r="A631" t="s">
        <v>12</v>
      </c>
      <c r="B631" s="1">
        <v>1000</v>
      </c>
      <c r="C631" t="s">
        <v>9</v>
      </c>
      <c r="D631">
        <v>1</v>
      </c>
      <c r="E631" s="3">
        <v>43566</v>
      </c>
      <c r="F631" s="2">
        <f>MONTH(Tabela1[[#This Row],[Data]])</f>
        <v>4</v>
      </c>
      <c r="G631" t="s">
        <v>5614</v>
      </c>
      <c r="H631" t="s">
        <v>5615</v>
      </c>
      <c r="I631" s="2">
        <v>5516991100000</v>
      </c>
    </row>
    <row r="632" spans="1:9" x14ac:dyDescent="0.25">
      <c r="A632" t="s">
        <v>12</v>
      </c>
      <c r="B632" s="1">
        <v>1000</v>
      </c>
      <c r="C632" t="s">
        <v>9</v>
      </c>
      <c r="D632">
        <v>10</v>
      </c>
      <c r="E632" s="3">
        <v>43566</v>
      </c>
      <c r="F632" s="2">
        <f>MONTH(Tabela1[[#This Row],[Data]])</f>
        <v>4</v>
      </c>
      <c r="G632" t="s">
        <v>6601</v>
      </c>
      <c r="H632" t="s">
        <v>6602</v>
      </c>
      <c r="I632" s="2">
        <v>5516991600000</v>
      </c>
    </row>
    <row r="633" spans="1:9" x14ac:dyDescent="0.25">
      <c r="A633" t="s">
        <v>26</v>
      </c>
      <c r="B633" s="1">
        <v>2000</v>
      </c>
      <c r="C633" t="s">
        <v>9</v>
      </c>
      <c r="D633">
        <v>12</v>
      </c>
      <c r="E633" s="3">
        <v>43566</v>
      </c>
      <c r="F633" s="2">
        <f>MONTH(Tabela1[[#This Row],[Data]])</f>
        <v>4</v>
      </c>
      <c r="G633" t="s">
        <v>6606</v>
      </c>
      <c r="H633" t="s">
        <v>6607</v>
      </c>
      <c r="I633" s="2">
        <v>5531971500000</v>
      </c>
    </row>
    <row r="634" spans="1:9" x14ac:dyDescent="0.25">
      <c r="A634" t="s">
        <v>8</v>
      </c>
      <c r="B634" s="1">
        <v>500</v>
      </c>
      <c r="C634" t="s">
        <v>9</v>
      </c>
      <c r="D634">
        <v>12</v>
      </c>
      <c r="E634" s="3">
        <v>43566</v>
      </c>
      <c r="F634" s="2">
        <f>MONTH(Tabela1[[#This Row],[Data]])</f>
        <v>4</v>
      </c>
      <c r="G634" t="s">
        <v>5246</v>
      </c>
      <c r="H634" t="s">
        <v>7859</v>
      </c>
      <c r="I634" s="2">
        <v>5524988200000</v>
      </c>
    </row>
    <row r="635" spans="1:9" x14ac:dyDescent="0.25">
      <c r="A635" t="s">
        <v>12</v>
      </c>
      <c r="B635" s="1">
        <v>1000</v>
      </c>
      <c r="C635" t="s">
        <v>9</v>
      </c>
      <c r="D635">
        <v>12</v>
      </c>
      <c r="E635" s="3">
        <v>43566</v>
      </c>
      <c r="F635" s="2">
        <f>MONTH(Tabela1[[#This Row],[Data]])</f>
        <v>4</v>
      </c>
      <c r="G635" t="s">
        <v>5311</v>
      </c>
      <c r="H635" t="s">
        <v>5312</v>
      </c>
      <c r="I635" s="2">
        <v>5527988700000</v>
      </c>
    </row>
    <row r="636" spans="1:9" x14ac:dyDescent="0.25">
      <c r="A636" t="s">
        <v>8</v>
      </c>
      <c r="B636" s="1">
        <v>500</v>
      </c>
      <c r="C636" t="s">
        <v>21</v>
      </c>
      <c r="D636">
        <v>1</v>
      </c>
      <c r="E636" s="3">
        <v>43566</v>
      </c>
      <c r="F636" s="2">
        <f>MONTH(Tabela1[[#This Row],[Data]])</f>
        <v>4</v>
      </c>
      <c r="G636" t="s">
        <v>4731</v>
      </c>
      <c r="H636" t="s">
        <v>4732</v>
      </c>
      <c r="I636" s="2">
        <v>5591991000000</v>
      </c>
    </row>
    <row r="637" spans="1:9" x14ac:dyDescent="0.25">
      <c r="A637" t="s">
        <v>8</v>
      </c>
      <c r="B637" s="1">
        <v>500</v>
      </c>
      <c r="C637" t="s">
        <v>9</v>
      </c>
      <c r="D637">
        <v>12</v>
      </c>
      <c r="E637" s="3">
        <v>43567</v>
      </c>
      <c r="F637" s="2">
        <f>MONTH(Tabela1[[#This Row],[Data]])</f>
        <v>4</v>
      </c>
      <c r="G637" t="s">
        <v>893</v>
      </c>
      <c r="H637" t="s">
        <v>894</v>
      </c>
      <c r="I637" s="2">
        <v>5535992200000</v>
      </c>
    </row>
    <row r="638" spans="1:9" x14ac:dyDescent="0.25">
      <c r="A638" t="s">
        <v>8</v>
      </c>
      <c r="B638" s="1">
        <v>500</v>
      </c>
      <c r="C638" t="s">
        <v>9</v>
      </c>
      <c r="D638">
        <v>6</v>
      </c>
      <c r="E638" s="3">
        <v>43567</v>
      </c>
      <c r="F638" s="2">
        <f>MONTH(Tabela1[[#This Row],[Data]])</f>
        <v>4</v>
      </c>
      <c r="G638" t="s">
        <v>3354</v>
      </c>
      <c r="H638" t="s">
        <v>4493</v>
      </c>
      <c r="I638" s="2">
        <v>5566992300000</v>
      </c>
    </row>
    <row r="639" spans="1:9" x14ac:dyDescent="0.25">
      <c r="A639" t="s">
        <v>8</v>
      </c>
      <c r="B639" s="1">
        <v>500</v>
      </c>
      <c r="C639" t="s">
        <v>9</v>
      </c>
      <c r="D639">
        <v>12</v>
      </c>
      <c r="E639" s="3">
        <v>43567</v>
      </c>
      <c r="F639" s="2">
        <f>MONTH(Tabela1[[#This Row],[Data]])</f>
        <v>4</v>
      </c>
      <c r="G639" t="s">
        <v>5309</v>
      </c>
      <c r="H639" t="s">
        <v>5310</v>
      </c>
      <c r="I639" s="2">
        <v>5554996100000</v>
      </c>
    </row>
    <row r="640" spans="1:9" x14ac:dyDescent="0.25">
      <c r="A640" t="s">
        <v>26</v>
      </c>
      <c r="B640" s="1">
        <v>2000</v>
      </c>
      <c r="C640" t="s">
        <v>9</v>
      </c>
      <c r="D640">
        <v>12</v>
      </c>
      <c r="E640" s="3">
        <v>43567</v>
      </c>
      <c r="F640" s="2">
        <f>MONTH(Tabela1[[#This Row],[Data]])</f>
        <v>4</v>
      </c>
      <c r="G640" t="s">
        <v>6075</v>
      </c>
      <c r="H640" t="s">
        <v>6076</v>
      </c>
      <c r="I640" s="2">
        <v>5534984000000</v>
      </c>
    </row>
    <row r="641" spans="1:9" x14ac:dyDescent="0.25">
      <c r="A641" t="s">
        <v>26</v>
      </c>
      <c r="B641" s="1">
        <v>2000</v>
      </c>
      <c r="C641" t="s">
        <v>9</v>
      </c>
      <c r="D641">
        <v>12</v>
      </c>
      <c r="E641" s="3">
        <v>43567</v>
      </c>
      <c r="F641" s="2">
        <f>MONTH(Tabela1[[#This Row],[Data]])</f>
        <v>4</v>
      </c>
      <c r="G641" t="s">
        <v>6470</v>
      </c>
      <c r="H641" t="s">
        <v>6471</v>
      </c>
      <c r="I641" s="2">
        <v>5531986000000</v>
      </c>
    </row>
    <row r="642" spans="1:9" x14ac:dyDescent="0.25">
      <c r="A642" t="s">
        <v>8</v>
      </c>
      <c r="B642" s="1">
        <v>500</v>
      </c>
      <c r="C642" t="s">
        <v>21</v>
      </c>
      <c r="D642">
        <v>1</v>
      </c>
      <c r="E642" s="3">
        <v>43567</v>
      </c>
      <c r="F642" s="2">
        <f>MONTH(Tabela1[[#This Row],[Data]])</f>
        <v>4</v>
      </c>
      <c r="G642" t="s">
        <v>7268</v>
      </c>
      <c r="H642" t="s">
        <v>7269</v>
      </c>
      <c r="I642" s="2">
        <v>5527988100000</v>
      </c>
    </row>
    <row r="643" spans="1:9" x14ac:dyDescent="0.25">
      <c r="A643" t="s">
        <v>8</v>
      </c>
      <c r="B643" s="1">
        <v>500</v>
      </c>
      <c r="C643" t="s">
        <v>9</v>
      </c>
      <c r="D643">
        <v>1</v>
      </c>
      <c r="E643" s="3">
        <v>43567</v>
      </c>
      <c r="F643" s="2">
        <f>MONTH(Tabela1[[#This Row],[Data]])</f>
        <v>4</v>
      </c>
      <c r="G643" t="s">
        <v>3586</v>
      </c>
      <c r="H643" t="s">
        <v>9411</v>
      </c>
      <c r="I643" s="2">
        <v>5517999700000</v>
      </c>
    </row>
    <row r="644" spans="1:9" x14ac:dyDescent="0.25">
      <c r="A644" t="s">
        <v>12</v>
      </c>
      <c r="B644" s="1">
        <v>1000</v>
      </c>
      <c r="C644" t="s">
        <v>9</v>
      </c>
      <c r="D644">
        <v>12</v>
      </c>
      <c r="E644" s="3">
        <v>43567</v>
      </c>
      <c r="F644" s="2">
        <f>MONTH(Tabela1[[#This Row],[Data]])</f>
        <v>4</v>
      </c>
      <c r="G644" t="s">
        <v>9533</v>
      </c>
      <c r="H644" t="s">
        <v>9534</v>
      </c>
      <c r="I644" s="2">
        <v>5511977000000</v>
      </c>
    </row>
    <row r="645" spans="1:9" x14ac:dyDescent="0.25">
      <c r="A645" t="s">
        <v>26</v>
      </c>
      <c r="B645" s="1">
        <v>2000</v>
      </c>
      <c r="C645" t="s">
        <v>9</v>
      </c>
      <c r="D645">
        <v>10</v>
      </c>
      <c r="E645" s="3">
        <v>43568</v>
      </c>
      <c r="F645" s="2">
        <f>MONTH(Tabela1[[#This Row],[Data]])</f>
        <v>4</v>
      </c>
      <c r="G645" t="s">
        <v>4576</v>
      </c>
      <c r="H645" t="s">
        <v>4577</v>
      </c>
      <c r="I645" s="2">
        <v>5565992100000</v>
      </c>
    </row>
    <row r="646" spans="1:9" x14ac:dyDescent="0.25">
      <c r="A646" t="s">
        <v>26</v>
      </c>
      <c r="B646" s="1">
        <v>2000</v>
      </c>
      <c r="C646" t="s">
        <v>21</v>
      </c>
      <c r="D646">
        <v>1</v>
      </c>
      <c r="E646" s="3">
        <v>43568</v>
      </c>
      <c r="F646" s="2">
        <f>MONTH(Tabela1[[#This Row],[Data]])</f>
        <v>4</v>
      </c>
      <c r="G646" t="s">
        <v>5563</v>
      </c>
      <c r="H646" t="s">
        <v>5564</v>
      </c>
      <c r="I646" s="2">
        <v>5595981000000</v>
      </c>
    </row>
    <row r="647" spans="1:9" x14ac:dyDescent="0.25">
      <c r="A647" t="s">
        <v>26</v>
      </c>
      <c r="B647" s="1">
        <v>2000</v>
      </c>
      <c r="C647" t="s">
        <v>9</v>
      </c>
      <c r="D647">
        <v>12</v>
      </c>
      <c r="E647" s="3">
        <v>43568</v>
      </c>
      <c r="F647" s="2">
        <f>MONTH(Tabela1[[#This Row],[Data]])</f>
        <v>4</v>
      </c>
      <c r="G647" t="s">
        <v>3092</v>
      </c>
      <c r="H647" t="s">
        <v>5621</v>
      </c>
      <c r="I647" s="2">
        <v>5511966200000</v>
      </c>
    </row>
    <row r="648" spans="1:9" x14ac:dyDescent="0.25">
      <c r="A648" t="s">
        <v>26</v>
      </c>
      <c r="B648" s="1">
        <v>2000</v>
      </c>
      <c r="C648" t="s">
        <v>9</v>
      </c>
      <c r="D648">
        <v>10</v>
      </c>
      <c r="E648" s="3">
        <v>43568</v>
      </c>
      <c r="F648" s="2">
        <f>MONTH(Tabela1[[#This Row],[Data]])</f>
        <v>4</v>
      </c>
      <c r="G648" t="s">
        <v>5770</v>
      </c>
      <c r="H648" t="s">
        <v>5771</v>
      </c>
      <c r="I648" s="2">
        <v>5581997300000</v>
      </c>
    </row>
    <row r="649" spans="1:9" x14ac:dyDescent="0.25">
      <c r="A649" t="s">
        <v>26</v>
      </c>
      <c r="B649" s="1">
        <v>2000</v>
      </c>
      <c r="C649" t="s">
        <v>9</v>
      </c>
      <c r="D649">
        <v>12</v>
      </c>
      <c r="E649" s="3">
        <v>43568</v>
      </c>
      <c r="F649" s="2">
        <f>MONTH(Tabela1[[#This Row],[Data]])</f>
        <v>4</v>
      </c>
      <c r="G649" t="s">
        <v>6191</v>
      </c>
      <c r="H649" t="s">
        <v>6192</v>
      </c>
      <c r="I649" s="2">
        <v>5519998800000</v>
      </c>
    </row>
    <row r="650" spans="1:9" x14ac:dyDescent="0.25">
      <c r="A650" t="s">
        <v>8</v>
      </c>
      <c r="B650" s="1">
        <v>500</v>
      </c>
      <c r="C650" t="s">
        <v>9</v>
      </c>
      <c r="D650">
        <v>12</v>
      </c>
      <c r="E650" s="3">
        <v>43568</v>
      </c>
      <c r="F650" s="2">
        <f>MONTH(Tabela1[[#This Row],[Data]])</f>
        <v>4</v>
      </c>
      <c r="G650" t="s">
        <v>6742</v>
      </c>
      <c r="H650" t="s">
        <v>6743</v>
      </c>
      <c r="I650" s="2">
        <v>5511999500000</v>
      </c>
    </row>
    <row r="651" spans="1:9" x14ac:dyDescent="0.25">
      <c r="A651" t="s">
        <v>12</v>
      </c>
      <c r="B651" s="1">
        <v>1000</v>
      </c>
      <c r="C651" t="s">
        <v>9</v>
      </c>
      <c r="D651">
        <v>1</v>
      </c>
      <c r="E651" s="3">
        <v>43568</v>
      </c>
      <c r="F651" s="2">
        <f>MONTH(Tabela1[[#This Row],[Data]])</f>
        <v>4</v>
      </c>
      <c r="G651" t="s">
        <v>4711</v>
      </c>
      <c r="H651" t="s">
        <v>4712</v>
      </c>
      <c r="I651" s="2">
        <v>5511994300000</v>
      </c>
    </row>
    <row r="652" spans="1:9" x14ac:dyDescent="0.25">
      <c r="A652" t="s">
        <v>8</v>
      </c>
      <c r="B652" s="1">
        <v>500</v>
      </c>
      <c r="C652" t="s">
        <v>9</v>
      </c>
      <c r="D652">
        <v>12</v>
      </c>
      <c r="E652" s="3">
        <v>43568</v>
      </c>
      <c r="F652" s="2">
        <f>MONTH(Tabela1[[#This Row],[Data]])</f>
        <v>4</v>
      </c>
      <c r="G652" t="s">
        <v>5197</v>
      </c>
      <c r="H652" t="s">
        <v>8879</v>
      </c>
      <c r="I652" s="2">
        <v>5511980500000</v>
      </c>
    </row>
    <row r="653" spans="1:9" x14ac:dyDescent="0.25">
      <c r="A653" t="s">
        <v>26</v>
      </c>
      <c r="B653" s="1">
        <v>2000</v>
      </c>
      <c r="C653" t="s">
        <v>9</v>
      </c>
      <c r="D653">
        <v>12</v>
      </c>
      <c r="E653" s="3">
        <v>43568</v>
      </c>
      <c r="F653" s="2">
        <f>MONTH(Tabela1[[#This Row],[Data]])</f>
        <v>4</v>
      </c>
      <c r="G653" t="s">
        <v>3979</v>
      </c>
      <c r="H653" t="s">
        <v>9309</v>
      </c>
      <c r="I653" s="2">
        <v>5511995200000</v>
      </c>
    </row>
    <row r="654" spans="1:9" x14ac:dyDescent="0.25">
      <c r="A654" t="s">
        <v>8</v>
      </c>
      <c r="B654" s="1">
        <v>500</v>
      </c>
      <c r="C654" t="s">
        <v>9</v>
      </c>
      <c r="D654">
        <v>3</v>
      </c>
      <c r="E654" s="3">
        <v>43569</v>
      </c>
      <c r="F654" s="2">
        <f>MONTH(Tabela1[[#This Row],[Data]])</f>
        <v>4</v>
      </c>
      <c r="G654" t="s">
        <v>328</v>
      </c>
      <c r="H654" t="s">
        <v>329</v>
      </c>
      <c r="I654" s="2">
        <v>5511991500000</v>
      </c>
    </row>
    <row r="655" spans="1:9" x14ac:dyDescent="0.25">
      <c r="A655" t="s">
        <v>12</v>
      </c>
      <c r="B655" s="1">
        <v>1000</v>
      </c>
      <c r="C655" t="s">
        <v>9</v>
      </c>
      <c r="D655">
        <v>12</v>
      </c>
      <c r="E655" s="3">
        <v>43569</v>
      </c>
      <c r="F655" s="2">
        <f>MONTH(Tabela1[[#This Row],[Data]])</f>
        <v>4</v>
      </c>
      <c r="G655" t="s">
        <v>385</v>
      </c>
      <c r="H655" t="s">
        <v>2367</v>
      </c>
      <c r="I655" s="2">
        <v>5592998400000</v>
      </c>
    </row>
    <row r="656" spans="1:9" x14ac:dyDescent="0.25">
      <c r="A656" t="s">
        <v>8</v>
      </c>
      <c r="B656" s="1">
        <v>500</v>
      </c>
      <c r="C656" t="s">
        <v>9</v>
      </c>
      <c r="D656">
        <v>12</v>
      </c>
      <c r="E656" s="3">
        <v>43569</v>
      </c>
      <c r="F656" s="2">
        <f>MONTH(Tabela1[[#This Row],[Data]])</f>
        <v>4</v>
      </c>
      <c r="G656" t="s">
        <v>3521</v>
      </c>
      <c r="H656" t="s">
        <v>3522</v>
      </c>
      <c r="I656" s="2">
        <v>5549999300000</v>
      </c>
    </row>
    <row r="657" spans="1:9" x14ac:dyDescent="0.25">
      <c r="A657" t="s">
        <v>12</v>
      </c>
      <c r="B657" s="1">
        <v>1000</v>
      </c>
      <c r="C657" t="s">
        <v>9</v>
      </c>
      <c r="D657">
        <v>1</v>
      </c>
      <c r="E657" s="3">
        <v>43569</v>
      </c>
      <c r="F657" s="2">
        <f>MONTH(Tabela1[[#This Row],[Data]])</f>
        <v>4</v>
      </c>
      <c r="G657" t="s">
        <v>5528</v>
      </c>
      <c r="H657" t="s">
        <v>5529</v>
      </c>
      <c r="I657" s="2">
        <v>5524999300000</v>
      </c>
    </row>
    <row r="658" spans="1:9" x14ac:dyDescent="0.25">
      <c r="A658" t="s">
        <v>26</v>
      </c>
      <c r="B658" s="1">
        <v>2000</v>
      </c>
      <c r="C658" t="s">
        <v>9</v>
      </c>
      <c r="D658">
        <v>12</v>
      </c>
      <c r="E658" s="3">
        <v>43569</v>
      </c>
      <c r="F658" s="2">
        <f>MONTH(Tabela1[[#This Row],[Data]])</f>
        <v>4</v>
      </c>
      <c r="G658" t="s">
        <v>5990</v>
      </c>
      <c r="H658" t="s">
        <v>8327</v>
      </c>
      <c r="I658" s="2">
        <v>5511975800000</v>
      </c>
    </row>
    <row r="659" spans="1:9" x14ac:dyDescent="0.25">
      <c r="A659" t="s">
        <v>26</v>
      </c>
      <c r="B659" s="1">
        <v>2000</v>
      </c>
      <c r="C659" t="s">
        <v>9</v>
      </c>
      <c r="D659">
        <v>7</v>
      </c>
      <c r="E659" s="3">
        <v>43569</v>
      </c>
      <c r="F659" s="2">
        <f>MONTH(Tabela1[[#This Row],[Data]])</f>
        <v>4</v>
      </c>
      <c r="G659" t="s">
        <v>7481</v>
      </c>
      <c r="H659" t="s">
        <v>8936</v>
      </c>
      <c r="I659" s="2">
        <v>5531999200000</v>
      </c>
    </row>
    <row r="660" spans="1:9" x14ac:dyDescent="0.25">
      <c r="A660" t="s">
        <v>8</v>
      </c>
      <c r="B660" s="1">
        <v>500</v>
      </c>
      <c r="C660" t="s">
        <v>9</v>
      </c>
      <c r="D660">
        <v>12</v>
      </c>
      <c r="E660" s="3">
        <v>43570</v>
      </c>
      <c r="F660" s="2">
        <f>MONTH(Tabela1[[#This Row],[Data]])</f>
        <v>4</v>
      </c>
      <c r="G660" t="s">
        <v>965</v>
      </c>
      <c r="H660" t="s">
        <v>966</v>
      </c>
      <c r="I660" s="2">
        <v>5527981300000</v>
      </c>
    </row>
    <row r="661" spans="1:9" x14ac:dyDescent="0.25">
      <c r="A661" t="s">
        <v>12</v>
      </c>
      <c r="B661" s="1">
        <v>1000</v>
      </c>
      <c r="C661" t="s">
        <v>9</v>
      </c>
      <c r="D661">
        <v>1</v>
      </c>
      <c r="E661" s="3">
        <v>43570</v>
      </c>
      <c r="F661" s="2">
        <f>MONTH(Tabela1[[#This Row],[Data]])</f>
        <v>4</v>
      </c>
      <c r="G661" t="s">
        <v>1289</v>
      </c>
      <c r="H661" t="s">
        <v>1290</v>
      </c>
      <c r="I661" s="2">
        <v>5551982500000</v>
      </c>
    </row>
    <row r="662" spans="1:9" x14ac:dyDescent="0.25">
      <c r="A662" t="s">
        <v>12</v>
      </c>
      <c r="B662" s="1">
        <v>1000</v>
      </c>
      <c r="C662" t="s">
        <v>9</v>
      </c>
      <c r="D662">
        <v>6</v>
      </c>
      <c r="E662" s="3">
        <v>43570</v>
      </c>
      <c r="F662" s="2">
        <f>MONTH(Tabela1[[#This Row],[Data]])</f>
        <v>4</v>
      </c>
      <c r="G662" t="s">
        <v>427</v>
      </c>
      <c r="H662" t="s">
        <v>428</v>
      </c>
      <c r="I662" s="2">
        <v>5511987300000</v>
      </c>
    </row>
    <row r="663" spans="1:9" x14ac:dyDescent="0.25">
      <c r="A663" t="s">
        <v>26</v>
      </c>
      <c r="B663" s="1">
        <v>2000</v>
      </c>
      <c r="C663" t="s">
        <v>9</v>
      </c>
      <c r="D663">
        <v>1</v>
      </c>
      <c r="E663" s="3">
        <v>43570</v>
      </c>
      <c r="F663" s="2">
        <f>MONTH(Tabela1[[#This Row],[Data]])</f>
        <v>4</v>
      </c>
      <c r="G663" t="s">
        <v>413</v>
      </c>
      <c r="H663" t="s">
        <v>3621</v>
      </c>
      <c r="I663" s="2">
        <v>5521979100000</v>
      </c>
    </row>
    <row r="664" spans="1:9" x14ac:dyDescent="0.25">
      <c r="A664" t="s">
        <v>12</v>
      </c>
      <c r="B664" s="1">
        <v>1000</v>
      </c>
      <c r="C664" t="s">
        <v>9</v>
      </c>
      <c r="D664">
        <v>12</v>
      </c>
      <c r="E664" s="3">
        <v>43570</v>
      </c>
      <c r="F664" s="2">
        <f>MONTH(Tabela1[[#This Row],[Data]])</f>
        <v>4</v>
      </c>
      <c r="G664" t="s">
        <v>3758</v>
      </c>
      <c r="H664" t="s">
        <v>3759</v>
      </c>
      <c r="I664" s="2">
        <v>5518997500000</v>
      </c>
    </row>
    <row r="665" spans="1:9" x14ac:dyDescent="0.25">
      <c r="A665" t="s">
        <v>26</v>
      </c>
      <c r="B665" s="1">
        <v>2000</v>
      </c>
      <c r="C665" t="s">
        <v>9</v>
      </c>
      <c r="D665">
        <v>12</v>
      </c>
      <c r="E665" s="3">
        <v>43570</v>
      </c>
      <c r="F665" s="2">
        <f>MONTH(Tabela1[[#This Row],[Data]])</f>
        <v>4</v>
      </c>
      <c r="G665" t="s">
        <v>4591</v>
      </c>
      <c r="H665" t="s">
        <v>4592</v>
      </c>
      <c r="I665" s="2">
        <v>5511987600000</v>
      </c>
    </row>
    <row r="666" spans="1:9" x14ac:dyDescent="0.25">
      <c r="A666" t="s">
        <v>26</v>
      </c>
      <c r="B666" s="1">
        <v>2000</v>
      </c>
      <c r="C666" t="s">
        <v>9</v>
      </c>
      <c r="D666">
        <v>9</v>
      </c>
      <c r="E666" s="3">
        <v>43570</v>
      </c>
      <c r="F666" s="2">
        <f>MONTH(Tabela1[[#This Row],[Data]])</f>
        <v>4</v>
      </c>
      <c r="G666" t="s">
        <v>7103</v>
      </c>
      <c r="H666" t="s">
        <v>7104</v>
      </c>
      <c r="I666" s="2">
        <v>5533999400000</v>
      </c>
    </row>
    <row r="667" spans="1:9" x14ac:dyDescent="0.25">
      <c r="A667" t="s">
        <v>12</v>
      </c>
      <c r="B667" s="1">
        <v>1000</v>
      </c>
      <c r="C667" t="s">
        <v>9</v>
      </c>
      <c r="D667">
        <v>1</v>
      </c>
      <c r="E667" s="3">
        <v>43571</v>
      </c>
      <c r="F667" s="2">
        <f>MONTH(Tabela1[[#This Row],[Data]])</f>
        <v>4</v>
      </c>
      <c r="G667" t="s">
        <v>105</v>
      </c>
      <c r="H667" t="s">
        <v>2585</v>
      </c>
      <c r="I667" s="2">
        <v>5511973500000</v>
      </c>
    </row>
    <row r="668" spans="1:9" x14ac:dyDescent="0.25">
      <c r="A668" t="s">
        <v>26</v>
      </c>
      <c r="B668" s="1">
        <v>2000</v>
      </c>
      <c r="C668" t="s">
        <v>9</v>
      </c>
      <c r="D668">
        <v>12</v>
      </c>
      <c r="E668" s="3">
        <v>43571</v>
      </c>
      <c r="F668" s="2">
        <f>MONTH(Tabela1[[#This Row],[Data]])</f>
        <v>4</v>
      </c>
      <c r="G668" t="s">
        <v>2509</v>
      </c>
      <c r="H668" t="s">
        <v>2510</v>
      </c>
      <c r="I668" s="2">
        <v>5511957700000</v>
      </c>
    </row>
    <row r="669" spans="1:9" x14ac:dyDescent="0.25">
      <c r="A669" t="s">
        <v>26</v>
      </c>
      <c r="B669" s="1">
        <v>2000</v>
      </c>
      <c r="C669" t="s">
        <v>9</v>
      </c>
      <c r="D669">
        <v>12</v>
      </c>
      <c r="E669" s="3">
        <v>43571</v>
      </c>
      <c r="F669" s="2">
        <f>MONTH(Tabela1[[#This Row],[Data]])</f>
        <v>4</v>
      </c>
      <c r="G669" t="s">
        <v>4295</v>
      </c>
      <c r="H669" t="s">
        <v>4296</v>
      </c>
      <c r="I669" s="2">
        <v>5511964300000</v>
      </c>
    </row>
    <row r="670" spans="1:9" x14ac:dyDescent="0.25">
      <c r="A670" t="s">
        <v>8</v>
      </c>
      <c r="B670" s="1">
        <v>500</v>
      </c>
      <c r="C670" t="s">
        <v>9</v>
      </c>
      <c r="D670">
        <v>8</v>
      </c>
      <c r="E670" s="3">
        <v>43571</v>
      </c>
      <c r="F670" s="2">
        <f>MONTH(Tabela1[[#This Row],[Data]])</f>
        <v>4</v>
      </c>
      <c r="G670" t="s">
        <v>3348</v>
      </c>
      <c r="H670" t="s">
        <v>4804</v>
      </c>
      <c r="I670" s="2">
        <v>5571996000000</v>
      </c>
    </row>
    <row r="671" spans="1:9" x14ac:dyDescent="0.25">
      <c r="A671" t="s">
        <v>12</v>
      </c>
      <c r="B671" s="1">
        <v>1000</v>
      </c>
      <c r="C671" t="s">
        <v>9</v>
      </c>
      <c r="D671">
        <v>8</v>
      </c>
      <c r="E671" s="3">
        <v>43571</v>
      </c>
      <c r="F671" s="2">
        <f>MONTH(Tabela1[[#This Row],[Data]])</f>
        <v>4</v>
      </c>
      <c r="G671" t="s">
        <v>3807</v>
      </c>
      <c r="H671" t="s">
        <v>4446</v>
      </c>
      <c r="I671" s="2">
        <v>5514982000000</v>
      </c>
    </row>
    <row r="672" spans="1:9" x14ac:dyDescent="0.25">
      <c r="A672" t="s">
        <v>12</v>
      </c>
      <c r="B672" s="1">
        <v>1000</v>
      </c>
      <c r="C672" t="s">
        <v>9</v>
      </c>
      <c r="D672">
        <v>12</v>
      </c>
      <c r="E672" s="3">
        <v>43571</v>
      </c>
      <c r="F672" s="2">
        <f>MONTH(Tabela1[[#This Row],[Data]])</f>
        <v>4</v>
      </c>
      <c r="G672" t="s">
        <v>6609</v>
      </c>
      <c r="H672" t="s">
        <v>6610</v>
      </c>
      <c r="I672" s="2">
        <v>5583996500000</v>
      </c>
    </row>
    <row r="673" spans="1:9" x14ac:dyDescent="0.25">
      <c r="A673" t="s">
        <v>26</v>
      </c>
      <c r="B673" s="1">
        <v>2000</v>
      </c>
      <c r="C673" t="s">
        <v>9</v>
      </c>
      <c r="D673">
        <v>1</v>
      </c>
      <c r="E673" s="3">
        <v>43572</v>
      </c>
      <c r="F673" s="2">
        <f>MONTH(Tabela1[[#This Row],[Data]])</f>
        <v>4</v>
      </c>
      <c r="G673" t="s">
        <v>2214</v>
      </c>
      <c r="H673" t="s">
        <v>2343</v>
      </c>
      <c r="I673" s="2">
        <v>5573991800000</v>
      </c>
    </row>
    <row r="674" spans="1:9" x14ac:dyDescent="0.25">
      <c r="A674" t="s">
        <v>12</v>
      </c>
      <c r="B674" s="1">
        <v>1000</v>
      </c>
      <c r="C674" t="s">
        <v>9</v>
      </c>
      <c r="D674">
        <v>6</v>
      </c>
      <c r="E674" s="3">
        <v>43572</v>
      </c>
      <c r="F674" s="2">
        <f>MONTH(Tabela1[[#This Row],[Data]])</f>
        <v>4</v>
      </c>
      <c r="G674" t="s">
        <v>1996</v>
      </c>
      <c r="H674" t="s">
        <v>3693</v>
      </c>
      <c r="I674" s="2">
        <v>5516992300000</v>
      </c>
    </row>
    <row r="675" spans="1:9" x14ac:dyDescent="0.25">
      <c r="A675" t="s">
        <v>8</v>
      </c>
      <c r="B675" s="1">
        <v>500</v>
      </c>
      <c r="C675" t="s">
        <v>9</v>
      </c>
      <c r="D675">
        <v>12</v>
      </c>
      <c r="E675" s="3">
        <v>43572</v>
      </c>
      <c r="F675" s="2">
        <f>MONTH(Tabela1[[#This Row],[Data]])</f>
        <v>4</v>
      </c>
      <c r="G675" t="s">
        <v>3942</v>
      </c>
      <c r="H675" t="s">
        <v>5491</v>
      </c>
      <c r="I675" s="2">
        <v>5591980800000</v>
      </c>
    </row>
    <row r="676" spans="1:9" x14ac:dyDescent="0.25">
      <c r="A676" t="s">
        <v>12</v>
      </c>
      <c r="B676" s="1">
        <v>1000</v>
      </c>
      <c r="C676" t="s">
        <v>9</v>
      </c>
      <c r="D676">
        <v>12</v>
      </c>
      <c r="E676" s="3">
        <v>43572</v>
      </c>
      <c r="F676" s="2">
        <f>MONTH(Tabela1[[#This Row],[Data]])</f>
        <v>4</v>
      </c>
      <c r="G676" t="s">
        <v>5656</v>
      </c>
      <c r="H676" t="s">
        <v>7039</v>
      </c>
      <c r="I676" s="2">
        <v>5521984700000</v>
      </c>
    </row>
    <row r="677" spans="1:9" x14ac:dyDescent="0.25">
      <c r="A677" t="s">
        <v>8</v>
      </c>
      <c r="B677" s="1">
        <v>500</v>
      </c>
      <c r="C677" t="s">
        <v>21</v>
      </c>
      <c r="D677">
        <v>1</v>
      </c>
      <c r="E677" s="3">
        <v>43572</v>
      </c>
      <c r="F677" s="2">
        <f>MONTH(Tabela1[[#This Row],[Data]])</f>
        <v>4</v>
      </c>
      <c r="G677" t="s">
        <v>8970</v>
      </c>
      <c r="H677" t="s">
        <v>8971</v>
      </c>
      <c r="I677" s="2">
        <v>5591988100000</v>
      </c>
    </row>
    <row r="678" spans="1:9" x14ac:dyDescent="0.25">
      <c r="A678" t="s">
        <v>12</v>
      </c>
      <c r="B678" s="1">
        <v>1000</v>
      </c>
      <c r="C678" t="s">
        <v>9</v>
      </c>
      <c r="D678">
        <v>12</v>
      </c>
      <c r="E678" s="3">
        <v>43572</v>
      </c>
      <c r="F678" s="2">
        <f>MONTH(Tabela1[[#This Row],[Data]])</f>
        <v>4</v>
      </c>
      <c r="G678" t="s">
        <v>2372</v>
      </c>
      <c r="H678" t="s">
        <v>2373</v>
      </c>
      <c r="I678" s="2">
        <v>5548999000000</v>
      </c>
    </row>
    <row r="679" spans="1:9" x14ac:dyDescent="0.25">
      <c r="A679" t="s">
        <v>8</v>
      </c>
      <c r="B679" s="1">
        <v>500</v>
      </c>
      <c r="C679" t="s">
        <v>9</v>
      </c>
      <c r="D679">
        <v>12</v>
      </c>
      <c r="E679" s="3">
        <v>43573</v>
      </c>
      <c r="F679" s="2">
        <f>MONTH(Tabela1[[#This Row],[Data]])</f>
        <v>4</v>
      </c>
      <c r="G679" t="s">
        <v>975</v>
      </c>
      <c r="H679" t="s">
        <v>976</v>
      </c>
      <c r="I679" s="2">
        <v>5531988000000</v>
      </c>
    </row>
    <row r="680" spans="1:9" x14ac:dyDescent="0.25">
      <c r="A680" t="s">
        <v>12</v>
      </c>
      <c r="B680" s="1">
        <v>1000</v>
      </c>
      <c r="C680" t="s">
        <v>9</v>
      </c>
      <c r="D680">
        <v>2</v>
      </c>
      <c r="E680" s="3">
        <v>43573</v>
      </c>
      <c r="F680" s="2">
        <f>MONTH(Tabela1[[#This Row],[Data]])</f>
        <v>4</v>
      </c>
      <c r="G680" t="s">
        <v>1446</v>
      </c>
      <c r="H680" t="s">
        <v>1447</v>
      </c>
      <c r="I680" s="2">
        <v>5519998700000</v>
      </c>
    </row>
    <row r="681" spans="1:9" x14ac:dyDescent="0.25">
      <c r="A681" t="s">
        <v>12</v>
      </c>
      <c r="B681" s="1">
        <v>1000</v>
      </c>
      <c r="C681" t="s">
        <v>9</v>
      </c>
      <c r="D681">
        <v>6</v>
      </c>
      <c r="E681" s="3">
        <v>43573</v>
      </c>
      <c r="F681" s="2">
        <f>MONTH(Tabela1[[#This Row],[Data]])</f>
        <v>4</v>
      </c>
      <c r="G681" t="s">
        <v>5231</v>
      </c>
      <c r="H681" t="s">
        <v>5232</v>
      </c>
      <c r="I681" s="2">
        <v>5582998200000</v>
      </c>
    </row>
    <row r="682" spans="1:9" x14ac:dyDescent="0.25">
      <c r="A682" t="s">
        <v>12</v>
      </c>
      <c r="B682" s="1">
        <v>1000</v>
      </c>
      <c r="C682" t="s">
        <v>21</v>
      </c>
      <c r="D682">
        <v>1</v>
      </c>
      <c r="E682" s="3">
        <v>43573</v>
      </c>
      <c r="F682" s="2">
        <f>MONTH(Tabela1[[#This Row],[Data]])</f>
        <v>4</v>
      </c>
      <c r="G682" t="s">
        <v>3031</v>
      </c>
      <c r="H682" t="s">
        <v>6608</v>
      </c>
      <c r="I682" s="2">
        <v>5511999500000</v>
      </c>
    </row>
    <row r="683" spans="1:9" x14ac:dyDescent="0.25">
      <c r="A683" t="s">
        <v>12</v>
      </c>
      <c r="B683" s="1">
        <v>1000</v>
      </c>
      <c r="C683" t="s">
        <v>9</v>
      </c>
      <c r="D683">
        <v>4</v>
      </c>
      <c r="E683" s="3">
        <v>43573</v>
      </c>
      <c r="F683" s="2">
        <f>MONTH(Tabela1[[#This Row],[Data]])</f>
        <v>4</v>
      </c>
      <c r="G683" t="s">
        <v>6620</v>
      </c>
      <c r="H683" t="s">
        <v>6621</v>
      </c>
      <c r="I683" s="2">
        <v>5519989200000</v>
      </c>
    </row>
    <row r="684" spans="1:9" x14ac:dyDescent="0.25">
      <c r="A684" t="s">
        <v>8</v>
      </c>
      <c r="B684" s="1">
        <v>500</v>
      </c>
      <c r="C684" t="s">
        <v>9</v>
      </c>
      <c r="D684">
        <v>5</v>
      </c>
      <c r="E684" s="3">
        <v>43574</v>
      </c>
      <c r="F684" s="2">
        <f>MONTH(Tabela1[[#This Row],[Data]])</f>
        <v>4</v>
      </c>
      <c r="G684" t="s">
        <v>1697</v>
      </c>
      <c r="H684" t="s">
        <v>1698</v>
      </c>
      <c r="I684" s="2">
        <v>5512981400000</v>
      </c>
    </row>
    <row r="685" spans="1:9" x14ac:dyDescent="0.25">
      <c r="A685" t="s">
        <v>8</v>
      </c>
      <c r="B685" s="1">
        <v>500</v>
      </c>
      <c r="C685" t="s">
        <v>9</v>
      </c>
      <c r="D685">
        <v>12</v>
      </c>
      <c r="E685" s="3">
        <v>43574</v>
      </c>
      <c r="F685" s="2">
        <f>MONTH(Tabela1[[#This Row],[Data]])</f>
        <v>4</v>
      </c>
      <c r="G685" t="s">
        <v>1816</v>
      </c>
      <c r="H685" t="s">
        <v>1817</v>
      </c>
      <c r="I685" s="2">
        <v>5581988300000</v>
      </c>
    </row>
    <row r="686" spans="1:9" x14ac:dyDescent="0.25">
      <c r="A686" t="s">
        <v>12</v>
      </c>
      <c r="B686" s="1">
        <v>1000</v>
      </c>
      <c r="C686" t="s">
        <v>9</v>
      </c>
      <c r="D686">
        <v>11</v>
      </c>
      <c r="E686" s="3">
        <v>43574</v>
      </c>
      <c r="F686" s="2">
        <f>MONTH(Tabela1[[#This Row],[Data]])</f>
        <v>4</v>
      </c>
      <c r="G686" t="s">
        <v>1922</v>
      </c>
      <c r="H686" t="s">
        <v>1923</v>
      </c>
      <c r="I686" s="2">
        <v>5581988400000</v>
      </c>
    </row>
    <row r="687" spans="1:9" x14ac:dyDescent="0.25">
      <c r="A687" t="s">
        <v>12</v>
      </c>
      <c r="B687" s="1">
        <v>1000</v>
      </c>
      <c r="C687" t="s">
        <v>9</v>
      </c>
      <c r="D687">
        <v>12</v>
      </c>
      <c r="E687" s="3">
        <v>43574</v>
      </c>
      <c r="F687" s="2">
        <f>MONTH(Tabela1[[#This Row],[Data]])</f>
        <v>4</v>
      </c>
      <c r="G687" t="s">
        <v>953</v>
      </c>
      <c r="H687" t="s">
        <v>2144</v>
      </c>
      <c r="I687" s="2">
        <v>5521973100000</v>
      </c>
    </row>
    <row r="688" spans="1:9" x14ac:dyDescent="0.25">
      <c r="A688" t="s">
        <v>26</v>
      </c>
      <c r="B688" s="1">
        <v>2000</v>
      </c>
      <c r="C688" t="s">
        <v>9</v>
      </c>
      <c r="D688">
        <v>1</v>
      </c>
      <c r="E688" s="3">
        <v>43574</v>
      </c>
      <c r="F688" s="2">
        <f>MONTH(Tabela1[[#This Row],[Data]])</f>
        <v>4</v>
      </c>
      <c r="G688" t="s">
        <v>2854</v>
      </c>
      <c r="H688" t="s">
        <v>2855</v>
      </c>
      <c r="I688" s="2">
        <v>5511979500000</v>
      </c>
    </row>
    <row r="689" spans="1:9" x14ac:dyDescent="0.25">
      <c r="A689" t="s">
        <v>26</v>
      </c>
      <c r="B689" s="1">
        <v>2000</v>
      </c>
      <c r="C689" t="s">
        <v>9</v>
      </c>
      <c r="D689">
        <v>6</v>
      </c>
      <c r="E689" s="3">
        <v>43574</v>
      </c>
      <c r="F689" s="2">
        <f>MONTH(Tabela1[[#This Row],[Data]])</f>
        <v>4</v>
      </c>
      <c r="G689" t="s">
        <v>3844</v>
      </c>
      <c r="H689" t="s">
        <v>3845</v>
      </c>
      <c r="I689" s="2">
        <v>5527996600000</v>
      </c>
    </row>
    <row r="690" spans="1:9" x14ac:dyDescent="0.25">
      <c r="A690" t="s">
        <v>8</v>
      </c>
      <c r="B690" s="1">
        <v>500</v>
      </c>
      <c r="C690" t="s">
        <v>9</v>
      </c>
      <c r="D690">
        <v>4</v>
      </c>
      <c r="E690" s="3">
        <v>43574</v>
      </c>
      <c r="F690" s="2">
        <f>MONTH(Tabela1[[#This Row],[Data]])</f>
        <v>4</v>
      </c>
      <c r="G690" t="s">
        <v>785</v>
      </c>
      <c r="H690" t="s">
        <v>4223</v>
      </c>
      <c r="I690" s="2">
        <v>5519996200000</v>
      </c>
    </row>
    <row r="691" spans="1:9" x14ac:dyDescent="0.25">
      <c r="A691" t="s">
        <v>8</v>
      </c>
      <c r="B691" s="1">
        <v>500</v>
      </c>
      <c r="C691" t="s">
        <v>21</v>
      </c>
      <c r="D691">
        <v>1</v>
      </c>
      <c r="E691" s="3">
        <v>43574</v>
      </c>
      <c r="F691" s="2">
        <f>MONTH(Tabela1[[#This Row],[Data]])</f>
        <v>4</v>
      </c>
      <c r="G691" t="s">
        <v>4901</v>
      </c>
      <c r="H691" t="s">
        <v>4902</v>
      </c>
      <c r="I691" s="2">
        <v>5573999300000</v>
      </c>
    </row>
    <row r="692" spans="1:9" x14ac:dyDescent="0.25">
      <c r="A692" t="s">
        <v>12</v>
      </c>
      <c r="B692" s="1">
        <v>1000</v>
      </c>
      <c r="C692" t="s">
        <v>9</v>
      </c>
      <c r="D692">
        <v>12</v>
      </c>
      <c r="E692" s="3">
        <v>43574</v>
      </c>
      <c r="F692" s="2">
        <f>MONTH(Tabela1[[#This Row],[Data]])</f>
        <v>4</v>
      </c>
      <c r="G692" t="s">
        <v>2061</v>
      </c>
      <c r="H692" t="s">
        <v>4951</v>
      </c>
      <c r="I692" s="2">
        <v>5521998100000</v>
      </c>
    </row>
    <row r="693" spans="1:9" x14ac:dyDescent="0.25">
      <c r="A693" t="s">
        <v>12</v>
      </c>
      <c r="B693" s="1">
        <v>1000</v>
      </c>
      <c r="C693" t="s">
        <v>9</v>
      </c>
      <c r="D693">
        <v>12</v>
      </c>
      <c r="E693" s="3">
        <v>43574</v>
      </c>
      <c r="F693" s="2">
        <f>MONTH(Tabela1[[#This Row],[Data]])</f>
        <v>4</v>
      </c>
      <c r="G693" t="s">
        <v>6648</v>
      </c>
      <c r="H693" t="s">
        <v>6649</v>
      </c>
      <c r="I693" s="2">
        <v>5512991000000</v>
      </c>
    </row>
    <row r="694" spans="1:9" x14ac:dyDescent="0.25">
      <c r="A694" t="s">
        <v>8</v>
      </c>
      <c r="B694" s="1">
        <v>500</v>
      </c>
      <c r="C694" t="s">
        <v>9</v>
      </c>
      <c r="D694">
        <v>12</v>
      </c>
      <c r="E694" s="3">
        <v>43574</v>
      </c>
      <c r="F694" s="2">
        <f>MONTH(Tabela1[[#This Row],[Data]])</f>
        <v>4</v>
      </c>
      <c r="G694" t="s">
        <v>9681</v>
      </c>
      <c r="H694" t="s">
        <v>9682</v>
      </c>
      <c r="I694" s="2">
        <v>5537991200000</v>
      </c>
    </row>
    <row r="695" spans="1:9" x14ac:dyDescent="0.25">
      <c r="A695" t="s">
        <v>8</v>
      </c>
      <c r="B695" s="1">
        <v>500</v>
      </c>
      <c r="C695" t="s">
        <v>9</v>
      </c>
      <c r="D695">
        <v>8</v>
      </c>
      <c r="E695" s="3">
        <v>43575</v>
      </c>
      <c r="F695" s="2">
        <f>MONTH(Tabela1[[#This Row],[Data]])</f>
        <v>4</v>
      </c>
      <c r="G695" t="s">
        <v>808</v>
      </c>
      <c r="H695" t="s">
        <v>809</v>
      </c>
      <c r="I695" s="2">
        <v>5511975700000</v>
      </c>
    </row>
    <row r="696" spans="1:9" x14ac:dyDescent="0.25">
      <c r="A696" t="s">
        <v>12</v>
      </c>
      <c r="B696" s="1">
        <v>1000</v>
      </c>
      <c r="C696" t="s">
        <v>9</v>
      </c>
      <c r="D696">
        <v>1</v>
      </c>
      <c r="E696" s="3">
        <v>43575</v>
      </c>
      <c r="F696" s="2">
        <f>MONTH(Tabela1[[#This Row],[Data]])</f>
        <v>4</v>
      </c>
      <c r="G696" t="s">
        <v>5713</v>
      </c>
      <c r="H696" t="s">
        <v>5714</v>
      </c>
      <c r="I696" s="2">
        <v>5541996900000</v>
      </c>
    </row>
    <row r="697" spans="1:9" x14ac:dyDescent="0.25">
      <c r="A697" t="s">
        <v>12</v>
      </c>
      <c r="B697" s="1">
        <v>1000</v>
      </c>
      <c r="C697" t="s">
        <v>9</v>
      </c>
      <c r="D697">
        <v>12</v>
      </c>
      <c r="E697" s="3">
        <v>43575</v>
      </c>
      <c r="F697" s="2">
        <f>MONTH(Tabela1[[#This Row],[Data]])</f>
        <v>4</v>
      </c>
      <c r="G697" t="s">
        <v>7020</v>
      </c>
      <c r="H697" t="s">
        <v>7021</v>
      </c>
      <c r="I697" s="2">
        <v>5581996100000</v>
      </c>
    </row>
    <row r="698" spans="1:9" x14ac:dyDescent="0.25">
      <c r="A698" t="s">
        <v>12</v>
      </c>
      <c r="B698" s="1">
        <v>1000</v>
      </c>
      <c r="C698" t="s">
        <v>21</v>
      </c>
      <c r="D698">
        <v>1</v>
      </c>
      <c r="E698" s="3">
        <v>43575</v>
      </c>
      <c r="F698" s="2">
        <f>MONTH(Tabela1[[#This Row],[Data]])</f>
        <v>4</v>
      </c>
      <c r="G698" t="s">
        <v>7517</v>
      </c>
      <c r="H698" t="s">
        <v>7518</v>
      </c>
      <c r="I698" s="2">
        <v>5541995300000</v>
      </c>
    </row>
    <row r="699" spans="1:9" x14ac:dyDescent="0.25">
      <c r="A699" t="s">
        <v>12</v>
      </c>
      <c r="B699" s="1">
        <v>1000</v>
      </c>
      <c r="C699" t="s">
        <v>9</v>
      </c>
      <c r="D699">
        <v>10</v>
      </c>
      <c r="E699" s="3">
        <v>43576</v>
      </c>
      <c r="F699" s="2">
        <f>MONTH(Tabela1[[#This Row],[Data]])</f>
        <v>4</v>
      </c>
      <c r="G699" t="s">
        <v>393</v>
      </c>
      <c r="H699" t="s">
        <v>394</v>
      </c>
      <c r="I699" s="2">
        <v>5527997300000</v>
      </c>
    </row>
    <row r="700" spans="1:9" x14ac:dyDescent="0.25">
      <c r="A700" t="s">
        <v>8</v>
      </c>
      <c r="B700" s="1">
        <v>500</v>
      </c>
      <c r="C700" t="s">
        <v>9</v>
      </c>
      <c r="D700">
        <v>12</v>
      </c>
      <c r="E700" s="3">
        <v>43576</v>
      </c>
      <c r="F700" s="2">
        <f>MONTH(Tabela1[[#This Row],[Data]])</f>
        <v>4</v>
      </c>
      <c r="G700" t="s">
        <v>2314</v>
      </c>
      <c r="H700" t="s">
        <v>4771</v>
      </c>
      <c r="I700" s="2">
        <v>5511992000000</v>
      </c>
    </row>
    <row r="701" spans="1:9" x14ac:dyDescent="0.25">
      <c r="A701" t="s">
        <v>12</v>
      </c>
      <c r="B701" s="1">
        <v>1000</v>
      </c>
      <c r="C701" t="s">
        <v>9</v>
      </c>
      <c r="D701">
        <v>12</v>
      </c>
      <c r="E701" s="3">
        <v>43576</v>
      </c>
      <c r="F701" s="2">
        <f>MONTH(Tabela1[[#This Row],[Data]])</f>
        <v>4</v>
      </c>
      <c r="G701" t="s">
        <v>5671</v>
      </c>
      <c r="H701" t="s">
        <v>5672</v>
      </c>
      <c r="I701" s="2">
        <v>5594991600000</v>
      </c>
    </row>
    <row r="702" spans="1:9" x14ac:dyDescent="0.25">
      <c r="A702" t="s">
        <v>8</v>
      </c>
      <c r="B702" s="1">
        <v>500</v>
      </c>
      <c r="C702" t="s">
        <v>21</v>
      </c>
      <c r="D702">
        <v>1</v>
      </c>
      <c r="E702" s="3">
        <v>43576</v>
      </c>
      <c r="F702" s="2">
        <f>MONTH(Tabela1[[#This Row],[Data]])</f>
        <v>4</v>
      </c>
      <c r="G702" t="s">
        <v>2827</v>
      </c>
      <c r="H702" t="s">
        <v>5735</v>
      </c>
      <c r="I702" s="2">
        <v>5535991300000</v>
      </c>
    </row>
    <row r="703" spans="1:9" x14ac:dyDescent="0.25">
      <c r="A703" t="s">
        <v>26</v>
      </c>
      <c r="B703" s="1">
        <v>2000</v>
      </c>
      <c r="C703" t="s">
        <v>9</v>
      </c>
      <c r="D703">
        <v>12</v>
      </c>
      <c r="E703" s="3">
        <v>43576</v>
      </c>
      <c r="F703" s="2">
        <f>MONTH(Tabela1[[#This Row],[Data]])</f>
        <v>4</v>
      </c>
      <c r="G703" t="s">
        <v>3023</v>
      </c>
      <c r="H703" t="s">
        <v>8017</v>
      </c>
      <c r="I703" s="2">
        <v>5551991600000</v>
      </c>
    </row>
    <row r="704" spans="1:9" x14ac:dyDescent="0.25">
      <c r="A704" t="s">
        <v>12</v>
      </c>
      <c r="B704" s="1">
        <v>1000</v>
      </c>
      <c r="C704" t="s">
        <v>9</v>
      </c>
      <c r="D704">
        <v>1</v>
      </c>
      <c r="E704" s="3">
        <v>43577</v>
      </c>
      <c r="F704" s="2">
        <f>MONTH(Tabela1[[#This Row],[Data]])</f>
        <v>4</v>
      </c>
      <c r="G704" t="s">
        <v>332</v>
      </c>
      <c r="H704" t="s">
        <v>333</v>
      </c>
      <c r="I704" s="2">
        <v>5592988200000</v>
      </c>
    </row>
    <row r="705" spans="1:9" x14ac:dyDescent="0.25">
      <c r="A705" t="s">
        <v>26</v>
      </c>
      <c r="B705" s="1">
        <v>2000</v>
      </c>
      <c r="C705" t="s">
        <v>21</v>
      </c>
      <c r="D705">
        <v>1</v>
      </c>
      <c r="E705" s="3">
        <v>43577</v>
      </c>
      <c r="F705" s="2">
        <f>MONTH(Tabela1[[#This Row],[Data]])</f>
        <v>4</v>
      </c>
      <c r="G705" t="s">
        <v>1502</v>
      </c>
      <c r="H705" t="s">
        <v>1503</v>
      </c>
      <c r="I705" s="2">
        <v>5511981800000</v>
      </c>
    </row>
    <row r="706" spans="1:9" x14ac:dyDescent="0.25">
      <c r="A706" t="s">
        <v>26</v>
      </c>
      <c r="B706" s="1">
        <v>2000</v>
      </c>
      <c r="C706" t="s">
        <v>9</v>
      </c>
      <c r="D706">
        <v>12</v>
      </c>
      <c r="E706" s="3">
        <v>43577</v>
      </c>
      <c r="F706" s="2">
        <f>MONTH(Tabela1[[#This Row],[Data]])</f>
        <v>4</v>
      </c>
      <c r="G706" t="s">
        <v>2879</v>
      </c>
      <c r="H706" t="s">
        <v>2880</v>
      </c>
      <c r="I706" s="2">
        <v>5511947700000</v>
      </c>
    </row>
    <row r="707" spans="1:9" x14ac:dyDescent="0.25">
      <c r="A707" t="s">
        <v>8</v>
      </c>
      <c r="B707" s="1">
        <v>500</v>
      </c>
      <c r="C707" t="s">
        <v>9</v>
      </c>
      <c r="D707">
        <v>12</v>
      </c>
      <c r="E707" s="3">
        <v>43577</v>
      </c>
      <c r="F707" s="2">
        <f>MONTH(Tabela1[[#This Row],[Data]])</f>
        <v>4</v>
      </c>
      <c r="G707" t="s">
        <v>4522</v>
      </c>
      <c r="H707" t="s">
        <v>4523</v>
      </c>
      <c r="I707" s="2">
        <v>5541995000000</v>
      </c>
    </row>
    <row r="708" spans="1:9" x14ac:dyDescent="0.25">
      <c r="A708" t="s">
        <v>8</v>
      </c>
      <c r="B708" s="1">
        <v>500</v>
      </c>
      <c r="C708" t="s">
        <v>9</v>
      </c>
      <c r="D708">
        <v>12</v>
      </c>
      <c r="E708" s="3">
        <v>43577</v>
      </c>
      <c r="F708" s="2">
        <f>MONTH(Tabela1[[#This Row],[Data]])</f>
        <v>4</v>
      </c>
      <c r="G708" t="s">
        <v>5195</v>
      </c>
      <c r="H708" t="s">
        <v>5196</v>
      </c>
      <c r="I708" s="2">
        <v>5511974200000</v>
      </c>
    </row>
    <row r="709" spans="1:9" x14ac:dyDescent="0.25">
      <c r="A709" t="s">
        <v>8</v>
      </c>
      <c r="B709" s="1">
        <v>500</v>
      </c>
      <c r="C709" t="s">
        <v>9</v>
      </c>
      <c r="D709">
        <v>12</v>
      </c>
      <c r="E709" s="3">
        <v>43577</v>
      </c>
      <c r="F709" s="2">
        <f>MONTH(Tabela1[[#This Row],[Data]])</f>
        <v>4</v>
      </c>
      <c r="G709" t="s">
        <v>2953</v>
      </c>
      <c r="H709" t="s">
        <v>4730</v>
      </c>
      <c r="I709" s="2">
        <v>5518981000000</v>
      </c>
    </row>
    <row r="710" spans="1:9" x14ac:dyDescent="0.25">
      <c r="A710" t="s">
        <v>8</v>
      </c>
      <c r="B710" s="1">
        <v>500</v>
      </c>
      <c r="C710" t="s">
        <v>9</v>
      </c>
      <c r="D710">
        <v>5</v>
      </c>
      <c r="E710" s="3">
        <v>43578</v>
      </c>
      <c r="F710" s="2">
        <f>MONTH(Tabela1[[#This Row],[Data]])</f>
        <v>4</v>
      </c>
      <c r="G710" t="s">
        <v>204</v>
      </c>
      <c r="H710" t="s">
        <v>1385</v>
      </c>
      <c r="I710" s="2">
        <v>5511968300000</v>
      </c>
    </row>
    <row r="711" spans="1:9" x14ac:dyDescent="0.25">
      <c r="A711" t="s">
        <v>12</v>
      </c>
      <c r="B711" s="1">
        <v>1000</v>
      </c>
      <c r="C711" t="s">
        <v>9</v>
      </c>
      <c r="D711">
        <v>12</v>
      </c>
      <c r="E711" s="3">
        <v>43579</v>
      </c>
      <c r="F711" s="2">
        <f>MONTH(Tabela1[[#This Row],[Data]])</f>
        <v>4</v>
      </c>
      <c r="G711" t="s">
        <v>2086</v>
      </c>
      <c r="H711" t="s">
        <v>2087</v>
      </c>
      <c r="I711" s="2">
        <v>5521996600000</v>
      </c>
    </row>
    <row r="712" spans="1:9" x14ac:dyDescent="0.25">
      <c r="A712" t="s">
        <v>26</v>
      </c>
      <c r="B712" s="1">
        <v>2000</v>
      </c>
      <c r="C712" t="s">
        <v>21</v>
      </c>
      <c r="D712">
        <v>1</v>
      </c>
      <c r="E712" s="3">
        <v>43579</v>
      </c>
      <c r="F712" s="2">
        <f>MONTH(Tabela1[[#This Row],[Data]])</f>
        <v>4</v>
      </c>
      <c r="G712" t="s">
        <v>1355</v>
      </c>
      <c r="H712" t="s">
        <v>2979</v>
      </c>
      <c r="I712" s="2">
        <v>5593992400000</v>
      </c>
    </row>
    <row r="713" spans="1:9" x14ac:dyDescent="0.25">
      <c r="A713" t="s">
        <v>12</v>
      </c>
      <c r="B713" s="1">
        <v>1000</v>
      </c>
      <c r="C713" t="s">
        <v>9</v>
      </c>
      <c r="D713">
        <v>10</v>
      </c>
      <c r="E713" s="3">
        <v>43579</v>
      </c>
      <c r="F713" s="2">
        <f>MONTH(Tabela1[[#This Row],[Data]])</f>
        <v>4</v>
      </c>
      <c r="G713" t="s">
        <v>3609</v>
      </c>
      <c r="H713" t="s">
        <v>3610</v>
      </c>
      <c r="I713" s="2">
        <v>5511948100000</v>
      </c>
    </row>
    <row r="714" spans="1:9" x14ac:dyDescent="0.25">
      <c r="A714" t="s">
        <v>12</v>
      </c>
      <c r="B714" s="1">
        <v>1000</v>
      </c>
      <c r="C714" t="s">
        <v>9</v>
      </c>
      <c r="D714">
        <v>12</v>
      </c>
      <c r="E714" s="3">
        <v>43579</v>
      </c>
      <c r="F714" s="2">
        <f>MONTH(Tabela1[[#This Row],[Data]])</f>
        <v>4</v>
      </c>
      <c r="G714" t="s">
        <v>3634</v>
      </c>
      <c r="H714" t="s">
        <v>3635</v>
      </c>
      <c r="I714" s="2">
        <v>5585985100000</v>
      </c>
    </row>
    <row r="715" spans="1:9" x14ac:dyDescent="0.25">
      <c r="A715" t="s">
        <v>12</v>
      </c>
      <c r="B715" s="1">
        <v>1000</v>
      </c>
      <c r="C715" t="s">
        <v>9</v>
      </c>
      <c r="D715">
        <v>12</v>
      </c>
      <c r="E715" s="3">
        <v>43579</v>
      </c>
      <c r="F715" s="2">
        <f>MONTH(Tabela1[[#This Row],[Data]])</f>
        <v>4</v>
      </c>
      <c r="G715" t="s">
        <v>3611</v>
      </c>
      <c r="H715" t="s">
        <v>4411</v>
      </c>
      <c r="I715" s="2">
        <v>5511964800000</v>
      </c>
    </row>
    <row r="716" spans="1:9" x14ac:dyDescent="0.25">
      <c r="A716" t="s">
        <v>26</v>
      </c>
      <c r="B716" s="1">
        <v>2000</v>
      </c>
      <c r="C716" t="s">
        <v>9</v>
      </c>
      <c r="D716">
        <v>10</v>
      </c>
      <c r="E716" s="3">
        <v>43579</v>
      </c>
      <c r="F716" s="2">
        <f>MONTH(Tabela1[[#This Row],[Data]])</f>
        <v>4</v>
      </c>
      <c r="G716" t="s">
        <v>1009</v>
      </c>
      <c r="H716" t="s">
        <v>6965</v>
      </c>
      <c r="I716" s="2">
        <v>5511975000000</v>
      </c>
    </row>
    <row r="717" spans="1:9" x14ac:dyDescent="0.25">
      <c r="A717" t="s">
        <v>26</v>
      </c>
      <c r="B717" s="1">
        <v>2000</v>
      </c>
      <c r="C717" t="s">
        <v>9</v>
      </c>
      <c r="D717">
        <v>12</v>
      </c>
      <c r="E717" s="3">
        <v>43579</v>
      </c>
      <c r="F717" s="2">
        <f>MONTH(Tabela1[[#This Row],[Data]])</f>
        <v>4</v>
      </c>
      <c r="G717" t="s">
        <v>5151</v>
      </c>
      <c r="H717" t="s">
        <v>5228</v>
      </c>
      <c r="I717" s="2">
        <v>5527988700000</v>
      </c>
    </row>
    <row r="718" spans="1:9" x14ac:dyDescent="0.25">
      <c r="A718" t="s">
        <v>8</v>
      </c>
      <c r="B718" s="1">
        <v>500</v>
      </c>
      <c r="C718" t="s">
        <v>9</v>
      </c>
      <c r="D718">
        <v>6</v>
      </c>
      <c r="E718" s="3">
        <v>43579</v>
      </c>
      <c r="F718" s="2">
        <f>MONTH(Tabela1[[#This Row],[Data]])</f>
        <v>4</v>
      </c>
      <c r="G718" t="s">
        <v>8745</v>
      </c>
      <c r="H718" t="s">
        <v>8746</v>
      </c>
      <c r="I718" s="2">
        <v>5521964300000</v>
      </c>
    </row>
    <row r="719" spans="1:9" x14ac:dyDescent="0.25">
      <c r="A719" t="s">
        <v>8</v>
      </c>
      <c r="B719" s="1">
        <v>500</v>
      </c>
      <c r="C719" t="s">
        <v>21</v>
      </c>
      <c r="D719">
        <v>1</v>
      </c>
      <c r="E719" s="3">
        <v>43580</v>
      </c>
      <c r="F719" s="2">
        <f>MONTH(Tabela1[[#This Row],[Data]])</f>
        <v>4</v>
      </c>
      <c r="G719" t="s">
        <v>1341</v>
      </c>
      <c r="H719" t="s">
        <v>1342</v>
      </c>
      <c r="I719" s="2">
        <v>5562991800000</v>
      </c>
    </row>
    <row r="720" spans="1:9" x14ac:dyDescent="0.25">
      <c r="A720" t="s">
        <v>12</v>
      </c>
      <c r="B720" s="1">
        <v>1000</v>
      </c>
      <c r="C720" t="s">
        <v>9</v>
      </c>
      <c r="D720">
        <v>12</v>
      </c>
      <c r="E720" s="3">
        <v>43580</v>
      </c>
      <c r="F720" s="2">
        <f>MONTH(Tabela1[[#This Row],[Data]])</f>
        <v>4</v>
      </c>
      <c r="G720" t="s">
        <v>1485</v>
      </c>
      <c r="H720" t="s">
        <v>1486</v>
      </c>
      <c r="I720" s="2">
        <v>5521990000000</v>
      </c>
    </row>
    <row r="721" spans="1:9" x14ac:dyDescent="0.25">
      <c r="A721" t="s">
        <v>8</v>
      </c>
      <c r="B721" s="1">
        <v>500</v>
      </c>
      <c r="C721" t="s">
        <v>9</v>
      </c>
      <c r="D721">
        <v>5</v>
      </c>
      <c r="E721" s="3">
        <v>43580</v>
      </c>
      <c r="F721" s="2">
        <f>MONTH(Tabela1[[#This Row],[Data]])</f>
        <v>4</v>
      </c>
      <c r="G721" t="s">
        <v>3478</v>
      </c>
      <c r="H721" t="s">
        <v>3479</v>
      </c>
      <c r="I721" s="2">
        <v>5511964400000</v>
      </c>
    </row>
    <row r="722" spans="1:9" x14ac:dyDescent="0.25">
      <c r="A722" t="s">
        <v>26</v>
      </c>
      <c r="B722" s="1">
        <v>2000</v>
      </c>
      <c r="C722" t="s">
        <v>9</v>
      </c>
      <c r="D722">
        <v>1</v>
      </c>
      <c r="E722" s="3">
        <v>43580</v>
      </c>
      <c r="F722" s="2">
        <f>MONTH(Tabela1[[#This Row],[Data]])</f>
        <v>4</v>
      </c>
      <c r="G722" t="s">
        <v>431</v>
      </c>
      <c r="H722" t="s">
        <v>4575</v>
      </c>
      <c r="I722" s="2">
        <v>5511952100000</v>
      </c>
    </row>
    <row r="723" spans="1:9" x14ac:dyDescent="0.25">
      <c r="A723" t="s">
        <v>26</v>
      </c>
      <c r="B723" s="1">
        <v>2000</v>
      </c>
      <c r="C723" t="s">
        <v>21</v>
      </c>
      <c r="D723">
        <v>1</v>
      </c>
      <c r="E723" s="3">
        <v>43580</v>
      </c>
      <c r="F723" s="2">
        <f>MONTH(Tabela1[[#This Row],[Data]])</f>
        <v>4</v>
      </c>
      <c r="G723" t="s">
        <v>5151</v>
      </c>
      <c r="H723" t="s">
        <v>5152</v>
      </c>
      <c r="I723" s="2">
        <v>5531991800000</v>
      </c>
    </row>
    <row r="724" spans="1:9" x14ac:dyDescent="0.25">
      <c r="A724" t="s">
        <v>26</v>
      </c>
      <c r="B724" s="1">
        <v>2000</v>
      </c>
      <c r="C724" t="s">
        <v>9</v>
      </c>
      <c r="D724">
        <v>5</v>
      </c>
      <c r="E724" s="3">
        <v>43580</v>
      </c>
      <c r="F724" s="2">
        <f>MONTH(Tabela1[[#This Row],[Data]])</f>
        <v>4</v>
      </c>
      <c r="G724" t="s">
        <v>7242</v>
      </c>
      <c r="H724" t="s">
        <v>6357</v>
      </c>
      <c r="I724" s="2">
        <v>5527995000000</v>
      </c>
    </row>
    <row r="725" spans="1:9" x14ac:dyDescent="0.25">
      <c r="A725" t="s">
        <v>8</v>
      </c>
      <c r="B725" s="1">
        <v>500</v>
      </c>
      <c r="C725" t="s">
        <v>9</v>
      </c>
      <c r="D725">
        <v>5</v>
      </c>
      <c r="E725" s="3">
        <v>43580</v>
      </c>
      <c r="F725" s="2">
        <f>MONTH(Tabela1[[#This Row],[Data]])</f>
        <v>4</v>
      </c>
      <c r="G725" t="s">
        <v>3139</v>
      </c>
      <c r="H725" t="s">
        <v>6902</v>
      </c>
      <c r="I725" s="2">
        <v>5511941200000</v>
      </c>
    </row>
    <row r="726" spans="1:9" x14ac:dyDescent="0.25">
      <c r="A726" t="s">
        <v>12</v>
      </c>
      <c r="B726" s="1">
        <v>1000</v>
      </c>
      <c r="C726" t="s">
        <v>9</v>
      </c>
      <c r="D726">
        <v>12</v>
      </c>
      <c r="E726" s="3">
        <v>43580</v>
      </c>
      <c r="F726" s="2">
        <f>MONTH(Tabela1[[#This Row],[Data]])</f>
        <v>4</v>
      </c>
      <c r="G726" t="s">
        <v>4988</v>
      </c>
      <c r="H726" t="s">
        <v>8195</v>
      </c>
      <c r="I726" s="2">
        <v>5562999200000</v>
      </c>
    </row>
    <row r="727" spans="1:9" x14ac:dyDescent="0.25">
      <c r="A727" t="s">
        <v>12</v>
      </c>
      <c r="B727" s="1">
        <v>1000</v>
      </c>
      <c r="C727" t="s">
        <v>9</v>
      </c>
      <c r="D727">
        <v>3</v>
      </c>
      <c r="E727" s="3">
        <v>43580</v>
      </c>
      <c r="F727" s="2">
        <f>MONTH(Tabela1[[#This Row],[Data]])</f>
        <v>4</v>
      </c>
      <c r="G727" t="s">
        <v>9052</v>
      </c>
      <c r="H727" t="s">
        <v>9053</v>
      </c>
      <c r="I727" s="2">
        <v>5521996000000</v>
      </c>
    </row>
    <row r="728" spans="1:9" x14ac:dyDescent="0.25">
      <c r="A728" t="s">
        <v>12</v>
      </c>
      <c r="B728" s="1">
        <v>1000</v>
      </c>
      <c r="C728" t="s">
        <v>9</v>
      </c>
      <c r="D728">
        <v>12</v>
      </c>
      <c r="E728" s="3">
        <v>43581</v>
      </c>
      <c r="F728" s="2">
        <f>MONTH(Tabela1[[#This Row],[Data]])</f>
        <v>4</v>
      </c>
      <c r="G728" t="s">
        <v>161</v>
      </c>
      <c r="H728" t="s">
        <v>162</v>
      </c>
      <c r="I728" s="2">
        <v>5511953900000</v>
      </c>
    </row>
    <row r="729" spans="1:9" x14ac:dyDescent="0.25">
      <c r="A729" t="s">
        <v>8</v>
      </c>
      <c r="B729" s="1">
        <v>500</v>
      </c>
      <c r="C729" t="s">
        <v>9</v>
      </c>
      <c r="D729">
        <v>12</v>
      </c>
      <c r="E729" s="3">
        <v>43581</v>
      </c>
      <c r="F729" s="2">
        <f>MONTH(Tabela1[[#This Row],[Data]])</f>
        <v>4</v>
      </c>
      <c r="G729" t="s">
        <v>2544</v>
      </c>
      <c r="H729" t="s">
        <v>2545</v>
      </c>
      <c r="I729" s="2">
        <v>5581985500000</v>
      </c>
    </row>
    <row r="730" spans="1:9" x14ac:dyDescent="0.25">
      <c r="A730" t="s">
        <v>8</v>
      </c>
      <c r="B730" s="1">
        <v>500</v>
      </c>
      <c r="C730" t="s">
        <v>9</v>
      </c>
      <c r="D730">
        <v>2</v>
      </c>
      <c r="E730" s="3">
        <v>43581</v>
      </c>
      <c r="F730" s="2">
        <f>MONTH(Tabela1[[#This Row],[Data]])</f>
        <v>4</v>
      </c>
      <c r="G730" t="s">
        <v>1535</v>
      </c>
      <c r="H730" t="s">
        <v>1536</v>
      </c>
      <c r="I730" s="2">
        <v>5511982900000</v>
      </c>
    </row>
    <row r="731" spans="1:9" x14ac:dyDescent="0.25">
      <c r="A731" t="s">
        <v>26</v>
      </c>
      <c r="B731" s="1">
        <v>2000</v>
      </c>
      <c r="C731" t="s">
        <v>21</v>
      </c>
      <c r="D731">
        <v>1</v>
      </c>
      <c r="E731" s="3">
        <v>43582</v>
      </c>
      <c r="F731" s="2">
        <f>MONTH(Tabela1[[#This Row],[Data]])</f>
        <v>4</v>
      </c>
      <c r="G731" t="s">
        <v>863</v>
      </c>
      <c r="H731" t="s">
        <v>864</v>
      </c>
      <c r="I731" s="2">
        <v>5531992300000</v>
      </c>
    </row>
    <row r="732" spans="1:9" x14ac:dyDescent="0.25">
      <c r="A732" t="s">
        <v>26</v>
      </c>
      <c r="B732" s="1">
        <v>2000</v>
      </c>
      <c r="C732" t="s">
        <v>9</v>
      </c>
      <c r="D732">
        <v>7</v>
      </c>
      <c r="E732" s="3">
        <v>43582</v>
      </c>
      <c r="F732" s="2">
        <f>MONTH(Tabela1[[#This Row],[Data]])</f>
        <v>4</v>
      </c>
      <c r="G732" t="s">
        <v>2033</v>
      </c>
      <c r="H732" t="s">
        <v>2034</v>
      </c>
      <c r="I732" s="2">
        <v>5527997400000</v>
      </c>
    </row>
    <row r="733" spans="1:9" x14ac:dyDescent="0.25">
      <c r="A733" t="s">
        <v>26</v>
      </c>
      <c r="B733" s="1">
        <v>2000</v>
      </c>
      <c r="C733" t="s">
        <v>9</v>
      </c>
      <c r="D733">
        <v>1</v>
      </c>
      <c r="E733" s="3">
        <v>43582</v>
      </c>
      <c r="F733" s="2">
        <f>MONTH(Tabela1[[#This Row],[Data]])</f>
        <v>4</v>
      </c>
      <c r="G733" t="s">
        <v>7995</v>
      </c>
      <c r="H733" t="s">
        <v>7996</v>
      </c>
      <c r="I733" s="2">
        <v>5519981600000</v>
      </c>
    </row>
    <row r="734" spans="1:9" x14ac:dyDescent="0.25">
      <c r="A734" t="s">
        <v>12</v>
      </c>
      <c r="B734" s="1">
        <v>1000</v>
      </c>
      <c r="C734" t="s">
        <v>9</v>
      </c>
      <c r="D734">
        <v>5</v>
      </c>
      <c r="E734" s="3">
        <v>43582</v>
      </c>
      <c r="F734" s="2">
        <f>MONTH(Tabela1[[#This Row],[Data]])</f>
        <v>4</v>
      </c>
      <c r="G734" t="s">
        <v>103</v>
      </c>
      <c r="H734" t="s">
        <v>104</v>
      </c>
      <c r="I734" s="2">
        <v>5521982400000</v>
      </c>
    </row>
    <row r="735" spans="1:9" x14ac:dyDescent="0.25">
      <c r="A735" t="s">
        <v>12</v>
      </c>
      <c r="B735" s="1">
        <v>1000</v>
      </c>
      <c r="C735" t="s">
        <v>9</v>
      </c>
      <c r="D735">
        <v>12</v>
      </c>
      <c r="E735" s="3">
        <v>43582</v>
      </c>
      <c r="F735" s="2">
        <f>MONTH(Tabela1[[#This Row],[Data]])</f>
        <v>4</v>
      </c>
      <c r="G735" t="s">
        <v>9009</v>
      </c>
      <c r="H735" t="s">
        <v>9010</v>
      </c>
      <c r="I735" s="2">
        <v>5561991100000</v>
      </c>
    </row>
    <row r="736" spans="1:9" x14ac:dyDescent="0.25">
      <c r="A736" t="s">
        <v>8</v>
      </c>
      <c r="B736" s="1">
        <v>500</v>
      </c>
      <c r="C736" t="s">
        <v>9</v>
      </c>
      <c r="D736">
        <v>12</v>
      </c>
      <c r="E736" s="3">
        <v>43583</v>
      </c>
      <c r="F736" s="2">
        <f>MONTH(Tabela1[[#This Row],[Data]])</f>
        <v>4</v>
      </c>
      <c r="G736" t="s">
        <v>1736</v>
      </c>
      <c r="H736" t="s">
        <v>1737</v>
      </c>
      <c r="I736" s="2">
        <v>5591993900000</v>
      </c>
    </row>
    <row r="737" spans="1:9" x14ac:dyDescent="0.25">
      <c r="A737" t="s">
        <v>12</v>
      </c>
      <c r="B737" s="1">
        <v>1000</v>
      </c>
      <c r="C737" t="s">
        <v>9</v>
      </c>
      <c r="D737">
        <v>10</v>
      </c>
      <c r="E737" s="3">
        <v>43583</v>
      </c>
      <c r="F737" s="2">
        <f>MONTH(Tabela1[[#This Row],[Data]])</f>
        <v>4</v>
      </c>
      <c r="G737" t="s">
        <v>1939</v>
      </c>
      <c r="H737" t="s">
        <v>1940</v>
      </c>
      <c r="I737" s="2">
        <v>5521982000000</v>
      </c>
    </row>
    <row r="738" spans="1:9" x14ac:dyDescent="0.25">
      <c r="A738" t="s">
        <v>8</v>
      </c>
      <c r="B738" s="1">
        <v>500</v>
      </c>
      <c r="C738" t="s">
        <v>21</v>
      </c>
      <c r="D738">
        <v>1</v>
      </c>
      <c r="E738" s="3">
        <v>43583</v>
      </c>
      <c r="F738" s="2">
        <f>MONTH(Tabela1[[#This Row],[Data]])</f>
        <v>4</v>
      </c>
      <c r="G738" t="s">
        <v>4765</v>
      </c>
      <c r="H738" t="s">
        <v>4766</v>
      </c>
      <c r="I738" s="2">
        <v>5563992000000</v>
      </c>
    </row>
    <row r="739" spans="1:9" x14ac:dyDescent="0.25">
      <c r="A739" t="s">
        <v>26</v>
      </c>
      <c r="B739" s="1">
        <v>2000</v>
      </c>
      <c r="C739" t="s">
        <v>21</v>
      </c>
      <c r="D739">
        <v>3</v>
      </c>
      <c r="E739" s="3">
        <v>43583</v>
      </c>
      <c r="F739" s="2">
        <f>MONTH(Tabela1[[#This Row],[Data]])</f>
        <v>4</v>
      </c>
      <c r="G739" t="s">
        <v>704</v>
      </c>
      <c r="H739" t="s">
        <v>4943</v>
      </c>
      <c r="I739" s="2">
        <v>5521995500000</v>
      </c>
    </row>
    <row r="740" spans="1:9" x14ac:dyDescent="0.25">
      <c r="A740" t="s">
        <v>26</v>
      </c>
      <c r="B740" s="1">
        <v>2000</v>
      </c>
      <c r="C740" t="s">
        <v>9</v>
      </c>
      <c r="D740">
        <v>12</v>
      </c>
      <c r="E740" s="3">
        <v>43583</v>
      </c>
      <c r="F740" s="2">
        <f>MONTH(Tabela1[[#This Row],[Data]])</f>
        <v>4</v>
      </c>
      <c r="G740" t="s">
        <v>1195</v>
      </c>
      <c r="H740" t="s">
        <v>5407</v>
      </c>
      <c r="I740" s="2">
        <v>5561991400000</v>
      </c>
    </row>
    <row r="741" spans="1:9" x14ac:dyDescent="0.25">
      <c r="A741" t="s">
        <v>12</v>
      </c>
      <c r="B741" s="1">
        <v>1000</v>
      </c>
      <c r="C741" t="s">
        <v>9</v>
      </c>
      <c r="D741">
        <v>12</v>
      </c>
      <c r="E741" s="3">
        <v>43583</v>
      </c>
      <c r="F741" s="2">
        <f>MONTH(Tabela1[[#This Row],[Data]])</f>
        <v>4</v>
      </c>
      <c r="G741" t="s">
        <v>7029</v>
      </c>
      <c r="H741" t="s">
        <v>7030</v>
      </c>
      <c r="I741" s="2">
        <v>5579999500000</v>
      </c>
    </row>
    <row r="742" spans="1:9" x14ac:dyDescent="0.25">
      <c r="A742" t="s">
        <v>8</v>
      </c>
      <c r="B742" s="1">
        <v>500</v>
      </c>
      <c r="C742" t="s">
        <v>9</v>
      </c>
      <c r="D742">
        <v>12</v>
      </c>
      <c r="E742" s="3">
        <v>43583</v>
      </c>
      <c r="F742" s="2">
        <f>MONTH(Tabela1[[#This Row],[Data]])</f>
        <v>4</v>
      </c>
      <c r="G742" t="s">
        <v>8516</v>
      </c>
      <c r="H742" t="s">
        <v>8517</v>
      </c>
      <c r="I742" s="2">
        <v>5516999600000</v>
      </c>
    </row>
    <row r="743" spans="1:9" x14ac:dyDescent="0.25">
      <c r="A743" t="s">
        <v>8</v>
      </c>
      <c r="B743" s="1">
        <v>500</v>
      </c>
      <c r="C743" t="s">
        <v>9</v>
      </c>
      <c r="D743">
        <v>2</v>
      </c>
      <c r="E743" s="3">
        <v>43584</v>
      </c>
      <c r="F743" s="2">
        <f>MONTH(Tabela1[[#This Row],[Data]])</f>
        <v>4</v>
      </c>
      <c r="G743" t="s">
        <v>555</v>
      </c>
      <c r="H743" t="s">
        <v>556</v>
      </c>
      <c r="I743" s="2">
        <v>5511955500000</v>
      </c>
    </row>
    <row r="744" spans="1:9" x14ac:dyDescent="0.25">
      <c r="A744" t="s">
        <v>8</v>
      </c>
      <c r="B744" s="1">
        <v>500</v>
      </c>
      <c r="C744" t="s">
        <v>9</v>
      </c>
      <c r="D744">
        <v>1</v>
      </c>
      <c r="E744" s="3">
        <v>43584</v>
      </c>
      <c r="F744" s="2">
        <f>MONTH(Tabela1[[#This Row],[Data]])</f>
        <v>4</v>
      </c>
      <c r="G744" t="s">
        <v>744</v>
      </c>
      <c r="H744" t="s">
        <v>745</v>
      </c>
      <c r="I744" s="2">
        <v>5521993700000</v>
      </c>
    </row>
    <row r="745" spans="1:9" x14ac:dyDescent="0.25">
      <c r="A745" t="s">
        <v>26</v>
      </c>
      <c r="B745" s="1">
        <v>2000</v>
      </c>
      <c r="C745" t="s">
        <v>9</v>
      </c>
      <c r="D745">
        <v>12</v>
      </c>
      <c r="E745" s="3">
        <v>43584</v>
      </c>
      <c r="F745" s="2">
        <f>MONTH(Tabela1[[#This Row],[Data]])</f>
        <v>4</v>
      </c>
      <c r="G745" t="s">
        <v>176</v>
      </c>
      <c r="H745" t="s">
        <v>258</v>
      </c>
      <c r="I745" s="2">
        <v>5531998100000</v>
      </c>
    </row>
    <row r="746" spans="1:9" x14ac:dyDescent="0.25">
      <c r="A746" t="s">
        <v>26</v>
      </c>
      <c r="B746" s="1">
        <v>2000</v>
      </c>
      <c r="C746" t="s">
        <v>9</v>
      </c>
      <c r="D746">
        <v>12</v>
      </c>
      <c r="E746" s="3">
        <v>43584</v>
      </c>
      <c r="F746" s="2">
        <f>MONTH(Tabela1[[#This Row],[Data]])</f>
        <v>4</v>
      </c>
      <c r="G746" t="s">
        <v>2983</v>
      </c>
      <c r="H746" t="s">
        <v>2984</v>
      </c>
      <c r="I746" s="2">
        <v>5551985700000</v>
      </c>
    </row>
    <row r="747" spans="1:9" x14ac:dyDescent="0.25">
      <c r="A747" t="s">
        <v>8</v>
      </c>
      <c r="B747" s="1">
        <v>500</v>
      </c>
      <c r="C747" t="s">
        <v>9</v>
      </c>
      <c r="D747">
        <v>4</v>
      </c>
      <c r="E747" s="3">
        <v>43584</v>
      </c>
      <c r="F747" s="2">
        <f>MONTH(Tabela1[[#This Row],[Data]])</f>
        <v>4</v>
      </c>
      <c r="G747" t="s">
        <v>3745</v>
      </c>
      <c r="H747" t="s">
        <v>3746</v>
      </c>
      <c r="I747" s="2">
        <v>5594981400000</v>
      </c>
    </row>
    <row r="748" spans="1:9" x14ac:dyDescent="0.25">
      <c r="A748" t="s">
        <v>26</v>
      </c>
      <c r="B748" s="1">
        <v>2000</v>
      </c>
      <c r="C748" t="s">
        <v>21</v>
      </c>
      <c r="D748">
        <v>1</v>
      </c>
      <c r="E748" s="3">
        <v>43584</v>
      </c>
      <c r="F748" s="2">
        <f>MONTH(Tabela1[[#This Row],[Data]])</f>
        <v>4</v>
      </c>
      <c r="G748" t="s">
        <v>3235</v>
      </c>
      <c r="H748" t="s">
        <v>3236</v>
      </c>
      <c r="I748" s="2">
        <v>5511983600000</v>
      </c>
    </row>
    <row r="749" spans="1:9" x14ac:dyDescent="0.25">
      <c r="A749" t="s">
        <v>8</v>
      </c>
      <c r="B749" s="1">
        <v>500</v>
      </c>
      <c r="C749" t="s">
        <v>21</v>
      </c>
      <c r="D749">
        <v>1</v>
      </c>
      <c r="E749" s="3">
        <v>43584</v>
      </c>
      <c r="F749" s="2">
        <f>MONTH(Tabela1[[#This Row],[Data]])</f>
        <v>4</v>
      </c>
      <c r="G749" t="s">
        <v>5158</v>
      </c>
      <c r="H749" t="s">
        <v>5159</v>
      </c>
      <c r="I749" s="2">
        <v>5598984300000</v>
      </c>
    </row>
    <row r="750" spans="1:9" x14ac:dyDescent="0.25">
      <c r="A750" t="s">
        <v>8</v>
      </c>
      <c r="B750" s="1">
        <v>500</v>
      </c>
      <c r="C750" t="s">
        <v>21</v>
      </c>
      <c r="D750">
        <v>1</v>
      </c>
      <c r="E750" s="3">
        <v>43584</v>
      </c>
      <c r="F750" s="2">
        <f>MONTH(Tabela1[[#This Row],[Data]])</f>
        <v>4</v>
      </c>
      <c r="G750" t="s">
        <v>6156</v>
      </c>
      <c r="H750" t="s">
        <v>6157</v>
      </c>
      <c r="I750" s="2">
        <v>5514997200000</v>
      </c>
    </row>
    <row r="751" spans="1:9" x14ac:dyDescent="0.25">
      <c r="A751" t="s">
        <v>12</v>
      </c>
      <c r="B751" s="1">
        <v>1000</v>
      </c>
      <c r="C751" t="s">
        <v>9</v>
      </c>
      <c r="D751">
        <v>12</v>
      </c>
      <c r="E751" s="3">
        <v>43585</v>
      </c>
      <c r="F751" s="2">
        <f>MONTH(Tabela1[[#This Row],[Data]])</f>
        <v>4</v>
      </c>
      <c r="G751" t="s">
        <v>3189</v>
      </c>
      <c r="H751" t="s">
        <v>3190</v>
      </c>
      <c r="I751" s="2">
        <v>5581999300000</v>
      </c>
    </row>
    <row r="752" spans="1:9" x14ac:dyDescent="0.25">
      <c r="A752" t="s">
        <v>8</v>
      </c>
      <c r="B752" s="1">
        <v>500</v>
      </c>
      <c r="C752" t="s">
        <v>9</v>
      </c>
      <c r="D752">
        <v>1</v>
      </c>
      <c r="E752" s="3">
        <v>43585</v>
      </c>
      <c r="F752" s="2">
        <f>MONTH(Tabela1[[#This Row],[Data]])</f>
        <v>4</v>
      </c>
      <c r="G752" t="s">
        <v>5706</v>
      </c>
      <c r="H752" t="s">
        <v>5707</v>
      </c>
      <c r="I752" s="2">
        <v>5527998800000</v>
      </c>
    </row>
    <row r="753" spans="1:9" x14ac:dyDescent="0.25">
      <c r="A753" t="s">
        <v>12</v>
      </c>
      <c r="B753" s="1">
        <v>1000</v>
      </c>
      <c r="C753" t="s">
        <v>21</v>
      </c>
      <c r="D753">
        <v>1</v>
      </c>
      <c r="E753" s="3">
        <v>43585</v>
      </c>
      <c r="F753" s="2">
        <f>MONTH(Tabela1[[#This Row],[Data]])</f>
        <v>4</v>
      </c>
      <c r="G753" t="s">
        <v>6100</v>
      </c>
      <c r="H753" t="s">
        <v>7397</v>
      </c>
      <c r="I753" s="2">
        <v>5522997200000</v>
      </c>
    </row>
    <row r="754" spans="1:9" x14ac:dyDescent="0.25">
      <c r="A754" t="s">
        <v>26</v>
      </c>
      <c r="B754" s="1">
        <v>2000</v>
      </c>
      <c r="C754" t="s">
        <v>9</v>
      </c>
      <c r="D754">
        <v>12</v>
      </c>
      <c r="E754" s="3">
        <v>43586</v>
      </c>
      <c r="F754" s="2">
        <f>MONTH(Tabela1[[#This Row],[Data]])</f>
        <v>5</v>
      </c>
      <c r="G754" t="s">
        <v>367</v>
      </c>
      <c r="H754" t="s">
        <v>368</v>
      </c>
      <c r="I754" s="2">
        <v>5519996800000</v>
      </c>
    </row>
    <row r="755" spans="1:9" x14ac:dyDescent="0.25">
      <c r="A755" t="s">
        <v>8</v>
      </c>
      <c r="B755" s="1">
        <v>500</v>
      </c>
      <c r="C755" t="s">
        <v>9</v>
      </c>
      <c r="D755">
        <v>12</v>
      </c>
      <c r="E755" s="3">
        <v>43586</v>
      </c>
      <c r="F755" s="2">
        <f>MONTH(Tabela1[[#This Row],[Data]])</f>
        <v>5</v>
      </c>
      <c r="G755" t="s">
        <v>2273</v>
      </c>
      <c r="H755" t="s">
        <v>2274</v>
      </c>
      <c r="I755" s="2">
        <v>5524974000000</v>
      </c>
    </row>
    <row r="756" spans="1:9" x14ac:dyDescent="0.25">
      <c r="A756" t="s">
        <v>12</v>
      </c>
      <c r="B756" s="1">
        <v>1000</v>
      </c>
      <c r="C756" t="s">
        <v>9</v>
      </c>
      <c r="D756">
        <v>12</v>
      </c>
      <c r="E756" s="3">
        <v>43586</v>
      </c>
      <c r="F756" s="2">
        <f>MONTH(Tabela1[[#This Row],[Data]])</f>
        <v>5</v>
      </c>
      <c r="G756" t="s">
        <v>4573</v>
      </c>
      <c r="H756" t="s">
        <v>4574</v>
      </c>
      <c r="I756" s="2">
        <v>5521990800000</v>
      </c>
    </row>
    <row r="757" spans="1:9" x14ac:dyDescent="0.25">
      <c r="A757" t="s">
        <v>8</v>
      </c>
      <c r="B757" s="1">
        <v>500</v>
      </c>
      <c r="C757" t="s">
        <v>9</v>
      </c>
      <c r="D757">
        <v>2</v>
      </c>
      <c r="E757" s="3">
        <v>43587</v>
      </c>
      <c r="F757" s="2">
        <f>MONTH(Tabela1[[#This Row],[Data]])</f>
        <v>5</v>
      </c>
      <c r="G757" t="s">
        <v>4276</v>
      </c>
      <c r="H757" t="s">
        <v>5413</v>
      </c>
      <c r="I757" s="2">
        <v>5511972400000</v>
      </c>
    </row>
    <row r="758" spans="1:9" x14ac:dyDescent="0.25">
      <c r="A758" t="s">
        <v>12</v>
      </c>
      <c r="B758" s="1">
        <v>1000</v>
      </c>
      <c r="C758" t="s">
        <v>9</v>
      </c>
      <c r="D758">
        <v>12</v>
      </c>
      <c r="E758" s="3">
        <v>43587</v>
      </c>
      <c r="F758" s="2">
        <f>MONTH(Tabela1[[#This Row],[Data]])</f>
        <v>5</v>
      </c>
      <c r="G758" t="s">
        <v>6671</v>
      </c>
      <c r="H758" t="s">
        <v>6672</v>
      </c>
      <c r="I758" s="2">
        <v>5551984300000</v>
      </c>
    </row>
    <row r="759" spans="1:9" x14ac:dyDescent="0.25">
      <c r="A759" t="s">
        <v>26</v>
      </c>
      <c r="B759" s="1">
        <v>2000</v>
      </c>
      <c r="C759" t="s">
        <v>9</v>
      </c>
      <c r="D759">
        <v>1</v>
      </c>
      <c r="E759" s="3">
        <v>43587</v>
      </c>
      <c r="F759" s="2">
        <f>MONTH(Tabela1[[#This Row],[Data]])</f>
        <v>5</v>
      </c>
      <c r="G759" t="s">
        <v>1573</v>
      </c>
      <c r="H759" t="s">
        <v>7106</v>
      </c>
      <c r="I759" s="2">
        <v>5598992400000</v>
      </c>
    </row>
    <row r="760" spans="1:9" x14ac:dyDescent="0.25">
      <c r="A760" t="s">
        <v>26</v>
      </c>
      <c r="B760" s="1">
        <v>2000</v>
      </c>
      <c r="C760" t="s">
        <v>9</v>
      </c>
      <c r="D760">
        <v>12</v>
      </c>
      <c r="E760" s="3">
        <v>43587</v>
      </c>
      <c r="F760" s="2">
        <f>MONTH(Tabela1[[#This Row],[Data]])</f>
        <v>5</v>
      </c>
      <c r="G760" t="s">
        <v>7274</v>
      </c>
      <c r="H760" t="s">
        <v>7275</v>
      </c>
      <c r="I760" s="2">
        <v>5516999600000</v>
      </c>
    </row>
    <row r="761" spans="1:9" x14ac:dyDescent="0.25">
      <c r="A761" t="s">
        <v>26</v>
      </c>
      <c r="B761" s="1">
        <v>2000</v>
      </c>
      <c r="C761" t="s">
        <v>9</v>
      </c>
      <c r="D761">
        <v>10</v>
      </c>
      <c r="E761" s="3">
        <v>43587</v>
      </c>
      <c r="F761" s="2">
        <f>MONTH(Tabela1[[#This Row],[Data]])</f>
        <v>5</v>
      </c>
      <c r="G761" t="s">
        <v>9353</v>
      </c>
      <c r="H761" t="s">
        <v>9354</v>
      </c>
      <c r="I761" s="2">
        <v>5512988900000</v>
      </c>
    </row>
    <row r="762" spans="1:9" x14ac:dyDescent="0.25">
      <c r="A762" t="s">
        <v>26</v>
      </c>
      <c r="B762" s="1">
        <v>2000</v>
      </c>
      <c r="C762" t="s">
        <v>9</v>
      </c>
      <c r="D762">
        <v>10</v>
      </c>
      <c r="E762" s="3">
        <v>43588</v>
      </c>
      <c r="F762" s="2">
        <f>MONTH(Tabela1[[#This Row],[Data]])</f>
        <v>5</v>
      </c>
      <c r="G762" t="s">
        <v>5535</v>
      </c>
      <c r="H762" t="s">
        <v>5536</v>
      </c>
      <c r="I762" s="2">
        <v>5582988800000</v>
      </c>
    </row>
    <row r="763" spans="1:9" x14ac:dyDescent="0.25">
      <c r="A763" t="s">
        <v>8</v>
      </c>
      <c r="B763" s="1">
        <v>500</v>
      </c>
      <c r="C763" t="s">
        <v>21</v>
      </c>
      <c r="D763">
        <v>1</v>
      </c>
      <c r="E763" s="3">
        <v>43588</v>
      </c>
      <c r="F763" s="2">
        <f>MONTH(Tabela1[[#This Row],[Data]])</f>
        <v>5</v>
      </c>
      <c r="G763" t="s">
        <v>6734</v>
      </c>
      <c r="H763" t="s">
        <v>6735</v>
      </c>
      <c r="I763" s="2">
        <v>5584999100000</v>
      </c>
    </row>
    <row r="764" spans="1:9" x14ac:dyDescent="0.25">
      <c r="A764" t="s">
        <v>12</v>
      </c>
      <c r="B764" s="1">
        <v>1000</v>
      </c>
      <c r="C764" t="s">
        <v>21</v>
      </c>
      <c r="D764">
        <v>1</v>
      </c>
      <c r="E764" s="3">
        <v>43588</v>
      </c>
      <c r="F764" s="2">
        <f>MONTH(Tabela1[[#This Row],[Data]])</f>
        <v>5</v>
      </c>
      <c r="G764" t="s">
        <v>5738</v>
      </c>
      <c r="H764" t="s">
        <v>5739</v>
      </c>
      <c r="I764" s="2">
        <v>5521993800000</v>
      </c>
    </row>
    <row r="765" spans="1:9" x14ac:dyDescent="0.25">
      <c r="A765" t="s">
        <v>8</v>
      </c>
      <c r="B765" s="1">
        <v>500</v>
      </c>
      <c r="C765" t="s">
        <v>9</v>
      </c>
      <c r="D765">
        <v>6</v>
      </c>
      <c r="E765" s="3">
        <v>43588</v>
      </c>
      <c r="F765" s="2">
        <f>MONTH(Tabela1[[#This Row],[Data]])</f>
        <v>5</v>
      </c>
      <c r="G765" t="s">
        <v>1848</v>
      </c>
      <c r="H765" t="s">
        <v>1849</v>
      </c>
      <c r="I765" s="2">
        <v>5583998400000</v>
      </c>
    </row>
    <row r="766" spans="1:9" x14ac:dyDescent="0.25">
      <c r="A766" t="s">
        <v>26</v>
      </c>
      <c r="B766" s="1">
        <v>2000</v>
      </c>
      <c r="C766" t="s">
        <v>9</v>
      </c>
      <c r="D766">
        <v>12</v>
      </c>
      <c r="E766" s="3">
        <v>43589</v>
      </c>
      <c r="F766" s="2">
        <f>MONTH(Tabela1[[#This Row],[Data]])</f>
        <v>5</v>
      </c>
      <c r="G766" t="s">
        <v>1411</v>
      </c>
      <c r="H766" t="s">
        <v>1412</v>
      </c>
      <c r="I766" s="2">
        <v>5561998200000</v>
      </c>
    </row>
    <row r="767" spans="1:9" x14ac:dyDescent="0.25">
      <c r="A767" t="s">
        <v>12</v>
      </c>
      <c r="B767" s="1">
        <v>1000</v>
      </c>
      <c r="C767" t="s">
        <v>9</v>
      </c>
      <c r="D767">
        <v>12</v>
      </c>
      <c r="E767" s="3">
        <v>43589</v>
      </c>
      <c r="F767" s="2">
        <f>MONTH(Tabela1[[#This Row],[Data]])</f>
        <v>5</v>
      </c>
      <c r="G767" t="s">
        <v>4740</v>
      </c>
      <c r="H767" t="s">
        <v>4741</v>
      </c>
      <c r="I767" s="2">
        <v>5591981200000</v>
      </c>
    </row>
    <row r="768" spans="1:9" x14ac:dyDescent="0.25">
      <c r="A768" t="s">
        <v>12</v>
      </c>
      <c r="B768" s="1">
        <v>1000</v>
      </c>
      <c r="C768" t="s">
        <v>9</v>
      </c>
      <c r="D768">
        <v>10</v>
      </c>
      <c r="E768" s="3">
        <v>43589</v>
      </c>
      <c r="F768" s="2">
        <f>MONTH(Tabela1[[#This Row],[Data]])</f>
        <v>5</v>
      </c>
      <c r="G768" t="s">
        <v>5318</v>
      </c>
      <c r="H768" t="s">
        <v>5319</v>
      </c>
      <c r="I768" s="2">
        <v>5511972600000</v>
      </c>
    </row>
    <row r="769" spans="1:9" x14ac:dyDescent="0.25">
      <c r="A769" t="s">
        <v>8</v>
      </c>
      <c r="B769" s="1">
        <v>500</v>
      </c>
      <c r="C769" t="s">
        <v>21</v>
      </c>
      <c r="D769">
        <v>1</v>
      </c>
      <c r="E769" s="3">
        <v>43589</v>
      </c>
      <c r="F769" s="2">
        <f>MONTH(Tabela1[[#This Row],[Data]])</f>
        <v>5</v>
      </c>
      <c r="G769" t="s">
        <v>1458</v>
      </c>
      <c r="H769" t="s">
        <v>5692</v>
      </c>
      <c r="I769" s="2">
        <v>5544999900000</v>
      </c>
    </row>
    <row r="770" spans="1:9" x14ac:dyDescent="0.25">
      <c r="A770" t="s">
        <v>12</v>
      </c>
      <c r="B770" s="1">
        <v>1000</v>
      </c>
      <c r="C770" t="s">
        <v>9</v>
      </c>
      <c r="D770">
        <v>12</v>
      </c>
      <c r="E770" s="3">
        <v>43589</v>
      </c>
      <c r="F770" s="2">
        <f>MONTH(Tabela1[[#This Row],[Data]])</f>
        <v>5</v>
      </c>
      <c r="G770" t="s">
        <v>1460</v>
      </c>
      <c r="H770" t="s">
        <v>8760</v>
      </c>
      <c r="I770" s="2">
        <v>5599981300000</v>
      </c>
    </row>
    <row r="771" spans="1:9" x14ac:dyDescent="0.25">
      <c r="A771" t="s">
        <v>12</v>
      </c>
      <c r="B771" s="1">
        <v>1000</v>
      </c>
      <c r="C771" t="s">
        <v>21</v>
      </c>
      <c r="D771">
        <v>1</v>
      </c>
      <c r="E771" s="3">
        <v>43590</v>
      </c>
      <c r="F771" s="2">
        <f>MONTH(Tabela1[[#This Row],[Data]])</f>
        <v>5</v>
      </c>
      <c r="G771" t="s">
        <v>1037</v>
      </c>
      <c r="H771" t="s">
        <v>1038</v>
      </c>
      <c r="I771" s="2">
        <v>5599982000000</v>
      </c>
    </row>
    <row r="772" spans="1:9" x14ac:dyDescent="0.25">
      <c r="A772" t="s">
        <v>8</v>
      </c>
      <c r="B772" s="1">
        <v>500</v>
      </c>
      <c r="C772" t="s">
        <v>21</v>
      </c>
      <c r="D772">
        <v>1</v>
      </c>
      <c r="E772" s="3">
        <v>43590</v>
      </c>
      <c r="F772" s="2">
        <f>MONTH(Tabela1[[#This Row],[Data]])</f>
        <v>5</v>
      </c>
      <c r="G772" t="s">
        <v>1778</v>
      </c>
      <c r="H772" t="s">
        <v>1779</v>
      </c>
      <c r="I772" s="2">
        <v>5551999500000</v>
      </c>
    </row>
    <row r="773" spans="1:9" x14ac:dyDescent="0.25">
      <c r="A773" t="s">
        <v>8</v>
      </c>
      <c r="B773" s="1">
        <v>500</v>
      </c>
      <c r="C773" t="s">
        <v>9</v>
      </c>
      <c r="D773">
        <v>10</v>
      </c>
      <c r="E773" s="3">
        <v>43590</v>
      </c>
      <c r="F773" s="2">
        <f>MONTH(Tabela1[[#This Row],[Data]])</f>
        <v>5</v>
      </c>
      <c r="G773" t="s">
        <v>2029</v>
      </c>
      <c r="H773" t="s">
        <v>2030</v>
      </c>
      <c r="I773" s="2">
        <v>5547984200000</v>
      </c>
    </row>
    <row r="774" spans="1:9" x14ac:dyDescent="0.25">
      <c r="A774" t="s">
        <v>26</v>
      </c>
      <c r="B774" s="1">
        <v>2000</v>
      </c>
      <c r="C774" t="s">
        <v>9</v>
      </c>
      <c r="D774">
        <v>12</v>
      </c>
      <c r="E774" s="3">
        <v>43590</v>
      </c>
      <c r="F774" s="2">
        <f>MONTH(Tabela1[[#This Row],[Data]])</f>
        <v>5</v>
      </c>
      <c r="G774" t="s">
        <v>2895</v>
      </c>
      <c r="H774" t="s">
        <v>2896</v>
      </c>
      <c r="I774" s="2">
        <v>5516981000000</v>
      </c>
    </row>
    <row r="775" spans="1:9" x14ac:dyDescent="0.25">
      <c r="A775" t="s">
        <v>8</v>
      </c>
      <c r="B775" s="1">
        <v>500</v>
      </c>
      <c r="C775" t="s">
        <v>21</v>
      </c>
      <c r="D775">
        <v>1</v>
      </c>
      <c r="E775" s="3">
        <v>43590</v>
      </c>
      <c r="F775" s="2">
        <f>MONTH(Tabela1[[#This Row],[Data]])</f>
        <v>5</v>
      </c>
      <c r="G775" t="s">
        <v>2559</v>
      </c>
      <c r="H775" t="s">
        <v>2560</v>
      </c>
      <c r="I775" s="2">
        <v>5516992900000</v>
      </c>
    </row>
    <row r="776" spans="1:9" x14ac:dyDescent="0.25">
      <c r="A776" t="s">
        <v>12</v>
      </c>
      <c r="B776" s="1">
        <v>1000</v>
      </c>
      <c r="C776" t="s">
        <v>9</v>
      </c>
      <c r="D776">
        <v>1</v>
      </c>
      <c r="E776" s="3">
        <v>43590</v>
      </c>
      <c r="F776" s="2">
        <f>MONTH(Tabela1[[#This Row],[Data]])</f>
        <v>5</v>
      </c>
      <c r="G776" t="s">
        <v>6313</v>
      </c>
      <c r="H776" t="s">
        <v>6314</v>
      </c>
      <c r="I776" s="2">
        <v>5521987600000</v>
      </c>
    </row>
    <row r="777" spans="1:9" x14ac:dyDescent="0.25">
      <c r="A777" t="s">
        <v>12</v>
      </c>
      <c r="B777" s="1">
        <v>1000</v>
      </c>
      <c r="C777" t="s">
        <v>9</v>
      </c>
      <c r="D777">
        <v>12</v>
      </c>
      <c r="E777" s="3">
        <v>43590</v>
      </c>
      <c r="F777" s="2">
        <f>MONTH(Tabela1[[#This Row],[Data]])</f>
        <v>5</v>
      </c>
      <c r="G777" t="s">
        <v>6970</v>
      </c>
      <c r="H777" t="s">
        <v>6971</v>
      </c>
      <c r="I777" s="2">
        <v>5547992000000</v>
      </c>
    </row>
    <row r="778" spans="1:9" x14ac:dyDescent="0.25">
      <c r="A778" t="s">
        <v>8</v>
      </c>
      <c r="B778" s="1">
        <v>500</v>
      </c>
      <c r="C778" t="s">
        <v>21</v>
      </c>
      <c r="D778">
        <v>1</v>
      </c>
      <c r="E778" s="3">
        <v>43590</v>
      </c>
      <c r="F778" s="2">
        <f>MONTH(Tabela1[[#This Row],[Data]])</f>
        <v>5</v>
      </c>
      <c r="G778" t="s">
        <v>7175</v>
      </c>
      <c r="H778" t="s">
        <v>7176</v>
      </c>
      <c r="I778" s="2">
        <v>5511953800000</v>
      </c>
    </row>
    <row r="779" spans="1:9" x14ac:dyDescent="0.25">
      <c r="A779" t="s">
        <v>26</v>
      </c>
      <c r="B779" s="1">
        <v>2000</v>
      </c>
      <c r="C779" t="s">
        <v>9</v>
      </c>
      <c r="D779">
        <v>12</v>
      </c>
      <c r="E779" s="3">
        <v>43590</v>
      </c>
      <c r="F779" s="2">
        <f>MONTH(Tabela1[[#This Row],[Data]])</f>
        <v>5</v>
      </c>
      <c r="G779" t="s">
        <v>4172</v>
      </c>
      <c r="H779" t="s">
        <v>8006</v>
      </c>
      <c r="I779" s="2">
        <v>5511965900000</v>
      </c>
    </row>
    <row r="780" spans="1:9" x14ac:dyDescent="0.25">
      <c r="A780" t="s">
        <v>8</v>
      </c>
      <c r="B780" s="1">
        <v>500</v>
      </c>
      <c r="C780" t="s">
        <v>9</v>
      </c>
      <c r="D780">
        <v>1</v>
      </c>
      <c r="E780" s="3">
        <v>43590</v>
      </c>
      <c r="F780" s="2">
        <f>MONTH(Tabela1[[#This Row],[Data]])</f>
        <v>5</v>
      </c>
      <c r="G780" t="s">
        <v>927</v>
      </c>
      <c r="H780" t="s">
        <v>928</v>
      </c>
      <c r="I780" s="2">
        <v>5547984500000</v>
      </c>
    </row>
    <row r="781" spans="1:9" x14ac:dyDescent="0.25">
      <c r="A781" t="s">
        <v>12</v>
      </c>
      <c r="B781" s="1">
        <v>1000</v>
      </c>
      <c r="C781" t="s">
        <v>21</v>
      </c>
      <c r="D781">
        <v>1</v>
      </c>
      <c r="E781" s="3">
        <v>43591</v>
      </c>
      <c r="F781" s="2">
        <f>MONTH(Tabela1[[#This Row],[Data]])</f>
        <v>5</v>
      </c>
      <c r="G781" t="s">
        <v>1770</v>
      </c>
      <c r="H781" t="s">
        <v>1771</v>
      </c>
      <c r="I781" s="2">
        <v>5519981300000</v>
      </c>
    </row>
    <row r="782" spans="1:9" x14ac:dyDescent="0.25">
      <c r="A782" t="s">
        <v>8</v>
      </c>
      <c r="B782" s="1">
        <v>500</v>
      </c>
      <c r="C782" t="s">
        <v>9</v>
      </c>
      <c r="D782">
        <v>10</v>
      </c>
      <c r="E782" s="3">
        <v>43591</v>
      </c>
      <c r="F782" s="2">
        <f>MONTH(Tabela1[[#This Row],[Data]])</f>
        <v>5</v>
      </c>
      <c r="G782" t="s">
        <v>702</v>
      </c>
      <c r="H782" t="s">
        <v>2470</v>
      </c>
      <c r="I782" s="2">
        <v>5521988900000</v>
      </c>
    </row>
    <row r="783" spans="1:9" x14ac:dyDescent="0.25">
      <c r="A783" t="s">
        <v>8</v>
      </c>
      <c r="B783" s="1">
        <v>500</v>
      </c>
      <c r="C783" t="s">
        <v>9</v>
      </c>
      <c r="D783">
        <v>6</v>
      </c>
      <c r="E783" s="3">
        <v>43591</v>
      </c>
      <c r="F783" s="2">
        <f>MONTH(Tabela1[[#This Row],[Data]])</f>
        <v>5</v>
      </c>
      <c r="G783" t="s">
        <v>3892</v>
      </c>
      <c r="H783" t="s">
        <v>3893</v>
      </c>
      <c r="I783" s="2">
        <v>5511940300000</v>
      </c>
    </row>
    <row r="784" spans="1:9" x14ac:dyDescent="0.25">
      <c r="A784" t="s">
        <v>8</v>
      </c>
      <c r="B784" s="1">
        <v>500</v>
      </c>
      <c r="C784" t="s">
        <v>21</v>
      </c>
      <c r="D784">
        <v>1</v>
      </c>
      <c r="E784" s="3">
        <v>43591</v>
      </c>
      <c r="F784" s="2">
        <f>MONTH(Tabela1[[#This Row],[Data]])</f>
        <v>5</v>
      </c>
      <c r="G784" t="s">
        <v>4381</v>
      </c>
      <c r="H784" t="s">
        <v>4382</v>
      </c>
      <c r="I784" s="2">
        <v>5515997500000</v>
      </c>
    </row>
    <row r="785" spans="1:9" x14ac:dyDescent="0.25">
      <c r="A785" t="s">
        <v>26</v>
      </c>
      <c r="B785" s="1">
        <v>2000</v>
      </c>
      <c r="C785" t="s">
        <v>9</v>
      </c>
      <c r="D785">
        <v>12</v>
      </c>
      <c r="E785" s="3">
        <v>43591</v>
      </c>
      <c r="F785" s="2">
        <f>MONTH(Tabela1[[#This Row],[Data]])</f>
        <v>5</v>
      </c>
      <c r="G785" t="s">
        <v>4550</v>
      </c>
      <c r="H785" t="s">
        <v>4551</v>
      </c>
      <c r="I785" s="2">
        <v>5511993500000</v>
      </c>
    </row>
    <row r="786" spans="1:9" x14ac:dyDescent="0.25">
      <c r="A786" t="s">
        <v>12</v>
      </c>
      <c r="B786" s="1">
        <v>1000</v>
      </c>
      <c r="C786" t="s">
        <v>9</v>
      </c>
      <c r="D786">
        <v>7</v>
      </c>
      <c r="E786" s="3">
        <v>43591</v>
      </c>
      <c r="F786" s="2">
        <f>MONTH(Tabela1[[#This Row],[Data]])</f>
        <v>5</v>
      </c>
      <c r="G786" t="s">
        <v>3747</v>
      </c>
      <c r="H786" t="s">
        <v>3748</v>
      </c>
      <c r="I786" s="2">
        <v>5521968200000</v>
      </c>
    </row>
    <row r="787" spans="1:9" x14ac:dyDescent="0.25">
      <c r="A787" t="s">
        <v>12</v>
      </c>
      <c r="B787" s="1">
        <v>1000</v>
      </c>
      <c r="C787" t="s">
        <v>9</v>
      </c>
      <c r="D787">
        <v>12</v>
      </c>
      <c r="E787" s="3">
        <v>43591</v>
      </c>
      <c r="F787" s="2">
        <f>MONTH(Tabela1[[#This Row],[Data]])</f>
        <v>5</v>
      </c>
      <c r="G787" t="s">
        <v>2283</v>
      </c>
      <c r="H787" t="s">
        <v>7870</v>
      </c>
      <c r="I787" s="2">
        <v>5561992900000</v>
      </c>
    </row>
    <row r="788" spans="1:9" x14ac:dyDescent="0.25">
      <c r="A788" t="s">
        <v>8</v>
      </c>
      <c r="B788" s="1">
        <v>500</v>
      </c>
      <c r="C788" t="s">
        <v>9</v>
      </c>
      <c r="D788">
        <v>6</v>
      </c>
      <c r="E788" s="3">
        <v>43591</v>
      </c>
      <c r="F788" s="2">
        <f>MONTH(Tabela1[[#This Row],[Data]])</f>
        <v>5</v>
      </c>
      <c r="G788" t="s">
        <v>1481</v>
      </c>
      <c r="H788" t="s">
        <v>1482</v>
      </c>
      <c r="I788" s="2">
        <v>5511990100000</v>
      </c>
    </row>
    <row r="789" spans="1:9" x14ac:dyDescent="0.25">
      <c r="A789" t="s">
        <v>8</v>
      </c>
      <c r="B789" s="1">
        <v>500</v>
      </c>
      <c r="C789" t="s">
        <v>9</v>
      </c>
      <c r="D789">
        <v>12</v>
      </c>
      <c r="E789" s="3">
        <v>43591</v>
      </c>
      <c r="F789" s="2">
        <f>MONTH(Tabela1[[#This Row],[Data]])</f>
        <v>5</v>
      </c>
      <c r="G789" t="s">
        <v>7574</v>
      </c>
      <c r="H789" t="s">
        <v>7575</v>
      </c>
      <c r="I789" s="2">
        <v>5591993900000</v>
      </c>
    </row>
    <row r="790" spans="1:9" x14ac:dyDescent="0.25">
      <c r="A790" t="s">
        <v>8</v>
      </c>
      <c r="B790" s="1">
        <v>500</v>
      </c>
      <c r="C790" t="s">
        <v>9</v>
      </c>
      <c r="D790">
        <v>3</v>
      </c>
      <c r="E790" s="3">
        <v>43591</v>
      </c>
      <c r="F790" s="2">
        <f>MONTH(Tabela1[[#This Row],[Data]])</f>
        <v>5</v>
      </c>
      <c r="G790" t="s">
        <v>8920</v>
      </c>
      <c r="H790" t="s">
        <v>8921</v>
      </c>
      <c r="I790" s="2">
        <v>5511960400000</v>
      </c>
    </row>
    <row r="791" spans="1:9" x14ac:dyDescent="0.25">
      <c r="A791" t="s">
        <v>8</v>
      </c>
      <c r="B791" s="1">
        <v>500</v>
      </c>
      <c r="C791" t="s">
        <v>9</v>
      </c>
      <c r="D791">
        <v>1</v>
      </c>
      <c r="E791" s="3">
        <v>43592</v>
      </c>
      <c r="F791" s="2">
        <f>MONTH(Tabela1[[#This Row],[Data]])</f>
        <v>5</v>
      </c>
      <c r="G791" t="s">
        <v>1085</v>
      </c>
      <c r="H791" t="s">
        <v>1086</v>
      </c>
      <c r="I791" s="2">
        <v>5542999100000</v>
      </c>
    </row>
    <row r="792" spans="1:9" x14ac:dyDescent="0.25">
      <c r="A792" t="s">
        <v>8</v>
      </c>
      <c r="B792" s="1">
        <v>500</v>
      </c>
      <c r="C792" t="s">
        <v>9</v>
      </c>
      <c r="D792">
        <v>6</v>
      </c>
      <c r="E792" s="3">
        <v>43592</v>
      </c>
      <c r="F792" s="2">
        <f>MONTH(Tabela1[[#This Row],[Data]])</f>
        <v>5</v>
      </c>
      <c r="G792" t="s">
        <v>4884</v>
      </c>
      <c r="H792" t="s">
        <v>4965</v>
      </c>
      <c r="I792" s="2">
        <v>5521983000000</v>
      </c>
    </row>
    <row r="793" spans="1:9" x14ac:dyDescent="0.25">
      <c r="A793" t="s">
        <v>26</v>
      </c>
      <c r="B793" s="1">
        <v>2000</v>
      </c>
      <c r="C793" t="s">
        <v>9</v>
      </c>
      <c r="D793">
        <v>12</v>
      </c>
      <c r="E793" s="3">
        <v>43592</v>
      </c>
      <c r="F793" s="2">
        <f>MONTH(Tabela1[[#This Row],[Data]])</f>
        <v>5</v>
      </c>
      <c r="G793" t="s">
        <v>5044</v>
      </c>
      <c r="H793" t="s">
        <v>5045</v>
      </c>
      <c r="I793" s="2">
        <v>5515988100000</v>
      </c>
    </row>
    <row r="794" spans="1:9" x14ac:dyDescent="0.25">
      <c r="A794" t="s">
        <v>8</v>
      </c>
      <c r="B794" s="1">
        <v>500</v>
      </c>
      <c r="C794" t="s">
        <v>9</v>
      </c>
      <c r="D794">
        <v>1</v>
      </c>
      <c r="E794" s="3">
        <v>43592</v>
      </c>
      <c r="F794" s="2">
        <f>MONTH(Tabela1[[#This Row],[Data]])</f>
        <v>5</v>
      </c>
      <c r="G794" t="s">
        <v>5826</v>
      </c>
      <c r="H794" t="s">
        <v>5827</v>
      </c>
      <c r="I794" s="2">
        <v>5531991300000</v>
      </c>
    </row>
    <row r="795" spans="1:9" x14ac:dyDescent="0.25">
      <c r="A795" t="s">
        <v>8</v>
      </c>
      <c r="B795" s="1">
        <v>500</v>
      </c>
      <c r="C795" t="s">
        <v>9</v>
      </c>
      <c r="D795">
        <v>5</v>
      </c>
      <c r="E795" s="3">
        <v>43592</v>
      </c>
      <c r="F795" s="2">
        <f>MONTH(Tabela1[[#This Row],[Data]])</f>
        <v>5</v>
      </c>
      <c r="G795" t="s">
        <v>7773</v>
      </c>
      <c r="H795" t="s">
        <v>7774</v>
      </c>
      <c r="I795" s="2">
        <v>5511982600000</v>
      </c>
    </row>
    <row r="796" spans="1:9" x14ac:dyDescent="0.25">
      <c r="A796" t="s">
        <v>26</v>
      </c>
      <c r="B796" s="1">
        <v>2000</v>
      </c>
      <c r="C796" t="s">
        <v>9</v>
      </c>
      <c r="D796">
        <v>12</v>
      </c>
      <c r="E796" s="3">
        <v>43592</v>
      </c>
      <c r="F796" s="2">
        <f>MONTH(Tabela1[[#This Row],[Data]])</f>
        <v>5</v>
      </c>
      <c r="G796" t="s">
        <v>248</v>
      </c>
      <c r="H796" t="s">
        <v>249</v>
      </c>
      <c r="I796" s="2">
        <v>5518991200000</v>
      </c>
    </row>
    <row r="797" spans="1:9" x14ac:dyDescent="0.25">
      <c r="A797" t="s">
        <v>12</v>
      </c>
      <c r="B797" s="1">
        <v>1000</v>
      </c>
      <c r="C797" t="s">
        <v>9</v>
      </c>
      <c r="D797">
        <v>7</v>
      </c>
      <c r="E797" s="3">
        <v>43593</v>
      </c>
      <c r="F797" s="2">
        <f>MONTH(Tabela1[[#This Row],[Data]])</f>
        <v>5</v>
      </c>
      <c r="G797" t="s">
        <v>4509</v>
      </c>
      <c r="H797" t="s">
        <v>4510</v>
      </c>
      <c r="I797" s="2">
        <v>5524998400000</v>
      </c>
    </row>
    <row r="798" spans="1:9" x14ac:dyDescent="0.25">
      <c r="A798" t="s">
        <v>8</v>
      </c>
      <c r="B798" s="1">
        <v>500</v>
      </c>
      <c r="C798" t="s">
        <v>9</v>
      </c>
      <c r="D798">
        <v>2</v>
      </c>
      <c r="E798" s="3">
        <v>43593</v>
      </c>
      <c r="F798" s="2">
        <f>MONTH(Tabela1[[#This Row],[Data]])</f>
        <v>5</v>
      </c>
      <c r="G798" t="s">
        <v>4553</v>
      </c>
      <c r="H798" t="s">
        <v>4554</v>
      </c>
      <c r="I798" s="2">
        <v>5573988000000</v>
      </c>
    </row>
    <row r="799" spans="1:9" x14ac:dyDescent="0.25">
      <c r="A799" t="s">
        <v>12</v>
      </c>
      <c r="B799" s="1">
        <v>1000</v>
      </c>
      <c r="C799" t="s">
        <v>9</v>
      </c>
      <c r="D799">
        <v>12</v>
      </c>
      <c r="E799" s="3">
        <v>43593</v>
      </c>
      <c r="F799" s="2">
        <f>MONTH(Tabela1[[#This Row],[Data]])</f>
        <v>5</v>
      </c>
      <c r="G799" t="s">
        <v>4751</v>
      </c>
      <c r="H799" t="s">
        <v>4752</v>
      </c>
      <c r="I799" s="2">
        <v>5521975600000</v>
      </c>
    </row>
    <row r="800" spans="1:9" x14ac:dyDescent="0.25">
      <c r="A800" t="s">
        <v>8</v>
      </c>
      <c r="B800" s="1">
        <v>500</v>
      </c>
      <c r="C800" t="s">
        <v>21</v>
      </c>
      <c r="D800">
        <v>1</v>
      </c>
      <c r="E800" s="3">
        <v>43593</v>
      </c>
      <c r="F800" s="2">
        <f>MONTH(Tabela1[[#This Row],[Data]])</f>
        <v>5</v>
      </c>
      <c r="G800" t="s">
        <v>555</v>
      </c>
      <c r="H800" t="s">
        <v>5467</v>
      </c>
      <c r="I800" s="2">
        <v>5521995400000</v>
      </c>
    </row>
    <row r="801" spans="1:9" x14ac:dyDescent="0.25">
      <c r="A801" t="s">
        <v>12</v>
      </c>
      <c r="B801" s="1">
        <v>1000</v>
      </c>
      <c r="C801" t="s">
        <v>9</v>
      </c>
      <c r="D801">
        <v>12</v>
      </c>
      <c r="E801" s="3">
        <v>43593</v>
      </c>
      <c r="F801" s="2">
        <f>MONTH(Tabela1[[#This Row],[Data]])</f>
        <v>5</v>
      </c>
      <c r="G801" t="s">
        <v>654</v>
      </c>
      <c r="H801" t="s">
        <v>6084</v>
      </c>
      <c r="I801" s="2">
        <v>5519996100000</v>
      </c>
    </row>
    <row r="802" spans="1:9" x14ac:dyDescent="0.25">
      <c r="A802" t="s">
        <v>12</v>
      </c>
      <c r="B802" s="1">
        <v>1000</v>
      </c>
      <c r="C802" t="s">
        <v>9</v>
      </c>
      <c r="D802">
        <v>1</v>
      </c>
      <c r="E802" s="3">
        <v>43593</v>
      </c>
      <c r="F802" s="2">
        <f>MONTH(Tabela1[[#This Row],[Data]])</f>
        <v>5</v>
      </c>
      <c r="G802" t="s">
        <v>8640</v>
      </c>
      <c r="H802" t="s">
        <v>8641</v>
      </c>
      <c r="I802" s="2">
        <v>5565981100000</v>
      </c>
    </row>
    <row r="803" spans="1:9" x14ac:dyDescent="0.25">
      <c r="A803" t="s">
        <v>26</v>
      </c>
      <c r="B803" s="1">
        <v>2000</v>
      </c>
      <c r="C803" t="s">
        <v>9</v>
      </c>
      <c r="D803">
        <v>6</v>
      </c>
      <c r="E803" s="3">
        <v>43594</v>
      </c>
      <c r="F803" s="2">
        <f>MONTH(Tabela1[[#This Row],[Data]])</f>
        <v>5</v>
      </c>
      <c r="G803" t="s">
        <v>543</v>
      </c>
      <c r="H803" t="s">
        <v>544</v>
      </c>
      <c r="I803" s="2">
        <v>5548999500000</v>
      </c>
    </row>
    <row r="804" spans="1:9" x14ac:dyDescent="0.25">
      <c r="A804" t="s">
        <v>12</v>
      </c>
      <c r="B804" s="1">
        <v>1000</v>
      </c>
      <c r="C804" t="s">
        <v>9</v>
      </c>
      <c r="D804">
        <v>12</v>
      </c>
      <c r="E804" s="3">
        <v>43594</v>
      </c>
      <c r="F804" s="2">
        <f>MONTH(Tabela1[[#This Row],[Data]])</f>
        <v>5</v>
      </c>
      <c r="G804" t="s">
        <v>1392</v>
      </c>
      <c r="H804" t="s">
        <v>1393</v>
      </c>
      <c r="I804" s="2">
        <v>5535991300000</v>
      </c>
    </row>
    <row r="805" spans="1:9" x14ac:dyDescent="0.25">
      <c r="A805" t="s">
        <v>8</v>
      </c>
      <c r="B805" s="1">
        <v>500</v>
      </c>
      <c r="C805" t="s">
        <v>9</v>
      </c>
      <c r="D805">
        <v>1</v>
      </c>
      <c r="E805" s="3">
        <v>43594</v>
      </c>
      <c r="F805" s="2">
        <f>MONTH(Tabela1[[#This Row],[Data]])</f>
        <v>5</v>
      </c>
      <c r="G805" t="s">
        <v>4120</v>
      </c>
      <c r="H805" t="s">
        <v>4226</v>
      </c>
      <c r="I805" s="2">
        <v>5511996300000</v>
      </c>
    </row>
    <row r="806" spans="1:9" x14ac:dyDescent="0.25">
      <c r="A806" t="s">
        <v>26</v>
      </c>
      <c r="B806" s="1">
        <v>2000</v>
      </c>
      <c r="C806" t="s">
        <v>9</v>
      </c>
      <c r="D806">
        <v>7</v>
      </c>
      <c r="E806" s="3">
        <v>43594</v>
      </c>
      <c r="F806" s="2">
        <f>MONTH(Tabela1[[#This Row],[Data]])</f>
        <v>5</v>
      </c>
      <c r="G806" t="s">
        <v>5669</v>
      </c>
      <c r="H806" t="s">
        <v>6427</v>
      </c>
      <c r="I806" s="2">
        <v>5511981000000</v>
      </c>
    </row>
    <row r="807" spans="1:9" x14ac:dyDescent="0.25">
      <c r="A807" t="s">
        <v>8</v>
      </c>
      <c r="B807" s="1">
        <v>500</v>
      </c>
      <c r="C807" t="s">
        <v>9</v>
      </c>
      <c r="D807">
        <v>6</v>
      </c>
      <c r="E807" s="3">
        <v>43594</v>
      </c>
      <c r="F807" s="2">
        <f>MONTH(Tabela1[[#This Row],[Data]])</f>
        <v>5</v>
      </c>
      <c r="G807" t="s">
        <v>6770</v>
      </c>
      <c r="H807" t="s">
        <v>6771</v>
      </c>
      <c r="I807" s="2">
        <v>5581992900000</v>
      </c>
    </row>
    <row r="808" spans="1:9" x14ac:dyDescent="0.25">
      <c r="A808" t="s">
        <v>8</v>
      </c>
      <c r="B808" s="1">
        <v>500</v>
      </c>
      <c r="C808" t="s">
        <v>9</v>
      </c>
      <c r="D808">
        <v>12</v>
      </c>
      <c r="E808" s="3">
        <v>43594</v>
      </c>
      <c r="F808" s="2">
        <f>MONTH(Tabela1[[#This Row],[Data]])</f>
        <v>5</v>
      </c>
      <c r="G808" t="s">
        <v>7022</v>
      </c>
      <c r="H808" t="s">
        <v>7023</v>
      </c>
      <c r="I808" s="2">
        <v>5519983500000</v>
      </c>
    </row>
    <row r="809" spans="1:9" x14ac:dyDescent="0.25">
      <c r="A809" t="s">
        <v>26</v>
      </c>
      <c r="B809" s="1">
        <v>2000</v>
      </c>
      <c r="C809" t="s">
        <v>9</v>
      </c>
      <c r="D809">
        <v>1</v>
      </c>
      <c r="E809" s="3">
        <v>43594</v>
      </c>
      <c r="F809" s="2">
        <f>MONTH(Tabela1[[#This Row],[Data]])</f>
        <v>5</v>
      </c>
      <c r="G809" t="s">
        <v>1663</v>
      </c>
      <c r="H809" t="s">
        <v>6073</v>
      </c>
      <c r="I809" s="2">
        <v>5521979500000</v>
      </c>
    </row>
    <row r="810" spans="1:9" x14ac:dyDescent="0.25">
      <c r="A810" t="s">
        <v>12</v>
      </c>
      <c r="B810" s="1">
        <v>1000</v>
      </c>
      <c r="C810" t="s">
        <v>9</v>
      </c>
      <c r="D810">
        <v>2</v>
      </c>
      <c r="E810" s="3">
        <v>43594</v>
      </c>
      <c r="F810" s="2">
        <f>MONTH(Tabela1[[#This Row],[Data]])</f>
        <v>5</v>
      </c>
      <c r="G810" t="s">
        <v>1573</v>
      </c>
      <c r="H810" t="s">
        <v>7106</v>
      </c>
      <c r="I810" s="2">
        <v>5598992400000</v>
      </c>
    </row>
    <row r="811" spans="1:9" x14ac:dyDescent="0.25">
      <c r="A811" t="s">
        <v>12</v>
      </c>
      <c r="B811" s="1">
        <v>1000</v>
      </c>
      <c r="C811" t="s">
        <v>21</v>
      </c>
      <c r="D811">
        <v>1</v>
      </c>
      <c r="E811" s="3">
        <v>43595</v>
      </c>
      <c r="F811" s="2">
        <f>MONTH(Tabela1[[#This Row],[Data]])</f>
        <v>5</v>
      </c>
      <c r="G811" t="s">
        <v>656</v>
      </c>
      <c r="H811" t="s">
        <v>1021</v>
      </c>
      <c r="I811" s="2">
        <v>5535998000000</v>
      </c>
    </row>
    <row r="812" spans="1:9" x14ac:dyDescent="0.25">
      <c r="A812" t="s">
        <v>8</v>
      </c>
      <c r="B812" s="1">
        <v>500</v>
      </c>
      <c r="C812" t="s">
        <v>9</v>
      </c>
      <c r="D812">
        <v>12</v>
      </c>
      <c r="E812" s="3">
        <v>43595</v>
      </c>
      <c r="F812" s="2">
        <f>MONTH(Tabela1[[#This Row],[Data]])</f>
        <v>5</v>
      </c>
      <c r="G812" t="s">
        <v>2692</v>
      </c>
      <c r="H812" t="s">
        <v>2693</v>
      </c>
      <c r="I812" s="2">
        <v>5563999500000</v>
      </c>
    </row>
    <row r="813" spans="1:9" x14ac:dyDescent="0.25">
      <c r="A813" t="s">
        <v>12</v>
      </c>
      <c r="B813" s="1">
        <v>1000</v>
      </c>
      <c r="C813" t="s">
        <v>9</v>
      </c>
      <c r="D813">
        <v>12</v>
      </c>
      <c r="E813" s="3">
        <v>43595</v>
      </c>
      <c r="F813" s="2">
        <f>MONTH(Tabela1[[#This Row],[Data]])</f>
        <v>5</v>
      </c>
      <c r="G813" t="s">
        <v>3405</v>
      </c>
      <c r="H813" t="s">
        <v>3406</v>
      </c>
      <c r="I813" s="2">
        <v>5511997100000</v>
      </c>
    </row>
    <row r="814" spans="1:9" x14ac:dyDescent="0.25">
      <c r="A814" t="s">
        <v>8</v>
      </c>
      <c r="B814" s="1">
        <v>500</v>
      </c>
      <c r="C814" t="s">
        <v>9</v>
      </c>
      <c r="D814">
        <v>12</v>
      </c>
      <c r="E814" s="3">
        <v>43595</v>
      </c>
      <c r="F814" s="2">
        <f>MONTH(Tabela1[[#This Row],[Data]])</f>
        <v>5</v>
      </c>
      <c r="G814" t="s">
        <v>8310</v>
      </c>
      <c r="H814" t="s">
        <v>8311</v>
      </c>
      <c r="I814" s="2">
        <v>5591992600000</v>
      </c>
    </row>
    <row r="815" spans="1:9" x14ac:dyDescent="0.25">
      <c r="A815" t="s">
        <v>8</v>
      </c>
      <c r="B815" s="1">
        <v>500</v>
      </c>
      <c r="C815" t="s">
        <v>21</v>
      </c>
      <c r="D815">
        <v>12</v>
      </c>
      <c r="E815" s="3">
        <v>43595</v>
      </c>
      <c r="F815" s="2">
        <f>MONTH(Tabela1[[#This Row],[Data]])</f>
        <v>5</v>
      </c>
      <c r="G815" t="s">
        <v>795</v>
      </c>
      <c r="H815" t="s">
        <v>8880</v>
      </c>
      <c r="I815" s="2">
        <v>5567984700000</v>
      </c>
    </row>
    <row r="816" spans="1:9" x14ac:dyDescent="0.25">
      <c r="A816" t="s">
        <v>8</v>
      </c>
      <c r="B816" s="1">
        <v>500</v>
      </c>
      <c r="C816" t="s">
        <v>9</v>
      </c>
      <c r="D816">
        <v>10</v>
      </c>
      <c r="E816" s="3">
        <v>43596</v>
      </c>
      <c r="F816" s="2">
        <f>MONTH(Tabela1[[#This Row],[Data]])</f>
        <v>5</v>
      </c>
      <c r="G816" t="s">
        <v>914</v>
      </c>
      <c r="H816" t="s">
        <v>915</v>
      </c>
      <c r="I816" s="2">
        <v>5592993500000</v>
      </c>
    </row>
    <row r="817" spans="1:9" x14ac:dyDescent="0.25">
      <c r="A817" t="s">
        <v>8</v>
      </c>
      <c r="B817" s="1">
        <v>500</v>
      </c>
      <c r="C817" t="s">
        <v>21</v>
      </c>
      <c r="D817">
        <v>1</v>
      </c>
      <c r="E817" s="3">
        <v>43596</v>
      </c>
      <c r="F817" s="2">
        <f>MONTH(Tabela1[[#This Row],[Data]])</f>
        <v>5</v>
      </c>
      <c r="G817" t="s">
        <v>242</v>
      </c>
      <c r="H817" t="s">
        <v>1619</v>
      </c>
      <c r="I817" s="2">
        <v>5527996100000</v>
      </c>
    </row>
    <row r="818" spans="1:9" x14ac:dyDescent="0.25">
      <c r="A818" t="s">
        <v>26</v>
      </c>
      <c r="B818" s="1">
        <v>2000</v>
      </c>
      <c r="C818" t="s">
        <v>9</v>
      </c>
      <c r="D818">
        <v>12</v>
      </c>
      <c r="E818" s="3">
        <v>43596</v>
      </c>
      <c r="F818" s="2">
        <f>MONTH(Tabela1[[#This Row],[Data]])</f>
        <v>5</v>
      </c>
      <c r="G818" t="s">
        <v>2915</v>
      </c>
      <c r="H818" t="s">
        <v>2916</v>
      </c>
      <c r="I818" s="2">
        <v>5521970100000</v>
      </c>
    </row>
    <row r="819" spans="1:9" x14ac:dyDescent="0.25">
      <c r="A819" t="s">
        <v>8</v>
      </c>
      <c r="B819" s="1">
        <v>500</v>
      </c>
      <c r="C819" t="s">
        <v>21</v>
      </c>
      <c r="D819">
        <v>1</v>
      </c>
      <c r="E819" s="3">
        <v>43596</v>
      </c>
      <c r="F819" s="2">
        <f>MONTH(Tabela1[[#This Row],[Data]])</f>
        <v>5</v>
      </c>
      <c r="G819" t="s">
        <v>1718</v>
      </c>
      <c r="H819" t="s">
        <v>1719</v>
      </c>
      <c r="I819" s="2">
        <v>5519996800000</v>
      </c>
    </row>
    <row r="820" spans="1:9" x14ac:dyDescent="0.25">
      <c r="A820" t="s">
        <v>8</v>
      </c>
      <c r="B820" s="1">
        <v>500</v>
      </c>
      <c r="C820" t="s">
        <v>9</v>
      </c>
      <c r="D820">
        <v>12</v>
      </c>
      <c r="E820" s="3">
        <v>43596</v>
      </c>
      <c r="F820" s="2">
        <f>MONTH(Tabela1[[#This Row],[Data]])</f>
        <v>5</v>
      </c>
      <c r="G820" t="s">
        <v>5280</v>
      </c>
      <c r="H820" t="s">
        <v>5281</v>
      </c>
      <c r="I820" s="2">
        <v>5521964100000</v>
      </c>
    </row>
    <row r="821" spans="1:9" x14ac:dyDescent="0.25">
      <c r="A821" t="s">
        <v>8</v>
      </c>
      <c r="B821" s="1">
        <v>500</v>
      </c>
      <c r="C821" t="s">
        <v>9</v>
      </c>
      <c r="D821">
        <v>5</v>
      </c>
      <c r="E821" s="3">
        <v>43596</v>
      </c>
      <c r="F821" s="2">
        <f>MONTH(Tabela1[[#This Row],[Data]])</f>
        <v>5</v>
      </c>
      <c r="G821" t="s">
        <v>6811</v>
      </c>
      <c r="H821" t="s">
        <v>6812</v>
      </c>
      <c r="I821" s="2">
        <v>5521968000000</v>
      </c>
    </row>
    <row r="822" spans="1:9" x14ac:dyDescent="0.25">
      <c r="A822" t="s">
        <v>8</v>
      </c>
      <c r="B822" s="1">
        <v>500</v>
      </c>
      <c r="C822" t="s">
        <v>9</v>
      </c>
      <c r="D822">
        <v>10</v>
      </c>
      <c r="E822" s="3">
        <v>43596</v>
      </c>
      <c r="F822" s="2">
        <f>MONTH(Tabela1[[#This Row],[Data]])</f>
        <v>5</v>
      </c>
      <c r="G822" t="s">
        <v>642</v>
      </c>
      <c r="H822" t="s">
        <v>7121</v>
      </c>
      <c r="I822" s="2">
        <v>5511987800000</v>
      </c>
    </row>
    <row r="823" spans="1:9" x14ac:dyDescent="0.25">
      <c r="A823" t="s">
        <v>12</v>
      </c>
      <c r="B823" s="1">
        <v>1000</v>
      </c>
      <c r="C823" t="s">
        <v>9</v>
      </c>
      <c r="D823">
        <v>12</v>
      </c>
      <c r="E823" s="3">
        <v>43597</v>
      </c>
      <c r="F823" s="2">
        <f>MONTH(Tabela1[[#This Row],[Data]])</f>
        <v>5</v>
      </c>
      <c r="G823" t="s">
        <v>4321</v>
      </c>
      <c r="H823" t="s">
        <v>4322</v>
      </c>
      <c r="I823" s="2">
        <v>5519984400000</v>
      </c>
    </row>
    <row r="824" spans="1:9" x14ac:dyDescent="0.25">
      <c r="A824" t="s">
        <v>26</v>
      </c>
      <c r="B824" s="1">
        <v>2000</v>
      </c>
      <c r="C824" t="s">
        <v>9</v>
      </c>
      <c r="D824">
        <v>6</v>
      </c>
      <c r="E824" s="3">
        <v>43597</v>
      </c>
      <c r="F824" s="2">
        <f>MONTH(Tabela1[[#This Row],[Data]])</f>
        <v>5</v>
      </c>
      <c r="G824" t="s">
        <v>9100</v>
      </c>
      <c r="H824" t="s">
        <v>9101</v>
      </c>
      <c r="I824" s="2">
        <v>5511968700000</v>
      </c>
    </row>
    <row r="825" spans="1:9" x14ac:dyDescent="0.25">
      <c r="A825" t="s">
        <v>8</v>
      </c>
      <c r="B825" s="1">
        <v>500</v>
      </c>
      <c r="C825" t="s">
        <v>9</v>
      </c>
      <c r="D825">
        <v>2</v>
      </c>
      <c r="E825" s="3">
        <v>43598</v>
      </c>
      <c r="F825" s="2">
        <f>MONTH(Tabela1[[#This Row],[Data]])</f>
        <v>5</v>
      </c>
      <c r="G825" t="s">
        <v>2228</v>
      </c>
      <c r="H825" t="s">
        <v>2229</v>
      </c>
      <c r="I825" s="2">
        <v>5511976800000</v>
      </c>
    </row>
    <row r="826" spans="1:9" x14ac:dyDescent="0.25">
      <c r="A826" t="s">
        <v>12</v>
      </c>
      <c r="B826" s="1">
        <v>1000</v>
      </c>
      <c r="C826" t="s">
        <v>9</v>
      </c>
      <c r="D826">
        <v>12</v>
      </c>
      <c r="E826" s="3">
        <v>43598</v>
      </c>
      <c r="F826" s="2">
        <f>MONTH(Tabela1[[#This Row],[Data]])</f>
        <v>5</v>
      </c>
      <c r="G826" t="s">
        <v>2791</v>
      </c>
      <c r="H826" t="s">
        <v>2792</v>
      </c>
      <c r="I826" s="2">
        <v>5511986400000</v>
      </c>
    </row>
    <row r="827" spans="1:9" x14ac:dyDescent="0.25">
      <c r="A827" t="s">
        <v>8</v>
      </c>
      <c r="B827" s="1">
        <v>500</v>
      </c>
      <c r="C827" t="s">
        <v>21</v>
      </c>
      <c r="D827">
        <v>1</v>
      </c>
      <c r="E827" s="3">
        <v>43598</v>
      </c>
      <c r="F827" s="2">
        <f>MONTH(Tabela1[[#This Row],[Data]])</f>
        <v>5</v>
      </c>
      <c r="G827" t="s">
        <v>2953</v>
      </c>
      <c r="H827" t="s">
        <v>2954</v>
      </c>
      <c r="I827" s="2">
        <v>5531985900000</v>
      </c>
    </row>
    <row r="828" spans="1:9" x14ac:dyDescent="0.25">
      <c r="A828" t="s">
        <v>12</v>
      </c>
      <c r="B828" s="1">
        <v>1000</v>
      </c>
      <c r="C828" t="s">
        <v>9</v>
      </c>
      <c r="D828">
        <v>6</v>
      </c>
      <c r="E828" s="3">
        <v>43598</v>
      </c>
      <c r="F828" s="2">
        <f>MONTH(Tabela1[[#This Row],[Data]])</f>
        <v>5</v>
      </c>
      <c r="G828" t="s">
        <v>3013</v>
      </c>
      <c r="H828" t="s">
        <v>3014</v>
      </c>
      <c r="I828" s="2">
        <v>5551991800000</v>
      </c>
    </row>
    <row r="829" spans="1:9" x14ac:dyDescent="0.25">
      <c r="A829" t="s">
        <v>8</v>
      </c>
      <c r="B829" s="1">
        <v>500</v>
      </c>
      <c r="C829" t="s">
        <v>9</v>
      </c>
      <c r="D829">
        <v>8</v>
      </c>
      <c r="E829" s="3">
        <v>43598</v>
      </c>
      <c r="F829" s="2">
        <f>MONTH(Tabela1[[#This Row],[Data]])</f>
        <v>5</v>
      </c>
      <c r="G829" t="s">
        <v>3035</v>
      </c>
      <c r="H829" t="s">
        <v>3036</v>
      </c>
      <c r="I829" s="2">
        <v>5585996100000</v>
      </c>
    </row>
    <row r="830" spans="1:9" x14ac:dyDescent="0.25">
      <c r="A830" t="s">
        <v>8</v>
      </c>
      <c r="B830" s="1">
        <v>500</v>
      </c>
      <c r="C830" t="s">
        <v>9</v>
      </c>
      <c r="D830">
        <v>6</v>
      </c>
      <c r="E830" s="3">
        <v>43598</v>
      </c>
      <c r="F830" s="2">
        <f>MONTH(Tabela1[[#This Row],[Data]])</f>
        <v>5</v>
      </c>
      <c r="G830" t="s">
        <v>4507</v>
      </c>
      <c r="H830" t="s">
        <v>4508</v>
      </c>
      <c r="I830" s="2">
        <v>5511962200000</v>
      </c>
    </row>
    <row r="831" spans="1:9" x14ac:dyDescent="0.25">
      <c r="A831" t="s">
        <v>26</v>
      </c>
      <c r="B831" s="1">
        <v>2000</v>
      </c>
      <c r="C831" t="s">
        <v>9</v>
      </c>
      <c r="D831">
        <v>10</v>
      </c>
      <c r="E831" s="3">
        <v>43598</v>
      </c>
      <c r="F831" s="2">
        <f>MONTH(Tabela1[[#This Row],[Data]])</f>
        <v>5</v>
      </c>
      <c r="G831" t="s">
        <v>5095</v>
      </c>
      <c r="H831" t="s">
        <v>5096</v>
      </c>
      <c r="I831" s="2">
        <v>5517996700000</v>
      </c>
    </row>
    <row r="832" spans="1:9" x14ac:dyDescent="0.25">
      <c r="A832" t="s">
        <v>12</v>
      </c>
      <c r="B832" s="1">
        <v>1000</v>
      </c>
      <c r="C832" t="s">
        <v>9</v>
      </c>
      <c r="D832">
        <v>12</v>
      </c>
      <c r="E832" s="3">
        <v>43598</v>
      </c>
      <c r="F832" s="2">
        <f>MONTH(Tabela1[[#This Row],[Data]])</f>
        <v>5</v>
      </c>
      <c r="G832" t="s">
        <v>1728</v>
      </c>
      <c r="H832" t="s">
        <v>1729</v>
      </c>
      <c r="I832" s="2">
        <v>5584999800000</v>
      </c>
    </row>
    <row r="833" spans="1:9" x14ac:dyDescent="0.25">
      <c r="A833" t="s">
        <v>26</v>
      </c>
      <c r="B833" s="1">
        <v>2000</v>
      </c>
      <c r="C833" t="s">
        <v>9</v>
      </c>
      <c r="D833">
        <v>1</v>
      </c>
      <c r="E833" s="3">
        <v>43598</v>
      </c>
      <c r="F833" s="2">
        <f>MONTH(Tabela1[[#This Row],[Data]])</f>
        <v>5</v>
      </c>
      <c r="G833" t="s">
        <v>3451</v>
      </c>
      <c r="H833" t="s">
        <v>3452</v>
      </c>
      <c r="I833" s="2">
        <v>5584996500000</v>
      </c>
    </row>
    <row r="834" spans="1:9" x14ac:dyDescent="0.25">
      <c r="A834" t="s">
        <v>12</v>
      </c>
      <c r="B834" s="1">
        <v>1000</v>
      </c>
      <c r="C834" t="s">
        <v>9</v>
      </c>
      <c r="D834">
        <v>12</v>
      </c>
      <c r="E834" s="3">
        <v>43598</v>
      </c>
      <c r="F834" s="2">
        <f>MONTH(Tabela1[[#This Row],[Data]])</f>
        <v>5</v>
      </c>
      <c r="G834" t="s">
        <v>7739</v>
      </c>
      <c r="H834" t="s">
        <v>7740</v>
      </c>
      <c r="I834" s="2">
        <v>5516996000000</v>
      </c>
    </row>
    <row r="835" spans="1:9" x14ac:dyDescent="0.25">
      <c r="A835" t="s">
        <v>26</v>
      </c>
      <c r="B835" s="1">
        <v>2000</v>
      </c>
      <c r="C835" t="s">
        <v>9</v>
      </c>
      <c r="D835">
        <v>2</v>
      </c>
      <c r="E835" s="3">
        <v>43598</v>
      </c>
      <c r="F835" s="2">
        <f>MONTH(Tabela1[[#This Row],[Data]])</f>
        <v>5</v>
      </c>
      <c r="G835" t="s">
        <v>2632</v>
      </c>
      <c r="H835" t="s">
        <v>9095</v>
      </c>
      <c r="I835" s="2">
        <v>5543999100000</v>
      </c>
    </row>
    <row r="836" spans="1:9" x14ac:dyDescent="0.25">
      <c r="A836" t="s">
        <v>26</v>
      </c>
      <c r="B836" s="1">
        <v>2000</v>
      </c>
      <c r="C836" t="s">
        <v>9</v>
      </c>
      <c r="D836">
        <v>4</v>
      </c>
      <c r="E836" s="3">
        <v>43598</v>
      </c>
      <c r="F836" s="2">
        <f>MONTH(Tabela1[[#This Row],[Data]])</f>
        <v>5</v>
      </c>
      <c r="G836" t="s">
        <v>8638</v>
      </c>
      <c r="H836" t="s">
        <v>9705</v>
      </c>
      <c r="I836" s="2">
        <v>5531994900000</v>
      </c>
    </row>
    <row r="837" spans="1:9" x14ac:dyDescent="0.25">
      <c r="A837" t="s">
        <v>12</v>
      </c>
      <c r="B837" s="1">
        <v>1000</v>
      </c>
      <c r="C837" t="s">
        <v>9</v>
      </c>
      <c r="D837">
        <v>12</v>
      </c>
      <c r="E837" s="3">
        <v>43599</v>
      </c>
      <c r="F837" s="2">
        <f>MONTH(Tabela1[[#This Row],[Data]])</f>
        <v>5</v>
      </c>
      <c r="G837" t="s">
        <v>1963</v>
      </c>
      <c r="H837" t="s">
        <v>1964</v>
      </c>
      <c r="I837" s="2">
        <v>5512982600000</v>
      </c>
    </row>
    <row r="838" spans="1:9" x14ac:dyDescent="0.25">
      <c r="A838" t="s">
        <v>8</v>
      </c>
      <c r="B838" s="1">
        <v>500</v>
      </c>
      <c r="C838" t="s">
        <v>9</v>
      </c>
      <c r="D838">
        <v>3</v>
      </c>
      <c r="E838" s="3">
        <v>43599</v>
      </c>
      <c r="F838" s="2">
        <f>MONTH(Tabela1[[#This Row],[Data]])</f>
        <v>5</v>
      </c>
      <c r="G838" t="s">
        <v>4088</v>
      </c>
      <c r="H838" t="s">
        <v>4089</v>
      </c>
      <c r="I838" s="2">
        <v>5531988600000</v>
      </c>
    </row>
    <row r="839" spans="1:9" x14ac:dyDescent="0.25">
      <c r="A839" t="s">
        <v>12</v>
      </c>
      <c r="B839" s="1">
        <v>1000</v>
      </c>
      <c r="C839" t="s">
        <v>9</v>
      </c>
      <c r="D839">
        <v>12</v>
      </c>
      <c r="E839" s="3">
        <v>43599</v>
      </c>
      <c r="F839" s="2">
        <f>MONTH(Tabela1[[#This Row],[Data]])</f>
        <v>5</v>
      </c>
      <c r="G839" t="s">
        <v>4211</v>
      </c>
      <c r="H839" t="s">
        <v>4212</v>
      </c>
      <c r="I839" s="2">
        <v>5531993200000</v>
      </c>
    </row>
    <row r="840" spans="1:9" x14ac:dyDescent="0.25">
      <c r="A840" t="s">
        <v>26</v>
      </c>
      <c r="B840" s="1">
        <v>2000</v>
      </c>
      <c r="C840" t="s">
        <v>9</v>
      </c>
      <c r="D840">
        <v>1</v>
      </c>
      <c r="E840" s="3">
        <v>43599</v>
      </c>
      <c r="F840" s="2">
        <f>MONTH(Tabela1[[#This Row],[Data]])</f>
        <v>5</v>
      </c>
      <c r="G840" t="s">
        <v>1786</v>
      </c>
      <c r="H840" t="s">
        <v>1787</v>
      </c>
      <c r="I840" s="2">
        <v>5511968100000</v>
      </c>
    </row>
    <row r="841" spans="1:9" x14ac:dyDescent="0.25">
      <c r="A841" t="s">
        <v>8</v>
      </c>
      <c r="B841" s="1">
        <v>500</v>
      </c>
      <c r="C841" t="s">
        <v>9</v>
      </c>
      <c r="D841">
        <v>4</v>
      </c>
      <c r="E841" s="3">
        <v>43599</v>
      </c>
      <c r="F841" s="2">
        <f>MONTH(Tabela1[[#This Row],[Data]])</f>
        <v>5</v>
      </c>
      <c r="G841" t="s">
        <v>4644</v>
      </c>
      <c r="H841" t="s">
        <v>7919</v>
      </c>
      <c r="I841" s="2">
        <v>5575988600000</v>
      </c>
    </row>
    <row r="842" spans="1:9" x14ac:dyDescent="0.25">
      <c r="A842" t="s">
        <v>8</v>
      </c>
      <c r="B842" s="1">
        <v>500</v>
      </c>
      <c r="C842" t="s">
        <v>9</v>
      </c>
      <c r="D842">
        <v>12</v>
      </c>
      <c r="E842" s="3">
        <v>43599</v>
      </c>
      <c r="F842" s="2">
        <f>MONTH(Tabela1[[#This Row],[Data]])</f>
        <v>5</v>
      </c>
      <c r="G842" t="s">
        <v>8605</v>
      </c>
      <c r="H842" t="s">
        <v>8606</v>
      </c>
      <c r="I842" s="2">
        <v>5516982200000</v>
      </c>
    </row>
    <row r="843" spans="1:9" x14ac:dyDescent="0.25">
      <c r="A843" t="s">
        <v>8</v>
      </c>
      <c r="B843" s="1">
        <v>500</v>
      </c>
      <c r="C843" t="s">
        <v>9</v>
      </c>
      <c r="D843">
        <v>1</v>
      </c>
      <c r="E843" s="3">
        <v>43600</v>
      </c>
      <c r="F843" s="2">
        <f>MONTH(Tabela1[[#This Row],[Data]])</f>
        <v>5</v>
      </c>
      <c r="G843" t="s">
        <v>174</v>
      </c>
      <c r="H843" t="s">
        <v>175</v>
      </c>
      <c r="I843" s="2">
        <v>5562996500000</v>
      </c>
    </row>
    <row r="844" spans="1:9" x14ac:dyDescent="0.25">
      <c r="A844" t="s">
        <v>12</v>
      </c>
      <c r="B844" s="1">
        <v>1000</v>
      </c>
      <c r="C844" t="s">
        <v>21</v>
      </c>
      <c r="D844">
        <v>1</v>
      </c>
      <c r="E844" s="3">
        <v>43600</v>
      </c>
      <c r="F844" s="2">
        <f>MONTH(Tabela1[[#This Row],[Data]])</f>
        <v>5</v>
      </c>
      <c r="G844" t="s">
        <v>656</v>
      </c>
      <c r="H844" t="s">
        <v>657</v>
      </c>
      <c r="I844" s="2">
        <v>5581996000000</v>
      </c>
    </row>
    <row r="845" spans="1:9" x14ac:dyDescent="0.25">
      <c r="A845" t="s">
        <v>12</v>
      </c>
      <c r="B845" s="1">
        <v>1000</v>
      </c>
      <c r="C845" t="s">
        <v>9</v>
      </c>
      <c r="D845">
        <v>10</v>
      </c>
      <c r="E845" s="3">
        <v>43600</v>
      </c>
      <c r="F845" s="2">
        <f>MONTH(Tabela1[[#This Row],[Data]])</f>
        <v>5</v>
      </c>
      <c r="G845" t="s">
        <v>216</v>
      </c>
      <c r="H845" t="s">
        <v>217</v>
      </c>
      <c r="I845" s="2">
        <v>5521993200000</v>
      </c>
    </row>
    <row r="846" spans="1:9" x14ac:dyDescent="0.25">
      <c r="A846" t="s">
        <v>26</v>
      </c>
      <c r="B846" s="1">
        <v>2000</v>
      </c>
      <c r="C846" t="s">
        <v>9</v>
      </c>
      <c r="D846">
        <v>1</v>
      </c>
      <c r="E846" s="3">
        <v>43600</v>
      </c>
      <c r="F846" s="2">
        <f>MONTH(Tabela1[[#This Row],[Data]])</f>
        <v>5</v>
      </c>
      <c r="G846" t="s">
        <v>1657</v>
      </c>
      <c r="H846" t="s">
        <v>1658</v>
      </c>
      <c r="I846" s="2">
        <v>5581996600000</v>
      </c>
    </row>
    <row r="847" spans="1:9" x14ac:dyDescent="0.25">
      <c r="A847" t="s">
        <v>12</v>
      </c>
      <c r="B847" s="1">
        <v>1000</v>
      </c>
      <c r="C847" t="s">
        <v>9</v>
      </c>
      <c r="D847">
        <v>10</v>
      </c>
      <c r="E847" s="3">
        <v>43600</v>
      </c>
      <c r="F847" s="2">
        <f>MONTH(Tabela1[[#This Row],[Data]])</f>
        <v>5</v>
      </c>
      <c r="G847" t="s">
        <v>1263</v>
      </c>
      <c r="H847" t="s">
        <v>1264</v>
      </c>
      <c r="I847" s="2">
        <v>5533991300000</v>
      </c>
    </row>
    <row r="848" spans="1:9" x14ac:dyDescent="0.25">
      <c r="A848" t="s">
        <v>12</v>
      </c>
      <c r="B848" s="1">
        <v>1000</v>
      </c>
      <c r="C848" t="s">
        <v>9</v>
      </c>
      <c r="D848">
        <v>6</v>
      </c>
      <c r="E848" s="3">
        <v>43600</v>
      </c>
      <c r="F848" s="2">
        <f>MONTH(Tabela1[[#This Row],[Data]])</f>
        <v>5</v>
      </c>
      <c r="G848" t="s">
        <v>6466</v>
      </c>
      <c r="H848" t="s">
        <v>6467</v>
      </c>
      <c r="I848" s="2">
        <v>5568992300000</v>
      </c>
    </row>
    <row r="849" spans="1:9" x14ac:dyDescent="0.25">
      <c r="A849" t="s">
        <v>12</v>
      </c>
      <c r="B849" s="1">
        <v>1000</v>
      </c>
      <c r="C849" t="s">
        <v>9</v>
      </c>
      <c r="D849">
        <v>3</v>
      </c>
      <c r="E849" s="3">
        <v>43600</v>
      </c>
      <c r="F849" s="2">
        <f>MONTH(Tabela1[[#This Row],[Data]])</f>
        <v>5</v>
      </c>
      <c r="G849" t="s">
        <v>8624</v>
      </c>
      <c r="H849" t="s">
        <v>9028</v>
      </c>
      <c r="I849" s="2">
        <v>5519983700000</v>
      </c>
    </row>
    <row r="850" spans="1:9" x14ac:dyDescent="0.25">
      <c r="A850" t="s">
        <v>8</v>
      </c>
      <c r="B850" s="1">
        <v>500</v>
      </c>
      <c r="C850" t="s">
        <v>21</v>
      </c>
      <c r="D850">
        <v>1</v>
      </c>
      <c r="E850" s="3">
        <v>43601</v>
      </c>
      <c r="F850" s="2">
        <f>MONTH(Tabela1[[#This Row],[Data]])</f>
        <v>5</v>
      </c>
      <c r="G850" t="s">
        <v>81</v>
      </c>
      <c r="H850" t="s">
        <v>303</v>
      </c>
      <c r="I850" s="2">
        <v>5511975000000</v>
      </c>
    </row>
    <row r="851" spans="1:9" x14ac:dyDescent="0.25">
      <c r="A851" t="s">
        <v>8</v>
      </c>
      <c r="B851" s="1">
        <v>500</v>
      </c>
      <c r="C851" t="s">
        <v>9</v>
      </c>
      <c r="D851">
        <v>10</v>
      </c>
      <c r="E851" s="3">
        <v>43601</v>
      </c>
      <c r="F851" s="2">
        <f>MONTH(Tabela1[[#This Row],[Data]])</f>
        <v>5</v>
      </c>
      <c r="G851" t="s">
        <v>718</v>
      </c>
      <c r="H851" t="s">
        <v>719</v>
      </c>
      <c r="I851" s="2">
        <v>5519988600000</v>
      </c>
    </row>
    <row r="852" spans="1:9" x14ac:dyDescent="0.25">
      <c r="A852" t="s">
        <v>26</v>
      </c>
      <c r="B852" s="1">
        <v>2000</v>
      </c>
      <c r="C852" t="s">
        <v>9</v>
      </c>
      <c r="D852">
        <v>12</v>
      </c>
      <c r="E852" s="3">
        <v>43601</v>
      </c>
      <c r="F852" s="2">
        <f>MONTH(Tabela1[[#This Row],[Data]])</f>
        <v>5</v>
      </c>
      <c r="G852" t="s">
        <v>2076</v>
      </c>
      <c r="H852" t="s">
        <v>4713</v>
      </c>
      <c r="I852" s="2">
        <v>5511953400000</v>
      </c>
    </row>
    <row r="853" spans="1:9" x14ac:dyDescent="0.25">
      <c r="A853" t="s">
        <v>12</v>
      </c>
      <c r="B853" s="1">
        <v>1000</v>
      </c>
      <c r="C853" t="s">
        <v>9</v>
      </c>
      <c r="D853">
        <v>12</v>
      </c>
      <c r="E853" s="3">
        <v>43601</v>
      </c>
      <c r="F853" s="2">
        <f>MONTH(Tabela1[[#This Row],[Data]])</f>
        <v>5</v>
      </c>
      <c r="G853" t="s">
        <v>6821</v>
      </c>
      <c r="H853" t="s">
        <v>6822</v>
      </c>
      <c r="I853" s="2">
        <v>5521996200000</v>
      </c>
    </row>
    <row r="854" spans="1:9" x14ac:dyDescent="0.25">
      <c r="A854" t="s">
        <v>8</v>
      </c>
      <c r="B854" s="1">
        <v>500</v>
      </c>
      <c r="C854" t="s">
        <v>9</v>
      </c>
      <c r="D854">
        <v>1</v>
      </c>
      <c r="E854" s="3">
        <v>43601</v>
      </c>
      <c r="F854" s="2">
        <f>MONTH(Tabela1[[#This Row],[Data]])</f>
        <v>5</v>
      </c>
      <c r="G854" t="s">
        <v>6913</v>
      </c>
      <c r="H854" t="s">
        <v>6914</v>
      </c>
      <c r="I854" s="2">
        <v>5521994300000</v>
      </c>
    </row>
    <row r="855" spans="1:9" x14ac:dyDescent="0.25">
      <c r="A855" t="s">
        <v>26</v>
      </c>
      <c r="B855" s="1">
        <v>2000</v>
      </c>
      <c r="C855" t="s">
        <v>9</v>
      </c>
      <c r="D855">
        <v>2</v>
      </c>
      <c r="E855" s="3">
        <v>43601</v>
      </c>
      <c r="F855" s="2">
        <f>MONTH(Tabela1[[#This Row],[Data]])</f>
        <v>5</v>
      </c>
      <c r="G855" t="s">
        <v>3955</v>
      </c>
      <c r="H855" t="s">
        <v>3956</v>
      </c>
      <c r="I855" s="2">
        <v>5522998900000</v>
      </c>
    </row>
    <row r="856" spans="1:9" x14ac:dyDescent="0.25">
      <c r="A856" t="s">
        <v>12</v>
      </c>
      <c r="B856" s="1">
        <v>1000</v>
      </c>
      <c r="C856" t="s">
        <v>9</v>
      </c>
      <c r="D856">
        <v>12</v>
      </c>
      <c r="E856" s="3">
        <v>43601</v>
      </c>
      <c r="F856" s="2">
        <f>MONTH(Tabela1[[#This Row],[Data]])</f>
        <v>5</v>
      </c>
      <c r="G856" t="s">
        <v>4672</v>
      </c>
      <c r="H856" t="s">
        <v>8627</v>
      </c>
      <c r="I856" s="2">
        <v>5511997900000</v>
      </c>
    </row>
    <row r="857" spans="1:9" x14ac:dyDescent="0.25">
      <c r="A857" t="s">
        <v>8</v>
      </c>
      <c r="B857" s="1">
        <v>500</v>
      </c>
      <c r="C857" t="s">
        <v>9</v>
      </c>
      <c r="D857">
        <v>1</v>
      </c>
      <c r="E857" s="3">
        <v>43602</v>
      </c>
      <c r="F857" s="2">
        <f>MONTH(Tabela1[[#This Row],[Data]])</f>
        <v>5</v>
      </c>
      <c r="G857" t="s">
        <v>1580</v>
      </c>
      <c r="H857" t="s">
        <v>1581</v>
      </c>
      <c r="I857" s="2">
        <v>5511998000000</v>
      </c>
    </row>
    <row r="858" spans="1:9" x14ac:dyDescent="0.25">
      <c r="A858" t="s">
        <v>8</v>
      </c>
      <c r="B858" s="1">
        <v>500</v>
      </c>
      <c r="C858" t="s">
        <v>9</v>
      </c>
      <c r="D858">
        <v>1</v>
      </c>
      <c r="E858" s="3">
        <v>43602</v>
      </c>
      <c r="F858" s="2">
        <f>MONTH(Tabela1[[#This Row],[Data]])</f>
        <v>5</v>
      </c>
      <c r="G858" t="s">
        <v>1961</v>
      </c>
      <c r="H858" t="s">
        <v>2149</v>
      </c>
      <c r="I858" s="2">
        <v>5527995100000</v>
      </c>
    </row>
    <row r="859" spans="1:9" x14ac:dyDescent="0.25">
      <c r="A859" t="s">
        <v>8</v>
      </c>
      <c r="B859" s="1">
        <v>500</v>
      </c>
      <c r="C859" t="s">
        <v>21</v>
      </c>
      <c r="D859">
        <v>1</v>
      </c>
      <c r="E859" s="3">
        <v>43602</v>
      </c>
      <c r="F859" s="2">
        <f>MONTH(Tabela1[[#This Row],[Data]])</f>
        <v>5</v>
      </c>
      <c r="G859" t="s">
        <v>2378</v>
      </c>
      <c r="H859" t="s">
        <v>4047</v>
      </c>
      <c r="I859" s="2">
        <v>5511964200000</v>
      </c>
    </row>
    <row r="860" spans="1:9" x14ac:dyDescent="0.25">
      <c r="A860" t="s">
        <v>8</v>
      </c>
      <c r="B860" s="1">
        <v>500</v>
      </c>
      <c r="C860" t="s">
        <v>9</v>
      </c>
      <c r="D860">
        <v>2</v>
      </c>
      <c r="E860" s="3">
        <v>43602</v>
      </c>
      <c r="F860" s="2">
        <f>MONTH(Tabela1[[#This Row],[Data]])</f>
        <v>5</v>
      </c>
      <c r="G860" t="s">
        <v>7525</v>
      </c>
      <c r="H860" t="s">
        <v>7526</v>
      </c>
      <c r="I860" s="2">
        <v>5527998900000</v>
      </c>
    </row>
    <row r="861" spans="1:9" x14ac:dyDescent="0.25">
      <c r="A861" t="s">
        <v>26</v>
      </c>
      <c r="B861" s="1">
        <v>2000</v>
      </c>
      <c r="C861" t="s">
        <v>9</v>
      </c>
      <c r="D861">
        <v>12</v>
      </c>
      <c r="E861" s="3">
        <v>43602</v>
      </c>
      <c r="F861" s="2">
        <f>MONTH(Tabela1[[#This Row],[Data]])</f>
        <v>5</v>
      </c>
      <c r="G861" t="s">
        <v>563</v>
      </c>
      <c r="H861" t="s">
        <v>564</v>
      </c>
      <c r="I861" s="2">
        <v>5541988000000</v>
      </c>
    </row>
    <row r="862" spans="1:9" x14ac:dyDescent="0.25">
      <c r="A862" t="s">
        <v>8</v>
      </c>
      <c r="B862" s="1">
        <v>500</v>
      </c>
      <c r="C862" t="s">
        <v>9</v>
      </c>
      <c r="D862">
        <v>12</v>
      </c>
      <c r="E862" s="3">
        <v>43602</v>
      </c>
      <c r="F862" s="2">
        <f>MONTH(Tabela1[[#This Row],[Data]])</f>
        <v>5</v>
      </c>
      <c r="G862" t="s">
        <v>3124</v>
      </c>
      <c r="H862" t="s">
        <v>7747</v>
      </c>
      <c r="I862" s="2">
        <v>5581991600000</v>
      </c>
    </row>
    <row r="863" spans="1:9" x14ac:dyDescent="0.25">
      <c r="A863" t="s">
        <v>26</v>
      </c>
      <c r="B863" s="1">
        <v>2000</v>
      </c>
      <c r="C863" t="s">
        <v>9</v>
      </c>
      <c r="D863">
        <v>1</v>
      </c>
      <c r="E863" s="3">
        <v>43602</v>
      </c>
      <c r="F863" s="2">
        <f>MONTH(Tabela1[[#This Row],[Data]])</f>
        <v>5</v>
      </c>
      <c r="G863" t="s">
        <v>9074</v>
      </c>
      <c r="H863" t="s">
        <v>9075</v>
      </c>
      <c r="I863" s="2">
        <v>5585986600000</v>
      </c>
    </row>
    <row r="864" spans="1:9" x14ac:dyDescent="0.25">
      <c r="A864" t="s">
        <v>12</v>
      </c>
      <c r="B864" s="1">
        <v>1000</v>
      </c>
      <c r="C864" t="s">
        <v>9</v>
      </c>
      <c r="D864">
        <v>1</v>
      </c>
      <c r="E864" s="3">
        <v>43603</v>
      </c>
      <c r="F864" s="2">
        <f>MONTH(Tabela1[[#This Row],[Data]])</f>
        <v>5</v>
      </c>
      <c r="G864" t="s">
        <v>145</v>
      </c>
      <c r="H864" t="s">
        <v>146</v>
      </c>
      <c r="I864" s="2">
        <v>5521991900000</v>
      </c>
    </row>
    <row r="865" spans="1:9" x14ac:dyDescent="0.25">
      <c r="A865" t="s">
        <v>8</v>
      </c>
      <c r="B865" s="1">
        <v>500</v>
      </c>
      <c r="C865" t="s">
        <v>9</v>
      </c>
      <c r="D865">
        <v>4</v>
      </c>
      <c r="E865" s="3">
        <v>43603</v>
      </c>
      <c r="F865" s="2">
        <f>MONTH(Tabela1[[#This Row],[Data]])</f>
        <v>5</v>
      </c>
      <c r="G865" t="s">
        <v>1438</v>
      </c>
      <c r="H865" t="s">
        <v>1439</v>
      </c>
      <c r="I865" s="2">
        <v>5537998600000</v>
      </c>
    </row>
    <row r="866" spans="1:9" x14ac:dyDescent="0.25">
      <c r="A866" t="s">
        <v>12</v>
      </c>
      <c r="B866" s="1">
        <v>1000</v>
      </c>
      <c r="C866" t="s">
        <v>21</v>
      </c>
      <c r="D866">
        <v>1</v>
      </c>
      <c r="E866" s="3">
        <v>43603</v>
      </c>
      <c r="F866" s="2">
        <f>MONTH(Tabela1[[#This Row],[Data]])</f>
        <v>5</v>
      </c>
      <c r="G866" t="s">
        <v>4544</v>
      </c>
      <c r="H866" t="s">
        <v>4545</v>
      </c>
      <c r="I866" s="2">
        <v>5511995800000</v>
      </c>
    </row>
    <row r="867" spans="1:9" x14ac:dyDescent="0.25">
      <c r="A867" t="s">
        <v>12</v>
      </c>
      <c r="B867" s="1">
        <v>1000</v>
      </c>
      <c r="C867" t="s">
        <v>9</v>
      </c>
      <c r="D867">
        <v>4</v>
      </c>
      <c r="E867" s="3">
        <v>43603</v>
      </c>
      <c r="F867" s="2">
        <f>MONTH(Tabela1[[#This Row],[Data]])</f>
        <v>5</v>
      </c>
      <c r="G867" t="s">
        <v>6209</v>
      </c>
      <c r="H867" t="s">
        <v>6210</v>
      </c>
      <c r="I867" s="2">
        <v>5591988400000</v>
      </c>
    </row>
    <row r="868" spans="1:9" x14ac:dyDescent="0.25">
      <c r="A868" t="s">
        <v>12</v>
      </c>
      <c r="B868" s="1">
        <v>1000</v>
      </c>
      <c r="C868" t="s">
        <v>9</v>
      </c>
      <c r="D868">
        <v>1</v>
      </c>
      <c r="E868" s="3">
        <v>43603</v>
      </c>
      <c r="F868" s="2">
        <f>MONTH(Tabela1[[#This Row],[Data]])</f>
        <v>5</v>
      </c>
      <c r="G868" t="s">
        <v>9560</v>
      </c>
      <c r="H868" t="s">
        <v>9561</v>
      </c>
      <c r="I868" s="2">
        <v>5551981100000</v>
      </c>
    </row>
    <row r="869" spans="1:9" x14ac:dyDescent="0.25">
      <c r="A869" t="s">
        <v>12</v>
      </c>
      <c r="B869" s="1">
        <v>1000</v>
      </c>
      <c r="C869" t="s">
        <v>9</v>
      </c>
      <c r="D869">
        <v>12</v>
      </c>
      <c r="E869" s="3">
        <v>43604</v>
      </c>
      <c r="F869" s="2">
        <f>MONTH(Tabela1[[#This Row],[Data]])</f>
        <v>5</v>
      </c>
      <c r="G869" t="s">
        <v>2609</v>
      </c>
      <c r="H869" t="s">
        <v>2610</v>
      </c>
      <c r="I869" s="2">
        <v>5511953300000</v>
      </c>
    </row>
    <row r="870" spans="1:9" x14ac:dyDescent="0.25">
      <c r="A870" t="s">
        <v>8</v>
      </c>
      <c r="B870" s="1">
        <v>500</v>
      </c>
      <c r="C870" t="s">
        <v>9</v>
      </c>
      <c r="D870">
        <v>12</v>
      </c>
      <c r="E870" s="3">
        <v>43604</v>
      </c>
      <c r="F870" s="2">
        <f>MONTH(Tabela1[[#This Row],[Data]])</f>
        <v>5</v>
      </c>
      <c r="G870" t="s">
        <v>4747</v>
      </c>
      <c r="H870" t="s">
        <v>4748</v>
      </c>
      <c r="I870" s="2">
        <v>5571987200000</v>
      </c>
    </row>
    <row r="871" spans="1:9" x14ac:dyDescent="0.25">
      <c r="A871" t="s">
        <v>12</v>
      </c>
      <c r="B871" s="1">
        <v>1000</v>
      </c>
      <c r="C871" t="s">
        <v>9</v>
      </c>
      <c r="D871">
        <v>12</v>
      </c>
      <c r="E871" s="3">
        <v>43605</v>
      </c>
      <c r="F871" s="2">
        <f>MONTH(Tabela1[[#This Row],[Data]])</f>
        <v>5</v>
      </c>
      <c r="G871" t="s">
        <v>992</v>
      </c>
      <c r="H871" t="s">
        <v>993</v>
      </c>
      <c r="I871" s="2">
        <v>5537998300000</v>
      </c>
    </row>
    <row r="872" spans="1:9" x14ac:dyDescent="0.25">
      <c r="A872" t="s">
        <v>8</v>
      </c>
      <c r="B872" s="1">
        <v>500</v>
      </c>
      <c r="C872" t="s">
        <v>9</v>
      </c>
      <c r="D872">
        <v>5</v>
      </c>
      <c r="E872" s="3">
        <v>43605</v>
      </c>
      <c r="F872" s="2">
        <f>MONTH(Tabela1[[#This Row],[Data]])</f>
        <v>5</v>
      </c>
      <c r="G872" t="s">
        <v>2301</v>
      </c>
      <c r="H872" t="s">
        <v>2302</v>
      </c>
      <c r="I872" s="2">
        <v>5579981000000</v>
      </c>
    </row>
    <row r="873" spans="1:9" x14ac:dyDescent="0.25">
      <c r="A873" t="s">
        <v>8</v>
      </c>
      <c r="B873" s="1">
        <v>500</v>
      </c>
      <c r="C873" t="s">
        <v>21</v>
      </c>
      <c r="D873">
        <v>1</v>
      </c>
      <c r="E873" s="3">
        <v>43605</v>
      </c>
      <c r="F873" s="2">
        <f>MONTH(Tabela1[[#This Row],[Data]])</f>
        <v>5</v>
      </c>
      <c r="G873" t="s">
        <v>2041</v>
      </c>
      <c r="H873" t="s">
        <v>4025</v>
      </c>
      <c r="I873" s="2">
        <v>5521969000000</v>
      </c>
    </row>
    <row r="874" spans="1:9" x14ac:dyDescent="0.25">
      <c r="A874" t="s">
        <v>12</v>
      </c>
      <c r="B874" s="1">
        <v>1000</v>
      </c>
      <c r="C874" t="s">
        <v>9</v>
      </c>
      <c r="D874">
        <v>1</v>
      </c>
      <c r="E874" s="3">
        <v>43605</v>
      </c>
      <c r="F874" s="2">
        <f>MONTH(Tabela1[[#This Row],[Data]])</f>
        <v>5</v>
      </c>
      <c r="G874" t="s">
        <v>3104</v>
      </c>
      <c r="H874" t="s">
        <v>4265</v>
      </c>
      <c r="I874" s="2">
        <v>5511947600000</v>
      </c>
    </row>
    <row r="875" spans="1:9" x14ac:dyDescent="0.25">
      <c r="A875" t="s">
        <v>8</v>
      </c>
      <c r="B875" s="1">
        <v>500</v>
      </c>
      <c r="C875" t="s">
        <v>9</v>
      </c>
      <c r="D875">
        <v>1</v>
      </c>
      <c r="E875" s="3">
        <v>43605</v>
      </c>
      <c r="F875" s="2">
        <f>MONTH(Tabela1[[#This Row],[Data]])</f>
        <v>5</v>
      </c>
      <c r="G875" t="s">
        <v>5444</v>
      </c>
      <c r="H875" t="s">
        <v>5445</v>
      </c>
      <c r="I875" s="2">
        <v>5531982200000</v>
      </c>
    </row>
    <row r="876" spans="1:9" x14ac:dyDescent="0.25">
      <c r="A876" t="s">
        <v>8</v>
      </c>
      <c r="B876" s="1">
        <v>500</v>
      </c>
      <c r="C876" t="s">
        <v>21</v>
      </c>
      <c r="D876">
        <v>1</v>
      </c>
      <c r="E876" s="3">
        <v>43605</v>
      </c>
      <c r="F876" s="2">
        <f>MONTH(Tabela1[[#This Row],[Data]])</f>
        <v>5</v>
      </c>
      <c r="G876" t="s">
        <v>2221</v>
      </c>
      <c r="H876" t="s">
        <v>8035</v>
      </c>
      <c r="I876" s="2">
        <v>5515998400000</v>
      </c>
    </row>
    <row r="877" spans="1:9" x14ac:dyDescent="0.25">
      <c r="A877" t="s">
        <v>8</v>
      </c>
      <c r="B877" s="1">
        <v>500</v>
      </c>
      <c r="C877" t="s">
        <v>21</v>
      </c>
      <c r="D877">
        <v>1</v>
      </c>
      <c r="E877" s="3">
        <v>43606</v>
      </c>
      <c r="F877" s="2">
        <f>MONTH(Tabela1[[#This Row],[Data]])</f>
        <v>5</v>
      </c>
      <c r="G877" t="s">
        <v>791</v>
      </c>
      <c r="H877" t="s">
        <v>792</v>
      </c>
      <c r="I877" s="2">
        <v>5541998600000</v>
      </c>
    </row>
    <row r="878" spans="1:9" x14ac:dyDescent="0.25">
      <c r="A878" t="s">
        <v>26</v>
      </c>
      <c r="B878" s="1">
        <v>2000</v>
      </c>
      <c r="C878" t="s">
        <v>9</v>
      </c>
      <c r="D878">
        <v>1</v>
      </c>
      <c r="E878" s="3">
        <v>43606</v>
      </c>
      <c r="F878" s="2">
        <f>MONTH(Tabela1[[#This Row],[Data]])</f>
        <v>5</v>
      </c>
      <c r="G878" t="s">
        <v>2520</v>
      </c>
      <c r="H878" t="s">
        <v>2521</v>
      </c>
      <c r="I878" s="2">
        <v>5521967500000</v>
      </c>
    </row>
    <row r="879" spans="1:9" x14ac:dyDescent="0.25">
      <c r="A879" t="s">
        <v>8</v>
      </c>
      <c r="B879" s="1">
        <v>500</v>
      </c>
      <c r="C879" t="s">
        <v>9</v>
      </c>
      <c r="D879">
        <v>10</v>
      </c>
      <c r="E879" s="3">
        <v>43606</v>
      </c>
      <c r="F879" s="2">
        <f>MONTH(Tabela1[[#This Row],[Data]])</f>
        <v>5</v>
      </c>
      <c r="G879" t="s">
        <v>3183</v>
      </c>
      <c r="H879" t="s">
        <v>3184</v>
      </c>
      <c r="I879" s="2">
        <v>5516997200000</v>
      </c>
    </row>
    <row r="880" spans="1:9" x14ac:dyDescent="0.25">
      <c r="A880" t="s">
        <v>12</v>
      </c>
      <c r="B880" s="1">
        <v>1000</v>
      </c>
      <c r="C880" t="s">
        <v>9</v>
      </c>
      <c r="D880">
        <v>6</v>
      </c>
      <c r="E880" s="3">
        <v>43606</v>
      </c>
      <c r="F880" s="2">
        <f>MONTH(Tabela1[[#This Row],[Data]])</f>
        <v>5</v>
      </c>
      <c r="G880" t="s">
        <v>3648</v>
      </c>
      <c r="H880" t="s">
        <v>3649</v>
      </c>
      <c r="I880" s="2">
        <v>5548991300000</v>
      </c>
    </row>
    <row r="881" spans="1:9" x14ac:dyDescent="0.25">
      <c r="A881" t="s">
        <v>12</v>
      </c>
      <c r="B881" s="1">
        <v>1000</v>
      </c>
      <c r="C881" t="s">
        <v>9</v>
      </c>
      <c r="D881">
        <v>8</v>
      </c>
      <c r="E881" s="3">
        <v>43606</v>
      </c>
      <c r="F881" s="2">
        <f>MONTH(Tabela1[[#This Row],[Data]])</f>
        <v>5</v>
      </c>
      <c r="G881" t="s">
        <v>2729</v>
      </c>
      <c r="H881" t="s">
        <v>4248</v>
      </c>
      <c r="I881" s="2">
        <v>5573991700000</v>
      </c>
    </row>
    <row r="882" spans="1:9" x14ac:dyDescent="0.25">
      <c r="A882" t="s">
        <v>8</v>
      </c>
      <c r="B882" s="1">
        <v>500</v>
      </c>
      <c r="C882" t="s">
        <v>9</v>
      </c>
      <c r="D882">
        <v>8</v>
      </c>
      <c r="E882" s="3">
        <v>43606</v>
      </c>
      <c r="F882" s="2">
        <f>MONTH(Tabela1[[#This Row],[Data]])</f>
        <v>5</v>
      </c>
      <c r="G882" t="s">
        <v>1922</v>
      </c>
      <c r="H882" t="s">
        <v>1923</v>
      </c>
      <c r="I882" s="2">
        <v>5592981100000</v>
      </c>
    </row>
    <row r="883" spans="1:9" x14ac:dyDescent="0.25">
      <c r="A883" t="s">
        <v>26</v>
      </c>
      <c r="B883" s="1">
        <v>2000</v>
      </c>
      <c r="C883" t="s">
        <v>9</v>
      </c>
      <c r="D883">
        <v>1</v>
      </c>
      <c r="E883" s="3">
        <v>43606</v>
      </c>
      <c r="F883" s="2">
        <f>MONTH(Tabela1[[#This Row],[Data]])</f>
        <v>5</v>
      </c>
      <c r="G883" t="s">
        <v>5758</v>
      </c>
      <c r="H883" t="s">
        <v>5759</v>
      </c>
      <c r="I883" s="2">
        <v>5531999200000</v>
      </c>
    </row>
    <row r="884" spans="1:9" x14ac:dyDescent="0.25">
      <c r="A884" t="s">
        <v>8</v>
      </c>
      <c r="B884" s="1">
        <v>500</v>
      </c>
      <c r="C884" t="s">
        <v>9</v>
      </c>
      <c r="D884">
        <v>12</v>
      </c>
      <c r="E884" s="3">
        <v>43606</v>
      </c>
      <c r="F884" s="2">
        <f>MONTH(Tabela1[[#This Row],[Data]])</f>
        <v>5</v>
      </c>
      <c r="G884" t="s">
        <v>6096</v>
      </c>
      <c r="H884" t="s">
        <v>6097</v>
      </c>
      <c r="I884" s="2">
        <v>5522999800000</v>
      </c>
    </row>
    <row r="885" spans="1:9" x14ac:dyDescent="0.25">
      <c r="A885" t="s">
        <v>8</v>
      </c>
      <c r="B885" s="1">
        <v>500</v>
      </c>
      <c r="C885" t="s">
        <v>9</v>
      </c>
      <c r="D885">
        <v>12</v>
      </c>
      <c r="E885" s="3">
        <v>43606</v>
      </c>
      <c r="F885" s="2">
        <f>MONTH(Tabela1[[#This Row],[Data]])</f>
        <v>5</v>
      </c>
      <c r="G885" t="s">
        <v>7171</v>
      </c>
      <c r="H885" t="s">
        <v>7172</v>
      </c>
      <c r="I885" s="2">
        <v>5591992200000</v>
      </c>
    </row>
    <row r="886" spans="1:9" x14ac:dyDescent="0.25">
      <c r="A886" t="s">
        <v>8</v>
      </c>
      <c r="B886" s="1">
        <v>500</v>
      </c>
      <c r="C886" t="s">
        <v>9</v>
      </c>
      <c r="D886">
        <v>12</v>
      </c>
      <c r="E886" s="3">
        <v>43606</v>
      </c>
      <c r="F886" s="2">
        <f>MONTH(Tabela1[[#This Row],[Data]])</f>
        <v>5</v>
      </c>
      <c r="G886" t="s">
        <v>9716</v>
      </c>
      <c r="H886" t="s">
        <v>9717</v>
      </c>
      <c r="I886" s="2">
        <v>5515988300000</v>
      </c>
    </row>
    <row r="887" spans="1:9" x14ac:dyDescent="0.25">
      <c r="A887" t="s">
        <v>8</v>
      </c>
      <c r="B887" s="1">
        <v>500</v>
      </c>
      <c r="C887" t="s">
        <v>9</v>
      </c>
      <c r="D887">
        <v>1</v>
      </c>
      <c r="E887" s="3">
        <v>43607</v>
      </c>
      <c r="F887" s="2">
        <f>MONTH(Tabela1[[#This Row],[Data]])</f>
        <v>5</v>
      </c>
      <c r="G887" t="s">
        <v>224</v>
      </c>
      <c r="H887" t="s">
        <v>225</v>
      </c>
      <c r="I887" s="2">
        <v>5531995300000</v>
      </c>
    </row>
    <row r="888" spans="1:9" x14ac:dyDescent="0.25">
      <c r="A888" t="s">
        <v>8</v>
      </c>
      <c r="B888" s="1">
        <v>500</v>
      </c>
      <c r="C888" t="s">
        <v>9</v>
      </c>
      <c r="D888">
        <v>12</v>
      </c>
      <c r="E888" s="3">
        <v>43607</v>
      </c>
      <c r="F888" s="2">
        <f>MONTH(Tabela1[[#This Row],[Data]])</f>
        <v>5</v>
      </c>
      <c r="G888" t="s">
        <v>2755</v>
      </c>
      <c r="H888" t="s">
        <v>2756</v>
      </c>
      <c r="I888" s="2">
        <v>5531998300000</v>
      </c>
    </row>
    <row r="889" spans="1:9" x14ac:dyDescent="0.25">
      <c r="A889" t="s">
        <v>12</v>
      </c>
      <c r="B889" s="1">
        <v>1000</v>
      </c>
      <c r="C889" t="s">
        <v>9</v>
      </c>
      <c r="D889">
        <v>3</v>
      </c>
      <c r="E889" s="3">
        <v>43607</v>
      </c>
      <c r="F889" s="2">
        <f>MONTH(Tabela1[[#This Row],[Data]])</f>
        <v>5</v>
      </c>
      <c r="G889" t="s">
        <v>1296</v>
      </c>
      <c r="H889" t="s">
        <v>1297</v>
      </c>
      <c r="I889" s="2">
        <v>5543999200000</v>
      </c>
    </row>
    <row r="890" spans="1:9" x14ac:dyDescent="0.25">
      <c r="A890" t="s">
        <v>12</v>
      </c>
      <c r="B890" s="1">
        <v>1000</v>
      </c>
      <c r="C890" t="s">
        <v>21</v>
      </c>
      <c r="D890">
        <v>1</v>
      </c>
      <c r="E890" s="3">
        <v>43607</v>
      </c>
      <c r="F890" s="2">
        <f>MONTH(Tabela1[[#This Row],[Data]])</f>
        <v>5</v>
      </c>
      <c r="G890" t="s">
        <v>873</v>
      </c>
      <c r="H890" t="s">
        <v>2921</v>
      </c>
      <c r="I890" s="2">
        <v>5581996300000</v>
      </c>
    </row>
    <row r="891" spans="1:9" x14ac:dyDescent="0.25">
      <c r="A891" t="s">
        <v>8</v>
      </c>
      <c r="B891" s="1">
        <v>500</v>
      </c>
      <c r="C891" t="s">
        <v>9</v>
      </c>
      <c r="D891">
        <v>12</v>
      </c>
      <c r="E891" s="3">
        <v>43607</v>
      </c>
      <c r="F891" s="2">
        <f>MONTH(Tabela1[[#This Row],[Data]])</f>
        <v>5</v>
      </c>
      <c r="G891" t="s">
        <v>3362</v>
      </c>
      <c r="H891" t="s">
        <v>3441</v>
      </c>
      <c r="I891" s="2">
        <v>5511997800000</v>
      </c>
    </row>
    <row r="892" spans="1:9" x14ac:dyDescent="0.25">
      <c r="A892" t="s">
        <v>12</v>
      </c>
      <c r="B892" s="1">
        <v>1000</v>
      </c>
      <c r="C892" t="s">
        <v>9</v>
      </c>
      <c r="D892">
        <v>4</v>
      </c>
      <c r="E892" s="3">
        <v>43607</v>
      </c>
      <c r="F892" s="2">
        <f>MONTH(Tabela1[[#This Row],[Data]])</f>
        <v>5</v>
      </c>
      <c r="G892" t="s">
        <v>5864</v>
      </c>
      <c r="H892" t="s">
        <v>5865</v>
      </c>
      <c r="I892" s="2">
        <v>5591985500000</v>
      </c>
    </row>
    <row r="893" spans="1:9" x14ac:dyDescent="0.25">
      <c r="A893" t="s">
        <v>8</v>
      </c>
      <c r="B893" s="1">
        <v>500</v>
      </c>
      <c r="C893" t="s">
        <v>9</v>
      </c>
      <c r="D893">
        <v>12</v>
      </c>
      <c r="E893" s="3">
        <v>43607</v>
      </c>
      <c r="F893" s="2">
        <f>MONTH(Tabela1[[#This Row],[Data]])</f>
        <v>5</v>
      </c>
      <c r="G893" t="s">
        <v>5106</v>
      </c>
      <c r="H893" t="s">
        <v>6823</v>
      </c>
      <c r="I893" s="2">
        <v>5511954300000</v>
      </c>
    </row>
    <row r="894" spans="1:9" x14ac:dyDescent="0.25">
      <c r="A894" t="s">
        <v>8</v>
      </c>
      <c r="B894" s="1">
        <v>500</v>
      </c>
      <c r="C894" t="s">
        <v>9</v>
      </c>
      <c r="D894">
        <v>5</v>
      </c>
      <c r="E894" s="3">
        <v>43607</v>
      </c>
      <c r="F894" s="2">
        <f>MONTH(Tabela1[[#This Row],[Data]])</f>
        <v>5</v>
      </c>
      <c r="G894" t="s">
        <v>2528</v>
      </c>
      <c r="H894" t="s">
        <v>7637</v>
      </c>
      <c r="I894" s="2">
        <v>5522999700000</v>
      </c>
    </row>
    <row r="895" spans="1:9" x14ac:dyDescent="0.25">
      <c r="A895" t="s">
        <v>12</v>
      </c>
      <c r="B895" s="1">
        <v>1000</v>
      </c>
      <c r="C895" t="s">
        <v>9</v>
      </c>
      <c r="D895">
        <v>1</v>
      </c>
      <c r="E895" s="3">
        <v>43607</v>
      </c>
      <c r="F895" s="2">
        <f>MONTH(Tabela1[[#This Row],[Data]])</f>
        <v>5</v>
      </c>
      <c r="G895" t="s">
        <v>8108</v>
      </c>
      <c r="H895" t="s">
        <v>9683</v>
      </c>
      <c r="I895" s="2">
        <v>5511989100000</v>
      </c>
    </row>
    <row r="896" spans="1:9" x14ac:dyDescent="0.25">
      <c r="A896" t="s">
        <v>8</v>
      </c>
      <c r="B896" s="1">
        <v>500</v>
      </c>
      <c r="C896" t="s">
        <v>9</v>
      </c>
      <c r="D896">
        <v>12</v>
      </c>
      <c r="E896" s="3">
        <v>43607</v>
      </c>
      <c r="F896" s="2">
        <f>MONTH(Tabela1[[#This Row],[Data]])</f>
        <v>5</v>
      </c>
      <c r="G896" t="s">
        <v>2905</v>
      </c>
      <c r="H896" t="s">
        <v>9713</v>
      </c>
      <c r="I896" s="2">
        <v>5511987700000</v>
      </c>
    </row>
    <row r="897" spans="1:9" x14ac:dyDescent="0.25">
      <c r="A897" t="s">
        <v>8</v>
      </c>
      <c r="B897" s="1">
        <v>500</v>
      </c>
      <c r="C897" t="s">
        <v>9</v>
      </c>
      <c r="D897">
        <v>12</v>
      </c>
      <c r="E897" s="3">
        <v>43608</v>
      </c>
      <c r="F897" s="2">
        <f>MONTH(Tabela1[[#This Row],[Data]])</f>
        <v>5</v>
      </c>
      <c r="G897" t="s">
        <v>2348</v>
      </c>
      <c r="H897" t="s">
        <v>2349</v>
      </c>
      <c r="I897" s="2">
        <v>5527996900000</v>
      </c>
    </row>
    <row r="898" spans="1:9" x14ac:dyDescent="0.25">
      <c r="A898" t="s">
        <v>8</v>
      </c>
      <c r="B898" s="1">
        <v>500</v>
      </c>
      <c r="C898" t="s">
        <v>9</v>
      </c>
      <c r="D898">
        <v>12</v>
      </c>
      <c r="E898" s="3">
        <v>43608</v>
      </c>
      <c r="F898" s="2">
        <f>MONTH(Tabela1[[#This Row],[Data]])</f>
        <v>5</v>
      </c>
      <c r="G898" t="s">
        <v>393</v>
      </c>
      <c r="H898" t="s">
        <v>2571</v>
      </c>
      <c r="I898" s="2">
        <v>5521964900000</v>
      </c>
    </row>
    <row r="899" spans="1:9" x14ac:dyDescent="0.25">
      <c r="A899" t="s">
        <v>26</v>
      </c>
      <c r="B899" s="1">
        <v>2000</v>
      </c>
      <c r="C899" t="s">
        <v>9</v>
      </c>
      <c r="D899">
        <v>12</v>
      </c>
      <c r="E899" s="3">
        <v>43608</v>
      </c>
      <c r="F899" s="2">
        <f>MONTH(Tabela1[[#This Row],[Data]])</f>
        <v>5</v>
      </c>
      <c r="G899" t="s">
        <v>1669</v>
      </c>
      <c r="H899" t="s">
        <v>3007</v>
      </c>
      <c r="I899" s="2">
        <v>5555984400000</v>
      </c>
    </row>
    <row r="900" spans="1:9" x14ac:dyDescent="0.25">
      <c r="A900" t="s">
        <v>8</v>
      </c>
      <c r="B900" s="1">
        <v>500</v>
      </c>
      <c r="C900" t="s">
        <v>9</v>
      </c>
      <c r="D900">
        <v>12</v>
      </c>
      <c r="E900" s="3">
        <v>43608</v>
      </c>
      <c r="F900" s="2">
        <f>MONTH(Tabela1[[#This Row],[Data]])</f>
        <v>5</v>
      </c>
      <c r="G900" t="s">
        <v>2903</v>
      </c>
      <c r="H900" t="s">
        <v>3308</v>
      </c>
      <c r="I900" s="2">
        <v>5561984700000</v>
      </c>
    </row>
    <row r="901" spans="1:9" x14ac:dyDescent="0.25">
      <c r="A901" t="s">
        <v>8</v>
      </c>
      <c r="B901" s="1">
        <v>500</v>
      </c>
      <c r="C901" t="s">
        <v>9</v>
      </c>
      <c r="D901">
        <v>12</v>
      </c>
      <c r="E901" s="3">
        <v>43608</v>
      </c>
      <c r="F901" s="2">
        <f>MONTH(Tabela1[[#This Row],[Data]])</f>
        <v>5</v>
      </c>
      <c r="G901" t="s">
        <v>3866</v>
      </c>
      <c r="H901" t="s">
        <v>3867</v>
      </c>
      <c r="I901" s="2">
        <v>5511980500000</v>
      </c>
    </row>
    <row r="902" spans="1:9" x14ac:dyDescent="0.25">
      <c r="A902" t="s">
        <v>12</v>
      </c>
      <c r="B902" s="1">
        <v>1000</v>
      </c>
      <c r="C902" t="s">
        <v>9</v>
      </c>
      <c r="D902">
        <v>1</v>
      </c>
      <c r="E902" s="3">
        <v>43608</v>
      </c>
      <c r="F902" s="2">
        <f>MONTH(Tabela1[[#This Row],[Data]])</f>
        <v>5</v>
      </c>
      <c r="G902" t="s">
        <v>5008</v>
      </c>
      <c r="H902" t="s">
        <v>5009</v>
      </c>
      <c r="I902" s="2">
        <v>5518996500000</v>
      </c>
    </row>
    <row r="903" spans="1:9" x14ac:dyDescent="0.25">
      <c r="A903" t="s">
        <v>12</v>
      </c>
      <c r="B903" s="1">
        <v>1000</v>
      </c>
      <c r="C903" t="s">
        <v>21</v>
      </c>
      <c r="D903">
        <v>1</v>
      </c>
      <c r="E903" s="3">
        <v>43608</v>
      </c>
      <c r="F903" s="2">
        <f>MONTH(Tabela1[[#This Row],[Data]])</f>
        <v>5</v>
      </c>
      <c r="G903" t="s">
        <v>1868</v>
      </c>
      <c r="H903" t="s">
        <v>5681</v>
      </c>
      <c r="I903" s="2">
        <v>5521997400000</v>
      </c>
    </row>
    <row r="904" spans="1:9" x14ac:dyDescent="0.25">
      <c r="A904" t="s">
        <v>8</v>
      </c>
      <c r="B904" s="1">
        <v>500</v>
      </c>
      <c r="C904" t="s">
        <v>9</v>
      </c>
      <c r="D904">
        <v>5</v>
      </c>
      <c r="E904" s="3">
        <v>43608</v>
      </c>
      <c r="F904" s="2">
        <f>MONTH(Tabela1[[#This Row],[Data]])</f>
        <v>5</v>
      </c>
      <c r="G904" t="s">
        <v>1079</v>
      </c>
      <c r="H904" t="s">
        <v>8455</v>
      </c>
      <c r="I904" s="2">
        <v>5531988600000</v>
      </c>
    </row>
    <row r="905" spans="1:9" x14ac:dyDescent="0.25">
      <c r="A905" t="s">
        <v>8</v>
      </c>
      <c r="B905" s="1">
        <v>500</v>
      </c>
      <c r="C905" t="s">
        <v>9</v>
      </c>
      <c r="D905">
        <v>2</v>
      </c>
      <c r="E905" s="3">
        <v>43609</v>
      </c>
      <c r="F905" s="2">
        <f>MONTH(Tabela1[[#This Row],[Data]])</f>
        <v>5</v>
      </c>
      <c r="G905" t="s">
        <v>31</v>
      </c>
      <c r="H905" t="s">
        <v>32</v>
      </c>
      <c r="I905" s="2">
        <v>5531989700000</v>
      </c>
    </row>
    <row r="906" spans="1:9" x14ac:dyDescent="0.25">
      <c r="A906" t="s">
        <v>8</v>
      </c>
      <c r="B906" s="1">
        <v>500</v>
      </c>
      <c r="C906" t="s">
        <v>21</v>
      </c>
      <c r="D906">
        <v>1</v>
      </c>
      <c r="E906" s="3">
        <v>43609</v>
      </c>
      <c r="F906" s="2">
        <f>MONTH(Tabela1[[#This Row],[Data]])</f>
        <v>5</v>
      </c>
      <c r="G906" t="s">
        <v>1193</v>
      </c>
      <c r="H906" t="s">
        <v>1194</v>
      </c>
      <c r="I906" s="2">
        <v>5519992900000</v>
      </c>
    </row>
    <row r="907" spans="1:9" x14ac:dyDescent="0.25">
      <c r="A907" t="s">
        <v>26</v>
      </c>
      <c r="B907" s="1">
        <v>2000</v>
      </c>
      <c r="C907" t="s">
        <v>9</v>
      </c>
      <c r="D907">
        <v>12</v>
      </c>
      <c r="E907" s="3">
        <v>43609</v>
      </c>
      <c r="F907" s="2">
        <f>MONTH(Tabela1[[#This Row],[Data]])</f>
        <v>5</v>
      </c>
      <c r="G907" t="s">
        <v>814</v>
      </c>
      <c r="H907" t="s">
        <v>2991</v>
      </c>
      <c r="I907" s="2">
        <v>5516988500000</v>
      </c>
    </row>
    <row r="908" spans="1:9" x14ac:dyDescent="0.25">
      <c r="A908" t="s">
        <v>12</v>
      </c>
      <c r="B908" s="1">
        <v>1000</v>
      </c>
      <c r="C908" t="s">
        <v>21</v>
      </c>
      <c r="D908">
        <v>12</v>
      </c>
      <c r="E908" s="3">
        <v>43609</v>
      </c>
      <c r="F908" s="2">
        <f>MONTH(Tabela1[[#This Row],[Data]])</f>
        <v>5</v>
      </c>
      <c r="G908" t="s">
        <v>4903</v>
      </c>
      <c r="H908" t="s">
        <v>4904</v>
      </c>
      <c r="I908" s="2">
        <v>5561986000000</v>
      </c>
    </row>
    <row r="909" spans="1:9" x14ac:dyDescent="0.25">
      <c r="A909" t="s">
        <v>26</v>
      </c>
      <c r="B909" s="1">
        <v>2000</v>
      </c>
      <c r="C909" t="s">
        <v>9</v>
      </c>
      <c r="D909">
        <v>12</v>
      </c>
      <c r="E909" s="3">
        <v>43609</v>
      </c>
      <c r="F909" s="2">
        <f>MONTH(Tabela1[[#This Row],[Data]])</f>
        <v>5</v>
      </c>
      <c r="G909" t="s">
        <v>4778</v>
      </c>
      <c r="H909" t="s">
        <v>8567</v>
      </c>
      <c r="I909" s="2">
        <v>5561985200000</v>
      </c>
    </row>
    <row r="910" spans="1:9" x14ac:dyDescent="0.25">
      <c r="A910" t="s">
        <v>8</v>
      </c>
      <c r="B910" s="1">
        <v>500</v>
      </c>
      <c r="C910" t="s">
        <v>9</v>
      </c>
      <c r="D910">
        <v>12</v>
      </c>
      <c r="E910" s="3">
        <v>43609</v>
      </c>
      <c r="F910" s="2">
        <f>MONTH(Tabela1[[#This Row],[Data]])</f>
        <v>5</v>
      </c>
      <c r="G910" t="s">
        <v>6796</v>
      </c>
      <c r="H910" t="s">
        <v>6797</v>
      </c>
      <c r="I910" s="2">
        <v>5517992100000</v>
      </c>
    </row>
    <row r="911" spans="1:9" x14ac:dyDescent="0.25">
      <c r="A911" t="s">
        <v>12</v>
      </c>
      <c r="B911" s="1">
        <v>1000</v>
      </c>
      <c r="C911" t="s">
        <v>21</v>
      </c>
      <c r="D911">
        <v>1</v>
      </c>
      <c r="E911" s="3">
        <v>43610</v>
      </c>
      <c r="F911" s="2">
        <f>MONTH(Tabela1[[#This Row],[Data]])</f>
        <v>5</v>
      </c>
      <c r="G911" t="s">
        <v>467</v>
      </c>
      <c r="H911" t="s">
        <v>1060</v>
      </c>
      <c r="I911" s="2">
        <v>5582999800000</v>
      </c>
    </row>
    <row r="912" spans="1:9" x14ac:dyDescent="0.25">
      <c r="A912" t="s">
        <v>26</v>
      </c>
      <c r="B912" s="1">
        <v>2000</v>
      </c>
      <c r="C912" t="s">
        <v>21</v>
      </c>
      <c r="D912">
        <v>1</v>
      </c>
      <c r="E912" s="3">
        <v>43610</v>
      </c>
      <c r="F912" s="2">
        <f>MONTH(Tabela1[[#This Row],[Data]])</f>
        <v>5</v>
      </c>
      <c r="G912" t="s">
        <v>2139</v>
      </c>
      <c r="H912" t="s">
        <v>2140</v>
      </c>
      <c r="I912" s="2">
        <v>5518991000000</v>
      </c>
    </row>
    <row r="913" spans="1:9" x14ac:dyDescent="0.25">
      <c r="A913" t="s">
        <v>8</v>
      </c>
      <c r="B913" s="1">
        <v>500</v>
      </c>
      <c r="C913" t="s">
        <v>9</v>
      </c>
      <c r="D913">
        <v>12</v>
      </c>
      <c r="E913" s="3">
        <v>43610</v>
      </c>
      <c r="F913" s="2">
        <f>MONTH(Tabela1[[#This Row],[Data]])</f>
        <v>5</v>
      </c>
      <c r="G913" t="s">
        <v>2424</v>
      </c>
      <c r="H913" t="s">
        <v>2425</v>
      </c>
      <c r="I913" s="2">
        <v>5531998000000</v>
      </c>
    </row>
    <row r="914" spans="1:9" x14ac:dyDescent="0.25">
      <c r="A914" t="s">
        <v>12</v>
      </c>
      <c r="B914" s="1">
        <v>1000</v>
      </c>
      <c r="C914" t="s">
        <v>9</v>
      </c>
      <c r="D914">
        <v>12</v>
      </c>
      <c r="E914" s="3">
        <v>43610</v>
      </c>
      <c r="F914" s="2">
        <f>MONTH(Tabela1[[#This Row],[Data]])</f>
        <v>5</v>
      </c>
      <c r="G914" t="s">
        <v>4307</v>
      </c>
      <c r="H914" t="s">
        <v>4308</v>
      </c>
      <c r="I914" s="2">
        <v>5538998600000</v>
      </c>
    </row>
    <row r="915" spans="1:9" x14ac:dyDescent="0.25">
      <c r="A915" t="s">
        <v>12</v>
      </c>
      <c r="B915" s="1">
        <v>1000</v>
      </c>
      <c r="C915" t="s">
        <v>9</v>
      </c>
      <c r="D915">
        <v>1</v>
      </c>
      <c r="E915" s="3">
        <v>43610</v>
      </c>
      <c r="F915" s="2">
        <f>MONTH(Tabela1[[#This Row],[Data]])</f>
        <v>5</v>
      </c>
      <c r="G915" t="s">
        <v>2971</v>
      </c>
      <c r="H915" t="s">
        <v>2972</v>
      </c>
      <c r="I915" s="2">
        <v>5553984200000</v>
      </c>
    </row>
    <row r="916" spans="1:9" x14ac:dyDescent="0.25">
      <c r="A916" t="s">
        <v>12</v>
      </c>
      <c r="B916" s="1">
        <v>1000</v>
      </c>
      <c r="C916" t="s">
        <v>9</v>
      </c>
      <c r="D916">
        <v>12</v>
      </c>
      <c r="E916" s="3">
        <v>43610</v>
      </c>
      <c r="F916" s="2">
        <f>MONTH(Tabela1[[#This Row],[Data]])</f>
        <v>5</v>
      </c>
      <c r="G916" t="s">
        <v>3141</v>
      </c>
      <c r="H916" t="s">
        <v>3142</v>
      </c>
      <c r="I916" s="2">
        <v>5511983400000</v>
      </c>
    </row>
    <row r="917" spans="1:9" x14ac:dyDescent="0.25">
      <c r="A917" t="s">
        <v>26</v>
      </c>
      <c r="B917" s="1">
        <v>2000</v>
      </c>
      <c r="C917" t="s">
        <v>9</v>
      </c>
      <c r="D917">
        <v>10</v>
      </c>
      <c r="E917" s="3">
        <v>43610</v>
      </c>
      <c r="F917" s="2">
        <f>MONTH(Tabela1[[#This Row],[Data]])</f>
        <v>5</v>
      </c>
      <c r="G917" t="s">
        <v>5994</v>
      </c>
      <c r="H917" t="s">
        <v>5995</v>
      </c>
      <c r="I917" s="2">
        <v>5531999300000</v>
      </c>
    </row>
    <row r="918" spans="1:9" x14ac:dyDescent="0.25">
      <c r="A918" t="s">
        <v>12</v>
      </c>
      <c r="B918" s="1">
        <v>1000</v>
      </c>
      <c r="C918" t="s">
        <v>21</v>
      </c>
      <c r="D918">
        <v>1</v>
      </c>
      <c r="E918" s="3">
        <v>43611</v>
      </c>
      <c r="F918" s="2">
        <f>MONTH(Tabela1[[#This Row],[Data]])</f>
        <v>5</v>
      </c>
      <c r="G918" t="s">
        <v>153</v>
      </c>
      <c r="H918" t="s">
        <v>154</v>
      </c>
      <c r="I918" s="2">
        <v>5592991200000</v>
      </c>
    </row>
    <row r="919" spans="1:9" x14ac:dyDescent="0.25">
      <c r="A919" t="s">
        <v>26</v>
      </c>
      <c r="B919" s="1">
        <v>2000</v>
      </c>
      <c r="C919" t="s">
        <v>9</v>
      </c>
      <c r="D919">
        <v>3</v>
      </c>
      <c r="E919" s="3">
        <v>43611</v>
      </c>
      <c r="F919" s="2">
        <f>MONTH(Tabela1[[#This Row],[Data]])</f>
        <v>5</v>
      </c>
      <c r="G919" t="s">
        <v>534</v>
      </c>
      <c r="H919" t="s">
        <v>535</v>
      </c>
      <c r="I919" s="2">
        <v>5511954800000</v>
      </c>
    </row>
    <row r="920" spans="1:9" x14ac:dyDescent="0.25">
      <c r="A920" t="s">
        <v>8</v>
      </c>
      <c r="B920" s="1">
        <v>500</v>
      </c>
      <c r="C920" t="s">
        <v>9</v>
      </c>
      <c r="D920">
        <v>3</v>
      </c>
      <c r="E920" s="3">
        <v>43611</v>
      </c>
      <c r="F920" s="2">
        <f>MONTH(Tabela1[[#This Row],[Data]])</f>
        <v>5</v>
      </c>
      <c r="G920" t="s">
        <v>2688</v>
      </c>
      <c r="H920" t="s">
        <v>2689</v>
      </c>
      <c r="I920" s="2">
        <v>5533999600000</v>
      </c>
    </row>
    <row r="921" spans="1:9" x14ac:dyDescent="0.25">
      <c r="A921" t="s">
        <v>12</v>
      </c>
      <c r="B921" s="1">
        <v>1000</v>
      </c>
      <c r="C921" t="s">
        <v>9</v>
      </c>
      <c r="D921">
        <v>10</v>
      </c>
      <c r="E921" s="3">
        <v>43611</v>
      </c>
      <c r="F921" s="2">
        <f>MONTH(Tabela1[[#This Row],[Data]])</f>
        <v>5</v>
      </c>
      <c r="G921" t="s">
        <v>121</v>
      </c>
      <c r="H921" t="s">
        <v>3925</v>
      </c>
      <c r="I921" s="2">
        <v>5577991700000</v>
      </c>
    </row>
    <row r="922" spans="1:9" x14ac:dyDescent="0.25">
      <c r="A922" t="s">
        <v>8</v>
      </c>
      <c r="B922" s="1">
        <v>500</v>
      </c>
      <c r="C922" t="s">
        <v>9</v>
      </c>
      <c r="D922">
        <v>12</v>
      </c>
      <c r="E922" s="3">
        <v>43611</v>
      </c>
      <c r="F922" s="2">
        <f>MONTH(Tabela1[[#This Row],[Data]])</f>
        <v>5</v>
      </c>
      <c r="G922" t="s">
        <v>5423</v>
      </c>
      <c r="H922" t="s">
        <v>7042</v>
      </c>
      <c r="I922" s="2">
        <v>5571988400000</v>
      </c>
    </row>
    <row r="923" spans="1:9" x14ac:dyDescent="0.25">
      <c r="A923" t="s">
        <v>8</v>
      </c>
      <c r="B923" s="1">
        <v>500</v>
      </c>
      <c r="C923" t="s">
        <v>9</v>
      </c>
      <c r="D923">
        <v>4</v>
      </c>
      <c r="E923" s="3">
        <v>43611</v>
      </c>
      <c r="F923" s="2">
        <f>MONTH(Tabela1[[#This Row],[Data]])</f>
        <v>5</v>
      </c>
      <c r="G923" t="s">
        <v>8507</v>
      </c>
      <c r="H923" t="s">
        <v>8508</v>
      </c>
      <c r="I923" s="2">
        <v>5511986100000</v>
      </c>
    </row>
    <row r="924" spans="1:9" x14ac:dyDescent="0.25">
      <c r="A924" t="s">
        <v>26</v>
      </c>
      <c r="B924" s="1">
        <v>2000</v>
      </c>
      <c r="C924" t="s">
        <v>9</v>
      </c>
      <c r="D924">
        <v>12</v>
      </c>
      <c r="E924" s="3">
        <v>43611</v>
      </c>
      <c r="F924" s="2">
        <f>MONTH(Tabela1[[#This Row],[Data]])</f>
        <v>5</v>
      </c>
      <c r="G924" t="s">
        <v>8533</v>
      </c>
      <c r="H924" t="s">
        <v>8534</v>
      </c>
      <c r="I924" s="2">
        <v>5554996400000</v>
      </c>
    </row>
    <row r="925" spans="1:9" x14ac:dyDescent="0.25">
      <c r="A925" t="s">
        <v>8</v>
      </c>
      <c r="B925" s="1">
        <v>500</v>
      </c>
      <c r="C925" t="s">
        <v>21</v>
      </c>
      <c r="D925">
        <v>1</v>
      </c>
      <c r="E925" s="3">
        <v>43611</v>
      </c>
      <c r="F925" s="2">
        <f>MONTH(Tabela1[[#This Row],[Data]])</f>
        <v>5</v>
      </c>
      <c r="G925" t="s">
        <v>9587</v>
      </c>
      <c r="H925" t="s">
        <v>9588</v>
      </c>
      <c r="I925" s="2">
        <v>5521999600000</v>
      </c>
    </row>
    <row r="926" spans="1:9" x14ac:dyDescent="0.25">
      <c r="A926" t="s">
        <v>8</v>
      </c>
      <c r="B926" s="1">
        <v>500</v>
      </c>
      <c r="C926" t="s">
        <v>9</v>
      </c>
      <c r="D926">
        <v>12</v>
      </c>
      <c r="E926" s="3">
        <v>43612</v>
      </c>
      <c r="F926" s="2">
        <f>MONTH(Tabela1[[#This Row],[Data]])</f>
        <v>5</v>
      </c>
      <c r="G926" t="s">
        <v>320</v>
      </c>
      <c r="H926" t="s">
        <v>2316</v>
      </c>
      <c r="I926" s="2">
        <v>5511983600000</v>
      </c>
    </row>
    <row r="927" spans="1:9" x14ac:dyDescent="0.25">
      <c r="A927" t="s">
        <v>12</v>
      </c>
      <c r="B927" s="1">
        <v>1000</v>
      </c>
      <c r="C927" t="s">
        <v>9</v>
      </c>
      <c r="D927">
        <v>6</v>
      </c>
      <c r="E927" s="3">
        <v>43612</v>
      </c>
      <c r="F927" s="2">
        <f>MONTH(Tabela1[[#This Row],[Data]])</f>
        <v>5</v>
      </c>
      <c r="G927" t="s">
        <v>4711</v>
      </c>
      <c r="H927" t="s">
        <v>4712</v>
      </c>
      <c r="I927" s="2">
        <v>5531992200000</v>
      </c>
    </row>
    <row r="928" spans="1:9" x14ac:dyDescent="0.25">
      <c r="A928" t="s">
        <v>12</v>
      </c>
      <c r="B928" s="1">
        <v>1000</v>
      </c>
      <c r="C928" t="s">
        <v>9</v>
      </c>
      <c r="D928">
        <v>12</v>
      </c>
      <c r="E928" s="3">
        <v>43612</v>
      </c>
      <c r="F928" s="2">
        <f>MONTH(Tabela1[[#This Row],[Data]])</f>
        <v>5</v>
      </c>
      <c r="G928" t="s">
        <v>7828</v>
      </c>
      <c r="H928" t="s">
        <v>7829</v>
      </c>
      <c r="I928" s="2">
        <v>5561984300000</v>
      </c>
    </row>
    <row r="929" spans="1:9" x14ac:dyDescent="0.25">
      <c r="A929" t="s">
        <v>12</v>
      </c>
      <c r="B929" s="1">
        <v>1000</v>
      </c>
      <c r="C929" t="s">
        <v>21</v>
      </c>
      <c r="D929">
        <v>12</v>
      </c>
      <c r="E929" s="3">
        <v>43612</v>
      </c>
      <c r="F929" s="2">
        <f>MONTH(Tabela1[[#This Row],[Data]])</f>
        <v>5</v>
      </c>
      <c r="G929" t="s">
        <v>188</v>
      </c>
      <c r="H929" t="s">
        <v>9098</v>
      </c>
      <c r="I929" s="2">
        <v>5521994700000</v>
      </c>
    </row>
    <row r="930" spans="1:9" x14ac:dyDescent="0.25">
      <c r="A930" t="s">
        <v>8</v>
      </c>
      <c r="B930" s="1">
        <v>500</v>
      </c>
      <c r="C930" t="s">
        <v>9</v>
      </c>
      <c r="D930">
        <v>12</v>
      </c>
      <c r="E930" s="3">
        <v>43613</v>
      </c>
      <c r="F930" s="2">
        <f>MONTH(Tabela1[[#This Row],[Data]])</f>
        <v>5</v>
      </c>
      <c r="G930" t="s">
        <v>348</v>
      </c>
      <c r="H930" t="s">
        <v>349</v>
      </c>
      <c r="I930" s="2">
        <v>5571999300000</v>
      </c>
    </row>
    <row r="931" spans="1:9" x14ac:dyDescent="0.25">
      <c r="A931" t="s">
        <v>8</v>
      </c>
      <c r="B931" s="1">
        <v>500</v>
      </c>
      <c r="C931" t="s">
        <v>9</v>
      </c>
      <c r="D931">
        <v>4</v>
      </c>
      <c r="E931" s="3">
        <v>43613</v>
      </c>
      <c r="F931" s="2">
        <f>MONTH(Tabela1[[#This Row],[Data]])</f>
        <v>5</v>
      </c>
      <c r="G931" t="s">
        <v>5294</v>
      </c>
      <c r="H931" t="s">
        <v>5295</v>
      </c>
      <c r="I931" s="2">
        <v>5582999900000</v>
      </c>
    </row>
    <row r="932" spans="1:9" x14ac:dyDescent="0.25">
      <c r="A932" t="s">
        <v>8</v>
      </c>
      <c r="B932" s="1">
        <v>500</v>
      </c>
      <c r="C932" t="s">
        <v>9</v>
      </c>
      <c r="D932">
        <v>12</v>
      </c>
      <c r="E932" s="3">
        <v>43613</v>
      </c>
      <c r="F932" s="2">
        <f>MONTH(Tabela1[[#This Row],[Data]])</f>
        <v>5</v>
      </c>
      <c r="G932" t="s">
        <v>6552</v>
      </c>
      <c r="H932" t="s">
        <v>7115</v>
      </c>
      <c r="I932" s="2">
        <v>5563981200000</v>
      </c>
    </row>
    <row r="933" spans="1:9" x14ac:dyDescent="0.25">
      <c r="A933" t="s">
        <v>12</v>
      </c>
      <c r="B933" s="1">
        <v>1000</v>
      </c>
      <c r="C933" t="s">
        <v>9</v>
      </c>
      <c r="D933">
        <v>12</v>
      </c>
      <c r="E933" s="3">
        <v>43614</v>
      </c>
      <c r="F933" s="2">
        <f>MONTH(Tabela1[[#This Row],[Data]])</f>
        <v>5</v>
      </c>
      <c r="G933" t="s">
        <v>248</v>
      </c>
      <c r="H933" t="s">
        <v>362</v>
      </c>
      <c r="I933" s="2">
        <v>5571999800000</v>
      </c>
    </row>
    <row r="934" spans="1:9" x14ac:dyDescent="0.25">
      <c r="A934" t="s">
        <v>12</v>
      </c>
      <c r="B934" s="1">
        <v>1000</v>
      </c>
      <c r="C934" t="s">
        <v>9</v>
      </c>
      <c r="D934">
        <v>2</v>
      </c>
      <c r="E934" s="3">
        <v>43614</v>
      </c>
      <c r="F934" s="2">
        <f>MONTH(Tabela1[[#This Row],[Data]])</f>
        <v>5</v>
      </c>
      <c r="G934" t="s">
        <v>925</v>
      </c>
      <c r="H934" t="s">
        <v>926</v>
      </c>
      <c r="I934" s="2">
        <v>5585992700000</v>
      </c>
    </row>
    <row r="935" spans="1:9" x14ac:dyDescent="0.25">
      <c r="A935" t="s">
        <v>12</v>
      </c>
      <c r="B935" s="1">
        <v>1000</v>
      </c>
      <c r="C935" t="s">
        <v>21</v>
      </c>
      <c r="D935">
        <v>1</v>
      </c>
      <c r="E935" s="3">
        <v>43614</v>
      </c>
      <c r="F935" s="2">
        <f>MONTH(Tabela1[[#This Row],[Data]])</f>
        <v>5</v>
      </c>
      <c r="G935" t="s">
        <v>1758</v>
      </c>
      <c r="H935" t="s">
        <v>1759</v>
      </c>
      <c r="I935" s="2">
        <v>5585998100000</v>
      </c>
    </row>
    <row r="936" spans="1:9" x14ac:dyDescent="0.25">
      <c r="A936" t="s">
        <v>8</v>
      </c>
      <c r="B936" s="1">
        <v>500</v>
      </c>
      <c r="C936" t="s">
        <v>9</v>
      </c>
      <c r="D936">
        <v>12</v>
      </c>
      <c r="E936" s="3">
        <v>43614</v>
      </c>
      <c r="F936" s="2">
        <f>MONTH(Tabela1[[#This Row],[Data]])</f>
        <v>5</v>
      </c>
      <c r="G936" t="s">
        <v>421</v>
      </c>
      <c r="H936" t="s">
        <v>2143</v>
      </c>
      <c r="I936" s="2">
        <v>5511986600000</v>
      </c>
    </row>
    <row r="937" spans="1:9" x14ac:dyDescent="0.25">
      <c r="A937" t="s">
        <v>12</v>
      </c>
      <c r="B937" s="1">
        <v>1000</v>
      </c>
      <c r="C937" t="s">
        <v>9</v>
      </c>
      <c r="D937">
        <v>5</v>
      </c>
      <c r="E937" s="3">
        <v>43614</v>
      </c>
      <c r="F937" s="2">
        <f>MONTH(Tabela1[[#This Row],[Data]])</f>
        <v>5</v>
      </c>
      <c r="G937" t="s">
        <v>125</v>
      </c>
      <c r="H937" t="s">
        <v>3391</v>
      </c>
      <c r="I937" s="2">
        <v>5565992100000</v>
      </c>
    </row>
    <row r="938" spans="1:9" x14ac:dyDescent="0.25">
      <c r="A938" t="s">
        <v>12</v>
      </c>
      <c r="B938" s="1">
        <v>1000</v>
      </c>
      <c r="C938" t="s">
        <v>9</v>
      </c>
      <c r="D938">
        <v>8</v>
      </c>
      <c r="E938" s="3">
        <v>43614</v>
      </c>
      <c r="F938" s="2">
        <f>MONTH(Tabela1[[#This Row],[Data]])</f>
        <v>5</v>
      </c>
      <c r="G938" t="s">
        <v>4505</v>
      </c>
      <c r="H938" t="s">
        <v>4506</v>
      </c>
      <c r="I938" s="2">
        <v>5511958600000</v>
      </c>
    </row>
    <row r="939" spans="1:9" x14ac:dyDescent="0.25">
      <c r="A939" t="s">
        <v>8</v>
      </c>
      <c r="B939" s="1">
        <v>500</v>
      </c>
      <c r="C939" t="s">
        <v>9</v>
      </c>
      <c r="D939">
        <v>7</v>
      </c>
      <c r="E939" s="3">
        <v>43614</v>
      </c>
      <c r="F939" s="2">
        <f>MONTH(Tabela1[[#This Row],[Data]])</f>
        <v>5</v>
      </c>
      <c r="G939" t="s">
        <v>4307</v>
      </c>
      <c r="H939" t="s">
        <v>4308</v>
      </c>
      <c r="I939" s="2">
        <v>5518981700000</v>
      </c>
    </row>
    <row r="940" spans="1:9" x14ac:dyDescent="0.25">
      <c r="A940" t="s">
        <v>8</v>
      </c>
      <c r="B940" s="1">
        <v>500</v>
      </c>
      <c r="C940" t="s">
        <v>9</v>
      </c>
      <c r="D940">
        <v>6</v>
      </c>
      <c r="E940" s="3">
        <v>43614</v>
      </c>
      <c r="F940" s="2">
        <f>MONTH(Tabela1[[#This Row],[Data]])</f>
        <v>5</v>
      </c>
      <c r="G940" t="s">
        <v>7195</v>
      </c>
      <c r="H940" t="s">
        <v>7196</v>
      </c>
      <c r="I940" s="2">
        <v>5575992600000</v>
      </c>
    </row>
    <row r="941" spans="1:9" x14ac:dyDescent="0.25">
      <c r="A941" t="s">
        <v>12</v>
      </c>
      <c r="B941" s="1">
        <v>1000</v>
      </c>
      <c r="C941" t="s">
        <v>9</v>
      </c>
      <c r="D941">
        <v>4</v>
      </c>
      <c r="E941" s="3">
        <v>43614</v>
      </c>
      <c r="F941" s="2">
        <f>MONTH(Tabela1[[#This Row],[Data]])</f>
        <v>5</v>
      </c>
      <c r="G941" t="s">
        <v>1205</v>
      </c>
      <c r="H941" t="s">
        <v>9440</v>
      </c>
      <c r="I941" s="2">
        <v>5511941500000</v>
      </c>
    </row>
    <row r="942" spans="1:9" x14ac:dyDescent="0.25">
      <c r="A942" t="s">
        <v>8</v>
      </c>
      <c r="B942" s="1">
        <v>500</v>
      </c>
      <c r="C942" t="s">
        <v>9</v>
      </c>
      <c r="D942">
        <v>12</v>
      </c>
      <c r="E942" s="3">
        <v>43615</v>
      </c>
      <c r="F942" s="2">
        <f>MONTH(Tabela1[[#This Row],[Data]])</f>
        <v>5</v>
      </c>
      <c r="G942" t="s">
        <v>3823</v>
      </c>
      <c r="H942" t="s">
        <v>3824</v>
      </c>
      <c r="I942" s="2">
        <v>5581987100000</v>
      </c>
    </row>
    <row r="943" spans="1:9" x14ac:dyDescent="0.25">
      <c r="A943" t="s">
        <v>12</v>
      </c>
      <c r="B943" s="1">
        <v>1000</v>
      </c>
      <c r="C943" t="s">
        <v>9</v>
      </c>
      <c r="D943">
        <v>3</v>
      </c>
      <c r="E943" s="3">
        <v>43615</v>
      </c>
      <c r="F943" s="2">
        <f>MONTH(Tabela1[[#This Row],[Data]])</f>
        <v>5</v>
      </c>
      <c r="G943" t="s">
        <v>4339</v>
      </c>
      <c r="H943" t="s">
        <v>4340</v>
      </c>
      <c r="I943" s="2">
        <v>5511991000000</v>
      </c>
    </row>
    <row r="944" spans="1:9" x14ac:dyDescent="0.25">
      <c r="A944" t="s">
        <v>12</v>
      </c>
      <c r="B944" s="1">
        <v>1000</v>
      </c>
      <c r="C944" t="s">
        <v>9</v>
      </c>
      <c r="D944">
        <v>12</v>
      </c>
      <c r="E944" s="3">
        <v>43615</v>
      </c>
      <c r="F944" s="2">
        <f>MONTH(Tabela1[[#This Row],[Data]])</f>
        <v>5</v>
      </c>
      <c r="G944" t="s">
        <v>5226</v>
      </c>
      <c r="H944" t="s">
        <v>5227</v>
      </c>
      <c r="I944" s="2">
        <v>5564999400000</v>
      </c>
    </row>
    <row r="945" spans="1:9" x14ac:dyDescent="0.25">
      <c r="A945" t="s">
        <v>26</v>
      </c>
      <c r="B945" s="1">
        <v>2000</v>
      </c>
      <c r="C945" t="s">
        <v>9</v>
      </c>
      <c r="D945">
        <v>1</v>
      </c>
      <c r="E945" s="3">
        <v>43615</v>
      </c>
      <c r="F945" s="2">
        <f>MONTH(Tabela1[[#This Row],[Data]])</f>
        <v>5</v>
      </c>
      <c r="G945" t="s">
        <v>7674</v>
      </c>
      <c r="H945" t="s">
        <v>7675</v>
      </c>
      <c r="I945" s="2">
        <v>5511985000000</v>
      </c>
    </row>
    <row r="946" spans="1:9" x14ac:dyDescent="0.25">
      <c r="A946" t="s">
        <v>12</v>
      </c>
      <c r="B946" s="1">
        <v>1000</v>
      </c>
      <c r="C946" t="s">
        <v>9</v>
      </c>
      <c r="D946">
        <v>7</v>
      </c>
      <c r="E946" s="3">
        <v>43615</v>
      </c>
      <c r="F946" s="2">
        <f>MONTH(Tabela1[[#This Row],[Data]])</f>
        <v>5</v>
      </c>
      <c r="G946" t="s">
        <v>8339</v>
      </c>
      <c r="H946" t="s">
        <v>8340</v>
      </c>
      <c r="I946" s="2">
        <v>5513988700000</v>
      </c>
    </row>
    <row r="947" spans="1:9" x14ac:dyDescent="0.25">
      <c r="A947" t="s">
        <v>26</v>
      </c>
      <c r="B947" s="1">
        <v>2000</v>
      </c>
      <c r="C947" t="s">
        <v>9</v>
      </c>
      <c r="D947">
        <v>1</v>
      </c>
      <c r="E947" s="3">
        <v>43615</v>
      </c>
      <c r="F947" s="2">
        <f>MONTH(Tabela1[[#This Row],[Data]])</f>
        <v>5</v>
      </c>
      <c r="G947" t="s">
        <v>7348</v>
      </c>
      <c r="H947" t="s">
        <v>7349</v>
      </c>
      <c r="I947" s="2">
        <v>5521967700000</v>
      </c>
    </row>
    <row r="948" spans="1:9" x14ac:dyDescent="0.25">
      <c r="A948" t="s">
        <v>12</v>
      </c>
      <c r="B948" s="1">
        <v>1000</v>
      </c>
      <c r="C948" t="s">
        <v>21</v>
      </c>
      <c r="D948">
        <v>1</v>
      </c>
      <c r="E948" s="3">
        <v>43615</v>
      </c>
      <c r="F948" s="2">
        <f>MONTH(Tabela1[[#This Row],[Data]])</f>
        <v>5</v>
      </c>
      <c r="G948" t="s">
        <v>344</v>
      </c>
      <c r="H948" t="s">
        <v>9628</v>
      </c>
      <c r="I948" s="2">
        <v>5521992000000</v>
      </c>
    </row>
    <row r="949" spans="1:9" x14ac:dyDescent="0.25">
      <c r="A949" t="s">
        <v>12</v>
      </c>
      <c r="B949" s="1">
        <v>1000</v>
      </c>
      <c r="C949" t="s">
        <v>9</v>
      </c>
      <c r="D949">
        <v>12</v>
      </c>
      <c r="E949" s="3">
        <v>43616</v>
      </c>
      <c r="F949" s="2">
        <f>MONTH(Tabela1[[#This Row],[Data]])</f>
        <v>5</v>
      </c>
      <c r="G949" t="s">
        <v>3857</v>
      </c>
      <c r="H949" t="s">
        <v>3858</v>
      </c>
      <c r="I949" s="2">
        <v>5531995100000</v>
      </c>
    </row>
    <row r="950" spans="1:9" x14ac:dyDescent="0.25">
      <c r="A950" t="s">
        <v>12</v>
      </c>
      <c r="B950" s="1">
        <v>1000</v>
      </c>
      <c r="C950" t="s">
        <v>9</v>
      </c>
      <c r="D950">
        <v>12</v>
      </c>
      <c r="E950" s="3">
        <v>43616</v>
      </c>
      <c r="F950" s="2">
        <f>MONTH(Tabela1[[#This Row],[Data]])</f>
        <v>5</v>
      </c>
      <c r="G950" t="s">
        <v>4211</v>
      </c>
      <c r="H950" t="s">
        <v>4212</v>
      </c>
      <c r="I950" s="2">
        <v>5511950700000</v>
      </c>
    </row>
    <row r="951" spans="1:9" x14ac:dyDescent="0.25">
      <c r="A951" t="s">
        <v>8</v>
      </c>
      <c r="B951" s="1">
        <v>500</v>
      </c>
      <c r="C951" t="s">
        <v>9</v>
      </c>
      <c r="D951">
        <v>12</v>
      </c>
      <c r="E951" s="3">
        <v>43616</v>
      </c>
      <c r="F951" s="2">
        <f>MONTH(Tabela1[[#This Row],[Data]])</f>
        <v>5</v>
      </c>
      <c r="G951" t="s">
        <v>2504</v>
      </c>
      <c r="H951" t="s">
        <v>4916</v>
      </c>
      <c r="I951" s="2">
        <v>5537991700000</v>
      </c>
    </row>
    <row r="952" spans="1:9" x14ac:dyDescent="0.25">
      <c r="A952" t="s">
        <v>8</v>
      </c>
      <c r="B952" s="1">
        <v>500</v>
      </c>
      <c r="C952" t="s">
        <v>21</v>
      </c>
      <c r="D952">
        <v>1</v>
      </c>
      <c r="E952" s="3">
        <v>43616</v>
      </c>
      <c r="F952" s="2">
        <f>MONTH(Tabela1[[#This Row],[Data]])</f>
        <v>5</v>
      </c>
      <c r="G952" t="s">
        <v>5804</v>
      </c>
      <c r="H952" t="s">
        <v>5805</v>
      </c>
      <c r="I952" s="2">
        <v>5584996100000</v>
      </c>
    </row>
    <row r="953" spans="1:9" x14ac:dyDescent="0.25">
      <c r="A953" t="s">
        <v>8</v>
      </c>
      <c r="B953" s="1">
        <v>500</v>
      </c>
      <c r="C953" t="s">
        <v>21</v>
      </c>
      <c r="D953">
        <v>1</v>
      </c>
      <c r="E953" s="3">
        <v>43616</v>
      </c>
      <c r="F953" s="2">
        <f>MONTH(Tabela1[[#This Row],[Data]])</f>
        <v>5</v>
      </c>
      <c r="G953" t="s">
        <v>8172</v>
      </c>
      <c r="H953" t="s">
        <v>8173</v>
      </c>
      <c r="I953" s="2">
        <v>5544991400000</v>
      </c>
    </row>
    <row r="954" spans="1:9" x14ac:dyDescent="0.25">
      <c r="A954" t="s">
        <v>12</v>
      </c>
      <c r="B954" s="1">
        <v>1000</v>
      </c>
      <c r="C954" t="s">
        <v>21</v>
      </c>
      <c r="D954">
        <v>1</v>
      </c>
      <c r="E954" s="3">
        <v>43616</v>
      </c>
      <c r="F954" s="2">
        <f>MONTH(Tabela1[[#This Row],[Data]])</f>
        <v>5</v>
      </c>
      <c r="G954" t="s">
        <v>7820</v>
      </c>
      <c r="H954" t="s">
        <v>7821</v>
      </c>
      <c r="I954" s="2">
        <v>5519991900000</v>
      </c>
    </row>
    <row r="955" spans="1:9" x14ac:dyDescent="0.25">
      <c r="A955" t="s">
        <v>8</v>
      </c>
      <c r="B955" s="1">
        <v>500</v>
      </c>
      <c r="C955" t="s">
        <v>9</v>
      </c>
      <c r="D955">
        <v>1</v>
      </c>
      <c r="E955" s="3">
        <v>43616</v>
      </c>
      <c r="F955" s="2">
        <f>MONTH(Tabela1[[#This Row],[Data]])</f>
        <v>5</v>
      </c>
      <c r="G955" t="s">
        <v>306</v>
      </c>
      <c r="H955" t="s">
        <v>307</v>
      </c>
      <c r="I955" s="2">
        <v>5519988300000</v>
      </c>
    </row>
    <row r="956" spans="1:9" x14ac:dyDescent="0.25">
      <c r="A956" t="s">
        <v>12</v>
      </c>
      <c r="B956" s="1">
        <v>1000</v>
      </c>
      <c r="C956" t="s">
        <v>9</v>
      </c>
      <c r="D956">
        <v>1</v>
      </c>
      <c r="E956" s="3">
        <v>43617</v>
      </c>
      <c r="F956" s="2">
        <f>MONTH(Tabela1[[#This Row],[Data]])</f>
        <v>6</v>
      </c>
      <c r="G956" t="s">
        <v>1189</v>
      </c>
      <c r="H956" t="s">
        <v>1190</v>
      </c>
      <c r="I956" s="2">
        <v>5511994700000</v>
      </c>
    </row>
    <row r="957" spans="1:9" x14ac:dyDescent="0.25">
      <c r="A957" t="s">
        <v>8</v>
      </c>
      <c r="B957" s="1">
        <v>500</v>
      </c>
      <c r="C957" t="s">
        <v>9</v>
      </c>
      <c r="D957">
        <v>12</v>
      </c>
      <c r="E957" s="3">
        <v>43617</v>
      </c>
      <c r="F957" s="2">
        <f>MONTH(Tabela1[[#This Row],[Data]])</f>
        <v>6</v>
      </c>
      <c r="G957" t="s">
        <v>4126</v>
      </c>
      <c r="H957" t="s">
        <v>4127</v>
      </c>
      <c r="I957" s="2">
        <v>5571991900000</v>
      </c>
    </row>
    <row r="958" spans="1:9" x14ac:dyDescent="0.25">
      <c r="A958" t="s">
        <v>26</v>
      </c>
      <c r="B958" s="1">
        <v>2000</v>
      </c>
      <c r="C958" t="s">
        <v>9</v>
      </c>
      <c r="D958">
        <v>4</v>
      </c>
      <c r="E958" s="3">
        <v>43617</v>
      </c>
      <c r="F958" s="2">
        <f>MONTH(Tabela1[[#This Row],[Data]])</f>
        <v>6</v>
      </c>
      <c r="G958" t="s">
        <v>5604</v>
      </c>
      <c r="H958" t="s">
        <v>5605</v>
      </c>
      <c r="I958" s="2">
        <v>5571991400000</v>
      </c>
    </row>
    <row r="959" spans="1:9" x14ac:dyDescent="0.25">
      <c r="A959" t="s">
        <v>12</v>
      </c>
      <c r="B959" s="1">
        <v>1000</v>
      </c>
      <c r="C959" t="s">
        <v>21</v>
      </c>
      <c r="D959">
        <v>1</v>
      </c>
      <c r="E959" s="3">
        <v>43617</v>
      </c>
      <c r="F959" s="2">
        <f>MONTH(Tabela1[[#This Row],[Data]])</f>
        <v>6</v>
      </c>
      <c r="G959" t="s">
        <v>1868</v>
      </c>
      <c r="H959" t="s">
        <v>5681</v>
      </c>
      <c r="I959" s="2">
        <v>5521991800000</v>
      </c>
    </row>
    <row r="960" spans="1:9" x14ac:dyDescent="0.25">
      <c r="A960" t="s">
        <v>8</v>
      </c>
      <c r="B960" s="1">
        <v>500</v>
      </c>
      <c r="C960" t="s">
        <v>9</v>
      </c>
      <c r="D960">
        <v>12</v>
      </c>
      <c r="E960" s="3">
        <v>43617</v>
      </c>
      <c r="F960" s="2">
        <f>MONTH(Tabela1[[#This Row],[Data]])</f>
        <v>6</v>
      </c>
      <c r="G960" t="s">
        <v>1674</v>
      </c>
      <c r="H960" t="s">
        <v>5810</v>
      </c>
      <c r="I960" s="2">
        <v>5584996200000</v>
      </c>
    </row>
    <row r="961" spans="1:9" x14ac:dyDescent="0.25">
      <c r="A961" t="s">
        <v>12</v>
      </c>
      <c r="B961" s="1">
        <v>1000</v>
      </c>
      <c r="C961" t="s">
        <v>9</v>
      </c>
      <c r="D961">
        <v>4</v>
      </c>
      <c r="E961" s="3">
        <v>43617</v>
      </c>
      <c r="F961" s="2">
        <f>MONTH(Tabela1[[#This Row],[Data]])</f>
        <v>6</v>
      </c>
      <c r="G961" t="s">
        <v>7179</v>
      </c>
      <c r="H961" t="s">
        <v>7180</v>
      </c>
      <c r="I961" s="2">
        <v>5531988700000</v>
      </c>
    </row>
    <row r="962" spans="1:9" x14ac:dyDescent="0.25">
      <c r="A962" t="s">
        <v>8</v>
      </c>
      <c r="B962" s="1">
        <v>500</v>
      </c>
      <c r="C962" t="s">
        <v>9</v>
      </c>
      <c r="D962">
        <v>4</v>
      </c>
      <c r="E962" s="3">
        <v>43617</v>
      </c>
      <c r="F962" s="2">
        <f>MONTH(Tabela1[[#This Row],[Data]])</f>
        <v>6</v>
      </c>
      <c r="G962" t="s">
        <v>1527</v>
      </c>
      <c r="H962" t="s">
        <v>1528</v>
      </c>
      <c r="I962" s="2">
        <v>5521964300000</v>
      </c>
    </row>
    <row r="963" spans="1:9" x14ac:dyDescent="0.25">
      <c r="A963" t="s">
        <v>8</v>
      </c>
      <c r="B963" s="1">
        <v>500</v>
      </c>
      <c r="C963" t="s">
        <v>9</v>
      </c>
      <c r="D963">
        <v>12</v>
      </c>
      <c r="E963" s="3">
        <v>43617</v>
      </c>
      <c r="F963" s="2">
        <f>MONTH(Tabela1[[#This Row],[Data]])</f>
        <v>6</v>
      </c>
      <c r="G963" t="s">
        <v>4383</v>
      </c>
      <c r="H963" t="s">
        <v>9068</v>
      </c>
      <c r="I963" s="2">
        <v>5581995600000</v>
      </c>
    </row>
    <row r="964" spans="1:9" x14ac:dyDescent="0.25">
      <c r="A964" t="s">
        <v>8</v>
      </c>
      <c r="B964" s="1">
        <v>500</v>
      </c>
      <c r="C964" t="s">
        <v>9</v>
      </c>
      <c r="D964">
        <v>1</v>
      </c>
      <c r="E964" s="3">
        <v>43617</v>
      </c>
      <c r="F964" s="2">
        <f>MONTH(Tabela1[[#This Row],[Data]])</f>
        <v>6</v>
      </c>
      <c r="G964" t="s">
        <v>7731</v>
      </c>
      <c r="H964" t="s">
        <v>9767</v>
      </c>
      <c r="I964" s="2">
        <v>5527996400000</v>
      </c>
    </row>
    <row r="965" spans="1:9" x14ac:dyDescent="0.25">
      <c r="A965" t="s">
        <v>8</v>
      </c>
      <c r="B965" s="1">
        <v>500</v>
      </c>
      <c r="C965" t="s">
        <v>9</v>
      </c>
      <c r="D965">
        <v>4</v>
      </c>
      <c r="E965" s="3">
        <v>43618</v>
      </c>
      <c r="F965" s="2">
        <f>MONTH(Tabela1[[#This Row],[Data]])</f>
        <v>6</v>
      </c>
      <c r="G965" t="s">
        <v>3295</v>
      </c>
      <c r="H965" t="s">
        <v>4030</v>
      </c>
      <c r="I965" s="2">
        <v>5511958400000</v>
      </c>
    </row>
    <row r="966" spans="1:9" x14ac:dyDescent="0.25">
      <c r="A966" t="s">
        <v>8</v>
      </c>
      <c r="B966" s="1">
        <v>500</v>
      </c>
      <c r="C966" t="s">
        <v>21</v>
      </c>
      <c r="D966">
        <v>1</v>
      </c>
      <c r="E966" s="3">
        <v>43618</v>
      </c>
      <c r="F966" s="2">
        <f>MONTH(Tabela1[[#This Row],[Data]])</f>
        <v>6</v>
      </c>
      <c r="G966" t="s">
        <v>5760</v>
      </c>
      <c r="H966" t="s">
        <v>7618</v>
      </c>
      <c r="I966" s="2">
        <v>5565999200000</v>
      </c>
    </row>
    <row r="967" spans="1:9" x14ac:dyDescent="0.25">
      <c r="A967" t="s">
        <v>12</v>
      </c>
      <c r="B967" s="1">
        <v>1000</v>
      </c>
      <c r="C967" t="s">
        <v>9</v>
      </c>
      <c r="D967">
        <v>12</v>
      </c>
      <c r="E967" s="3">
        <v>43618</v>
      </c>
      <c r="F967" s="2">
        <f>MONTH(Tabela1[[#This Row],[Data]])</f>
        <v>6</v>
      </c>
      <c r="G967" t="s">
        <v>8265</v>
      </c>
      <c r="H967" t="s">
        <v>8266</v>
      </c>
      <c r="I967" s="2">
        <v>5548988000000</v>
      </c>
    </row>
    <row r="968" spans="1:9" x14ac:dyDescent="0.25">
      <c r="A968" t="s">
        <v>8</v>
      </c>
      <c r="B968" s="1">
        <v>500</v>
      </c>
      <c r="C968" t="s">
        <v>21</v>
      </c>
      <c r="D968">
        <v>1</v>
      </c>
      <c r="E968" s="3">
        <v>43618</v>
      </c>
      <c r="F968" s="2">
        <f>MONTH(Tabela1[[#This Row],[Data]])</f>
        <v>6</v>
      </c>
      <c r="G968" t="s">
        <v>4460</v>
      </c>
      <c r="H968" t="s">
        <v>8445</v>
      </c>
      <c r="I968" s="2">
        <v>5581985900000</v>
      </c>
    </row>
    <row r="969" spans="1:9" x14ac:dyDescent="0.25">
      <c r="A969" t="s">
        <v>8</v>
      </c>
      <c r="B969" s="1">
        <v>500</v>
      </c>
      <c r="C969" t="s">
        <v>9</v>
      </c>
      <c r="D969">
        <v>12</v>
      </c>
      <c r="E969" s="3">
        <v>43619</v>
      </c>
      <c r="F969" s="2">
        <f>MONTH(Tabela1[[#This Row],[Data]])</f>
        <v>6</v>
      </c>
      <c r="G969" t="s">
        <v>55</v>
      </c>
      <c r="H969" t="s">
        <v>56</v>
      </c>
      <c r="I969" s="2">
        <v>5521966100000</v>
      </c>
    </row>
    <row r="970" spans="1:9" x14ac:dyDescent="0.25">
      <c r="A970" t="s">
        <v>8</v>
      </c>
      <c r="B970" s="1">
        <v>500</v>
      </c>
      <c r="C970" t="s">
        <v>9</v>
      </c>
      <c r="D970">
        <v>12</v>
      </c>
      <c r="E970" s="3">
        <v>43619</v>
      </c>
      <c r="F970" s="2">
        <f>MONTH(Tabela1[[#This Row],[Data]])</f>
        <v>6</v>
      </c>
      <c r="G970" t="s">
        <v>1185</v>
      </c>
      <c r="H970" t="s">
        <v>1186</v>
      </c>
      <c r="I970" s="2">
        <v>5551991500000</v>
      </c>
    </row>
    <row r="971" spans="1:9" x14ac:dyDescent="0.25">
      <c r="A971" t="s">
        <v>8</v>
      </c>
      <c r="B971" s="1">
        <v>500</v>
      </c>
      <c r="C971" t="s">
        <v>9</v>
      </c>
      <c r="D971">
        <v>12</v>
      </c>
      <c r="E971" s="3">
        <v>43619</v>
      </c>
      <c r="F971" s="2">
        <f>MONTH(Tabela1[[#This Row],[Data]])</f>
        <v>6</v>
      </c>
      <c r="G971" t="s">
        <v>3817</v>
      </c>
      <c r="H971" t="s">
        <v>4847</v>
      </c>
      <c r="I971" s="2">
        <v>5534999200000</v>
      </c>
    </row>
    <row r="972" spans="1:9" x14ac:dyDescent="0.25">
      <c r="A972" t="s">
        <v>8</v>
      </c>
      <c r="B972" s="1">
        <v>500</v>
      </c>
      <c r="C972" t="s">
        <v>9</v>
      </c>
      <c r="D972">
        <v>12</v>
      </c>
      <c r="E972" s="3">
        <v>43619</v>
      </c>
      <c r="F972" s="2">
        <f>MONTH(Tabela1[[#This Row],[Data]])</f>
        <v>6</v>
      </c>
      <c r="G972" t="s">
        <v>8986</v>
      </c>
      <c r="H972" t="s">
        <v>8987</v>
      </c>
      <c r="I972" s="2">
        <v>5521964000000</v>
      </c>
    </row>
    <row r="973" spans="1:9" x14ac:dyDescent="0.25">
      <c r="A973" t="s">
        <v>8</v>
      </c>
      <c r="B973" s="1">
        <v>500</v>
      </c>
      <c r="C973" t="s">
        <v>9</v>
      </c>
      <c r="D973">
        <v>12</v>
      </c>
      <c r="E973" s="3">
        <v>43620</v>
      </c>
      <c r="F973" s="2">
        <f>MONTH(Tabela1[[#This Row],[Data]])</f>
        <v>6</v>
      </c>
      <c r="G973" t="s">
        <v>3037</v>
      </c>
      <c r="H973" t="s">
        <v>4877</v>
      </c>
      <c r="I973" s="2">
        <v>5522999600000</v>
      </c>
    </row>
    <row r="974" spans="1:9" x14ac:dyDescent="0.25">
      <c r="A974" t="s">
        <v>8</v>
      </c>
      <c r="B974" s="1">
        <v>500</v>
      </c>
      <c r="C974" t="s">
        <v>21</v>
      </c>
      <c r="D974">
        <v>1</v>
      </c>
      <c r="E974" s="3">
        <v>43620</v>
      </c>
      <c r="F974" s="2">
        <f>MONTH(Tabela1[[#This Row],[Data]])</f>
        <v>6</v>
      </c>
      <c r="G974" t="s">
        <v>7350</v>
      </c>
      <c r="H974" t="s">
        <v>7351</v>
      </c>
      <c r="I974" s="2">
        <v>5522988000000</v>
      </c>
    </row>
    <row r="975" spans="1:9" x14ac:dyDescent="0.25">
      <c r="A975" t="s">
        <v>12</v>
      </c>
      <c r="B975" s="1">
        <v>1000</v>
      </c>
      <c r="C975" t="s">
        <v>9</v>
      </c>
      <c r="D975">
        <v>1</v>
      </c>
      <c r="E975" s="3">
        <v>43620</v>
      </c>
      <c r="F975" s="2">
        <f>MONTH(Tabela1[[#This Row],[Data]])</f>
        <v>6</v>
      </c>
      <c r="G975" t="s">
        <v>7556</v>
      </c>
      <c r="H975" t="s">
        <v>7557</v>
      </c>
      <c r="I975" s="2">
        <v>5511961500000</v>
      </c>
    </row>
    <row r="976" spans="1:9" x14ac:dyDescent="0.25">
      <c r="A976" t="s">
        <v>8</v>
      </c>
      <c r="B976" s="1">
        <v>500</v>
      </c>
      <c r="C976" t="s">
        <v>9</v>
      </c>
      <c r="D976">
        <v>12</v>
      </c>
      <c r="E976" s="3">
        <v>43621</v>
      </c>
      <c r="F976" s="2">
        <f>MONTH(Tabela1[[#This Row],[Data]])</f>
        <v>6</v>
      </c>
      <c r="G976" t="s">
        <v>3246</v>
      </c>
      <c r="H976" t="s">
        <v>4818</v>
      </c>
      <c r="I976" s="2">
        <v>5588994400000</v>
      </c>
    </row>
    <row r="977" spans="1:9" x14ac:dyDescent="0.25">
      <c r="A977" t="s">
        <v>12</v>
      </c>
      <c r="B977" s="1">
        <v>1000</v>
      </c>
      <c r="C977" t="s">
        <v>9</v>
      </c>
      <c r="D977">
        <v>5</v>
      </c>
      <c r="E977" s="3">
        <v>43621</v>
      </c>
      <c r="F977" s="2">
        <f>MONTH(Tabela1[[#This Row],[Data]])</f>
        <v>6</v>
      </c>
      <c r="G977" t="s">
        <v>2154</v>
      </c>
      <c r="H977" t="s">
        <v>4036</v>
      </c>
      <c r="I977" s="2">
        <v>5521971900000</v>
      </c>
    </row>
    <row r="978" spans="1:9" x14ac:dyDescent="0.25">
      <c r="A978" t="s">
        <v>8</v>
      </c>
      <c r="B978" s="1">
        <v>500</v>
      </c>
      <c r="C978" t="s">
        <v>9</v>
      </c>
      <c r="D978">
        <v>6</v>
      </c>
      <c r="E978" s="3">
        <v>43621</v>
      </c>
      <c r="F978" s="2">
        <f>MONTH(Tabela1[[#This Row],[Data]])</f>
        <v>6</v>
      </c>
      <c r="G978" t="s">
        <v>5677</v>
      </c>
      <c r="H978" t="s">
        <v>5678</v>
      </c>
      <c r="I978" s="2">
        <v>5537999800000</v>
      </c>
    </row>
    <row r="979" spans="1:9" x14ac:dyDescent="0.25">
      <c r="A979" t="s">
        <v>12</v>
      </c>
      <c r="B979" s="1">
        <v>1000</v>
      </c>
      <c r="C979" t="s">
        <v>9</v>
      </c>
      <c r="D979">
        <v>1</v>
      </c>
      <c r="E979" s="3">
        <v>43621</v>
      </c>
      <c r="F979" s="2">
        <f>MONTH(Tabela1[[#This Row],[Data]])</f>
        <v>6</v>
      </c>
      <c r="G979" t="s">
        <v>539</v>
      </c>
      <c r="H979" t="s">
        <v>7078</v>
      </c>
      <c r="I979" s="2">
        <v>5554999900000</v>
      </c>
    </row>
    <row r="980" spans="1:9" x14ac:dyDescent="0.25">
      <c r="A980" t="s">
        <v>12</v>
      </c>
      <c r="B980" s="1">
        <v>1000</v>
      </c>
      <c r="C980" t="s">
        <v>9</v>
      </c>
      <c r="D980">
        <v>2</v>
      </c>
      <c r="E980" s="3">
        <v>43621</v>
      </c>
      <c r="F980" s="2">
        <f>MONTH(Tabela1[[#This Row],[Data]])</f>
        <v>6</v>
      </c>
      <c r="G980" t="s">
        <v>7293</v>
      </c>
      <c r="H980" t="s">
        <v>7294</v>
      </c>
      <c r="I980" s="2">
        <v>5592991400000</v>
      </c>
    </row>
    <row r="981" spans="1:9" x14ac:dyDescent="0.25">
      <c r="A981" t="s">
        <v>12</v>
      </c>
      <c r="B981" s="1">
        <v>1000</v>
      </c>
      <c r="C981" t="s">
        <v>9</v>
      </c>
      <c r="D981">
        <v>12</v>
      </c>
      <c r="E981" s="3">
        <v>43621</v>
      </c>
      <c r="F981" s="2">
        <f>MONTH(Tabela1[[#This Row],[Data]])</f>
        <v>6</v>
      </c>
      <c r="G981" t="s">
        <v>1818</v>
      </c>
      <c r="H981" t="s">
        <v>1819</v>
      </c>
      <c r="I981" s="2">
        <v>5511940200000</v>
      </c>
    </row>
    <row r="982" spans="1:9" x14ac:dyDescent="0.25">
      <c r="A982" t="s">
        <v>12</v>
      </c>
      <c r="B982" s="1">
        <v>1000</v>
      </c>
      <c r="C982" t="s">
        <v>9</v>
      </c>
      <c r="D982">
        <v>12</v>
      </c>
      <c r="E982" s="3">
        <v>43621</v>
      </c>
      <c r="F982" s="2">
        <f>MONTH(Tabela1[[#This Row],[Data]])</f>
        <v>6</v>
      </c>
      <c r="G982" t="s">
        <v>8300</v>
      </c>
      <c r="H982" t="s">
        <v>8301</v>
      </c>
      <c r="I982" s="2">
        <v>5591982200000</v>
      </c>
    </row>
    <row r="983" spans="1:9" x14ac:dyDescent="0.25">
      <c r="A983" t="s">
        <v>12</v>
      </c>
      <c r="B983" s="1">
        <v>1000</v>
      </c>
      <c r="C983" t="s">
        <v>9</v>
      </c>
      <c r="D983">
        <v>7</v>
      </c>
      <c r="E983" s="3">
        <v>43621</v>
      </c>
      <c r="F983" s="2">
        <f>MONTH(Tabela1[[#This Row],[Data]])</f>
        <v>6</v>
      </c>
      <c r="G983" t="s">
        <v>8438</v>
      </c>
      <c r="H983" t="s">
        <v>8439</v>
      </c>
      <c r="I983" s="2">
        <v>5511996800000</v>
      </c>
    </row>
    <row r="984" spans="1:9" x14ac:dyDescent="0.25">
      <c r="A984" t="s">
        <v>8</v>
      </c>
      <c r="B984" s="1">
        <v>500</v>
      </c>
      <c r="C984" t="s">
        <v>9</v>
      </c>
      <c r="D984">
        <v>1</v>
      </c>
      <c r="E984" s="3">
        <v>43621</v>
      </c>
      <c r="F984" s="2">
        <f>MONTH(Tabela1[[#This Row],[Data]])</f>
        <v>6</v>
      </c>
      <c r="G984" t="s">
        <v>2761</v>
      </c>
      <c r="H984" t="s">
        <v>4441</v>
      </c>
      <c r="I984" s="2">
        <v>5512996300000</v>
      </c>
    </row>
    <row r="985" spans="1:9" x14ac:dyDescent="0.25">
      <c r="A985" t="s">
        <v>8</v>
      </c>
      <c r="B985" s="1">
        <v>500</v>
      </c>
      <c r="C985" t="s">
        <v>9</v>
      </c>
      <c r="D985">
        <v>12</v>
      </c>
      <c r="E985" s="3">
        <v>43621</v>
      </c>
      <c r="F985" s="2">
        <f>MONTH(Tabela1[[#This Row],[Data]])</f>
        <v>6</v>
      </c>
      <c r="G985" t="s">
        <v>799</v>
      </c>
      <c r="H985" t="s">
        <v>9157</v>
      </c>
      <c r="I985" s="2">
        <v>5548991600000</v>
      </c>
    </row>
    <row r="986" spans="1:9" x14ac:dyDescent="0.25">
      <c r="A986" t="s">
        <v>26</v>
      </c>
      <c r="B986" s="1">
        <v>2000</v>
      </c>
      <c r="C986" t="s">
        <v>9</v>
      </c>
      <c r="D986">
        <v>10</v>
      </c>
      <c r="E986" s="3">
        <v>43622</v>
      </c>
      <c r="F986" s="2">
        <f>MONTH(Tabela1[[#This Row],[Data]])</f>
        <v>6</v>
      </c>
      <c r="G986" t="s">
        <v>1945</v>
      </c>
      <c r="H986" t="s">
        <v>1946</v>
      </c>
      <c r="I986" s="2">
        <v>5587981000000</v>
      </c>
    </row>
    <row r="987" spans="1:9" x14ac:dyDescent="0.25">
      <c r="A987" t="s">
        <v>8</v>
      </c>
      <c r="B987" s="1">
        <v>500</v>
      </c>
      <c r="C987" t="s">
        <v>9</v>
      </c>
      <c r="D987">
        <v>6</v>
      </c>
      <c r="E987" s="3">
        <v>43622</v>
      </c>
      <c r="F987" s="2">
        <f>MONTH(Tabela1[[#This Row],[Data]])</f>
        <v>6</v>
      </c>
      <c r="G987" t="s">
        <v>2607</v>
      </c>
      <c r="H987" t="s">
        <v>2608</v>
      </c>
      <c r="I987" s="2">
        <v>5521979900000</v>
      </c>
    </row>
    <row r="988" spans="1:9" x14ac:dyDescent="0.25">
      <c r="A988" t="s">
        <v>8</v>
      </c>
      <c r="B988" s="1">
        <v>500</v>
      </c>
      <c r="C988" t="s">
        <v>9</v>
      </c>
      <c r="D988">
        <v>12</v>
      </c>
      <c r="E988" s="3">
        <v>43622</v>
      </c>
      <c r="F988" s="2">
        <f>MONTH(Tabela1[[#This Row],[Data]])</f>
        <v>6</v>
      </c>
      <c r="G988" t="s">
        <v>4952</v>
      </c>
      <c r="H988" t="s">
        <v>4953</v>
      </c>
      <c r="I988" s="2">
        <v>5516988000000</v>
      </c>
    </row>
    <row r="989" spans="1:9" x14ac:dyDescent="0.25">
      <c r="A989" t="s">
        <v>8</v>
      </c>
      <c r="B989" s="1">
        <v>500</v>
      </c>
      <c r="C989" t="s">
        <v>9</v>
      </c>
      <c r="D989">
        <v>12</v>
      </c>
      <c r="E989" s="3">
        <v>43622</v>
      </c>
      <c r="F989" s="2">
        <f>MONTH(Tabela1[[#This Row],[Data]])</f>
        <v>6</v>
      </c>
      <c r="G989" t="s">
        <v>6063</v>
      </c>
      <c r="H989" t="s">
        <v>6064</v>
      </c>
      <c r="I989" s="2">
        <v>5511971700000</v>
      </c>
    </row>
    <row r="990" spans="1:9" x14ac:dyDescent="0.25">
      <c r="A990" t="s">
        <v>26</v>
      </c>
      <c r="B990" s="1">
        <v>2000</v>
      </c>
      <c r="C990" t="s">
        <v>9</v>
      </c>
      <c r="D990">
        <v>2</v>
      </c>
      <c r="E990" s="3">
        <v>43622</v>
      </c>
      <c r="F990" s="2">
        <f>MONTH(Tabela1[[#This Row],[Data]])</f>
        <v>6</v>
      </c>
      <c r="G990" t="s">
        <v>6745</v>
      </c>
      <c r="H990" t="s">
        <v>6746</v>
      </c>
      <c r="I990" s="2">
        <v>5584994500000</v>
      </c>
    </row>
    <row r="991" spans="1:9" x14ac:dyDescent="0.25">
      <c r="A991" t="s">
        <v>26</v>
      </c>
      <c r="B991" s="1">
        <v>2000</v>
      </c>
      <c r="C991" t="s">
        <v>9</v>
      </c>
      <c r="D991">
        <v>12</v>
      </c>
      <c r="E991" s="3">
        <v>43623</v>
      </c>
      <c r="F991" s="2">
        <f>MONTH(Tabela1[[#This Row],[Data]])</f>
        <v>6</v>
      </c>
      <c r="G991" t="s">
        <v>91</v>
      </c>
      <c r="H991" t="s">
        <v>92</v>
      </c>
      <c r="I991" s="2">
        <v>5551985600000</v>
      </c>
    </row>
    <row r="992" spans="1:9" x14ac:dyDescent="0.25">
      <c r="A992" t="s">
        <v>12</v>
      </c>
      <c r="B992" s="1">
        <v>1000</v>
      </c>
      <c r="C992" t="s">
        <v>9</v>
      </c>
      <c r="D992">
        <v>12</v>
      </c>
      <c r="E992" s="3">
        <v>43623</v>
      </c>
      <c r="F992" s="2">
        <f>MONTH(Tabela1[[#This Row],[Data]])</f>
        <v>6</v>
      </c>
      <c r="G992" t="s">
        <v>875</v>
      </c>
      <c r="H992" t="s">
        <v>876</v>
      </c>
      <c r="I992" s="2">
        <v>5551984800000</v>
      </c>
    </row>
    <row r="993" spans="1:9" x14ac:dyDescent="0.25">
      <c r="A993" t="s">
        <v>12</v>
      </c>
      <c r="B993" s="1">
        <v>1000</v>
      </c>
      <c r="C993" t="s">
        <v>9</v>
      </c>
      <c r="D993">
        <v>10</v>
      </c>
      <c r="E993" s="3">
        <v>43623</v>
      </c>
      <c r="F993" s="2">
        <f>MONTH(Tabela1[[#This Row],[Data]])</f>
        <v>6</v>
      </c>
      <c r="G993" t="s">
        <v>1337</v>
      </c>
      <c r="H993" t="s">
        <v>1338</v>
      </c>
      <c r="I993" s="2">
        <v>5592992600000</v>
      </c>
    </row>
    <row r="994" spans="1:9" x14ac:dyDescent="0.25">
      <c r="A994" t="s">
        <v>26</v>
      </c>
      <c r="B994" s="1">
        <v>2000</v>
      </c>
      <c r="C994" t="s">
        <v>9</v>
      </c>
      <c r="D994">
        <v>12</v>
      </c>
      <c r="E994" s="3">
        <v>43623</v>
      </c>
      <c r="F994" s="2">
        <f>MONTH(Tabela1[[#This Row],[Data]])</f>
        <v>6</v>
      </c>
      <c r="G994" t="s">
        <v>4704</v>
      </c>
      <c r="H994" t="s">
        <v>4705</v>
      </c>
      <c r="I994" s="2">
        <v>5512981600000</v>
      </c>
    </row>
    <row r="995" spans="1:9" x14ac:dyDescent="0.25">
      <c r="A995" t="s">
        <v>12</v>
      </c>
      <c r="B995" s="1">
        <v>1000</v>
      </c>
      <c r="C995" t="s">
        <v>9</v>
      </c>
      <c r="D995">
        <v>3</v>
      </c>
      <c r="E995" s="3">
        <v>43623</v>
      </c>
      <c r="F995" s="2">
        <f>MONTH(Tabela1[[#This Row],[Data]])</f>
        <v>6</v>
      </c>
      <c r="G995" t="s">
        <v>4990</v>
      </c>
      <c r="H995" t="s">
        <v>4991</v>
      </c>
      <c r="I995" s="2">
        <v>5565992300000</v>
      </c>
    </row>
    <row r="996" spans="1:9" x14ac:dyDescent="0.25">
      <c r="A996" t="s">
        <v>12</v>
      </c>
      <c r="B996" s="1">
        <v>1000</v>
      </c>
      <c r="C996" t="s">
        <v>9</v>
      </c>
      <c r="D996">
        <v>12</v>
      </c>
      <c r="E996" s="3">
        <v>43623</v>
      </c>
      <c r="F996" s="2">
        <f>MONTH(Tabela1[[#This Row],[Data]])</f>
        <v>6</v>
      </c>
      <c r="G996" t="s">
        <v>6555</v>
      </c>
      <c r="H996" t="s">
        <v>6556</v>
      </c>
      <c r="I996" s="2">
        <v>5511951700000</v>
      </c>
    </row>
    <row r="997" spans="1:9" x14ac:dyDescent="0.25">
      <c r="A997" t="s">
        <v>26</v>
      </c>
      <c r="B997" s="1">
        <v>2000</v>
      </c>
      <c r="C997" t="s">
        <v>9</v>
      </c>
      <c r="D997">
        <v>12</v>
      </c>
      <c r="E997" s="3">
        <v>43623</v>
      </c>
      <c r="F997" s="2">
        <f>MONTH(Tabela1[[#This Row],[Data]])</f>
        <v>6</v>
      </c>
      <c r="G997" t="s">
        <v>6729</v>
      </c>
      <c r="H997" t="s">
        <v>6730</v>
      </c>
      <c r="I997" s="2">
        <v>5517996300000</v>
      </c>
    </row>
    <row r="998" spans="1:9" x14ac:dyDescent="0.25">
      <c r="A998" t="s">
        <v>8</v>
      </c>
      <c r="B998" s="1">
        <v>500</v>
      </c>
      <c r="C998" t="s">
        <v>9</v>
      </c>
      <c r="D998">
        <v>12</v>
      </c>
      <c r="E998" s="3">
        <v>43623</v>
      </c>
      <c r="F998" s="2">
        <f>MONTH(Tabela1[[#This Row],[Data]])</f>
        <v>6</v>
      </c>
      <c r="G998" t="s">
        <v>8343</v>
      </c>
      <c r="H998" t="s">
        <v>8344</v>
      </c>
      <c r="I998" s="2">
        <v>5511982500000</v>
      </c>
    </row>
    <row r="999" spans="1:9" x14ac:dyDescent="0.25">
      <c r="A999" t="s">
        <v>8</v>
      </c>
      <c r="B999" s="1">
        <v>500</v>
      </c>
      <c r="C999" t="s">
        <v>9</v>
      </c>
      <c r="D999">
        <v>10</v>
      </c>
      <c r="E999" s="3">
        <v>43623</v>
      </c>
      <c r="F999" s="2">
        <f>MONTH(Tabela1[[#This Row],[Data]])</f>
        <v>6</v>
      </c>
      <c r="G999" t="s">
        <v>9531</v>
      </c>
      <c r="H999" t="s">
        <v>9532</v>
      </c>
      <c r="I999" s="2">
        <v>5516981400000</v>
      </c>
    </row>
    <row r="1000" spans="1:9" x14ac:dyDescent="0.25">
      <c r="A1000" t="s">
        <v>12</v>
      </c>
      <c r="B1000" s="1">
        <v>1000</v>
      </c>
      <c r="C1000" t="s">
        <v>9</v>
      </c>
      <c r="D1000">
        <v>12</v>
      </c>
      <c r="E1000" s="3">
        <v>43624</v>
      </c>
      <c r="F1000" s="2">
        <f>MONTH(Tabela1[[#This Row],[Data]])</f>
        <v>6</v>
      </c>
      <c r="G1000" t="s">
        <v>3682</v>
      </c>
      <c r="H1000" t="s">
        <v>5494</v>
      </c>
      <c r="I1000" s="2">
        <v>5517996300000</v>
      </c>
    </row>
    <row r="1001" spans="1:9" x14ac:dyDescent="0.25">
      <c r="A1001" t="s">
        <v>8</v>
      </c>
      <c r="B1001" s="1">
        <v>500</v>
      </c>
      <c r="C1001" t="s">
        <v>9</v>
      </c>
      <c r="D1001">
        <v>1</v>
      </c>
      <c r="E1001" s="3">
        <v>43624</v>
      </c>
      <c r="F1001" s="2">
        <f>MONTH(Tabela1[[#This Row],[Data]])</f>
        <v>6</v>
      </c>
      <c r="G1001" t="s">
        <v>1261</v>
      </c>
      <c r="H1001" t="s">
        <v>7012</v>
      </c>
      <c r="I1001" s="2">
        <v>5581993100000</v>
      </c>
    </row>
    <row r="1002" spans="1:9" x14ac:dyDescent="0.25">
      <c r="A1002" t="s">
        <v>12</v>
      </c>
      <c r="B1002" s="1">
        <v>1000</v>
      </c>
      <c r="C1002" t="s">
        <v>9</v>
      </c>
      <c r="D1002">
        <v>12</v>
      </c>
      <c r="E1002" s="3">
        <v>43625</v>
      </c>
      <c r="F1002" s="2">
        <f>MONTH(Tabela1[[#This Row],[Data]])</f>
        <v>6</v>
      </c>
      <c r="G1002" t="s">
        <v>1730</v>
      </c>
      <c r="H1002" t="s">
        <v>1731</v>
      </c>
      <c r="I1002" s="2">
        <v>5581984200000</v>
      </c>
    </row>
    <row r="1003" spans="1:9" x14ac:dyDescent="0.25">
      <c r="A1003" t="s">
        <v>8</v>
      </c>
      <c r="B1003" s="1">
        <v>500</v>
      </c>
      <c r="C1003" t="s">
        <v>9</v>
      </c>
      <c r="D1003">
        <v>12</v>
      </c>
      <c r="E1003" s="3">
        <v>43625</v>
      </c>
      <c r="F1003" s="2">
        <f>MONTH(Tabela1[[#This Row],[Data]])</f>
        <v>6</v>
      </c>
      <c r="G1003" t="s">
        <v>1930</v>
      </c>
      <c r="H1003" t="s">
        <v>1931</v>
      </c>
      <c r="I1003" s="2">
        <v>5551991900000</v>
      </c>
    </row>
    <row r="1004" spans="1:9" x14ac:dyDescent="0.25">
      <c r="A1004" t="s">
        <v>26</v>
      </c>
      <c r="B1004" s="1">
        <v>2000</v>
      </c>
      <c r="C1004" t="s">
        <v>9</v>
      </c>
      <c r="D1004">
        <v>4</v>
      </c>
      <c r="E1004" s="3">
        <v>43625</v>
      </c>
      <c r="F1004" s="2">
        <f>MONTH(Tabela1[[#This Row],[Data]])</f>
        <v>6</v>
      </c>
      <c r="G1004" t="s">
        <v>2116</v>
      </c>
      <c r="H1004" t="s">
        <v>2327</v>
      </c>
      <c r="I1004" s="2">
        <v>5561981000000</v>
      </c>
    </row>
    <row r="1005" spans="1:9" x14ac:dyDescent="0.25">
      <c r="A1005" t="s">
        <v>26</v>
      </c>
      <c r="B1005" s="1">
        <v>2000</v>
      </c>
      <c r="C1005" t="s">
        <v>9</v>
      </c>
      <c r="D1005">
        <v>3</v>
      </c>
      <c r="E1005" s="3">
        <v>43625</v>
      </c>
      <c r="F1005" s="2">
        <f>MONTH(Tabela1[[#This Row],[Data]])</f>
        <v>6</v>
      </c>
      <c r="G1005" t="s">
        <v>843</v>
      </c>
      <c r="H1005" t="s">
        <v>7723</v>
      </c>
      <c r="I1005" s="2">
        <v>5511991000000</v>
      </c>
    </row>
    <row r="1006" spans="1:9" x14ac:dyDescent="0.25">
      <c r="A1006" t="s">
        <v>12</v>
      </c>
      <c r="B1006" s="1">
        <v>1000</v>
      </c>
      <c r="C1006" t="s">
        <v>9</v>
      </c>
      <c r="D1006">
        <v>1</v>
      </c>
      <c r="E1006" s="3">
        <v>43625</v>
      </c>
      <c r="F1006" s="2">
        <f>MONTH(Tabela1[[#This Row],[Data]])</f>
        <v>6</v>
      </c>
      <c r="G1006" t="s">
        <v>9226</v>
      </c>
      <c r="H1006" t="s">
        <v>9227</v>
      </c>
      <c r="I1006" s="2">
        <v>5581996500000</v>
      </c>
    </row>
    <row r="1007" spans="1:9" x14ac:dyDescent="0.25">
      <c r="A1007" t="s">
        <v>12</v>
      </c>
      <c r="B1007" s="1">
        <v>1000</v>
      </c>
      <c r="C1007" t="s">
        <v>9</v>
      </c>
      <c r="D1007">
        <v>1</v>
      </c>
      <c r="E1007" s="3">
        <v>43626</v>
      </c>
      <c r="F1007" s="2">
        <f>MONTH(Tabela1[[#This Row],[Data]])</f>
        <v>6</v>
      </c>
      <c r="G1007" t="s">
        <v>585</v>
      </c>
      <c r="H1007" t="s">
        <v>586</v>
      </c>
      <c r="I1007" s="2">
        <v>5585999400000</v>
      </c>
    </row>
    <row r="1008" spans="1:9" x14ac:dyDescent="0.25">
      <c r="A1008" t="s">
        <v>12</v>
      </c>
      <c r="B1008" s="1">
        <v>1000</v>
      </c>
      <c r="C1008" t="s">
        <v>21</v>
      </c>
      <c r="D1008">
        <v>1</v>
      </c>
      <c r="E1008" s="3">
        <v>43626</v>
      </c>
      <c r="F1008" s="2">
        <f>MONTH(Tabela1[[#This Row],[Data]])</f>
        <v>6</v>
      </c>
      <c r="G1008" t="s">
        <v>9239</v>
      </c>
      <c r="H1008" t="s">
        <v>9240</v>
      </c>
      <c r="I1008" s="2">
        <v>5534984000000</v>
      </c>
    </row>
    <row r="1009" spans="1:9" x14ac:dyDescent="0.25">
      <c r="A1009" t="s">
        <v>8</v>
      </c>
      <c r="B1009" s="1">
        <v>500</v>
      </c>
      <c r="C1009" t="s">
        <v>9</v>
      </c>
      <c r="D1009">
        <v>12</v>
      </c>
      <c r="E1009" s="3">
        <v>43627</v>
      </c>
      <c r="F1009" s="2">
        <f>MONTH(Tabela1[[#This Row],[Data]])</f>
        <v>6</v>
      </c>
      <c r="G1009" t="s">
        <v>180</v>
      </c>
      <c r="H1009" t="s">
        <v>181</v>
      </c>
      <c r="I1009" s="2">
        <v>5561983400000</v>
      </c>
    </row>
    <row r="1010" spans="1:9" x14ac:dyDescent="0.25">
      <c r="A1010" t="s">
        <v>12</v>
      </c>
      <c r="B1010" s="1">
        <v>1000</v>
      </c>
      <c r="C1010" t="s">
        <v>9</v>
      </c>
      <c r="D1010">
        <v>12</v>
      </c>
      <c r="E1010" s="3">
        <v>43627</v>
      </c>
      <c r="F1010" s="2">
        <f>MONTH(Tabela1[[#This Row],[Data]])</f>
        <v>6</v>
      </c>
      <c r="G1010" t="s">
        <v>5611</v>
      </c>
      <c r="H1010" t="s">
        <v>5612</v>
      </c>
      <c r="I1010" s="2">
        <v>5545999400000</v>
      </c>
    </row>
    <row r="1011" spans="1:9" x14ac:dyDescent="0.25">
      <c r="A1011" t="s">
        <v>12</v>
      </c>
      <c r="B1011" s="1">
        <v>1000</v>
      </c>
      <c r="C1011" t="s">
        <v>9</v>
      </c>
      <c r="D1011">
        <v>1</v>
      </c>
      <c r="E1011" s="3">
        <v>43627</v>
      </c>
      <c r="F1011" s="2">
        <f>MONTH(Tabela1[[#This Row],[Data]])</f>
        <v>6</v>
      </c>
      <c r="G1011" t="s">
        <v>6327</v>
      </c>
      <c r="H1011" t="s">
        <v>6328</v>
      </c>
      <c r="I1011" s="2">
        <v>5551996100000</v>
      </c>
    </row>
    <row r="1012" spans="1:9" x14ac:dyDescent="0.25">
      <c r="A1012" t="s">
        <v>8</v>
      </c>
      <c r="B1012" s="1">
        <v>500</v>
      </c>
      <c r="C1012" t="s">
        <v>9</v>
      </c>
      <c r="D1012">
        <v>1</v>
      </c>
      <c r="E1012" s="3">
        <v>43627</v>
      </c>
      <c r="F1012" s="2">
        <f>MONTH(Tabela1[[#This Row],[Data]])</f>
        <v>6</v>
      </c>
      <c r="G1012" t="s">
        <v>6545</v>
      </c>
      <c r="H1012" t="s">
        <v>6546</v>
      </c>
      <c r="I1012" s="2">
        <v>5542998700000</v>
      </c>
    </row>
    <row r="1013" spans="1:9" x14ac:dyDescent="0.25">
      <c r="A1013" t="s">
        <v>12</v>
      </c>
      <c r="B1013" s="1">
        <v>1000</v>
      </c>
      <c r="C1013" t="s">
        <v>9</v>
      </c>
      <c r="D1013">
        <v>1</v>
      </c>
      <c r="E1013" s="3">
        <v>43627</v>
      </c>
      <c r="F1013" s="2">
        <f>MONTH(Tabela1[[#This Row],[Data]])</f>
        <v>6</v>
      </c>
      <c r="G1013" t="s">
        <v>9732</v>
      </c>
      <c r="H1013" t="s">
        <v>9733</v>
      </c>
      <c r="I1013" s="2">
        <v>5541992200000</v>
      </c>
    </row>
    <row r="1014" spans="1:9" x14ac:dyDescent="0.25">
      <c r="A1014" t="s">
        <v>8</v>
      </c>
      <c r="B1014" s="1">
        <v>500</v>
      </c>
      <c r="C1014" t="s">
        <v>9</v>
      </c>
      <c r="D1014">
        <v>5</v>
      </c>
      <c r="E1014" s="3">
        <v>43628</v>
      </c>
      <c r="F1014" s="2">
        <f>MONTH(Tabela1[[#This Row],[Data]])</f>
        <v>6</v>
      </c>
      <c r="G1014" t="s">
        <v>178</v>
      </c>
      <c r="H1014" t="s">
        <v>179</v>
      </c>
      <c r="I1014" s="2">
        <v>5517996300000</v>
      </c>
    </row>
    <row r="1015" spans="1:9" x14ac:dyDescent="0.25">
      <c r="A1015" t="s">
        <v>8</v>
      </c>
      <c r="B1015" s="1">
        <v>500</v>
      </c>
      <c r="C1015" t="s">
        <v>21</v>
      </c>
      <c r="D1015">
        <v>1</v>
      </c>
      <c r="E1015" s="3">
        <v>43628</v>
      </c>
      <c r="F1015" s="2">
        <f>MONTH(Tabela1[[#This Row],[Data]])</f>
        <v>6</v>
      </c>
      <c r="G1015" t="s">
        <v>75</v>
      </c>
      <c r="H1015" t="s">
        <v>3473</v>
      </c>
      <c r="I1015" s="2">
        <v>5511963400000</v>
      </c>
    </row>
    <row r="1016" spans="1:9" x14ac:dyDescent="0.25">
      <c r="A1016" t="s">
        <v>12</v>
      </c>
      <c r="B1016" s="1">
        <v>1000</v>
      </c>
      <c r="C1016" t="s">
        <v>9</v>
      </c>
      <c r="D1016">
        <v>1</v>
      </c>
      <c r="E1016" s="3">
        <v>43628</v>
      </c>
      <c r="F1016" s="2">
        <f>MONTH(Tabela1[[#This Row],[Data]])</f>
        <v>6</v>
      </c>
      <c r="G1016" t="s">
        <v>7045</v>
      </c>
      <c r="H1016" t="s">
        <v>7046</v>
      </c>
      <c r="I1016" s="2">
        <v>5541999900000</v>
      </c>
    </row>
    <row r="1017" spans="1:9" x14ac:dyDescent="0.25">
      <c r="A1017" t="s">
        <v>26</v>
      </c>
      <c r="B1017" s="1">
        <v>2000</v>
      </c>
      <c r="C1017" t="s">
        <v>9</v>
      </c>
      <c r="D1017">
        <v>1</v>
      </c>
      <c r="E1017" s="3">
        <v>43628</v>
      </c>
      <c r="F1017" s="2">
        <f>MONTH(Tabela1[[#This Row],[Data]])</f>
        <v>6</v>
      </c>
      <c r="G1017" t="s">
        <v>6648</v>
      </c>
      <c r="H1017" t="s">
        <v>6649</v>
      </c>
      <c r="I1017" s="2">
        <v>5515997000000</v>
      </c>
    </row>
    <row r="1018" spans="1:9" x14ac:dyDescent="0.25">
      <c r="A1018" t="s">
        <v>12</v>
      </c>
      <c r="B1018" s="1">
        <v>1000</v>
      </c>
      <c r="C1018" t="s">
        <v>9</v>
      </c>
      <c r="D1018">
        <v>3</v>
      </c>
      <c r="E1018" s="3">
        <v>43628</v>
      </c>
      <c r="F1018" s="2">
        <f>MONTH(Tabela1[[#This Row],[Data]])</f>
        <v>6</v>
      </c>
      <c r="G1018" t="s">
        <v>8117</v>
      </c>
      <c r="H1018" t="s">
        <v>8118</v>
      </c>
      <c r="I1018" s="2">
        <v>5516988200000</v>
      </c>
    </row>
    <row r="1019" spans="1:9" x14ac:dyDescent="0.25">
      <c r="A1019" t="s">
        <v>8</v>
      </c>
      <c r="B1019" s="1">
        <v>500</v>
      </c>
      <c r="C1019" t="s">
        <v>9</v>
      </c>
      <c r="D1019">
        <v>12</v>
      </c>
      <c r="E1019" s="3">
        <v>43628</v>
      </c>
      <c r="F1019" s="2">
        <f>MONTH(Tabela1[[#This Row],[Data]])</f>
        <v>6</v>
      </c>
      <c r="G1019" t="s">
        <v>9096</v>
      </c>
      <c r="H1019" t="s">
        <v>9097</v>
      </c>
      <c r="I1019" s="2">
        <v>5511993200000</v>
      </c>
    </row>
    <row r="1020" spans="1:9" x14ac:dyDescent="0.25">
      <c r="A1020" t="s">
        <v>8</v>
      </c>
      <c r="B1020" s="1">
        <v>500</v>
      </c>
      <c r="C1020" t="s">
        <v>9</v>
      </c>
      <c r="D1020">
        <v>10</v>
      </c>
      <c r="E1020" s="3">
        <v>43628</v>
      </c>
      <c r="F1020" s="2">
        <f>MONTH(Tabela1[[#This Row],[Data]])</f>
        <v>6</v>
      </c>
      <c r="G1020" t="s">
        <v>9113</v>
      </c>
      <c r="H1020" t="s">
        <v>9114</v>
      </c>
      <c r="I1020" s="2">
        <v>5544999300000</v>
      </c>
    </row>
    <row r="1021" spans="1:9" x14ac:dyDescent="0.25">
      <c r="A1021" t="s">
        <v>26</v>
      </c>
      <c r="B1021" s="1">
        <v>2000</v>
      </c>
      <c r="C1021" t="s">
        <v>9</v>
      </c>
      <c r="D1021">
        <v>12</v>
      </c>
      <c r="E1021" s="3">
        <v>43628</v>
      </c>
      <c r="F1021" s="2">
        <f>MONTH(Tabela1[[#This Row],[Data]])</f>
        <v>6</v>
      </c>
      <c r="G1021" t="s">
        <v>9214</v>
      </c>
      <c r="H1021" t="s">
        <v>9215</v>
      </c>
      <c r="I1021" s="2">
        <v>5521993600000</v>
      </c>
    </row>
    <row r="1022" spans="1:9" x14ac:dyDescent="0.25">
      <c r="A1022" t="s">
        <v>8</v>
      </c>
      <c r="B1022" s="1">
        <v>500</v>
      </c>
      <c r="C1022" t="s">
        <v>9</v>
      </c>
      <c r="D1022">
        <v>12</v>
      </c>
      <c r="E1022" s="3">
        <v>43629</v>
      </c>
      <c r="F1022" s="2">
        <f>MONTH(Tabela1[[#This Row],[Data]])</f>
        <v>6</v>
      </c>
      <c r="G1022" t="s">
        <v>123</v>
      </c>
      <c r="H1022" t="s">
        <v>124</v>
      </c>
      <c r="I1022" s="2">
        <v>5511932100000</v>
      </c>
    </row>
    <row r="1023" spans="1:9" x14ac:dyDescent="0.25">
      <c r="A1023" t="s">
        <v>12</v>
      </c>
      <c r="B1023" s="1">
        <v>1000</v>
      </c>
      <c r="C1023" t="s">
        <v>9</v>
      </c>
      <c r="D1023">
        <v>1</v>
      </c>
      <c r="E1023" s="3">
        <v>43629</v>
      </c>
      <c r="F1023" s="2">
        <f>MONTH(Tabela1[[#This Row],[Data]])</f>
        <v>6</v>
      </c>
      <c r="G1023" t="s">
        <v>607</v>
      </c>
      <c r="H1023" t="s">
        <v>608</v>
      </c>
      <c r="I1023" s="2">
        <v>5512981300000</v>
      </c>
    </row>
    <row r="1024" spans="1:9" x14ac:dyDescent="0.25">
      <c r="A1024" t="s">
        <v>12</v>
      </c>
      <c r="B1024" s="1">
        <v>1000</v>
      </c>
      <c r="C1024" t="s">
        <v>9</v>
      </c>
      <c r="D1024">
        <v>1</v>
      </c>
      <c r="E1024" s="3">
        <v>43629</v>
      </c>
      <c r="F1024" s="2">
        <f>MONTH(Tabela1[[#This Row],[Data]])</f>
        <v>6</v>
      </c>
      <c r="G1024" t="s">
        <v>2277</v>
      </c>
      <c r="H1024" t="s">
        <v>2278</v>
      </c>
      <c r="I1024" s="2">
        <v>5554996000000</v>
      </c>
    </row>
    <row r="1025" spans="1:9" x14ac:dyDescent="0.25">
      <c r="A1025" t="s">
        <v>8</v>
      </c>
      <c r="B1025" s="1">
        <v>500</v>
      </c>
      <c r="C1025" t="s">
        <v>21</v>
      </c>
      <c r="D1025">
        <v>1</v>
      </c>
      <c r="E1025" s="3">
        <v>43629</v>
      </c>
      <c r="F1025" s="2">
        <f>MONTH(Tabela1[[#This Row],[Data]])</f>
        <v>6</v>
      </c>
      <c r="G1025" t="s">
        <v>4994</v>
      </c>
      <c r="H1025" t="s">
        <v>4995</v>
      </c>
      <c r="I1025" s="2">
        <v>5581987900000</v>
      </c>
    </row>
    <row r="1026" spans="1:9" x14ac:dyDescent="0.25">
      <c r="A1026" t="s">
        <v>12</v>
      </c>
      <c r="B1026" s="1">
        <v>1000</v>
      </c>
      <c r="C1026" t="s">
        <v>9</v>
      </c>
      <c r="D1026">
        <v>12</v>
      </c>
      <c r="E1026" s="3">
        <v>43629</v>
      </c>
      <c r="F1026" s="2">
        <f>MONTH(Tabela1[[#This Row],[Data]])</f>
        <v>6</v>
      </c>
      <c r="G1026" t="s">
        <v>4039</v>
      </c>
      <c r="H1026" t="s">
        <v>7167</v>
      </c>
      <c r="I1026" s="2">
        <v>5521969800000</v>
      </c>
    </row>
    <row r="1027" spans="1:9" x14ac:dyDescent="0.25">
      <c r="A1027" t="s">
        <v>12</v>
      </c>
      <c r="B1027" s="1">
        <v>1000</v>
      </c>
      <c r="C1027" t="s">
        <v>9</v>
      </c>
      <c r="D1027">
        <v>10</v>
      </c>
      <c r="E1027" s="3">
        <v>43629</v>
      </c>
      <c r="F1027" s="2">
        <f>MONTH(Tabela1[[#This Row],[Data]])</f>
        <v>6</v>
      </c>
      <c r="G1027" t="s">
        <v>7648</v>
      </c>
      <c r="H1027" t="s">
        <v>7649</v>
      </c>
      <c r="I1027" s="2">
        <v>5534996700000</v>
      </c>
    </row>
    <row r="1028" spans="1:9" x14ac:dyDescent="0.25">
      <c r="A1028" t="s">
        <v>12</v>
      </c>
      <c r="B1028" s="1">
        <v>1000</v>
      </c>
      <c r="C1028" t="s">
        <v>9</v>
      </c>
      <c r="D1028">
        <v>12</v>
      </c>
      <c r="E1028" s="3">
        <v>43630</v>
      </c>
      <c r="F1028" s="2">
        <f>MONTH(Tabela1[[#This Row],[Data]])</f>
        <v>6</v>
      </c>
      <c r="G1028" t="s">
        <v>371</v>
      </c>
      <c r="H1028" t="s">
        <v>372</v>
      </c>
      <c r="I1028" s="2">
        <v>5565992500000</v>
      </c>
    </row>
    <row r="1029" spans="1:9" x14ac:dyDescent="0.25">
      <c r="A1029" t="s">
        <v>8</v>
      </c>
      <c r="B1029" s="1">
        <v>500</v>
      </c>
      <c r="C1029" t="s">
        <v>9</v>
      </c>
      <c r="D1029">
        <v>1</v>
      </c>
      <c r="E1029" s="3">
        <v>43630</v>
      </c>
      <c r="F1029" s="2">
        <f>MONTH(Tabela1[[#This Row],[Data]])</f>
        <v>6</v>
      </c>
      <c r="G1029" t="s">
        <v>1874</v>
      </c>
      <c r="H1029" t="s">
        <v>5340</v>
      </c>
      <c r="I1029" s="2">
        <v>5532991400000</v>
      </c>
    </row>
    <row r="1030" spans="1:9" x14ac:dyDescent="0.25">
      <c r="A1030" t="s">
        <v>12</v>
      </c>
      <c r="B1030" s="1">
        <v>1000</v>
      </c>
      <c r="C1030" t="s">
        <v>9</v>
      </c>
      <c r="D1030">
        <v>1</v>
      </c>
      <c r="E1030" s="3">
        <v>43630</v>
      </c>
      <c r="F1030" s="2">
        <f>MONTH(Tabela1[[#This Row],[Data]])</f>
        <v>6</v>
      </c>
      <c r="G1030" t="s">
        <v>6262</v>
      </c>
      <c r="H1030" t="s">
        <v>6263</v>
      </c>
      <c r="I1030" s="2">
        <v>5532984200000</v>
      </c>
    </row>
    <row r="1031" spans="1:9" x14ac:dyDescent="0.25">
      <c r="A1031" t="s">
        <v>26</v>
      </c>
      <c r="B1031" s="1">
        <v>2000</v>
      </c>
      <c r="C1031" t="s">
        <v>9</v>
      </c>
      <c r="D1031">
        <v>6</v>
      </c>
      <c r="E1031" s="3">
        <v>43630</v>
      </c>
      <c r="F1031" s="2">
        <f>MONTH(Tabela1[[#This Row],[Data]])</f>
        <v>6</v>
      </c>
      <c r="G1031" t="s">
        <v>133</v>
      </c>
      <c r="H1031" t="s">
        <v>134</v>
      </c>
      <c r="I1031" s="2">
        <v>5532999000000</v>
      </c>
    </row>
    <row r="1032" spans="1:9" x14ac:dyDescent="0.25">
      <c r="A1032" t="s">
        <v>8</v>
      </c>
      <c r="B1032" s="1">
        <v>500</v>
      </c>
      <c r="C1032" t="s">
        <v>21</v>
      </c>
      <c r="D1032">
        <v>1</v>
      </c>
      <c r="E1032" s="3">
        <v>43630</v>
      </c>
      <c r="F1032" s="2">
        <f>MONTH(Tabela1[[#This Row],[Data]])</f>
        <v>6</v>
      </c>
      <c r="G1032" t="s">
        <v>6583</v>
      </c>
      <c r="H1032" t="s">
        <v>6584</v>
      </c>
      <c r="I1032" s="2">
        <v>5512997400000</v>
      </c>
    </row>
    <row r="1033" spans="1:9" x14ac:dyDescent="0.25">
      <c r="A1033" t="s">
        <v>26</v>
      </c>
      <c r="B1033" s="1">
        <v>2000</v>
      </c>
      <c r="C1033" t="s">
        <v>9</v>
      </c>
      <c r="D1033">
        <v>5</v>
      </c>
      <c r="E1033" s="3">
        <v>43630</v>
      </c>
      <c r="F1033" s="2">
        <f>MONTH(Tabela1[[#This Row],[Data]])</f>
        <v>6</v>
      </c>
      <c r="G1033" t="s">
        <v>8085</v>
      </c>
      <c r="H1033" t="s">
        <v>8086</v>
      </c>
      <c r="I1033" s="2">
        <v>5511954600000</v>
      </c>
    </row>
    <row r="1034" spans="1:9" x14ac:dyDescent="0.25">
      <c r="A1034" t="s">
        <v>8</v>
      </c>
      <c r="B1034" s="1">
        <v>500</v>
      </c>
      <c r="C1034" t="s">
        <v>9</v>
      </c>
      <c r="D1034">
        <v>12</v>
      </c>
      <c r="E1034" s="3">
        <v>43630</v>
      </c>
      <c r="F1034" s="2">
        <f>MONTH(Tabela1[[#This Row],[Data]])</f>
        <v>6</v>
      </c>
      <c r="G1034" t="s">
        <v>1624</v>
      </c>
      <c r="H1034" t="s">
        <v>8434</v>
      </c>
      <c r="I1034" s="2">
        <v>5524992100000</v>
      </c>
    </row>
    <row r="1035" spans="1:9" x14ac:dyDescent="0.25">
      <c r="A1035" t="s">
        <v>8</v>
      </c>
      <c r="B1035" s="1">
        <v>500</v>
      </c>
      <c r="C1035" t="s">
        <v>9</v>
      </c>
      <c r="D1035">
        <v>12</v>
      </c>
      <c r="E1035" s="3">
        <v>43630</v>
      </c>
      <c r="F1035" s="2">
        <f>MONTH(Tabela1[[#This Row],[Data]])</f>
        <v>6</v>
      </c>
      <c r="G1035" t="s">
        <v>8749</v>
      </c>
      <c r="H1035" t="s">
        <v>8750</v>
      </c>
      <c r="I1035" s="2">
        <v>5521965400000</v>
      </c>
    </row>
    <row r="1036" spans="1:9" x14ac:dyDescent="0.25">
      <c r="A1036" t="s">
        <v>8</v>
      </c>
      <c r="B1036" s="1">
        <v>500</v>
      </c>
      <c r="C1036" t="s">
        <v>21</v>
      </c>
      <c r="D1036">
        <v>1</v>
      </c>
      <c r="E1036" s="3">
        <v>43631</v>
      </c>
      <c r="F1036" s="2">
        <f>MONTH(Tabela1[[#This Row],[Data]])</f>
        <v>6</v>
      </c>
      <c r="G1036" t="s">
        <v>3090</v>
      </c>
      <c r="H1036" t="s">
        <v>3091</v>
      </c>
      <c r="I1036" s="2">
        <v>5592982800000</v>
      </c>
    </row>
    <row r="1037" spans="1:9" x14ac:dyDescent="0.25">
      <c r="A1037" t="s">
        <v>12</v>
      </c>
      <c r="B1037" s="1">
        <v>1000</v>
      </c>
      <c r="C1037" t="s">
        <v>9</v>
      </c>
      <c r="D1037">
        <v>1</v>
      </c>
      <c r="E1037" s="3">
        <v>43631</v>
      </c>
      <c r="F1037" s="2">
        <f>MONTH(Tabela1[[#This Row],[Data]])</f>
        <v>6</v>
      </c>
      <c r="G1037" t="s">
        <v>202</v>
      </c>
      <c r="H1037" t="s">
        <v>5313</v>
      </c>
      <c r="I1037" s="2">
        <v>5515974000000</v>
      </c>
    </row>
    <row r="1038" spans="1:9" x14ac:dyDescent="0.25">
      <c r="A1038" t="s">
        <v>8</v>
      </c>
      <c r="B1038" s="1">
        <v>500</v>
      </c>
      <c r="C1038" t="s">
        <v>9</v>
      </c>
      <c r="D1038">
        <v>12</v>
      </c>
      <c r="E1038" s="3">
        <v>43631</v>
      </c>
      <c r="F1038" s="2">
        <f>MONTH(Tabela1[[#This Row],[Data]])</f>
        <v>6</v>
      </c>
      <c r="G1038" t="s">
        <v>5829</v>
      </c>
      <c r="H1038" t="s">
        <v>5830</v>
      </c>
      <c r="I1038" s="2">
        <v>5521987100000</v>
      </c>
    </row>
    <row r="1039" spans="1:9" x14ac:dyDescent="0.25">
      <c r="A1039" t="s">
        <v>8</v>
      </c>
      <c r="B1039" s="1">
        <v>500</v>
      </c>
      <c r="C1039" t="s">
        <v>9</v>
      </c>
      <c r="D1039">
        <v>12</v>
      </c>
      <c r="E1039" s="3">
        <v>43631</v>
      </c>
      <c r="F1039" s="2">
        <f>MONTH(Tabela1[[#This Row],[Data]])</f>
        <v>6</v>
      </c>
      <c r="G1039" t="s">
        <v>6493</v>
      </c>
      <c r="H1039" t="s">
        <v>6494</v>
      </c>
      <c r="I1039" s="2">
        <v>5527996100000</v>
      </c>
    </row>
    <row r="1040" spans="1:9" x14ac:dyDescent="0.25">
      <c r="A1040" t="s">
        <v>8</v>
      </c>
      <c r="B1040" s="1">
        <v>500</v>
      </c>
      <c r="C1040" t="s">
        <v>9</v>
      </c>
      <c r="D1040">
        <v>10</v>
      </c>
      <c r="E1040" s="3">
        <v>43631</v>
      </c>
      <c r="F1040" s="2">
        <f>MONTH(Tabela1[[#This Row],[Data]])</f>
        <v>6</v>
      </c>
      <c r="G1040" t="s">
        <v>8200</v>
      </c>
      <c r="H1040" t="s">
        <v>8201</v>
      </c>
      <c r="I1040" s="2">
        <v>5541995800000</v>
      </c>
    </row>
    <row r="1041" spans="1:9" x14ac:dyDescent="0.25">
      <c r="A1041" t="s">
        <v>8</v>
      </c>
      <c r="B1041" s="1">
        <v>500</v>
      </c>
      <c r="C1041" t="s">
        <v>21</v>
      </c>
      <c r="D1041">
        <v>1</v>
      </c>
      <c r="E1041" s="3">
        <v>43631</v>
      </c>
      <c r="F1041" s="2">
        <f>MONTH(Tabela1[[#This Row],[Data]])</f>
        <v>6</v>
      </c>
      <c r="G1041" t="s">
        <v>2645</v>
      </c>
      <c r="H1041" t="s">
        <v>2646</v>
      </c>
      <c r="I1041" s="2">
        <v>5511996600000</v>
      </c>
    </row>
    <row r="1042" spans="1:9" x14ac:dyDescent="0.25">
      <c r="A1042" t="s">
        <v>26</v>
      </c>
      <c r="B1042" s="1">
        <v>2000</v>
      </c>
      <c r="C1042" t="s">
        <v>9</v>
      </c>
      <c r="D1042">
        <v>12</v>
      </c>
      <c r="E1042" s="3">
        <v>43632</v>
      </c>
      <c r="F1042" s="2">
        <f>MONTH(Tabela1[[#This Row],[Data]])</f>
        <v>6</v>
      </c>
      <c r="G1042" t="s">
        <v>451</v>
      </c>
      <c r="H1042" t="s">
        <v>1215</v>
      </c>
      <c r="I1042" s="2">
        <v>5537998500000</v>
      </c>
    </row>
    <row r="1043" spans="1:9" x14ac:dyDescent="0.25">
      <c r="A1043" t="s">
        <v>12</v>
      </c>
      <c r="B1043" s="1">
        <v>1000</v>
      </c>
      <c r="C1043" t="s">
        <v>9</v>
      </c>
      <c r="D1043">
        <v>1</v>
      </c>
      <c r="E1043" s="3">
        <v>43632</v>
      </c>
      <c r="F1043" s="2">
        <f>MONTH(Tabela1[[#This Row],[Data]])</f>
        <v>6</v>
      </c>
      <c r="G1043" t="s">
        <v>67</v>
      </c>
      <c r="H1043" t="s">
        <v>7946</v>
      </c>
      <c r="I1043" s="2">
        <v>5514998900000</v>
      </c>
    </row>
    <row r="1044" spans="1:9" x14ac:dyDescent="0.25">
      <c r="A1044" t="s">
        <v>12</v>
      </c>
      <c r="B1044" s="1">
        <v>1000</v>
      </c>
      <c r="C1044" t="s">
        <v>9</v>
      </c>
      <c r="D1044">
        <v>5</v>
      </c>
      <c r="E1044" s="3">
        <v>43632</v>
      </c>
      <c r="F1044" s="2">
        <f>MONTH(Tabela1[[#This Row],[Data]])</f>
        <v>6</v>
      </c>
      <c r="G1044" t="s">
        <v>5996</v>
      </c>
      <c r="H1044" t="s">
        <v>8867</v>
      </c>
      <c r="I1044" s="2">
        <v>5527997000000</v>
      </c>
    </row>
    <row r="1045" spans="1:9" x14ac:dyDescent="0.25">
      <c r="A1045" t="s">
        <v>8</v>
      </c>
      <c r="B1045" s="1">
        <v>500</v>
      </c>
      <c r="C1045" t="s">
        <v>9</v>
      </c>
      <c r="D1045">
        <v>10</v>
      </c>
      <c r="E1045" s="3">
        <v>43633</v>
      </c>
      <c r="F1045" s="2">
        <f>MONTH(Tabela1[[#This Row],[Data]])</f>
        <v>6</v>
      </c>
      <c r="G1045" t="s">
        <v>155</v>
      </c>
      <c r="H1045" t="s">
        <v>156</v>
      </c>
      <c r="I1045" s="2">
        <v>5551993700000</v>
      </c>
    </row>
    <row r="1046" spans="1:9" x14ac:dyDescent="0.25">
      <c r="A1046" t="s">
        <v>12</v>
      </c>
      <c r="B1046" s="1">
        <v>1000</v>
      </c>
      <c r="C1046" t="s">
        <v>9</v>
      </c>
      <c r="D1046">
        <v>2</v>
      </c>
      <c r="E1046" s="3">
        <v>43633</v>
      </c>
      <c r="F1046" s="2">
        <f>MONTH(Tabela1[[#This Row],[Data]])</f>
        <v>6</v>
      </c>
      <c r="G1046" t="s">
        <v>2532</v>
      </c>
      <c r="H1046" t="s">
        <v>2533</v>
      </c>
      <c r="I1046" s="2">
        <v>5551999800000</v>
      </c>
    </row>
    <row r="1047" spans="1:9" x14ac:dyDescent="0.25">
      <c r="A1047" t="s">
        <v>8</v>
      </c>
      <c r="B1047" s="1">
        <v>500</v>
      </c>
      <c r="C1047" t="s">
        <v>9</v>
      </c>
      <c r="D1047">
        <v>2</v>
      </c>
      <c r="E1047" s="3">
        <v>43633</v>
      </c>
      <c r="F1047" s="2">
        <f>MONTH(Tabela1[[#This Row],[Data]])</f>
        <v>6</v>
      </c>
      <c r="G1047" t="s">
        <v>2726</v>
      </c>
      <c r="H1047" t="s">
        <v>2727</v>
      </c>
      <c r="I1047" s="2">
        <v>5519902300000</v>
      </c>
    </row>
    <row r="1048" spans="1:9" x14ac:dyDescent="0.25">
      <c r="A1048" t="s">
        <v>8</v>
      </c>
      <c r="B1048" s="1">
        <v>500</v>
      </c>
      <c r="C1048" t="s">
        <v>9</v>
      </c>
      <c r="D1048">
        <v>12</v>
      </c>
      <c r="E1048" s="3">
        <v>43633</v>
      </c>
      <c r="F1048" s="2">
        <f>MONTH(Tabela1[[#This Row],[Data]])</f>
        <v>6</v>
      </c>
      <c r="G1048" t="s">
        <v>3084</v>
      </c>
      <c r="H1048" t="s">
        <v>4883</v>
      </c>
      <c r="I1048" s="2">
        <v>5582991100000</v>
      </c>
    </row>
    <row r="1049" spans="1:9" x14ac:dyDescent="0.25">
      <c r="A1049" t="s">
        <v>8</v>
      </c>
      <c r="B1049" s="1">
        <v>500</v>
      </c>
      <c r="C1049" t="s">
        <v>9</v>
      </c>
      <c r="D1049">
        <v>12</v>
      </c>
      <c r="E1049" s="3">
        <v>43633</v>
      </c>
      <c r="F1049" s="2">
        <f>MONTH(Tabela1[[#This Row],[Data]])</f>
        <v>6</v>
      </c>
      <c r="G1049" t="s">
        <v>6526</v>
      </c>
      <c r="H1049" t="s">
        <v>6527</v>
      </c>
      <c r="I1049" s="2">
        <v>5531996300000</v>
      </c>
    </row>
    <row r="1050" spans="1:9" x14ac:dyDescent="0.25">
      <c r="A1050" t="s">
        <v>26</v>
      </c>
      <c r="B1050" s="1">
        <v>2000</v>
      </c>
      <c r="C1050" t="s">
        <v>9</v>
      </c>
      <c r="D1050">
        <v>2</v>
      </c>
      <c r="E1050" s="3">
        <v>43633</v>
      </c>
      <c r="F1050" s="2">
        <f>MONTH(Tabela1[[#This Row],[Data]])</f>
        <v>6</v>
      </c>
      <c r="G1050" t="s">
        <v>7343</v>
      </c>
      <c r="H1050" t="s">
        <v>7344</v>
      </c>
      <c r="I1050" s="2">
        <v>5582996200000</v>
      </c>
    </row>
    <row r="1051" spans="1:9" x14ac:dyDescent="0.25">
      <c r="A1051" t="s">
        <v>12</v>
      </c>
      <c r="B1051" s="1">
        <v>1000</v>
      </c>
      <c r="C1051" t="s">
        <v>9</v>
      </c>
      <c r="D1051">
        <v>1</v>
      </c>
      <c r="E1051" s="3">
        <v>43634</v>
      </c>
      <c r="F1051" s="2">
        <f>MONTH(Tabela1[[#This Row],[Data]])</f>
        <v>6</v>
      </c>
      <c r="G1051" t="s">
        <v>1645</v>
      </c>
      <c r="H1051" t="s">
        <v>1646</v>
      </c>
      <c r="I1051" s="2">
        <v>5521988500000</v>
      </c>
    </row>
    <row r="1052" spans="1:9" x14ac:dyDescent="0.25">
      <c r="A1052" t="s">
        <v>26</v>
      </c>
      <c r="B1052" s="1">
        <v>2000</v>
      </c>
      <c r="C1052" t="s">
        <v>9</v>
      </c>
      <c r="D1052">
        <v>12</v>
      </c>
      <c r="E1052" s="3">
        <v>43634</v>
      </c>
      <c r="F1052" s="2">
        <f>MONTH(Tabela1[[#This Row],[Data]])</f>
        <v>6</v>
      </c>
      <c r="G1052" t="s">
        <v>3544</v>
      </c>
      <c r="H1052" t="s">
        <v>3545</v>
      </c>
      <c r="I1052" s="2">
        <v>5565999500000</v>
      </c>
    </row>
    <row r="1053" spans="1:9" x14ac:dyDescent="0.25">
      <c r="A1053" t="s">
        <v>26</v>
      </c>
      <c r="B1053" s="1">
        <v>2000</v>
      </c>
      <c r="C1053" t="s">
        <v>9</v>
      </c>
      <c r="D1053">
        <v>10</v>
      </c>
      <c r="E1053" s="3">
        <v>43634</v>
      </c>
      <c r="F1053" s="2">
        <f>MONTH(Tabela1[[#This Row],[Data]])</f>
        <v>6</v>
      </c>
      <c r="G1053" t="s">
        <v>2953</v>
      </c>
      <c r="H1053" t="s">
        <v>2954</v>
      </c>
      <c r="I1053" s="2">
        <v>5538988000000</v>
      </c>
    </row>
    <row r="1054" spans="1:9" x14ac:dyDescent="0.25">
      <c r="A1054" t="s">
        <v>8</v>
      </c>
      <c r="B1054" s="1">
        <v>500</v>
      </c>
      <c r="C1054" t="s">
        <v>9</v>
      </c>
      <c r="D1054">
        <v>1</v>
      </c>
      <c r="E1054" s="3">
        <v>43634</v>
      </c>
      <c r="F1054" s="2">
        <f>MONTH(Tabela1[[#This Row],[Data]])</f>
        <v>6</v>
      </c>
      <c r="G1054" t="s">
        <v>5173</v>
      </c>
      <c r="H1054" t="s">
        <v>5174</v>
      </c>
      <c r="I1054" s="2">
        <v>5535988300000</v>
      </c>
    </row>
    <row r="1055" spans="1:9" x14ac:dyDescent="0.25">
      <c r="A1055" t="s">
        <v>12</v>
      </c>
      <c r="B1055" s="1">
        <v>1000</v>
      </c>
      <c r="C1055" t="s">
        <v>9</v>
      </c>
      <c r="D1055">
        <v>6</v>
      </c>
      <c r="E1055" s="3">
        <v>43634</v>
      </c>
      <c r="F1055" s="2">
        <f>MONTH(Tabela1[[#This Row],[Data]])</f>
        <v>6</v>
      </c>
      <c r="G1055" t="s">
        <v>178</v>
      </c>
      <c r="H1055" t="s">
        <v>5359</v>
      </c>
      <c r="I1055" s="2">
        <v>5517996300000</v>
      </c>
    </row>
    <row r="1056" spans="1:9" x14ac:dyDescent="0.25">
      <c r="A1056" t="s">
        <v>8</v>
      </c>
      <c r="B1056" s="1">
        <v>500</v>
      </c>
      <c r="C1056" t="s">
        <v>21</v>
      </c>
      <c r="D1056">
        <v>1</v>
      </c>
      <c r="E1056" s="3">
        <v>43634</v>
      </c>
      <c r="F1056" s="2">
        <f>MONTH(Tabela1[[#This Row],[Data]])</f>
        <v>6</v>
      </c>
      <c r="G1056" t="s">
        <v>5483</v>
      </c>
      <c r="H1056" t="s">
        <v>5484</v>
      </c>
      <c r="I1056" s="2">
        <v>5599981100000</v>
      </c>
    </row>
    <row r="1057" spans="1:9" x14ac:dyDescent="0.25">
      <c r="A1057" t="s">
        <v>12</v>
      </c>
      <c r="B1057" s="1">
        <v>1000</v>
      </c>
      <c r="C1057" t="s">
        <v>9</v>
      </c>
      <c r="D1057">
        <v>12</v>
      </c>
      <c r="E1057" s="3">
        <v>43634</v>
      </c>
      <c r="F1057" s="2">
        <f>MONTH(Tabela1[[#This Row],[Data]])</f>
        <v>6</v>
      </c>
      <c r="G1057" t="s">
        <v>4782</v>
      </c>
      <c r="H1057" t="s">
        <v>5912</v>
      </c>
      <c r="I1057" s="2">
        <v>5567999400000</v>
      </c>
    </row>
    <row r="1058" spans="1:9" x14ac:dyDescent="0.25">
      <c r="A1058" t="s">
        <v>8</v>
      </c>
      <c r="B1058" s="1">
        <v>500</v>
      </c>
      <c r="C1058" t="s">
        <v>9</v>
      </c>
      <c r="D1058">
        <v>12</v>
      </c>
      <c r="E1058" s="3">
        <v>43634</v>
      </c>
      <c r="F1058" s="2">
        <f>MONTH(Tabela1[[#This Row],[Data]])</f>
        <v>6</v>
      </c>
      <c r="G1058" t="s">
        <v>4648</v>
      </c>
      <c r="H1058" t="s">
        <v>6014</v>
      </c>
      <c r="I1058" s="2">
        <v>5521964900000</v>
      </c>
    </row>
    <row r="1059" spans="1:9" x14ac:dyDescent="0.25">
      <c r="A1059" t="s">
        <v>12</v>
      </c>
      <c r="B1059" s="1">
        <v>1000</v>
      </c>
      <c r="C1059" t="s">
        <v>9</v>
      </c>
      <c r="D1059">
        <v>10</v>
      </c>
      <c r="E1059" s="3">
        <v>43634</v>
      </c>
      <c r="F1059" s="2">
        <f>MONTH(Tabela1[[#This Row],[Data]])</f>
        <v>6</v>
      </c>
      <c r="G1059" t="s">
        <v>4224</v>
      </c>
      <c r="H1059" t="s">
        <v>6145</v>
      </c>
      <c r="I1059" s="2">
        <v>5513988000000</v>
      </c>
    </row>
    <row r="1060" spans="1:9" x14ac:dyDescent="0.25">
      <c r="A1060" t="s">
        <v>8</v>
      </c>
      <c r="B1060" s="1">
        <v>500</v>
      </c>
      <c r="C1060" t="s">
        <v>21</v>
      </c>
      <c r="D1060">
        <v>1</v>
      </c>
      <c r="E1060" s="3">
        <v>43634</v>
      </c>
      <c r="F1060" s="2">
        <f>MONTH(Tabela1[[#This Row],[Data]])</f>
        <v>6</v>
      </c>
      <c r="G1060" t="s">
        <v>6286</v>
      </c>
      <c r="H1060" t="s">
        <v>6287</v>
      </c>
      <c r="I1060" s="2">
        <v>5551995900000</v>
      </c>
    </row>
    <row r="1061" spans="1:9" x14ac:dyDescent="0.25">
      <c r="A1061" t="s">
        <v>12</v>
      </c>
      <c r="B1061" s="1">
        <v>1000</v>
      </c>
      <c r="C1061" t="s">
        <v>9</v>
      </c>
      <c r="D1061">
        <v>3</v>
      </c>
      <c r="E1061" s="3">
        <v>43634</v>
      </c>
      <c r="F1061" s="2">
        <f>MONTH(Tabela1[[#This Row],[Data]])</f>
        <v>6</v>
      </c>
      <c r="G1061" t="s">
        <v>1688</v>
      </c>
      <c r="H1061" t="s">
        <v>8308</v>
      </c>
      <c r="I1061" s="2">
        <v>5561995500000</v>
      </c>
    </row>
    <row r="1062" spans="1:9" x14ac:dyDescent="0.25">
      <c r="A1062" t="s">
        <v>12</v>
      </c>
      <c r="B1062" s="1">
        <v>1000</v>
      </c>
      <c r="C1062" t="s">
        <v>9</v>
      </c>
      <c r="D1062">
        <v>6</v>
      </c>
      <c r="E1062" s="3">
        <v>43635</v>
      </c>
      <c r="F1062" s="2">
        <f>MONTH(Tabela1[[#This Row],[Data]])</f>
        <v>6</v>
      </c>
      <c r="G1062" t="s">
        <v>3348</v>
      </c>
      <c r="H1062" t="s">
        <v>3349</v>
      </c>
      <c r="I1062" s="2">
        <v>5571996000000</v>
      </c>
    </row>
    <row r="1063" spans="1:9" x14ac:dyDescent="0.25">
      <c r="A1063" t="s">
        <v>26</v>
      </c>
      <c r="B1063" s="1">
        <v>2000</v>
      </c>
      <c r="C1063" t="s">
        <v>9</v>
      </c>
      <c r="D1063">
        <v>1</v>
      </c>
      <c r="E1063" s="3">
        <v>43635</v>
      </c>
      <c r="F1063" s="2">
        <f>MONTH(Tabela1[[#This Row],[Data]])</f>
        <v>6</v>
      </c>
      <c r="G1063" t="s">
        <v>5136</v>
      </c>
      <c r="H1063" t="s">
        <v>5137</v>
      </c>
      <c r="I1063" s="2">
        <v>5561982200000</v>
      </c>
    </row>
    <row r="1064" spans="1:9" x14ac:dyDescent="0.25">
      <c r="A1064" t="s">
        <v>12</v>
      </c>
      <c r="B1064" s="1">
        <v>1000</v>
      </c>
      <c r="C1064" t="s">
        <v>9</v>
      </c>
      <c r="D1064">
        <v>6</v>
      </c>
      <c r="E1064" s="3">
        <v>43635</v>
      </c>
      <c r="F1064" s="2">
        <f>MONTH(Tabela1[[#This Row],[Data]])</f>
        <v>6</v>
      </c>
      <c r="G1064" t="s">
        <v>5442</v>
      </c>
      <c r="H1064" t="s">
        <v>5443</v>
      </c>
      <c r="I1064" s="2">
        <v>5521972800000</v>
      </c>
    </row>
    <row r="1065" spans="1:9" x14ac:dyDescent="0.25">
      <c r="A1065" t="s">
        <v>8</v>
      </c>
      <c r="B1065" s="1">
        <v>500</v>
      </c>
      <c r="C1065" t="s">
        <v>9</v>
      </c>
      <c r="D1065">
        <v>2</v>
      </c>
      <c r="E1065" s="3">
        <v>43635</v>
      </c>
      <c r="F1065" s="2">
        <f>MONTH(Tabela1[[#This Row],[Data]])</f>
        <v>6</v>
      </c>
      <c r="G1065" t="s">
        <v>1576</v>
      </c>
      <c r="H1065" t="s">
        <v>1577</v>
      </c>
      <c r="I1065" s="2">
        <v>5571986700000</v>
      </c>
    </row>
    <row r="1066" spans="1:9" x14ac:dyDescent="0.25">
      <c r="A1066" t="s">
        <v>8</v>
      </c>
      <c r="B1066" s="1">
        <v>500</v>
      </c>
      <c r="C1066" t="s">
        <v>21</v>
      </c>
      <c r="D1066">
        <v>1</v>
      </c>
      <c r="E1066" s="3">
        <v>43635</v>
      </c>
      <c r="F1066" s="2">
        <f>MONTH(Tabela1[[#This Row],[Data]])</f>
        <v>6</v>
      </c>
      <c r="G1066" t="s">
        <v>506</v>
      </c>
      <c r="H1066" t="s">
        <v>507</v>
      </c>
      <c r="I1066" s="2">
        <v>5551996200000</v>
      </c>
    </row>
    <row r="1067" spans="1:9" x14ac:dyDescent="0.25">
      <c r="A1067" t="s">
        <v>26</v>
      </c>
      <c r="B1067" s="1">
        <v>2000</v>
      </c>
      <c r="C1067" t="s">
        <v>21</v>
      </c>
      <c r="D1067">
        <v>1</v>
      </c>
      <c r="E1067" s="3">
        <v>43635</v>
      </c>
      <c r="F1067" s="2">
        <f>MONTH(Tabela1[[#This Row],[Data]])</f>
        <v>6</v>
      </c>
      <c r="G1067" t="s">
        <v>6574</v>
      </c>
      <c r="H1067" t="s">
        <v>6575</v>
      </c>
      <c r="I1067" s="2">
        <v>5549984000000</v>
      </c>
    </row>
    <row r="1068" spans="1:9" x14ac:dyDescent="0.25">
      <c r="A1068" t="s">
        <v>12</v>
      </c>
      <c r="B1068" s="1">
        <v>1000</v>
      </c>
      <c r="C1068" t="s">
        <v>9</v>
      </c>
      <c r="D1068">
        <v>12</v>
      </c>
      <c r="E1068" s="3">
        <v>43635</v>
      </c>
      <c r="F1068" s="2">
        <f>MONTH(Tabela1[[#This Row],[Data]])</f>
        <v>6</v>
      </c>
      <c r="G1068" t="s">
        <v>8162</v>
      </c>
      <c r="H1068" t="s">
        <v>8163</v>
      </c>
      <c r="I1068" s="2">
        <v>5511971700000</v>
      </c>
    </row>
    <row r="1069" spans="1:9" x14ac:dyDescent="0.25">
      <c r="A1069" t="s">
        <v>26</v>
      </c>
      <c r="B1069" s="1">
        <v>2000</v>
      </c>
      <c r="C1069" t="s">
        <v>9</v>
      </c>
      <c r="D1069">
        <v>12</v>
      </c>
      <c r="E1069" s="3">
        <v>43635</v>
      </c>
      <c r="F1069" s="2">
        <f>MONTH(Tabela1[[#This Row],[Data]])</f>
        <v>6</v>
      </c>
      <c r="G1069" t="s">
        <v>2798</v>
      </c>
      <c r="H1069" t="s">
        <v>2799</v>
      </c>
      <c r="I1069" s="2">
        <v>5531998000000</v>
      </c>
    </row>
    <row r="1070" spans="1:9" x14ac:dyDescent="0.25">
      <c r="A1070" t="s">
        <v>12</v>
      </c>
      <c r="B1070" s="1">
        <v>1000</v>
      </c>
      <c r="C1070" t="s">
        <v>21</v>
      </c>
      <c r="D1070">
        <v>1</v>
      </c>
      <c r="E1070" s="3">
        <v>43635</v>
      </c>
      <c r="F1070" s="2">
        <f>MONTH(Tabela1[[#This Row],[Data]])</f>
        <v>6</v>
      </c>
      <c r="G1070" t="s">
        <v>4546</v>
      </c>
      <c r="H1070" t="s">
        <v>4547</v>
      </c>
      <c r="I1070" s="2">
        <v>5521997800000</v>
      </c>
    </row>
    <row r="1071" spans="1:9" x14ac:dyDescent="0.25">
      <c r="A1071" t="s">
        <v>26</v>
      </c>
      <c r="B1071" s="1">
        <v>2000</v>
      </c>
      <c r="C1071" t="s">
        <v>9</v>
      </c>
      <c r="D1071">
        <v>10</v>
      </c>
      <c r="E1071" s="3">
        <v>43636</v>
      </c>
      <c r="F1071" s="2">
        <f>MONTH(Tabela1[[#This Row],[Data]])</f>
        <v>6</v>
      </c>
      <c r="G1071" t="s">
        <v>2471</v>
      </c>
      <c r="H1071" t="s">
        <v>2472</v>
      </c>
      <c r="I1071" s="2">
        <v>5511945900000</v>
      </c>
    </row>
    <row r="1072" spans="1:9" x14ac:dyDescent="0.25">
      <c r="A1072" t="s">
        <v>12</v>
      </c>
      <c r="B1072" s="1">
        <v>1000</v>
      </c>
      <c r="C1072" t="s">
        <v>21</v>
      </c>
      <c r="D1072">
        <v>1</v>
      </c>
      <c r="E1072" s="3">
        <v>43636</v>
      </c>
      <c r="F1072" s="2">
        <f>MONTH(Tabela1[[#This Row],[Data]])</f>
        <v>6</v>
      </c>
      <c r="G1072" t="s">
        <v>2959</v>
      </c>
      <c r="H1072" t="s">
        <v>2960</v>
      </c>
      <c r="I1072" s="2">
        <v>5511941200000</v>
      </c>
    </row>
    <row r="1073" spans="1:9" x14ac:dyDescent="0.25">
      <c r="A1073" t="s">
        <v>12</v>
      </c>
      <c r="B1073" s="1">
        <v>1000</v>
      </c>
      <c r="C1073" t="s">
        <v>9</v>
      </c>
      <c r="D1073">
        <v>1</v>
      </c>
      <c r="E1073" s="3">
        <v>43636</v>
      </c>
      <c r="F1073" s="2">
        <f>MONTH(Tabela1[[#This Row],[Data]])</f>
        <v>6</v>
      </c>
      <c r="G1073" t="s">
        <v>1305</v>
      </c>
      <c r="H1073" t="s">
        <v>1306</v>
      </c>
      <c r="I1073" s="2">
        <v>5571992300000</v>
      </c>
    </row>
    <row r="1074" spans="1:9" x14ac:dyDescent="0.25">
      <c r="A1074" t="s">
        <v>8</v>
      </c>
      <c r="B1074" s="1">
        <v>500</v>
      </c>
      <c r="C1074" t="s">
        <v>9</v>
      </c>
      <c r="D1074">
        <v>12</v>
      </c>
      <c r="E1074" s="3">
        <v>43636</v>
      </c>
      <c r="F1074" s="2">
        <f>MONTH(Tabela1[[#This Row],[Data]])</f>
        <v>6</v>
      </c>
      <c r="G1074" t="s">
        <v>3358</v>
      </c>
      <c r="H1074" t="s">
        <v>3359</v>
      </c>
      <c r="I1074" s="2">
        <v>5516981900000</v>
      </c>
    </row>
    <row r="1075" spans="1:9" x14ac:dyDescent="0.25">
      <c r="A1075" t="s">
        <v>26</v>
      </c>
      <c r="B1075" s="1">
        <v>2000</v>
      </c>
      <c r="C1075" t="s">
        <v>21</v>
      </c>
      <c r="D1075">
        <v>1</v>
      </c>
      <c r="E1075" s="3">
        <v>43636</v>
      </c>
      <c r="F1075" s="2">
        <f>MONTH(Tabela1[[#This Row],[Data]])</f>
        <v>6</v>
      </c>
      <c r="G1075" t="s">
        <v>2019</v>
      </c>
      <c r="H1075" t="s">
        <v>6310</v>
      </c>
      <c r="I1075" s="2">
        <v>5563992600000</v>
      </c>
    </row>
    <row r="1076" spans="1:9" x14ac:dyDescent="0.25">
      <c r="A1076" t="s">
        <v>12</v>
      </c>
      <c r="B1076" s="1">
        <v>1000</v>
      </c>
      <c r="C1076" t="s">
        <v>21</v>
      </c>
      <c r="D1076">
        <v>1</v>
      </c>
      <c r="E1076" s="3">
        <v>43636</v>
      </c>
      <c r="F1076" s="2">
        <f>MONTH(Tabela1[[#This Row],[Data]])</f>
        <v>6</v>
      </c>
      <c r="G1076" t="s">
        <v>7815</v>
      </c>
      <c r="H1076" t="s">
        <v>7816</v>
      </c>
      <c r="I1076" s="2">
        <v>5513981100000</v>
      </c>
    </row>
    <row r="1077" spans="1:9" x14ac:dyDescent="0.25">
      <c r="A1077" t="s">
        <v>26</v>
      </c>
      <c r="B1077" s="1">
        <v>2000</v>
      </c>
      <c r="C1077" t="s">
        <v>9</v>
      </c>
      <c r="D1077">
        <v>6</v>
      </c>
      <c r="E1077" s="3">
        <v>43636</v>
      </c>
      <c r="F1077" s="2">
        <f>MONTH(Tabela1[[#This Row],[Data]])</f>
        <v>6</v>
      </c>
      <c r="G1077" t="s">
        <v>3787</v>
      </c>
      <c r="H1077" t="s">
        <v>8984</v>
      </c>
      <c r="I1077" s="2">
        <v>5571971500000</v>
      </c>
    </row>
    <row r="1078" spans="1:9" x14ac:dyDescent="0.25">
      <c r="A1078" t="s">
        <v>8</v>
      </c>
      <c r="B1078" s="1">
        <v>500</v>
      </c>
      <c r="C1078" t="s">
        <v>9</v>
      </c>
      <c r="D1078">
        <v>10</v>
      </c>
      <c r="E1078" s="3">
        <v>43637</v>
      </c>
      <c r="F1078" s="2">
        <f>MONTH(Tabela1[[#This Row],[Data]])</f>
        <v>6</v>
      </c>
      <c r="G1078" t="s">
        <v>10</v>
      </c>
      <c r="H1078" t="s">
        <v>11</v>
      </c>
      <c r="I1078" s="2">
        <v>5541992600000</v>
      </c>
    </row>
    <row r="1079" spans="1:9" x14ac:dyDescent="0.25">
      <c r="A1079" t="s">
        <v>8</v>
      </c>
      <c r="B1079" s="1">
        <v>500</v>
      </c>
      <c r="C1079" t="s">
        <v>9</v>
      </c>
      <c r="D1079">
        <v>12</v>
      </c>
      <c r="E1079" s="3">
        <v>43637</v>
      </c>
      <c r="F1079" s="2">
        <f>MONTH(Tabela1[[#This Row],[Data]])</f>
        <v>6</v>
      </c>
      <c r="G1079" t="s">
        <v>133</v>
      </c>
      <c r="H1079" t="s">
        <v>134</v>
      </c>
      <c r="I1079" s="2">
        <v>5514996600000</v>
      </c>
    </row>
    <row r="1080" spans="1:9" x14ac:dyDescent="0.25">
      <c r="A1080" t="s">
        <v>8</v>
      </c>
      <c r="B1080" s="1">
        <v>500</v>
      </c>
      <c r="C1080" t="s">
        <v>9</v>
      </c>
      <c r="D1080">
        <v>1</v>
      </c>
      <c r="E1080" s="3">
        <v>43637</v>
      </c>
      <c r="F1080" s="2">
        <f>MONTH(Tabela1[[#This Row],[Data]])</f>
        <v>6</v>
      </c>
      <c r="G1080" t="s">
        <v>916</v>
      </c>
      <c r="H1080" t="s">
        <v>2322</v>
      </c>
      <c r="I1080" s="2">
        <v>5551995900000</v>
      </c>
    </row>
    <row r="1081" spans="1:9" x14ac:dyDescent="0.25">
      <c r="A1081" t="s">
        <v>8</v>
      </c>
      <c r="B1081" s="1">
        <v>500</v>
      </c>
      <c r="C1081" t="s">
        <v>9</v>
      </c>
      <c r="D1081">
        <v>1</v>
      </c>
      <c r="E1081" s="3">
        <v>43637</v>
      </c>
      <c r="F1081" s="2">
        <f>MONTH(Tabela1[[#This Row],[Data]])</f>
        <v>6</v>
      </c>
      <c r="G1081" t="s">
        <v>2124</v>
      </c>
      <c r="H1081" t="s">
        <v>2506</v>
      </c>
      <c r="I1081" s="2">
        <v>5511970200000</v>
      </c>
    </row>
    <row r="1082" spans="1:9" x14ac:dyDescent="0.25">
      <c r="A1082" t="s">
        <v>12</v>
      </c>
      <c r="B1082" s="1">
        <v>1000</v>
      </c>
      <c r="C1082" t="s">
        <v>21</v>
      </c>
      <c r="D1082">
        <v>1</v>
      </c>
      <c r="E1082" s="3">
        <v>43637</v>
      </c>
      <c r="F1082" s="2">
        <f>MONTH(Tabela1[[#This Row],[Data]])</f>
        <v>6</v>
      </c>
      <c r="G1082" t="s">
        <v>3590</v>
      </c>
      <c r="H1082" t="s">
        <v>5432</v>
      </c>
      <c r="I1082" s="2">
        <v>5534991000000</v>
      </c>
    </row>
    <row r="1083" spans="1:9" x14ac:dyDescent="0.25">
      <c r="A1083" t="s">
        <v>8</v>
      </c>
      <c r="B1083" s="1">
        <v>500</v>
      </c>
      <c r="C1083" t="s">
        <v>9</v>
      </c>
      <c r="D1083">
        <v>1</v>
      </c>
      <c r="E1083" s="3">
        <v>43637</v>
      </c>
      <c r="F1083" s="2">
        <f>MONTH(Tabela1[[#This Row],[Data]])</f>
        <v>6</v>
      </c>
      <c r="G1083" t="s">
        <v>6685</v>
      </c>
      <c r="H1083" t="s">
        <v>6686</v>
      </c>
      <c r="I1083" s="2">
        <v>5594991200000</v>
      </c>
    </row>
    <row r="1084" spans="1:9" x14ac:dyDescent="0.25">
      <c r="A1084" t="s">
        <v>26</v>
      </c>
      <c r="B1084" s="1">
        <v>2000</v>
      </c>
      <c r="C1084" t="s">
        <v>9</v>
      </c>
      <c r="D1084">
        <v>5</v>
      </c>
      <c r="E1084" s="3">
        <v>43637</v>
      </c>
      <c r="F1084" s="2">
        <f>MONTH(Tabela1[[#This Row],[Data]])</f>
        <v>6</v>
      </c>
      <c r="G1084" t="s">
        <v>680</v>
      </c>
      <c r="H1084" t="s">
        <v>681</v>
      </c>
      <c r="I1084" s="2">
        <v>5516981900000</v>
      </c>
    </row>
    <row r="1085" spans="1:9" x14ac:dyDescent="0.25">
      <c r="A1085" t="s">
        <v>12</v>
      </c>
      <c r="B1085" s="1">
        <v>1000</v>
      </c>
      <c r="C1085" t="s">
        <v>9</v>
      </c>
      <c r="D1085">
        <v>1</v>
      </c>
      <c r="E1085" s="3">
        <v>43637</v>
      </c>
      <c r="F1085" s="2">
        <f>MONTH(Tabela1[[#This Row],[Data]])</f>
        <v>6</v>
      </c>
      <c r="G1085" t="s">
        <v>6700</v>
      </c>
      <c r="H1085" t="s">
        <v>8033</v>
      </c>
      <c r="I1085" s="2">
        <v>5514998400000</v>
      </c>
    </row>
    <row r="1086" spans="1:9" x14ac:dyDescent="0.25">
      <c r="A1086" t="s">
        <v>12</v>
      </c>
      <c r="B1086" s="1">
        <v>1000</v>
      </c>
      <c r="C1086" t="s">
        <v>9</v>
      </c>
      <c r="D1086">
        <v>12</v>
      </c>
      <c r="E1086" s="3">
        <v>43637</v>
      </c>
      <c r="F1086" s="2">
        <f>MONTH(Tabela1[[#This Row],[Data]])</f>
        <v>6</v>
      </c>
      <c r="G1086" t="s">
        <v>9007</v>
      </c>
      <c r="H1086" t="s">
        <v>9008</v>
      </c>
      <c r="I1086" s="2">
        <v>5582987100000</v>
      </c>
    </row>
    <row r="1087" spans="1:9" x14ac:dyDescent="0.25">
      <c r="A1087" t="s">
        <v>12</v>
      </c>
      <c r="B1087" s="1">
        <v>1000</v>
      </c>
      <c r="C1087" t="s">
        <v>9</v>
      </c>
      <c r="D1087">
        <v>12</v>
      </c>
      <c r="E1087" s="3">
        <v>43638</v>
      </c>
      <c r="F1087" s="2">
        <f>MONTH(Tabela1[[#This Row],[Data]])</f>
        <v>6</v>
      </c>
      <c r="G1087" t="s">
        <v>7317</v>
      </c>
      <c r="H1087" t="s">
        <v>7318</v>
      </c>
      <c r="I1087" s="2">
        <v>5541987600000</v>
      </c>
    </row>
    <row r="1088" spans="1:9" x14ac:dyDescent="0.25">
      <c r="A1088" t="s">
        <v>8</v>
      </c>
      <c r="B1088" s="1">
        <v>500</v>
      </c>
      <c r="C1088" t="s">
        <v>21</v>
      </c>
      <c r="D1088">
        <v>1</v>
      </c>
      <c r="E1088" s="3">
        <v>43638</v>
      </c>
      <c r="F1088" s="2">
        <f>MONTH(Tabela1[[#This Row],[Data]])</f>
        <v>6</v>
      </c>
      <c r="G1088" t="s">
        <v>8040</v>
      </c>
      <c r="H1088" t="s">
        <v>8041</v>
      </c>
      <c r="I1088" s="2">
        <v>5513997100000</v>
      </c>
    </row>
    <row r="1089" spans="1:9" x14ac:dyDescent="0.25">
      <c r="A1089" t="s">
        <v>26</v>
      </c>
      <c r="B1089" s="1">
        <v>2000</v>
      </c>
      <c r="C1089" t="s">
        <v>9</v>
      </c>
      <c r="D1089">
        <v>12</v>
      </c>
      <c r="E1089" s="3">
        <v>43638</v>
      </c>
      <c r="F1089" s="2">
        <f>MONTH(Tabela1[[#This Row],[Data]])</f>
        <v>6</v>
      </c>
      <c r="G1089" t="s">
        <v>2574</v>
      </c>
      <c r="H1089" t="s">
        <v>2575</v>
      </c>
      <c r="I1089" s="2">
        <v>5516988300000</v>
      </c>
    </row>
    <row r="1090" spans="1:9" x14ac:dyDescent="0.25">
      <c r="A1090" t="s">
        <v>12</v>
      </c>
      <c r="B1090" s="1">
        <v>1000</v>
      </c>
      <c r="C1090" t="s">
        <v>9</v>
      </c>
      <c r="D1090">
        <v>1</v>
      </c>
      <c r="E1090" s="3">
        <v>43638</v>
      </c>
      <c r="F1090" s="2">
        <f>MONTH(Tabela1[[#This Row],[Data]])</f>
        <v>6</v>
      </c>
      <c r="G1090" t="s">
        <v>206</v>
      </c>
      <c r="H1090" t="s">
        <v>207</v>
      </c>
      <c r="I1090" s="2">
        <v>5531999400000</v>
      </c>
    </row>
    <row r="1091" spans="1:9" x14ac:dyDescent="0.25">
      <c r="A1091" t="s">
        <v>26</v>
      </c>
      <c r="B1091" s="1">
        <v>2000</v>
      </c>
      <c r="C1091" t="s">
        <v>9</v>
      </c>
      <c r="D1091">
        <v>12</v>
      </c>
      <c r="E1091" s="3">
        <v>43638</v>
      </c>
      <c r="F1091" s="2">
        <f>MONTH(Tabela1[[#This Row],[Data]])</f>
        <v>6</v>
      </c>
      <c r="G1091" t="s">
        <v>4219</v>
      </c>
      <c r="H1091" t="s">
        <v>9757</v>
      </c>
      <c r="I1091" s="2">
        <v>5577988400000</v>
      </c>
    </row>
    <row r="1092" spans="1:9" x14ac:dyDescent="0.25">
      <c r="A1092" t="s">
        <v>26</v>
      </c>
      <c r="B1092" s="1">
        <v>2000</v>
      </c>
      <c r="C1092" t="s">
        <v>9</v>
      </c>
      <c r="D1092">
        <v>12</v>
      </c>
      <c r="E1092" s="3">
        <v>43639</v>
      </c>
      <c r="F1092" s="2">
        <f>MONTH(Tabela1[[#This Row],[Data]])</f>
        <v>6</v>
      </c>
      <c r="G1092" t="s">
        <v>1035</v>
      </c>
      <c r="H1092" t="s">
        <v>1036</v>
      </c>
      <c r="I1092" s="2">
        <v>5532999400000</v>
      </c>
    </row>
    <row r="1093" spans="1:9" x14ac:dyDescent="0.25">
      <c r="A1093" t="s">
        <v>8</v>
      </c>
      <c r="B1093" s="1">
        <v>500</v>
      </c>
      <c r="C1093" t="s">
        <v>9</v>
      </c>
      <c r="D1093">
        <v>12</v>
      </c>
      <c r="E1093" s="3">
        <v>43639</v>
      </c>
      <c r="F1093" s="2">
        <f>MONTH(Tabela1[[#This Row],[Data]])</f>
        <v>6</v>
      </c>
      <c r="G1093" t="s">
        <v>5675</v>
      </c>
      <c r="H1093" t="s">
        <v>6069</v>
      </c>
      <c r="I1093" s="2">
        <v>5521993500000</v>
      </c>
    </row>
    <row r="1094" spans="1:9" x14ac:dyDescent="0.25">
      <c r="A1094" t="s">
        <v>8</v>
      </c>
      <c r="B1094" s="1">
        <v>500</v>
      </c>
      <c r="C1094" t="s">
        <v>9</v>
      </c>
      <c r="D1094">
        <v>3</v>
      </c>
      <c r="E1094" s="3">
        <v>43639</v>
      </c>
      <c r="F1094" s="2">
        <f>MONTH(Tabela1[[#This Row],[Data]])</f>
        <v>6</v>
      </c>
      <c r="G1094" t="s">
        <v>6090</v>
      </c>
      <c r="H1094" t="s">
        <v>6091</v>
      </c>
      <c r="I1094" s="2">
        <v>5511970100000</v>
      </c>
    </row>
    <row r="1095" spans="1:9" x14ac:dyDescent="0.25">
      <c r="A1095" t="s">
        <v>26</v>
      </c>
      <c r="B1095" s="1">
        <v>2000</v>
      </c>
      <c r="C1095" t="s">
        <v>9</v>
      </c>
      <c r="D1095">
        <v>1</v>
      </c>
      <c r="E1095" s="3">
        <v>43639</v>
      </c>
      <c r="F1095" s="2">
        <f>MONTH(Tabela1[[#This Row],[Data]])</f>
        <v>6</v>
      </c>
      <c r="G1095" t="s">
        <v>5727</v>
      </c>
      <c r="H1095" t="s">
        <v>8133</v>
      </c>
      <c r="I1095" s="2">
        <v>5561992100000</v>
      </c>
    </row>
    <row r="1096" spans="1:9" x14ac:dyDescent="0.25">
      <c r="A1096" t="s">
        <v>26</v>
      </c>
      <c r="B1096" s="1">
        <v>2000</v>
      </c>
      <c r="C1096" t="s">
        <v>9</v>
      </c>
      <c r="D1096">
        <v>10</v>
      </c>
      <c r="E1096" s="3">
        <v>43640</v>
      </c>
      <c r="F1096" s="2">
        <f>MONTH(Tabela1[[#This Row],[Data]])</f>
        <v>6</v>
      </c>
      <c r="G1096" t="s">
        <v>710</v>
      </c>
      <c r="H1096" t="s">
        <v>711</v>
      </c>
      <c r="I1096" s="2">
        <v>5531987000000</v>
      </c>
    </row>
    <row r="1097" spans="1:9" x14ac:dyDescent="0.25">
      <c r="A1097" t="s">
        <v>8</v>
      </c>
      <c r="B1097" s="1">
        <v>500</v>
      </c>
      <c r="C1097" t="s">
        <v>9</v>
      </c>
      <c r="D1097">
        <v>12</v>
      </c>
      <c r="E1097" s="3">
        <v>43640</v>
      </c>
      <c r="F1097" s="2">
        <f>MONTH(Tabela1[[#This Row],[Data]])</f>
        <v>6</v>
      </c>
      <c r="G1097" t="s">
        <v>1411</v>
      </c>
      <c r="H1097" t="s">
        <v>1467</v>
      </c>
      <c r="I1097" s="2">
        <v>5541988500000</v>
      </c>
    </row>
    <row r="1098" spans="1:9" x14ac:dyDescent="0.25">
      <c r="A1098" t="s">
        <v>8</v>
      </c>
      <c r="B1098" s="1">
        <v>500</v>
      </c>
      <c r="C1098" t="s">
        <v>9</v>
      </c>
      <c r="D1098">
        <v>1</v>
      </c>
      <c r="E1098" s="3">
        <v>43640</v>
      </c>
      <c r="F1098" s="2">
        <f>MONTH(Tabela1[[#This Row],[Data]])</f>
        <v>6</v>
      </c>
      <c r="G1098" t="s">
        <v>3356</v>
      </c>
      <c r="H1098" t="s">
        <v>3736</v>
      </c>
      <c r="I1098" s="2">
        <v>5511984700000</v>
      </c>
    </row>
    <row r="1099" spans="1:9" x14ac:dyDescent="0.25">
      <c r="A1099" t="s">
        <v>8</v>
      </c>
      <c r="B1099" s="1">
        <v>500</v>
      </c>
      <c r="C1099" t="s">
        <v>9</v>
      </c>
      <c r="D1099">
        <v>12</v>
      </c>
      <c r="E1099" s="3">
        <v>43640</v>
      </c>
      <c r="F1099" s="2">
        <f>MONTH(Tabela1[[#This Row],[Data]])</f>
        <v>6</v>
      </c>
      <c r="G1099" t="s">
        <v>4078</v>
      </c>
      <c r="H1099" t="s">
        <v>4079</v>
      </c>
      <c r="I1099" s="2">
        <v>5511973800000</v>
      </c>
    </row>
    <row r="1100" spans="1:9" x14ac:dyDescent="0.25">
      <c r="A1100" t="s">
        <v>12</v>
      </c>
      <c r="B1100" s="1">
        <v>1000</v>
      </c>
      <c r="C1100" t="s">
        <v>9</v>
      </c>
      <c r="D1100">
        <v>12</v>
      </c>
      <c r="E1100" s="3">
        <v>43640</v>
      </c>
      <c r="F1100" s="2">
        <f>MONTH(Tabela1[[#This Row],[Data]])</f>
        <v>6</v>
      </c>
      <c r="G1100" t="s">
        <v>5572</v>
      </c>
      <c r="H1100" t="s">
        <v>5573</v>
      </c>
      <c r="I1100" s="2">
        <v>5541998400000</v>
      </c>
    </row>
    <row r="1101" spans="1:9" x14ac:dyDescent="0.25">
      <c r="A1101" t="s">
        <v>26</v>
      </c>
      <c r="B1101" s="1">
        <v>2000</v>
      </c>
      <c r="C1101" t="s">
        <v>9</v>
      </c>
      <c r="D1101">
        <v>4</v>
      </c>
      <c r="E1101" s="3">
        <v>43640</v>
      </c>
      <c r="F1101" s="2">
        <f>MONTH(Tabela1[[#This Row],[Data]])</f>
        <v>6</v>
      </c>
      <c r="G1101" t="s">
        <v>1402</v>
      </c>
      <c r="H1101" t="s">
        <v>4844</v>
      </c>
      <c r="I1101" s="2">
        <v>5511959400000</v>
      </c>
    </row>
    <row r="1102" spans="1:9" x14ac:dyDescent="0.25">
      <c r="A1102" t="s">
        <v>12</v>
      </c>
      <c r="B1102" s="1">
        <v>1000</v>
      </c>
      <c r="C1102" t="s">
        <v>9</v>
      </c>
      <c r="D1102">
        <v>12</v>
      </c>
      <c r="E1102" s="3">
        <v>43640</v>
      </c>
      <c r="F1102" s="2">
        <f>MONTH(Tabela1[[#This Row],[Data]])</f>
        <v>6</v>
      </c>
      <c r="G1102" t="s">
        <v>3706</v>
      </c>
      <c r="H1102" t="s">
        <v>6072</v>
      </c>
      <c r="I1102" s="2">
        <v>5575991600000</v>
      </c>
    </row>
    <row r="1103" spans="1:9" x14ac:dyDescent="0.25">
      <c r="A1103" t="s">
        <v>8</v>
      </c>
      <c r="B1103" s="1">
        <v>500</v>
      </c>
      <c r="C1103" t="s">
        <v>9</v>
      </c>
      <c r="D1103">
        <v>12</v>
      </c>
      <c r="E1103" s="3">
        <v>43640</v>
      </c>
      <c r="F1103" s="2">
        <f>MONTH(Tabela1[[#This Row],[Data]])</f>
        <v>6</v>
      </c>
      <c r="G1103" t="s">
        <v>6281</v>
      </c>
      <c r="H1103" t="s">
        <v>6282</v>
      </c>
      <c r="I1103" s="2">
        <v>5511989800000</v>
      </c>
    </row>
    <row r="1104" spans="1:9" x14ac:dyDescent="0.25">
      <c r="A1104" t="s">
        <v>26</v>
      </c>
      <c r="B1104" s="1">
        <v>2000</v>
      </c>
      <c r="C1104" t="s">
        <v>21</v>
      </c>
      <c r="D1104">
        <v>1</v>
      </c>
      <c r="E1104" s="3">
        <v>43640</v>
      </c>
      <c r="F1104" s="2">
        <f>MONTH(Tabela1[[#This Row],[Data]])</f>
        <v>6</v>
      </c>
      <c r="G1104" t="s">
        <v>4924</v>
      </c>
      <c r="H1104" t="s">
        <v>6554</v>
      </c>
      <c r="I1104" s="2">
        <v>5598988000000</v>
      </c>
    </row>
    <row r="1105" spans="1:9" x14ac:dyDescent="0.25">
      <c r="A1105" t="s">
        <v>8</v>
      </c>
      <c r="B1105" s="1">
        <v>500</v>
      </c>
      <c r="C1105" t="s">
        <v>9</v>
      </c>
      <c r="D1105">
        <v>3</v>
      </c>
      <c r="E1105" s="3">
        <v>43640</v>
      </c>
      <c r="F1105" s="2">
        <f>MONTH(Tabela1[[#This Row],[Data]])</f>
        <v>6</v>
      </c>
      <c r="G1105" t="s">
        <v>6579</v>
      </c>
      <c r="H1105" t="s">
        <v>6580</v>
      </c>
      <c r="I1105" s="2">
        <v>5543999100000</v>
      </c>
    </row>
    <row r="1106" spans="1:9" x14ac:dyDescent="0.25">
      <c r="A1106" t="s">
        <v>8</v>
      </c>
      <c r="B1106" s="1">
        <v>500</v>
      </c>
      <c r="C1106" t="s">
        <v>21</v>
      </c>
      <c r="D1106">
        <v>1</v>
      </c>
      <c r="E1106" s="3">
        <v>43640</v>
      </c>
      <c r="F1106" s="2">
        <f>MONTH(Tabela1[[#This Row],[Data]])</f>
        <v>6</v>
      </c>
      <c r="G1106" t="s">
        <v>6854</v>
      </c>
      <c r="H1106" t="s">
        <v>6855</v>
      </c>
      <c r="I1106" s="2">
        <v>5541997600000</v>
      </c>
    </row>
    <row r="1107" spans="1:9" x14ac:dyDescent="0.25">
      <c r="A1107" t="s">
        <v>8</v>
      </c>
      <c r="B1107" s="1">
        <v>500</v>
      </c>
      <c r="C1107" t="s">
        <v>9</v>
      </c>
      <c r="D1107">
        <v>4</v>
      </c>
      <c r="E1107" s="3">
        <v>43640</v>
      </c>
      <c r="F1107" s="2">
        <f>MONTH(Tabela1[[#This Row],[Data]])</f>
        <v>6</v>
      </c>
      <c r="G1107" t="s">
        <v>9164</v>
      </c>
      <c r="H1107" t="s">
        <v>9165</v>
      </c>
      <c r="I1107" s="2">
        <v>5532991300000</v>
      </c>
    </row>
    <row r="1108" spans="1:9" x14ac:dyDescent="0.25">
      <c r="A1108" t="s">
        <v>26</v>
      </c>
      <c r="B1108" s="1">
        <v>2000</v>
      </c>
      <c r="C1108" t="s">
        <v>9</v>
      </c>
      <c r="D1108">
        <v>12</v>
      </c>
      <c r="E1108" s="3">
        <v>43641</v>
      </c>
      <c r="F1108" s="2">
        <f>MONTH(Tabela1[[#This Row],[Data]])</f>
        <v>6</v>
      </c>
      <c r="G1108" t="s">
        <v>910</v>
      </c>
      <c r="H1108" t="s">
        <v>911</v>
      </c>
      <c r="I1108" s="2">
        <v>5521997300000</v>
      </c>
    </row>
    <row r="1109" spans="1:9" x14ac:dyDescent="0.25">
      <c r="A1109" t="s">
        <v>8</v>
      </c>
      <c r="B1109" s="1">
        <v>500</v>
      </c>
      <c r="C1109" t="s">
        <v>9</v>
      </c>
      <c r="D1109">
        <v>1</v>
      </c>
      <c r="E1109" s="3">
        <v>43641</v>
      </c>
      <c r="F1109" s="2">
        <f>MONTH(Tabela1[[#This Row],[Data]])</f>
        <v>6</v>
      </c>
      <c r="G1109" t="s">
        <v>4888</v>
      </c>
      <c r="H1109" t="s">
        <v>4889</v>
      </c>
      <c r="I1109" s="2">
        <v>5551986100000</v>
      </c>
    </row>
    <row r="1110" spans="1:9" x14ac:dyDescent="0.25">
      <c r="A1110" t="s">
        <v>26</v>
      </c>
      <c r="B1110" s="1">
        <v>2000</v>
      </c>
      <c r="C1110" t="s">
        <v>9</v>
      </c>
      <c r="D1110">
        <v>12</v>
      </c>
      <c r="E1110" s="3">
        <v>43641</v>
      </c>
      <c r="F1110" s="2">
        <f>MONTH(Tabela1[[#This Row],[Data]])</f>
        <v>6</v>
      </c>
      <c r="G1110" t="s">
        <v>2536</v>
      </c>
      <c r="H1110" t="s">
        <v>7383</v>
      </c>
      <c r="I1110" s="2">
        <v>5588999100000</v>
      </c>
    </row>
    <row r="1111" spans="1:9" x14ac:dyDescent="0.25">
      <c r="A1111" t="s">
        <v>8</v>
      </c>
      <c r="B1111" s="1">
        <v>500</v>
      </c>
      <c r="C1111" t="s">
        <v>9</v>
      </c>
      <c r="D1111">
        <v>1</v>
      </c>
      <c r="E1111" s="3">
        <v>43641</v>
      </c>
      <c r="F1111" s="2">
        <f>MONTH(Tabela1[[#This Row],[Data]])</f>
        <v>6</v>
      </c>
      <c r="G1111" t="s">
        <v>8101</v>
      </c>
      <c r="H1111" t="s">
        <v>9030</v>
      </c>
      <c r="I1111" s="2">
        <v>5548988200000</v>
      </c>
    </row>
    <row r="1112" spans="1:9" x14ac:dyDescent="0.25">
      <c r="A1112" t="s">
        <v>8</v>
      </c>
      <c r="B1112" s="1">
        <v>500</v>
      </c>
      <c r="C1112" t="s">
        <v>21</v>
      </c>
      <c r="D1112">
        <v>3</v>
      </c>
      <c r="E1112" s="3">
        <v>43641</v>
      </c>
      <c r="F1112" s="2">
        <f>MONTH(Tabela1[[#This Row],[Data]])</f>
        <v>6</v>
      </c>
      <c r="G1112" t="s">
        <v>3917</v>
      </c>
      <c r="H1112" t="s">
        <v>3918</v>
      </c>
      <c r="I1112" s="2">
        <v>5522997400000</v>
      </c>
    </row>
    <row r="1113" spans="1:9" x14ac:dyDescent="0.25">
      <c r="A1113" t="s">
        <v>8</v>
      </c>
      <c r="B1113" s="1">
        <v>500</v>
      </c>
      <c r="C1113" t="s">
        <v>9</v>
      </c>
      <c r="D1113">
        <v>3</v>
      </c>
      <c r="E1113" s="3">
        <v>43642</v>
      </c>
      <c r="F1113" s="2">
        <f>MONTH(Tabela1[[#This Row],[Data]])</f>
        <v>6</v>
      </c>
      <c r="G1113" t="s">
        <v>2605</v>
      </c>
      <c r="H1113" t="s">
        <v>2606</v>
      </c>
      <c r="I1113" s="2">
        <v>5511941200000</v>
      </c>
    </row>
    <row r="1114" spans="1:9" x14ac:dyDescent="0.25">
      <c r="A1114" t="s">
        <v>8</v>
      </c>
      <c r="B1114" s="1">
        <v>500</v>
      </c>
      <c r="C1114" t="s">
        <v>21</v>
      </c>
      <c r="D1114">
        <v>1</v>
      </c>
      <c r="E1114" s="3">
        <v>43642</v>
      </c>
      <c r="F1114" s="2">
        <f>MONTH(Tabela1[[#This Row],[Data]])</f>
        <v>6</v>
      </c>
      <c r="G1114" t="s">
        <v>3164</v>
      </c>
      <c r="H1114" t="s">
        <v>3165</v>
      </c>
      <c r="I1114" s="2">
        <v>5531988300000</v>
      </c>
    </row>
    <row r="1115" spans="1:9" x14ac:dyDescent="0.25">
      <c r="A1115" t="s">
        <v>8</v>
      </c>
      <c r="B1115" s="1">
        <v>500</v>
      </c>
      <c r="C1115" t="s">
        <v>9</v>
      </c>
      <c r="D1115">
        <v>12</v>
      </c>
      <c r="E1115" s="3">
        <v>43642</v>
      </c>
      <c r="F1115" s="2">
        <f>MONTH(Tabela1[[#This Row],[Data]])</f>
        <v>6</v>
      </c>
      <c r="G1115" t="s">
        <v>3747</v>
      </c>
      <c r="H1115" t="s">
        <v>3748</v>
      </c>
      <c r="I1115" s="2">
        <v>5562982700000</v>
      </c>
    </row>
    <row r="1116" spans="1:9" x14ac:dyDescent="0.25">
      <c r="A1116" t="s">
        <v>8</v>
      </c>
      <c r="B1116" s="1">
        <v>500</v>
      </c>
      <c r="C1116" t="s">
        <v>21</v>
      </c>
      <c r="D1116">
        <v>1</v>
      </c>
      <c r="E1116" s="3">
        <v>43642</v>
      </c>
      <c r="F1116" s="2">
        <f>MONTH(Tabela1[[#This Row],[Data]])</f>
        <v>6</v>
      </c>
      <c r="G1116" t="s">
        <v>3998</v>
      </c>
      <c r="H1116" t="s">
        <v>4665</v>
      </c>
      <c r="I1116" s="2">
        <v>5547992800000</v>
      </c>
    </row>
    <row r="1117" spans="1:9" x14ac:dyDescent="0.25">
      <c r="A1117" t="s">
        <v>8</v>
      </c>
      <c r="B1117" s="1">
        <v>500</v>
      </c>
      <c r="C1117" t="s">
        <v>9</v>
      </c>
      <c r="D1117">
        <v>12</v>
      </c>
      <c r="E1117" s="3">
        <v>43642</v>
      </c>
      <c r="F1117" s="2">
        <f>MONTH(Tabela1[[#This Row],[Data]])</f>
        <v>6</v>
      </c>
      <c r="G1117" t="s">
        <v>459</v>
      </c>
      <c r="H1117" t="s">
        <v>5017</v>
      </c>
      <c r="I1117" s="2">
        <v>5571997300000</v>
      </c>
    </row>
    <row r="1118" spans="1:9" x14ac:dyDescent="0.25">
      <c r="A1118" t="s">
        <v>26</v>
      </c>
      <c r="B1118" s="1">
        <v>2000</v>
      </c>
      <c r="C1118" t="s">
        <v>9</v>
      </c>
      <c r="D1118">
        <v>1</v>
      </c>
      <c r="E1118" s="3">
        <v>43642</v>
      </c>
      <c r="F1118" s="2">
        <f>MONTH(Tabela1[[#This Row],[Data]])</f>
        <v>6</v>
      </c>
      <c r="G1118" t="s">
        <v>6039</v>
      </c>
      <c r="H1118" t="s">
        <v>6040</v>
      </c>
      <c r="I1118" s="2">
        <v>5555996900000</v>
      </c>
    </row>
    <row r="1119" spans="1:9" x14ac:dyDescent="0.25">
      <c r="A1119" t="s">
        <v>26</v>
      </c>
      <c r="B1119" s="1">
        <v>2000</v>
      </c>
      <c r="C1119" t="s">
        <v>9</v>
      </c>
      <c r="D1119">
        <v>6</v>
      </c>
      <c r="E1119" s="3">
        <v>43642</v>
      </c>
      <c r="F1119" s="2">
        <f>MONTH(Tabela1[[#This Row],[Data]])</f>
        <v>6</v>
      </c>
      <c r="G1119" t="s">
        <v>6070</v>
      </c>
      <c r="H1119" t="s">
        <v>6071</v>
      </c>
      <c r="I1119" s="2">
        <v>5598988200000</v>
      </c>
    </row>
    <row r="1120" spans="1:9" x14ac:dyDescent="0.25">
      <c r="A1120" t="s">
        <v>26</v>
      </c>
      <c r="B1120" s="1">
        <v>2000</v>
      </c>
      <c r="C1120" t="s">
        <v>9</v>
      </c>
      <c r="D1120">
        <v>12</v>
      </c>
      <c r="E1120" s="3">
        <v>43642</v>
      </c>
      <c r="F1120" s="2">
        <f>MONTH(Tabela1[[#This Row],[Data]])</f>
        <v>6</v>
      </c>
      <c r="G1120" t="s">
        <v>7302</v>
      </c>
      <c r="H1120" t="s">
        <v>9631</v>
      </c>
      <c r="I1120" s="2">
        <v>5519981000000</v>
      </c>
    </row>
    <row r="1121" spans="1:9" x14ac:dyDescent="0.25">
      <c r="A1121" t="s">
        <v>12</v>
      </c>
      <c r="B1121" s="1">
        <v>1000</v>
      </c>
      <c r="C1121" t="s">
        <v>21</v>
      </c>
      <c r="D1121">
        <v>1</v>
      </c>
      <c r="E1121" s="3">
        <v>43643</v>
      </c>
      <c r="F1121" s="2">
        <f>MONTH(Tabela1[[#This Row],[Data]])</f>
        <v>6</v>
      </c>
      <c r="G1121" t="s">
        <v>3218</v>
      </c>
      <c r="H1121" t="s">
        <v>3219</v>
      </c>
      <c r="I1121" s="2">
        <v>5574991400000</v>
      </c>
    </row>
    <row r="1122" spans="1:9" x14ac:dyDescent="0.25">
      <c r="A1122" t="s">
        <v>12</v>
      </c>
      <c r="B1122" s="1">
        <v>1000</v>
      </c>
      <c r="C1122" t="s">
        <v>9</v>
      </c>
      <c r="D1122">
        <v>12</v>
      </c>
      <c r="E1122" s="3">
        <v>43643</v>
      </c>
      <c r="F1122" s="2">
        <f>MONTH(Tabela1[[#This Row],[Data]])</f>
        <v>6</v>
      </c>
      <c r="G1122" t="s">
        <v>3285</v>
      </c>
      <c r="H1122" t="s">
        <v>3286</v>
      </c>
      <c r="I1122" s="2">
        <v>5521982200000</v>
      </c>
    </row>
    <row r="1123" spans="1:9" x14ac:dyDescent="0.25">
      <c r="A1123" t="s">
        <v>26</v>
      </c>
      <c r="B1123" s="1">
        <v>2000</v>
      </c>
      <c r="C1123" t="s">
        <v>9</v>
      </c>
      <c r="D1123">
        <v>12</v>
      </c>
      <c r="E1123" s="3">
        <v>43643</v>
      </c>
      <c r="F1123" s="2">
        <f>MONTH(Tabela1[[#This Row],[Data]])</f>
        <v>6</v>
      </c>
      <c r="G1123" t="s">
        <v>5647</v>
      </c>
      <c r="H1123" t="s">
        <v>6062</v>
      </c>
      <c r="I1123" s="2">
        <v>5534999100000</v>
      </c>
    </row>
    <row r="1124" spans="1:9" x14ac:dyDescent="0.25">
      <c r="A1124" t="s">
        <v>8</v>
      </c>
      <c r="B1124" s="1">
        <v>500</v>
      </c>
      <c r="C1124" t="s">
        <v>9</v>
      </c>
      <c r="D1124">
        <v>6</v>
      </c>
      <c r="E1124" s="3">
        <v>43643</v>
      </c>
      <c r="F1124" s="2">
        <f>MONTH(Tabela1[[#This Row],[Data]])</f>
        <v>6</v>
      </c>
      <c r="G1124" t="s">
        <v>3072</v>
      </c>
      <c r="H1124" t="s">
        <v>7498</v>
      </c>
      <c r="I1124" s="2">
        <v>5561992100000</v>
      </c>
    </row>
    <row r="1125" spans="1:9" x14ac:dyDescent="0.25">
      <c r="A1125" t="s">
        <v>12</v>
      </c>
      <c r="B1125" s="1">
        <v>1000</v>
      </c>
      <c r="C1125" t="s">
        <v>9</v>
      </c>
      <c r="D1125">
        <v>6</v>
      </c>
      <c r="E1125" s="3">
        <v>43643</v>
      </c>
      <c r="F1125" s="2">
        <f>MONTH(Tabela1[[#This Row],[Data]])</f>
        <v>6</v>
      </c>
      <c r="G1125" t="s">
        <v>8580</v>
      </c>
      <c r="H1125" t="s">
        <v>8581</v>
      </c>
      <c r="I1125" s="2">
        <v>5531984300000</v>
      </c>
    </row>
    <row r="1126" spans="1:9" x14ac:dyDescent="0.25">
      <c r="A1126" t="s">
        <v>12</v>
      </c>
      <c r="B1126" s="1">
        <v>1000</v>
      </c>
      <c r="C1126" t="s">
        <v>9</v>
      </c>
      <c r="D1126">
        <v>12</v>
      </c>
      <c r="E1126" s="3">
        <v>43643</v>
      </c>
      <c r="F1126" s="2">
        <f>MONTH(Tabela1[[#This Row],[Data]])</f>
        <v>6</v>
      </c>
      <c r="G1126" t="s">
        <v>4427</v>
      </c>
      <c r="H1126" t="s">
        <v>9543</v>
      </c>
      <c r="I1126" s="2">
        <v>5521983500000</v>
      </c>
    </row>
    <row r="1127" spans="1:9" x14ac:dyDescent="0.25">
      <c r="A1127" t="s">
        <v>8</v>
      </c>
      <c r="B1127" s="1">
        <v>500</v>
      </c>
      <c r="C1127" t="s">
        <v>21</v>
      </c>
      <c r="D1127">
        <v>1</v>
      </c>
      <c r="E1127" s="3">
        <v>43643</v>
      </c>
      <c r="F1127" s="2">
        <f>MONTH(Tabela1[[#This Row],[Data]])</f>
        <v>6</v>
      </c>
      <c r="G1127" t="s">
        <v>6821</v>
      </c>
      <c r="H1127" t="s">
        <v>9715</v>
      </c>
      <c r="I1127" s="2">
        <v>5521996200000</v>
      </c>
    </row>
    <row r="1128" spans="1:9" x14ac:dyDescent="0.25">
      <c r="A1128" t="s">
        <v>12</v>
      </c>
      <c r="B1128" s="1">
        <v>1000</v>
      </c>
      <c r="C1128" t="s">
        <v>9</v>
      </c>
      <c r="D1128">
        <v>1</v>
      </c>
      <c r="E1128" s="3">
        <v>43644</v>
      </c>
      <c r="F1128" s="2">
        <f>MONTH(Tabela1[[#This Row],[Data]])</f>
        <v>6</v>
      </c>
      <c r="G1128" t="s">
        <v>609</v>
      </c>
      <c r="H1128" t="s">
        <v>610</v>
      </c>
      <c r="I1128" s="2">
        <v>5511967600000</v>
      </c>
    </row>
    <row r="1129" spans="1:9" x14ac:dyDescent="0.25">
      <c r="A1129" t="s">
        <v>12</v>
      </c>
      <c r="B1129" s="1">
        <v>1000</v>
      </c>
      <c r="C1129" t="s">
        <v>9</v>
      </c>
      <c r="D1129">
        <v>12</v>
      </c>
      <c r="E1129" s="3">
        <v>43644</v>
      </c>
      <c r="F1129" s="2">
        <f>MONTH(Tabela1[[#This Row],[Data]])</f>
        <v>6</v>
      </c>
      <c r="G1129" t="s">
        <v>2593</v>
      </c>
      <c r="H1129" t="s">
        <v>2594</v>
      </c>
      <c r="I1129" s="2">
        <v>5531975000000</v>
      </c>
    </row>
    <row r="1130" spans="1:9" x14ac:dyDescent="0.25">
      <c r="A1130" t="s">
        <v>8</v>
      </c>
      <c r="B1130" s="1">
        <v>500</v>
      </c>
      <c r="C1130" t="s">
        <v>9</v>
      </c>
      <c r="D1130">
        <v>12</v>
      </c>
      <c r="E1130" s="3">
        <v>43644</v>
      </c>
      <c r="F1130" s="2">
        <f>MONTH(Tabela1[[#This Row],[Data]])</f>
        <v>6</v>
      </c>
      <c r="G1130" t="s">
        <v>4194</v>
      </c>
      <c r="H1130" t="s">
        <v>4195</v>
      </c>
      <c r="I1130" s="2">
        <v>5562981300000</v>
      </c>
    </row>
    <row r="1131" spans="1:9" x14ac:dyDescent="0.25">
      <c r="A1131" t="s">
        <v>8</v>
      </c>
      <c r="B1131" s="1">
        <v>500</v>
      </c>
      <c r="C1131" t="s">
        <v>9</v>
      </c>
      <c r="D1131">
        <v>1</v>
      </c>
      <c r="E1131" s="3">
        <v>43644</v>
      </c>
      <c r="F1131" s="2">
        <f>MONTH(Tabela1[[#This Row],[Data]])</f>
        <v>6</v>
      </c>
      <c r="G1131" t="s">
        <v>4677</v>
      </c>
      <c r="H1131" t="s">
        <v>4678</v>
      </c>
      <c r="I1131" s="2">
        <v>5534991600000</v>
      </c>
    </row>
    <row r="1132" spans="1:9" x14ac:dyDescent="0.25">
      <c r="A1132" t="s">
        <v>26</v>
      </c>
      <c r="B1132" s="1">
        <v>2000</v>
      </c>
      <c r="C1132" t="s">
        <v>21</v>
      </c>
      <c r="D1132">
        <v>1</v>
      </c>
      <c r="E1132" s="3">
        <v>43644</v>
      </c>
      <c r="F1132" s="2">
        <f>MONTH(Tabela1[[#This Row],[Data]])</f>
        <v>6</v>
      </c>
      <c r="G1132" t="s">
        <v>6843</v>
      </c>
      <c r="H1132" t="s">
        <v>6844</v>
      </c>
      <c r="I1132" s="2">
        <v>5512991500000</v>
      </c>
    </row>
    <row r="1133" spans="1:9" x14ac:dyDescent="0.25">
      <c r="A1133" t="s">
        <v>8</v>
      </c>
      <c r="B1133" s="1">
        <v>500</v>
      </c>
      <c r="C1133" t="s">
        <v>9</v>
      </c>
      <c r="D1133">
        <v>12</v>
      </c>
      <c r="E1133" s="3">
        <v>43644</v>
      </c>
      <c r="F1133" s="2">
        <f>MONTH(Tabela1[[#This Row],[Data]])</f>
        <v>6</v>
      </c>
      <c r="G1133" t="s">
        <v>3256</v>
      </c>
      <c r="H1133" t="s">
        <v>8490</v>
      </c>
      <c r="I1133" s="2">
        <v>5515991100000</v>
      </c>
    </row>
    <row r="1134" spans="1:9" x14ac:dyDescent="0.25">
      <c r="A1134" t="s">
        <v>8</v>
      </c>
      <c r="B1134" s="1">
        <v>500</v>
      </c>
      <c r="C1134" t="s">
        <v>9</v>
      </c>
      <c r="D1134">
        <v>9</v>
      </c>
      <c r="E1134" s="3">
        <v>43644</v>
      </c>
      <c r="F1134" s="2">
        <f>MONTH(Tabela1[[#This Row],[Data]])</f>
        <v>6</v>
      </c>
      <c r="G1134" t="s">
        <v>734</v>
      </c>
      <c r="H1134" t="s">
        <v>8518</v>
      </c>
      <c r="I1134" s="2">
        <v>5551982600000</v>
      </c>
    </row>
    <row r="1135" spans="1:9" x14ac:dyDescent="0.25">
      <c r="A1135" t="s">
        <v>8</v>
      </c>
      <c r="B1135" s="1">
        <v>500</v>
      </c>
      <c r="C1135" t="s">
        <v>9</v>
      </c>
      <c r="D1135">
        <v>5</v>
      </c>
      <c r="E1135" s="3">
        <v>43644</v>
      </c>
      <c r="F1135" s="2">
        <f>MONTH(Tabela1[[#This Row],[Data]])</f>
        <v>6</v>
      </c>
      <c r="G1135" t="s">
        <v>827</v>
      </c>
      <c r="H1135" t="s">
        <v>9256</v>
      </c>
      <c r="I1135" s="2">
        <v>5519991100000</v>
      </c>
    </row>
    <row r="1136" spans="1:9" x14ac:dyDescent="0.25">
      <c r="A1136" t="s">
        <v>12</v>
      </c>
      <c r="B1136" s="1">
        <v>1000</v>
      </c>
      <c r="C1136" t="s">
        <v>9</v>
      </c>
      <c r="D1136">
        <v>7</v>
      </c>
      <c r="E1136" s="3">
        <v>43645</v>
      </c>
      <c r="F1136" s="2">
        <f>MONTH(Tabela1[[#This Row],[Data]])</f>
        <v>6</v>
      </c>
      <c r="G1136" t="s">
        <v>226</v>
      </c>
      <c r="H1136" t="s">
        <v>227</v>
      </c>
      <c r="I1136" s="2">
        <v>5531999900000</v>
      </c>
    </row>
    <row r="1137" spans="1:9" x14ac:dyDescent="0.25">
      <c r="A1137" t="s">
        <v>26</v>
      </c>
      <c r="B1137" s="1">
        <v>2000</v>
      </c>
      <c r="C1137" t="s">
        <v>9</v>
      </c>
      <c r="D1137">
        <v>1</v>
      </c>
      <c r="E1137" s="3">
        <v>43645</v>
      </c>
      <c r="F1137" s="2">
        <f>MONTH(Tabela1[[#This Row],[Data]])</f>
        <v>6</v>
      </c>
      <c r="G1137" t="s">
        <v>1450</v>
      </c>
      <c r="H1137" t="s">
        <v>1451</v>
      </c>
      <c r="I1137" s="2">
        <v>5511982800000</v>
      </c>
    </row>
    <row r="1138" spans="1:9" x14ac:dyDescent="0.25">
      <c r="A1138" t="s">
        <v>12</v>
      </c>
      <c r="B1138" s="1">
        <v>1000</v>
      </c>
      <c r="C1138" t="s">
        <v>9</v>
      </c>
      <c r="D1138">
        <v>1</v>
      </c>
      <c r="E1138" s="3">
        <v>43645</v>
      </c>
      <c r="F1138" s="2">
        <f>MONTH(Tabela1[[#This Row],[Data]])</f>
        <v>6</v>
      </c>
      <c r="G1138" t="s">
        <v>1637</v>
      </c>
      <c r="H1138" t="s">
        <v>1638</v>
      </c>
      <c r="I1138" s="2">
        <v>5591992900000</v>
      </c>
    </row>
    <row r="1139" spans="1:9" x14ac:dyDescent="0.25">
      <c r="A1139" t="s">
        <v>12</v>
      </c>
      <c r="B1139" s="1">
        <v>1000</v>
      </c>
      <c r="C1139" t="s">
        <v>9</v>
      </c>
      <c r="D1139">
        <v>12</v>
      </c>
      <c r="E1139" s="3">
        <v>43645</v>
      </c>
      <c r="F1139" s="2">
        <f>MONTH(Tabela1[[#This Row],[Data]])</f>
        <v>6</v>
      </c>
      <c r="G1139" t="s">
        <v>682</v>
      </c>
      <c r="H1139" t="s">
        <v>683</v>
      </c>
      <c r="I1139" s="2">
        <v>5562993600000</v>
      </c>
    </row>
    <row r="1140" spans="1:9" x14ac:dyDescent="0.25">
      <c r="A1140" t="s">
        <v>12</v>
      </c>
      <c r="B1140" s="1">
        <v>1000</v>
      </c>
      <c r="C1140" t="s">
        <v>9</v>
      </c>
      <c r="D1140">
        <v>12</v>
      </c>
      <c r="E1140" s="3">
        <v>43645</v>
      </c>
      <c r="F1140" s="2">
        <f>MONTH(Tabela1[[#This Row],[Data]])</f>
        <v>6</v>
      </c>
      <c r="G1140" t="s">
        <v>5282</v>
      </c>
      <c r="H1140" t="s">
        <v>5283</v>
      </c>
      <c r="I1140" s="2">
        <v>5565981200000</v>
      </c>
    </row>
    <row r="1141" spans="1:9" x14ac:dyDescent="0.25">
      <c r="A1141" t="s">
        <v>8</v>
      </c>
      <c r="B1141" s="1">
        <v>500</v>
      </c>
      <c r="C1141" t="s">
        <v>9</v>
      </c>
      <c r="D1141">
        <v>1</v>
      </c>
      <c r="E1141" s="3">
        <v>43645</v>
      </c>
      <c r="F1141" s="2">
        <f>MONTH(Tabela1[[#This Row],[Data]])</f>
        <v>6</v>
      </c>
      <c r="G1141" t="s">
        <v>7650</v>
      </c>
      <c r="H1141" t="s">
        <v>7651</v>
      </c>
      <c r="I1141" s="2">
        <v>5531993300000</v>
      </c>
    </row>
    <row r="1142" spans="1:9" x14ac:dyDescent="0.25">
      <c r="A1142" t="s">
        <v>8</v>
      </c>
      <c r="B1142" s="1">
        <v>500</v>
      </c>
      <c r="C1142" t="s">
        <v>21</v>
      </c>
      <c r="D1142">
        <v>1</v>
      </c>
      <c r="E1142" s="3">
        <v>43645</v>
      </c>
      <c r="F1142" s="2">
        <f>MONTH(Tabela1[[#This Row],[Data]])</f>
        <v>6</v>
      </c>
      <c r="G1142" t="s">
        <v>8002</v>
      </c>
      <c r="H1142" t="s">
        <v>8003</v>
      </c>
      <c r="I1142" s="2">
        <v>5575999900000</v>
      </c>
    </row>
    <row r="1143" spans="1:9" x14ac:dyDescent="0.25">
      <c r="A1143" t="s">
        <v>8</v>
      </c>
      <c r="B1143" s="1">
        <v>500</v>
      </c>
      <c r="C1143" t="s">
        <v>9</v>
      </c>
      <c r="D1143">
        <v>3</v>
      </c>
      <c r="E1143" s="3">
        <v>43646</v>
      </c>
      <c r="F1143" s="2">
        <f>MONTH(Tabela1[[#This Row],[Data]])</f>
        <v>6</v>
      </c>
      <c r="G1143" t="s">
        <v>3469</v>
      </c>
      <c r="H1143" t="s">
        <v>4776</v>
      </c>
      <c r="I1143" s="2">
        <v>5511987200000</v>
      </c>
    </row>
    <row r="1144" spans="1:9" x14ac:dyDescent="0.25">
      <c r="A1144" t="s">
        <v>26</v>
      </c>
      <c r="B1144" s="1">
        <v>2000</v>
      </c>
      <c r="C1144" t="s">
        <v>21</v>
      </c>
      <c r="D1144">
        <v>1</v>
      </c>
      <c r="E1144" s="3">
        <v>43646</v>
      </c>
      <c r="F1144" s="2">
        <f>MONTH(Tabela1[[#This Row],[Data]])</f>
        <v>6</v>
      </c>
      <c r="G1144" t="s">
        <v>228</v>
      </c>
      <c r="H1144" t="s">
        <v>6741</v>
      </c>
      <c r="I1144" s="2">
        <v>5522988000000</v>
      </c>
    </row>
    <row r="1145" spans="1:9" x14ac:dyDescent="0.25">
      <c r="A1145" t="s">
        <v>12</v>
      </c>
      <c r="B1145" s="1">
        <v>1000</v>
      </c>
      <c r="C1145" t="s">
        <v>9</v>
      </c>
      <c r="D1145">
        <v>3</v>
      </c>
      <c r="E1145" s="3">
        <v>43646</v>
      </c>
      <c r="F1145" s="2">
        <f>MONTH(Tabela1[[#This Row],[Data]])</f>
        <v>6</v>
      </c>
      <c r="G1145" t="s">
        <v>2019</v>
      </c>
      <c r="H1145" t="s">
        <v>7192</v>
      </c>
      <c r="I1145" s="2">
        <v>5511953300000</v>
      </c>
    </row>
    <row r="1146" spans="1:9" x14ac:dyDescent="0.25">
      <c r="A1146" t="s">
        <v>12</v>
      </c>
      <c r="B1146" s="1">
        <v>1000</v>
      </c>
      <c r="C1146" t="s">
        <v>9</v>
      </c>
      <c r="D1146">
        <v>12</v>
      </c>
      <c r="E1146" s="3">
        <v>43646</v>
      </c>
      <c r="F1146" s="2">
        <f>MONTH(Tabela1[[#This Row],[Data]])</f>
        <v>6</v>
      </c>
      <c r="G1146" t="s">
        <v>287</v>
      </c>
      <c r="H1146" t="s">
        <v>288</v>
      </c>
      <c r="I1146" s="2">
        <v>5521998400000</v>
      </c>
    </row>
    <row r="1147" spans="1:9" x14ac:dyDescent="0.25">
      <c r="A1147" t="s">
        <v>12</v>
      </c>
      <c r="B1147" s="1">
        <v>1000</v>
      </c>
      <c r="C1147" t="s">
        <v>9</v>
      </c>
      <c r="D1147">
        <v>12</v>
      </c>
      <c r="E1147" s="3">
        <v>43647</v>
      </c>
      <c r="F1147" s="2">
        <f>MONTH(Tabela1[[#This Row],[Data]])</f>
        <v>7</v>
      </c>
      <c r="G1147" t="s">
        <v>1063</v>
      </c>
      <c r="H1147" t="s">
        <v>1064</v>
      </c>
      <c r="I1147" s="2">
        <v>5566997200000</v>
      </c>
    </row>
    <row r="1148" spans="1:9" x14ac:dyDescent="0.25">
      <c r="A1148" t="s">
        <v>12</v>
      </c>
      <c r="B1148" s="1">
        <v>1000</v>
      </c>
      <c r="C1148" t="s">
        <v>9</v>
      </c>
      <c r="D1148">
        <v>2</v>
      </c>
      <c r="E1148" s="3">
        <v>43647</v>
      </c>
      <c r="F1148" s="2">
        <f>MONTH(Tabela1[[#This Row],[Data]])</f>
        <v>7</v>
      </c>
      <c r="G1148" t="s">
        <v>1531</v>
      </c>
      <c r="H1148" t="s">
        <v>3385</v>
      </c>
      <c r="I1148" s="2">
        <v>5516991400000</v>
      </c>
    </row>
    <row r="1149" spans="1:9" x14ac:dyDescent="0.25">
      <c r="A1149" t="s">
        <v>8</v>
      </c>
      <c r="B1149" s="1">
        <v>500</v>
      </c>
      <c r="C1149" t="s">
        <v>9</v>
      </c>
      <c r="D1149">
        <v>12</v>
      </c>
      <c r="E1149" s="3">
        <v>43647</v>
      </c>
      <c r="F1149" s="2">
        <f>MONTH(Tabela1[[#This Row],[Data]])</f>
        <v>7</v>
      </c>
      <c r="G1149" t="s">
        <v>7664</v>
      </c>
      <c r="H1149" t="s">
        <v>7665</v>
      </c>
      <c r="I1149" s="2">
        <v>5521985600000</v>
      </c>
    </row>
    <row r="1150" spans="1:9" x14ac:dyDescent="0.25">
      <c r="A1150" t="s">
        <v>12</v>
      </c>
      <c r="B1150" s="1">
        <v>1000</v>
      </c>
      <c r="C1150" t="s">
        <v>21</v>
      </c>
      <c r="D1150">
        <v>1</v>
      </c>
      <c r="E1150" s="3">
        <v>43647</v>
      </c>
      <c r="F1150" s="2">
        <f>MONTH(Tabela1[[#This Row],[Data]])</f>
        <v>7</v>
      </c>
      <c r="G1150" t="s">
        <v>7847</v>
      </c>
      <c r="H1150" t="s">
        <v>7848</v>
      </c>
      <c r="I1150" s="2">
        <v>5561981100000</v>
      </c>
    </row>
    <row r="1151" spans="1:9" x14ac:dyDescent="0.25">
      <c r="A1151" t="s">
        <v>8</v>
      </c>
      <c r="B1151" s="1">
        <v>500</v>
      </c>
      <c r="C1151" t="s">
        <v>9</v>
      </c>
      <c r="D1151">
        <v>1</v>
      </c>
      <c r="E1151" s="3">
        <v>43647</v>
      </c>
      <c r="F1151" s="2">
        <f>MONTH(Tabela1[[#This Row],[Data]])</f>
        <v>7</v>
      </c>
      <c r="G1151" t="s">
        <v>7833</v>
      </c>
      <c r="H1151" t="s">
        <v>8620</v>
      </c>
      <c r="I1151" s="2">
        <v>5521974200000</v>
      </c>
    </row>
    <row r="1152" spans="1:9" x14ac:dyDescent="0.25">
      <c r="A1152" t="s">
        <v>12</v>
      </c>
      <c r="B1152" s="1">
        <v>1000</v>
      </c>
      <c r="C1152" t="s">
        <v>9</v>
      </c>
      <c r="D1152">
        <v>2</v>
      </c>
      <c r="E1152" s="3">
        <v>43647</v>
      </c>
      <c r="F1152" s="2">
        <f>MONTH(Tabela1[[#This Row],[Data]])</f>
        <v>7</v>
      </c>
      <c r="G1152" t="s">
        <v>8427</v>
      </c>
      <c r="H1152" t="s">
        <v>9340</v>
      </c>
      <c r="I1152" s="2">
        <v>5521996800000</v>
      </c>
    </row>
    <row r="1153" spans="1:9" x14ac:dyDescent="0.25">
      <c r="A1153" t="s">
        <v>8</v>
      </c>
      <c r="B1153" s="1">
        <v>500</v>
      </c>
      <c r="C1153" t="s">
        <v>9</v>
      </c>
      <c r="D1153">
        <v>12</v>
      </c>
      <c r="E1153" s="3">
        <v>43648</v>
      </c>
      <c r="F1153" s="2">
        <f>MONTH(Tabela1[[#This Row],[Data]])</f>
        <v>7</v>
      </c>
      <c r="G1153" t="s">
        <v>1489</v>
      </c>
      <c r="H1153" t="s">
        <v>1490</v>
      </c>
      <c r="I1153" s="2">
        <v>5511996600000</v>
      </c>
    </row>
    <row r="1154" spans="1:9" x14ac:dyDescent="0.25">
      <c r="A1154" t="s">
        <v>8</v>
      </c>
      <c r="B1154" s="1">
        <v>500</v>
      </c>
      <c r="C1154" t="s">
        <v>9</v>
      </c>
      <c r="D1154">
        <v>5</v>
      </c>
      <c r="E1154" s="3">
        <v>43648</v>
      </c>
      <c r="F1154" s="2">
        <f>MONTH(Tabela1[[#This Row],[Data]])</f>
        <v>7</v>
      </c>
      <c r="G1154" t="s">
        <v>2169</v>
      </c>
      <c r="H1154" t="s">
        <v>2170</v>
      </c>
      <c r="I1154" s="2">
        <v>5519983500000</v>
      </c>
    </row>
    <row r="1155" spans="1:9" x14ac:dyDescent="0.25">
      <c r="A1155" t="s">
        <v>12</v>
      </c>
      <c r="B1155" s="1">
        <v>1000</v>
      </c>
      <c r="C1155" t="s">
        <v>9</v>
      </c>
      <c r="D1155">
        <v>12</v>
      </c>
      <c r="E1155" s="3">
        <v>43648</v>
      </c>
      <c r="F1155" s="2">
        <f>MONTH(Tabela1[[#This Row],[Data]])</f>
        <v>7</v>
      </c>
      <c r="G1155" t="s">
        <v>5031</v>
      </c>
      <c r="H1155" t="s">
        <v>5032</v>
      </c>
      <c r="I1155" s="2">
        <v>5585999200000</v>
      </c>
    </row>
    <row r="1156" spans="1:9" x14ac:dyDescent="0.25">
      <c r="A1156" t="s">
        <v>12</v>
      </c>
      <c r="B1156" s="1">
        <v>1000</v>
      </c>
      <c r="C1156" t="s">
        <v>21</v>
      </c>
      <c r="D1156">
        <v>1</v>
      </c>
      <c r="E1156" s="3">
        <v>43648</v>
      </c>
      <c r="F1156" s="2">
        <f>MONTH(Tabela1[[#This Row],[Data]])</f>
        <v>7</v>
      </c>
      <c r="G1156" t="s">
        <v>5643</v>
      </c>
      <c r="H1156" t="s">
        <v>5644</v>
      </c>
      <c r="I1156" s="2">
        <v>5561983000000</v>
      </c>
    </row>
    <row r="1157" spans="1:9" x14ac:dyDescent="0.25">
      <c r="A1157" t="s">
        <v>8</v>
      </c>
      <c r="B1157" s="1">
        <v>500</v>
      </c>
      <c r="C1157" t="s">
        <v>9</v>
      </c>
      <c r="D1157">
        <v>12</v>
      </c>
      <c r="E1157" s="3">
        <v>43648</v>
      </c>
      <c r="F1157" s="2">
        <f>MONTH(Tabela1[[#This Row],[Data]])</f>
        <v>7</v>
      </c>
      <c r="G1157" t="s">
        <v>5848</v>
      </c>
      <c r="H1157" t="s">
        <v>5849</v>
      </c>
      <c r="I1157" s="2">
        <v>5591985000000</v>
      </c>
    </row>
    <row r="1158" spans="1:9" x14ac:dyDescent="0.25">
      <c r="A1158" t="s">
        <v>8</v>
      </c>
      <c r="B1158" s="1">
        <v>500</v>
      </c>
      <c r="C1158" t="s">
        <v>21</v>
      </c>
      <c r="D1158">
        <v>1</v>
      </c>
      <c r="E1158" s="3">
        <v>43648</v>
      </c>
      <c r="F1158" s="2">
        <f>MONTH(Tabela1[[#This Row],[Data]])</f>
        <v>7</v>
      </c>
      <c r="G1158" t="s">
        <v>6238</v>
      </c>
      <c r="H1158" t="s">
        <v>7197</v>
      </c>
      <c r="I1158" s="2">
        <v>5521996600000</v>
      </c>
    </row>
    <row r="1159" spans="1:9" x14ac:dyDescent="0.25">
      <c r="A1159" t="s">
        <v>26</v>
      </c>
      <c r="B1159" s="1">
        <v>2000</v>
      </c>
      <c r="C1159" t="s">
        <v>9</v>
      </c>
      <c r="D1159">
        <v>12</v>
      </c>
      <c r="E1159" s="3">
        <v>43648</v>
      </c>
      <c r="F1159" s="2">
        <f>MONTH(Tabela1[[#This Row],[Data]])</f>
        <v>7</v>
      </c>
      <c r="G1159" t="s">
        <v>7635</v>
      </c>
      <c r="H1159" t="s">
        <v>7636</v>
      </c>
      <c r="I1159" s="2">
        <v>5538998500000</v>
      </c>
    </row>
    <row r="1160" spans="1:9" x14ac:dyDescent="0.25">
      <c r="A1160" t="s">
        <v>8</v>
      </c>
      <c r="B1160" s="1">
        <v>500</v>
      </c>
      <c r="C1160" t="s">
        <v>9</v>
      </c>
      <c r="D1160">
        <v>1</v>
      </c>
      <c r="E1160" s="3">
        <v>43648</v>
      </c>
      <c r="F1160" s="2">
        <f>MONTH(Tabela1[[#This Row],[Data]])</f>
        <v>7</v>
      </c>
      <c r="G1160" t="s">
        <v>7833</v>
      </c>
      <c r="H1160" t="s">
        <v>7834</v>
      </c>
      <c r="I1160" s="2">
        <v>5521994000000</v>
      </c>
    </row>
    <row r="1161" spans="1:9" x14ac:dyDescent="0.25">
      <c r="A1161" t="s">
        <v>12</v>
      </c>
      <c r="B1161" s="1">
        <v>1000</v>
      </c>
      <c r="C1161" t="s">
        <v>9</v>
      </c>
      <c r="D1161">
        <v>2</v>
      </c>
      <c r="E1161" s="3">
        <v>43648</v>
      </c>
      <c r="F1161" s="2">
        <f>MONTH(Tabela1[[#This Row],[Data]])</f>
        <v>7</v>
      </c>
      <c r="G1161" t="s">
        <v>9121</v>
      </c>
      <c r="H1161" t="s">
        <v>9151</v>
      </c>
      <c r="I1161" s="2">
        <v>5562981100000</v>
      </c>
    </row>
    <row r="1162" spans="1:9" x14ac:dyDescent="0.25">
      <c r="A1162" t="s">
        <v>12</v>
      </c>
      <c r="B1162" s="1">
        <v>1000</v>
      </c>
      <c r="C1162" t="s">
        <v>9</v>
      </c>
      <c r="D1162">
        <v>10</v>
      </c>
      <c r="E1162" s="3">
        <v>43649</v>
      </c>
      <c r="F1162" s="2">
        <f>MONTH(Tabela1[[#This Row],[Data]])</f>
        <v>7</v>
      </c>
      <c r="G1162" t="s">
        <v>2273</v>
      </c>
      <c r="H1162" t="s">
        <v>2274</v>
      </c>
      <c r="I1162" s="2">
        <v>5524974000000</v>
      </c>
    </row>
    <row r="1163" spans="1:9" x14ac:dyDescent="0.25">
      <c r="A1163" t="s">
        <v>12</v>
      </c>
      <c r="B1163" s="1">
        <v>1000</v>
      </c>
      <c r="C1163" t="s">
        <v>9</v>
      </c>
      <c r="D1163">
        <v>12</v>
      </c>
      <c r="E1163" s="3">
        <v>43649</v>
      </c>
      <c r="F1163" s="2">
        <f>MONTH(Tabela1[[#This Row],[Data]])</f>
        <v>7</v>
      </c>
      <c r="G1163" t="s">
        <v>1720</v>
      </c>
      <c r="H1163" t="s">
        <v>1721</v>
      </c>
      <c r="I1163" s="2">
        <v>5511974400000</v>
      </c>
    </row>
    <row r="1164" spans="1:9" x14ac:dyDescent="0.25">
      <c r="A1164" t="s">
        <v>12</v>
      </c>
      <c r="B1164" s="1">
        <v>1000</v>
      </c>
      <c r="C1164" t="s">
        <v>9</v>
      </c>
      <c r="D1164">
        <v>3</v>
      </c>
      <c r="E1164" s="3">
        <v>43649</v>
      </c>
      <c r="F1164" s="2">
        <f>MONTH(Tabela1[[#This Row],[Data]])</f>
        <v>7</v>
      </c>
      <c r="G1164" t="s">
        <v>2376</v>
      </c>
      <c r="H1164" t="s">
        <v>2377</v>
      </c>
      <c r="I1164" s="2">
        <v>5521982400000</v>
      </c>
    </row>
    <row r="1165" spans="1:9" x14ac:dyDescent="0.25">
      <c r="A1165" t="s">
        <v>8</v>
      </c>
      <c r="B1165" s="1">
        <v>500</v>
      </c>
      <c r="C1165" t="s">
        <v>21</v>
      </c>
      <c r="D1165">
        <v>1</v>
      </c>
      <c r="E1165" s="3">
        <v>43649</v>
      </c>
      <c r="F1165" s="2">
        <f>MONTH(Tabela1[[#This Row],[Data]])</f>
        <v>7</v>
      </c>
      <c r="G1165" t="s">
        <v>3704</v>
      </c>
      <c r="H1165" t="s">
        <v>3705</v>
      </c>
      <c r="I1165" s="2">
        <v>5541995300000</v>
      </c>
    </row>
    <row r="1166" spans="1:9" x14ac:dyDescent="0.25">
      <c r="A1166" t="s">
        <v>12</v>
      </c>
      <c r="B1166" s="1">
        <v>1000</v>
      </c>
      <c r="C1166" t="s">
        <v>9</v>
      </c>
      <c r="D1166">
        <v>12</v>
      </c>
      <c r="E1166" s="3">
        <v>43649</v>
      </c>
      <c r="F1166" s="2">
        <f>MONTH(Tabela1[[#This Row],[Data]])</f>
        <v>7</v>
      </c>
      <c r="G1166" t="s">
        <v>6629</v>
      </c>
      <c r="H1166" t="s">
        <v>6630</v>
      </c>
      <c r="I1166" s="2">
        <v>5571981300000</v>
      </c>
    </row>
    <row r="1167" spans="1:9" x14ac:dyDescent="0.25">
      <c r="A1167" t="s">
        <v>26</v>
      </c>
      <c r="B1167" s="1">
        <v>2000</v>
      </c>
      <c r="C1167" t="s">
        <v>9</v>
      </c>
      <c r="D1167">
        <v>12</v>
      </c>
      <c r="E1167" s="3">
        <v>43650</v>
      </c>
      <c r="F1167" s="2">
        <f>MONTH(Tabela1[[#This Row],[Data]])</f>
        <v>7</v>
      </c>
      <c r="G1167" t="s">
        <v>1163</v>
      </c>
      <c r="H1167" t="s">
        <v>1164</v>
      </c>
      <c r="I1167" s="2">
        <v>5543984500000</v>
      </c>
    </row>
    <row r="1168" spans="1:9" x14ac:dyDescent="0.25">
      <c r="A1168" t="s">
        <v>12</v>
      </c>
      <c r="B1168" s="1">
        <v>1000</v>
      </c>
      <c r="C1168" t="s">
        <v>21</v>
      </c>
      <c r="D1168">
        <v>1</v>
      </c>
      <c r="E1168" s="3">
        <v>43650</v>
      </c>
      <c r="F1168" s="2">
        <f>MONTH(Tabela1[[#This Row],[Data]])</f>
        <v>7</v>
      </c>
      <c r="G1168" t="s">
        <v>3503</v>
      </c>
      <c r="H1168" t="s">
        <v>3504</v>
      </c>
      <c r="I1168" s="2">
        <v>5588994400000</v>
      </c>
    </row>
    <row r="1169" spans="1:9" x14ac:dyDescent="0.25">
      <c r="A1169" t="s">
        <v>8</v>
      </c>
      <c r="B1169" s="1">
        <v>500</v>
      </c>
      <c r="C1169" t="s">
        <v>9</v>
      </c>
      <c r="D1169">
        <v>10</v>
      </c>
      <c r="E1169" s="3">
        <v>43650</v>
      </c>
      <c r="F1169" s="2">
        <f>MONTH(Tabela1[[#This Row],[Data]])</f>
        <v>7</v>
      </c>
      <c r="G1169" t="s">
        <v>3396</v>
      </c>
      <c r="H1169" t="s">
        <v>4304</v>
      </c>
      <c r="I1169" s="2">
        <v>5596999100000</v>
      </c>
    </row>
    <row r="1170" spans="1:9" x14ac:dyDescent="0.25">
      <c r="A1170" t="s">
        <v>8</v>
      </c>
      <c r="B1170" s="1">
        <v>500</v>
      </c>
      <c r="C1170" t="s">
        <v>9</v>
      </c>
      <c r="D1170">
        <v>12</v>
      </c>
      <c r="E1170" s="3">
        <v>43650</v>
      </c>
      <c r="F1170" s="2">
        <f>MONTH(Tabela1[[#This Row],[Data]])</f>
        <v>7</v>
      </c>
      <c r="G1170" t="s">
        <v>5132</v>
      </c>
      <c r="H1170" t="s">
        <v>5133</v>
      </c>
      <c r="I1170" s="2">
        <v>5569993200000</v>
      </c>
    </row>
    <row r="1171" spans="1:9" x14ac:dyDescent="0.25">
      <c r="A1171" t="s">
        <v>8</v>
      </c>
      <c r="B1171" s="1">
        <v>500</v>
      </c>
      <c r="C1171" t="s">
        <v>9</v>
      </c>
      <c r="D1171">
        <v>12</v>
      </c>
      <c r="E1171" s="3">
        <v>43650</v>
      </c>
      <c r="F1171" s="2">
        <f>MONTH(Tabela1[[#This Row],[Data]])</f>
        <v>7</v>
      </c>
      <c r="G1171" t="s">
        <v>5269</v>
      </c>
      <c r="H1171" t="s">
        <v>5270</v>
      </c>
      <c r="I1171" s="2">
        <v>5594999300000</v>
      </c>
    </row>
    <row r="1172" spans="1:9" x14ac:dyDescent="0.25">
      <c r="A1172" t="s">
        <v>8</v>
      </c>
      <c r="B1172" s="1">
        <v>500</v>
      </c>
      <c r="C1172" t="s">
        <v>9</v>
      </c>
      <c r="D1172">
        <v>12</v>
      </c>
      <c r="E1172" s="3">
        <v>43650</v>
      </c>
      <c r="F1172" s="2">
        <f>MONTH(Tabela1[[#This Row],[Data]])</f>
        <v>7</v>
      </c>
      <c r="G1172" t="s">
        <v>3650</v>
      </c>
      <c r="H1172" t="s">
        <v>8254</v>
      </c>
      <c r="I1172" s="2">
        <v>5512991300000</v>
      </c>
    </row>
    <row r="1173" spans="1:9" x14ac:dyDescent="0.25">
      <c r="A1173" t="s">
        <v>12</v>
      </c>
      <c r="B1173" s="1">
        <v>1000</v>
      </c>
      <c r="C1173" t="s">
        <v>9</v>
      </c>
      <c r="D1173">
        <v>3</v>
      </c>
      <c r="E1173" s="3">
        <v>43650</v>
      </c>
      <c r="F1173" s="2">
        <f>MONTH(Tabela1[[#This Row],[Data]])</f>
        <v>7</v>
      </c>
      <c r="G1173" t="s">
        <v>4072</v>
      </c>
      <c r="H1173" t="s">
        <v>5862</v>
      </c>
      <c r="I1173" s="2">
        <v>5531998600000</v>
      </c>
    </row>
    <row r="1174" spans="1:9" x14ac:dyDescent="0.25">
      <c r="A1174" t="s">
        <v>26</v>
      </c>
      <c r="B1174" s="1">
        <v>2000</v>
      </c>
      <c r="C1174" t="s">
        <v>9</v>
      </c>
      <c r="D1174">
        <v>1</v>
      </c>
      <c r="E1174" s="3">
        <v>43651</v>
      </c>
      <c r="F1174" s="2">
        <f>MONTH(Tabela1[[#This Row],[Data]])</f>
        <v>7</v>
      </c>
      <c r="G1174" t="s">
        <v>1351</v>
      </c>
      <c r="H1174" t="s">
        <v>1352</v>
      </c>
      <c r="I1174" s="2">
        <v>5531975200000</v>
      </c>
    </row>
    <row r="1175" spans="1:9" x14ac:dyDescent="0.25">
      <c r="A1175" t="s">
        <v>26</v>
      </c>
      <c r="B1175" s="1">
        <v>2000</v>
      </c>
      <c r="C1175" t="s">
        <v>9</v>
      </c>
      <c r="D1175">
        <v>12</v>
      </c>
      <c r="E1175" s="3">
        <v>43651</v>
      </c>
      <c r="F1175" s="2">
        <f>MONTH(Tabela1[[#This Row],[Data]])</f>
        <v>7</v>
      </c>
      <c r="G1175" t="s">
        <v>2780</v>
      </c>
      <c r="H1175" t="s">
        <v>2781</v>
      </c>
      <c r="I1175" s="2">
        <v>5594991000000</v>
      </c>
    </row>
    <row r="1176" spans="1:9" x14ac:dyDescent="0.25">
      <c r="A1176" t="s">
        <v>12</v>
      </c>
      <c r="B1176" s="1">
        <v>1000</v>
      </c>
      <c r="C1176" t="s">
        <v>9</v>
      </c>
      <c r="D1176">
        <v>10</v>
      </c>
      <c r="E1176" s="3">
        <v>43651</v>
      </c>
      <c r="F1176" s="2">
        <f>MONTH(Tabela1[[#This Row],[Data]])</f>
        <v>7</v>
      </c>
      <c r="G1176" t="s">
        <v>5222</v>
      </c>
      <c r="H1176" t="s">
        <v>5223</v>
      </c>
      <c r="I1176" s="2">
        <v>5573999900000</v>
      </c>
    </row>
    <row r="1177" spans="1:9" x14ac:dyDescent="0.25">
      <c r="A1177" t="s">
        <v>8</v>
      </c>
      <c r="B1177" s="1">
        <v>500</v>
      </c>
      <c r="C1177" t="s">
        <v>9</v>
      </c>
      <c r="D1177">
        <v>4</v>
      </c>
      <c r="E1177" s="3">
        <v>43651</v>
      </c>
      <c r="F1177" s="2">
        <f>MONTH(Tabela1[[#This Row],[Data]])</f>
        <v>7</v>
      </c>
      <c r="G1177" t="s">
        <v>6005</v>
      </c>
      <c r="H1177" t="s">
        <v>6250</v>
      </c>
      <c r="I1177" s="2">
        <v>5562996600000</v>
      </c>
    </row>
    <row r="1178" spans="1:9" x14ac:dyDescent="0.25">
      <c r="A1178" t="s">
        <v>26</v>
      </c>
      <c r="B1178" s="1">
        <v>2000</v>
      </c>
      <c r="C1178" t="s">
        <v>9</v>
      </c>
      <c r="D1178">
        <v>12</v>
      </c>
      <c r="E1178" s="3">
        <v>43651</v>
      </c>
      <c r="F1178" s="2">
        <f>MONTH(Tabela1[[#This Row],[Data]])</f>
        <v>7</v>
      </c>
      <c r="G1178" t="s">
        <v>6531</v>
      </c>
      <c r="H1178" t="s">
        <v>6532</v>
      </c>
      <c r="I1178" s="2">
        <v>5541992200000</v>
      </c>
    </row>
    <row r="1179" spans="1:9" x14ac:dyDescent="0.25">
      <c r="A1179" t="s">
        <v>8</v>
      </c>
      <c r="B1179" s="1">
        <v>500</v>
      </c>
      <c r="C1179" t="s">
        <v>21</v>
      </c>
      <c r="D1179">
        <v>1</v>
      </c>
      <c r="E1179" s="3">
        <v>43651</v>
      </c>
      <c r="F1179" s="2">
        <f>MONTH(Tabela1[[#This Row],[Data]])</f>
        <v>7</v>
      </c>
      <c r="G1179" t="s">
        <v>742</v>
      </c>
      <c r="H1179" t="s">
        <v>2627</v>
      </c>
      <c r="I1179" s="2">
        <v>5521980100000</v>
      </c>
    </row>
    <row r="1180" spans="1:9" x14ac:dyDescent="0.25">
      <c r="A1180" t="s">
        <v>26</v>
      </c>
      <c r="B1180" s="1">
        <v>2000</v>
      </c>
      <c r="C1180" t="s">
        <v>9</v>
      </c>
      <c r="D1180">
        <v>12</v>
      </c>
      <c r="E1180" s="3">
        <v>43651</v>
      </c>
      <c r="F1180" s="2">
        <f>MONTH(Tabela1[[#This Row],[Data]])</f>
        <v>7</v>
      </c>
      <c r="G1180" t="s">
        <v>9048</v>
      </c>
      <c r="H1180" t="s">
        <v>9508</v>
      </c>
      <c r="I1180" s="2">
        <v>5521982900000</v>
      </c>
    </row>
    <row r="1181" spans="1:9" x14ac:dyDescent="0.25">
      <c r="A1181" t="s">
        <v>8</v>
      </c>
      <c r="B1181" s="1">
        <v>500</v>
      </c>
      <c r="C1181" t="s">
        <v>9</v>
      </c>
      <c r="D1181">
        <v>12</v>
      </c>
      <c r="E1181" s="3">
        <v>43652</v>
      </c>
      <c r="F1181" s="2">
        <f>MONTH(Tabela1[[#This Row],[Data]])</f>
        <v>7</v>
      </c>
      <c r="G1181" t="s">
        <v>1928</v>
      </c>
      <c r="H1181" t="s">
        <v>1929</v>
      </c>
      <c r="I1181" s="2">
        <v>5521996500000</v>
      </c>
    </row>
    <row r="1182" spans="1:9" x14ac:dyDescent="0.25">
      <c r="A1182" t="s">
        <v>12</v>
      </c>
      <c r="B1182" s="1">
        <v>1000</v>
      </c>
      <c r="C1182" t="s">
        <v>9</v>
      </c>
      <c r="D1182">
        <v>1</v>
      </c>
      <c r="E1182" s="3">
        <v>43652</v>
      </c>
      <c r="F1182" s="2">
        <f>MONTH(Tabela1[[#This Row],[Data]])</f>
        <v>7</v>
      </c>
      <c r="G1182" t="s">
        <v>5711</v>
      </c>
      <c r="H1182" t="s">
        <v>5712</v>
      </c>
      <c r="I1182" s="2">
        <v>5524992900000</v>
      </c>
    </row>
    <row r="1183" spans="1:9" x14ac:dyDescent="0.25">
      <c r="A1183" t="s">
        <v>8</v>
      </c>
      <c r="B1183" s="1">
        <v>500</v>
      </c>
      <c r="C1183" t="s">
        <v>9</v>
      </c>
      <c r="D1183">
        <v>4</v>
      </c>
      <c r="E1183" s="3">
        <v>43652</v>
      </c>
      <c r="F1183" s="2">
        <f>MONTH(Tabela1[[#This Row],[Data]])</f>
        <v>7</v>
      </c>
      <c r="G1183" t="s">
        <v>6739</v>
      </c>
      <c r="H1183" t="s">
        <v>6740</v>
      </c>
      <c r="I1183" s="2">
        <v>5583982100000</v>
      </c>
    </row>
    <row r="1184" spans="1:9" x14ac:dyDescent="0.25">
      <c r="A1184" t="s">
        <v>12</v>
      </c>
      <c r="B1184" s="1">
        <v>1000</v>
      </c>
      <c r="C1184" t="s">
        <v>9</v>
      </c>
      <c r="D1184">
        <v>12</v>
      </c>
      <c r="E1184" s="3">
        <v>43653</v>
      </c>
      <c r="F1184" s="2">
        <f>MONTH(Tabela1[[#This Row],[Data]])</f>
        <v>7</v>
      </c>
      <c r="G1184" t="s">
        <v>1353</v>
      </c>
      <c r="H1184" t="s">
        <v>1354</v>
      </c>
      <c r="I1184" s="2">
        <v>5541996700000</v>
      </c>
    </row>
    <row r="1185" spans="1:9" x14ac:dyDescent="0.25">
      <c r="A1185" t="s">
        <v>12</v>
      </c>
      <c r="B1185" s="1">
        <v>1000</v>
      </c>
      <c r="C1185" t="s">
        <v>9</v>
      </c>
      <c r="D1185">
        <v>12</v>
      </c>
      <c r="E1185" s="3">
        <v>43653</v>
      </c>
      <c r="F1185" s="2">
        <f>MONTH(Tabela1[[#This Row],[Data]])</f>
        <v>7</v>
      </c>
      <c r="G1185" t="s">
        <v>2403</v>
      </c>
      <c r="H1185" t="s">
        <v>2404</v>
      </c>
      <c r="I1185" s="2">
        <v>5511985900000</v>
      </c>
    </row>
    <row r="1186" spans="1:9" x14ac:dyDescent="0.25">
      <c r="A1186" t="s">
        <v>12</v>
      </c>
      <c r="B1186" s="1">
        <v>1000</v>
      </c>
      <c r="C1186" t="s">
        <v>9</v>
      </c>
      <c r="D1186">
        <v>12</v>
      </c>
      <c r="E1186" s="3">
        <v>43653</v>
      </c>
      <c r="F1186" s="2">
        <f>MONTH(Tabela1[[#This Row],[Data]])</f>
        <v>7</v>
      </c>
      <c r="G1186" t="s">
        <v>2457</v>
      </c>
      <c r="H1186" t="s">
        <v>2458</v>
      </c>
      <c r="I1186" s="2">
        <v>5591984100000</v>
      </c>
    </row>
    <row r="1187" spans="1:9" x14ac:dyDescent="0.25">
      <c r="A1187" t="s">
        <v>12</v>
      </c>
      <c r="B1187" s="1">
        <v>1000</v>
      </c>
      <c r="C1187" t="s">
        <v>9</v>
      </c>
      <c r="D1187">
        <v>2</v>
      </c>
      <c r="E1187" s="3">
        <v>43653</v>
      </c>
      <c r="F1187" s="2">
        <f>MONTH(Tabela1[[#This Row],[Data]])</f>
        <v>7</v>
      </c>
      <c r="G1187" t="s">
        <v>2961</v>
      </c>
      <c r="H1187" t="s">
        <v>2962</v>
      </c>
      <c r="I1187" s="2">
        <v>5541996800000</v>
      </c>
    </row>
    <row r="1188" spans="1:9" x14ac:dyDescent="0.25">
      <c r="A1188" t="s">
        <v>8</v>
      </c>
      <c r="B1188" s="1">
        <v>500</v>
      </c>
      <c r="C1188" t="s">
        <v>21</v>
      </c>
      <c r="D1188">
        <v>1</v>
      </c>
      <c r="E1188" s="3">
        <v>43653</v>
      </c>
      <c r="F1188" s="2">
        <f>MONTH(Tabela1[[#This Row],[Data]])</f>
        <v>7</v>
      </c>
      <c r="G1188" t="s">
        <v>3295</v>
      </c>
      <c r="H1188" t="s">
        <v>4030</v>
      </c>
      <c r="I1188" s="2">
        <v>5521998800000</v>
      </c>
    </row>
    <row r="1189" spans="1:9" x14ac:dyDescent="0.25">
      <c r="A1189" t="s">
        <v>8</v>
      </c>
      <c r="B1189" s="1">
        <v>500</v>
      </c>
      <c r="C1189" t="s">
        <v>9</v>
      </c>
      <c r="D1189">
        <v>6</v>
      </c>
      <c r="E1189" s="3">
        <v>43653</v>
      </c>
      <c r="F1189" s="2">
        <f>MONTH(Tabela1[[#This Row],[Data]])</f>
        <v>7</v>
      </c>
      <c r="G1189" t="s">
        <v>4701</v>
      </c>
      <c r="H1189" t="s">
        <v>4702</v>
      </c>
      <c r="I1189" s="2">
        <v>5534993200000</v>
      </c>
    </row>
    <row r="1190" spans="1:9" x14ac:dyDescent="0.25">
      <c r="A1190" t="s">
        <v>12</v>
      </c>
      <c r="B1190" s="1">
        <v>1000</v>
      </c>
      <c r="C1190" t="s">
        <v>9</v>
      </c>
      <c r="D1190">
        <v>10</v>
      </c>
      <c r="E1190" s="3">
        <v>43653</v>
      </c>
      <c r="F1190" s="2">
        <f>MONTH(Tabela1[[#This Row],[Data]])</f>
        <v>7</v>
      </c>
      <c r="G1190" t="s">
        <v>3285</v>
      </c>
      <c r="H1190" t="s">
        <v>3286</v>
      </c>
      <c r="I1190" s="2">
        <v>5511948400000</v>
      </c>
    </row>
    <row r="1191" spans="1:9" x14ac:dyDescent="0.25">
      <c r="A1191" t="s">
        <v>26</v>
      </c>
      <c r="B1191" s="1">
        <v>2000</v>
      </c>
      <c r="C1191" t="s">
        <v>9</v>
      </c>
      <c r="D1191">
        <v>5</v>
      </c>
      <c r="E1191" s="3">
        <v>43653</v>
      </c>
      <c r="F1191" s="2">
        <f>MONTH(Tabela1[[#This Row],[Data]])</f>
        <v>7</v>
      </c>
      <c r="G1191" t="s">
        <v>3139</v>
      </c>
      <c r="H1191" t="s">
        <v>6902</v>
      </c>
      <c r="I1191" s="2">
        <v>5511941200000</v>
      </c>
    </row>
    <row r="1192" spans="1:9" x14ac:dyDescent="0.25">
      <c r="A1192" t="s">
        <v>8</v>
      </c>
      <c r="B1192" s="1">
        <v>500</v>
      </c>
      <c r="C1192" t="s">
        <v>9</v>
      </c>
      <c r="D1192">
        <v>12</v>
      </c>
      <c r="E1192" s="3">
        <v>43653</v>
      </c>
      <c r="F1192" s="2">
        <f>MONTH(Tabela1[[#This Row],[Data]])</f>
        <v>7</v>
      </c>
      <c r="G1192" t="s">
        <v>5302</v>
      </c>
      <c r="H1192" t="s">
        <v>9663</v>
      </c>
      <c r="I1192" s="2">
        <v>5532991600000</v>
      </c>
    </row>
    <row r="1193" spans="1:9" x14ac:dyDescent="0.25">
      <c r="A1193" t="s">
        <v>12</v>
      </c>
      <c r="B1193" s="1">
        <v>1000</v>
      </c>
      <c r="C1193" t="s">
        <v>9</v>
      </c>
      <c r="D1193">
        <v>1</v>
      </c>
      <c r="E1193" s="3">
        <v>43654</v>
      </c>
      <c r="F1193" s="2">
        <f>MONTH(Tabela1[[#This Row],[Data]])</f>
        <v>7</v>
      </c>
      <c r="G1193" t="s">
        <v>1892</v>
      </c>
      <c r="H1193" t="s">
        <v>1893</v>
      </c>
      <c r="I1193" s="2">
        <v>5544988400000</v>
      </c>
    </row>
    <row r="1194" spans="1:9" x14ac:dyDescent="0.25">
      <c r="A1194" t="s">
        <v>8</v>
      </c>
      <c r="B1194" s="1">
        <v>500</v>
      </c>
      <c r="C1194" t="s">
        <v>9</v>
      </c>
      <c r="D1194">
        <v>1</v>
      </c>
      <c r="E1194" s="3">
        <v>43654</v>
      </c>
      <c r="F1194" s="2">
        <f>MONTH(Tabela1[[#This Row],[Data]])</f>
        <v>7</v>
      </c>
      <c r="G1194" t="s">
        <v>5018</v>
      </c>
      <c r="H1194" t="s">
        <v>5019</v>
      </c>
      <c r="I1194" s="2">
        <v>5511963600000</v>
      </c>
    </row>
    <row r="1195" spans="1:9" x14ac:dyDescent="0.25">
      <c r="A1195" t="s">
        <v>8</v>
      </c>
      <c r="B1195" s="1">
        <v>500</v>
      </c>
      <c r="C1195" t="s">
        <v>9</v>
      </c>
      <c r="D1195">
        <v>10</v>
      </c>
      <c r="E1195" s="3">
        <v>43654</v>
      </c>
      <c r="F1195" s="2">
        <f>MONTH(Tabela1[[#This Row],[Data]])</f>
        <v>7</v>
      </c>
      <c r="G1195" t="s">
        <v>6438</v>
      </c>
      <c r="H1195" t="s">
        <v>6439</v>
      </c>
      <c r="I1195" s="2">
        <v>5594991800000</v>
      </c>
    </row>
    <row r="1196" spans="1:9" x14ac:dyDescent="0.25">
      <c r="A1196" t="s">
        <v>12</v>
      </c>
      <c r="B1196" s="1">
        <v>1000</v>
      </c>
      <c r="C1196" t="s">
        <v>9</v>
      </c>
      <c r="D1196">
        <v>12</v>
      </c>
      <c r="E1196" s="3">
        <v>43654</v>
      </c>
      <c r="F1196" s="2">
        <f>MONTH(Tabela1[[#This Row],[Data]])</f>
        <v>7</v>
      </c>
      <c r="G1196" t="s">
        <v>2798</v>
      </c>
      <c r="H1196" t="s">
        <v>9712</v>
      </c>
      <c r="I1196" s="2">
        <v>5541996700000</v>
      </c>
    </row>
    <row r="1197" spans="1:9" x14ac:dyDescent="0.25">
      <c r="A1197" t="s">
        <v>26</v>
      </c>
      <c r="B1197" s="1">
        <v>2000</v>
      </c>
      <c r="C1197" t="s">
        <v>9</v>
      </c>
      <c r="D1197">
        <v>9</v>
      </c>
      <c r="E1197" s="3">
        <v>43654</v>
      </c>
      <c r="F1197" s="2">
        <f>MONTH(Tabela1[[#This Row],[Data]])</f>
        <v>7</v>
      </c>
      <c r="G1197" t="s">
        <v>4151</v>
      </c>
      <c r="H1197" t="s">
        <v>9777</v>
      </c>
      <c r="I1197" s="2">
        <v>5555996100000</v>
      </c>
    </row>
    <row r="1198" spans="1:9" x14ac:dyDescent="0.25">
      <c r="A1198" t="s">
        <v>12</v>
      </c>
      <c r="B1198" s="1">
        <v>1000</v>
      </c>
      <c r="C1198" t="s">
        <v>9</v>
      </c>
      <c r="D1198">
        <v>6</v>
      </c>
      <c r="E1198" s="3">
        <v>43655</v>
      </c>
      <c r="F1198" s="2">
        <f>MONTH(Tabela1[[#This Row],[Data]])</f>
        <v>7</v>
      </c>
      <c r="G1198" t="s">
        <v>1555</v>
      </c>
      <c r="H1198" t="s">
        <v>1556</v>
      </c>
      <c r="I1198" s="2">
        <v>5532998300000</v>
      </c>
    </row>
    <row r="1199" spans="1:9" x14ac:dyDescent="0.25">
      <c r="A1199" t="s">
        <v>12</v>
      </c>
      <c r="B1199" s="1">
        <v>1000</v>
      </c>
      <c r="C1199" t="s">
        <v>9</v>
      </c>
      <c r="D1199">
        <v>12</v>
      </c>
      <c r="E1199" s="3">
        <v>43655</v>
      </c>
      <c r="F1199" s="2">
        <f>MONTH(Tabela1[[#This Row],[Data]])</f>
        <v>7</v>
      </c>
      <c r="G1199" t="s">
        <v>1746</v>
      </c>
      <c r="H1199" t="s">
        <v>1747</v>
      </c>
      <c r="I1199" s="2">
        <v>5549991400000</v>
      </c>
    </row>
    <row r="1200" spans="1:9" x14ac:dyDescent="0.25">
      <c r="A1200" t="s">
        <v>26</v>
      </c>
      <c r="B1200" s="1">
        <v>2000</v>
      </c>
      <c r="C1200" t="s">
        <v>21</v>
      </c>
      <c r="D1200">
        <v>12</v>
      </c>
      <c r="E1200" s="3">
        <v>43655</v>
      </c>
      <c r="F1200" s="2">
        <f>MONTH(Tabela1[[#This Row],[Data]])</f>
        <v>7</v>
      </c>
      <c r="G1200" t="s">
        <v>2216</v>
      </c>
      <c r="H1200" t="s">
        <v>2217</v>
      </c>
      <c r="I1200" s="2">
        <v>5515981200000</v>
      </c>
    </row>
    <row r="1201" spans="1:9" x14ac:dyDescent="0.25">
      <c r="A1201" t="s">
        <v>12</v>
      </c>
      <c r="B1201" s="1">
        <v>1000</v>
      </c>
      <c r="C1201" t="s">
        <v>9</v>
      </c>
      <c r="D1201">
        <v>12</v>
      </c>
      <c r="E1201" s="3">
        <v>43655</v>
      </c>
      <c r="F1201" s="2">
        <f>MONTH(Tabela1[[#This Row],[Data]])</f>
        <v>7</v>
      </c>
      <c r="G1201" t="s">
        <v>3896</v>
      </c>
      <c r="H1201" t="s">
        <v>6038</v>
      </c>
      <c r="I1201" s="2">
        <v>5521964300000</v>
      </c>
    </row>
    <row r="1202" spans="1:9" x14ac:dyDescent="0.25">
      <c r="A1202" t="s">
        <v>26</v>
      </c>
      <c r="B1202" s="1">
        <v>2000</v>
      </c>
      <c r="C1202" t="s">
        <v>9</v>
      </c>
      <c r="D1202">
        <v>10</v>
      </c>
      <c r="E1202" s="3">
        <v>43655</v>
      </c>
      <c r="F1202" s="2">
        <f>MONTH(Tabela1[[#This Row],[Data]])</f>
        <v>7</v>
      </c>
      <c r="G1202" t="s">
        <v>9667</v>
      </c>
      <c r="H1202" t="s">
        <v>9668</v>
      </c>
      <c r="I1202" s="2">
        <v>5534988400000</v>
      </c>
    </row>
    <row r="1203" spans="1:9" x14ac:dyDescent="0.25">
      <c r="A1203" t="s">
        <v>12</v>
      </c>
      <c r="B1203" s="1">
        <v>1000</v>
      </c>
      <c r="C1203" t="s">
        <v>9</v>
      </c>
      <c r="D1203">
        <v>4</v>
      </c>
      <c r="E1203" s="3">
        <v>43656</v>
      </c>
      <c r="F1203" s="2">
        <f>MONTH(Tabela1[[#This Row],[Data]])</f>
        <v>7</v>
      </c>
      <c r="G1203" t="s">
        <v>1271</v>
      </c>
      <c r="H1203" t="s">
        <v>1272</v>
      </c>
      <c r="I1203" s="2">
        <v>5522999100000</v>
      </c>
    </row>
    <row r="1204" spans="1:9" x14ac:dyDescent="0.25">
      <c r="A1204" t="s">
        <v>8</v>
      </c>
      <c r="B1204" s="1">
        <v>500</v>
      </c>
      <c r="C1204" t="s">
        <v>21</v>
      </c>
      <c r="D1204">
        <v>1</v>
      </c>
      <c r="E1204" s="3">
        <v>43656</v>
      </c>
      <c r="F1204" s="2">
        <f>MONTH(Tabela1[[#This Row],[Data]])</f>
        <v>7</v>
      </c>
      <c r="G1204" t="s">
        <v>1434</v>
      </c>
      <c r="H1204" t="s">
        <v>1435</v>
      </c>
      <c r="I1204" s="2">
        <v>5568999500000</v>
      </c>
    </row>
    <row r="1205" spans="1:9" x14ac:dyDescent="0.25">
      <c r="A1205" t="s">
        <v>12</v>
      </c>
      <c r="B1205" s="1">
        <v>1000</v>
      </c>
      <c r="C1205" t="s">
        <v>9</v>
      </c>
      <c r="D1205">
        <v>12</v>
      </c>
      <c r="E1205" s="3">
        <v>43656</v>
      </c>
      <c r="F1205" s="2">
        <f>MONTH(Tabela1[[#This Row],[Data]])</f>
        <v>7</v>
      </c>
      <c r="G1205" t="s">
        <v>4300</v>
      </c>
      <c r="H1205" t="s">
        <v>4301</v>
      </c>
      <c r="I1205" s="2">
        <v>5592994600000</v>
      </c>
    </row>
    <row r="1206" spans="1:9" x14ac:dyDescent="0.25">
      <c r="A1206" t="s">
        <v>8</v>
      </c>
      <c r="B1206" s="1">
        <v>500</v>
      </c>
      <c r="C1206" t="s">
        <v>9</v>
      </c>
      <c r="D1206">
        <v>12</v>
      </c>
      <c r="E1206" s="3">
        <v>43656</v>
      </c>
      <c r="F1206" s="2">
        <f>MONTH(Tabela1[[#This Row],[Data]])</f>
        <v>7</v>
      </c>
      <c r="G1206" t="s">
        <v>2925</v>
      </c>
      <c r="H1206" t="s">
        <v>6124</v>
      </c>
      <c r="I1206" s="2">
        <v>5565998100000</v>
      </c>
    </row>
    <row r="1207" spans="1:9" x14ac:dyDescent="0.25">
      <c r="A1207" t="s">
        <v>8</v>
      </c>
      <c r="B1207" s="1">
        <v>500</v>
      </c>
      <c r="C1207" t="s">
        <v>21</v>
      </c>
      <c r="D1207">
        <v>1</v>
      </c>
      <c r="E1207" s="3">
        <v>43656</v>
      </c>
      <c r="F1207" s="2">
        <f>MONTH(Tabela1[[#This Row],[Data]])</f>
        <v>7</v>
      </c>
      <c r="G1207" t="s">
        <v>3696</v>
      </c>
      <c r="H1207" t="s">
        <v>6368</v>
      </c>
      <c r="I1207" s="2">
        <v>5521972100000</v>
      </c>
    </row>
    <row r="1208" spans="1:9" x14ac:dyDescent="0.25">
      <c r="A1208" t="s">
        <v>8</v>
      </c>
      <c r="B1208" s="1">
        <v>500</v>
      </c>
      <c r="C1208" t="s">
        <v>9</v>
      </c>
      <c r="D1208">
        <v>12</v>
      </c>
      <c r="E1208" s="3">
        <v>43656</v>
      </c>
      <c r="F1208" s="2">
        <f>MONTH(Tabela1[[#This Row],[Data]])</f>
        <v>7</v>
      </c>
      <c r="G1208" t="s">
        <v>1969</v>
      </c>
      <c r="H1208" t="s">
        <v>7396</v>
      </c>
      <c r="I1208" s="2">
        <v>5514998100000</v>
      </c>
    </row>
    <row r="1209" spans="1:9" x14ac:dyDescent="0.25">
      <c r="A1209" t="s">
        <v>8</v>
      </c>
      <c r="B1209" s="1">
        <v>500</v>
      </c>
      <c r="C1209" t="s">
        <v>9</v>
      </c>
      <c r="D1209">
        <v>2</v>
      </c>
      <c r="E1209" s="3">
        <v>43656</v>
      </c>
      <c r="F1209" s="2">
        <f>MONTH(Tabela1[[#This Row],[Data]])</f>
        <v>7</v>
      </c>
      <c r="G1209" t="s">
        <v>8061</v>
      </c>
      <c r="H1209" t="s">
        <v>8062</v>
      </c>
      <c r="I1209" s="2">
        <v>5511981500000</v>
      </c>
    </row>
    <row r="1210" spans="1:9" x14ac:dyDescent="0.25">
      <c r="A1210" t="s">
        <v>26</v>
      </c>
      <c r="B1210" s="1">
        <v>2000</v>
      </c>
      <c r="C1210" t="s">
        <v>21</v>
      </c>
      <c r="D1210">
        <v>1</v>
      </c>
      <c r="E1210" s="3">
        <v>43657</v>
      </c>
      <c r="F1210" s="2">
        <f>MONTH(Tabela1[[#This Row],[Data]])</f>
        <v>7</v>
      </c>
      <c r="G1210" t="s">
        <v>1608</v>
      </c>
      <c r="H1210" t="s">
        <v>1609</v>
      </c>
      <c r="I1210" s="2">
        <v>5531998600000</v>
      </c>
    </row>
    <row r="1211" spans="1:9" x14ac:dyDescent="0.25">
      <c r="A1211" t="s">
        <v>12</v>
      </c>
      <c r="B1211" s="1">
        <v>1000</v>
      </c>
      <c r="C1211" t="s">
        <v>21</v>
      </c>
      <c r="D1211">
        <v>1</v>
      </c>
      <c r="E1211" s="3">
        <v>43657</v>
      </c>
      <c r="F1211" s="2">
        <f>MONTH(Tabela1[[#This Row],[Data]])</f>
        <v>7</v>
      </c>
      <c r="G1211" t="s">
        <v>1846</v>
      </c>
      <c r="H1211" t="s">
        <v>1847</v>
      </c>
      <c r="I1211" s="2">
        <v>5571982700000</v>
      </c>
    </row>
    <row r="1212" spans="1:9" x14ac:dyDescent="0.25">
      <c r="A1212" t="s">
        <v>8</v>
      </c>
      <c r="B1212" s="1">
        <v>500</v>
      </c>
      <c r="C1212" t="s">
        <v>9</v>
      </c>
      <c r="D1212">
        <v>12</v>
      </c>
      <c r="E1212" s="3">
        <v>43657</v>
      </c>
      <c r="F1212" s="2">
        <f>MONTH(Tabela1[[#This Row],[Data]])</f>
        <v>7</v>
      </c>
      <c r="G1212" t="s">
        <v>2238</v>
      </c>
      <c r="H1212" t="s">
        <v>2239</v>
      </c>
      <c r="I1212" s="2">
        <v>5548998200000</v>
      </c>
    </row>
    <row r="1213" spans="1:9" x14ac:dyDescent="0.25">
      <c r="A1213" t="s">
        <v>8</v>
      </c>
      <c r="B1213" s="1">
        <v>500</v>
      </c>
      <c r="C1213" t="s">
        <v>9</v>
      </c>
      <c r="D1213">
        <v>12</v>
      </c>
      <c r="E1213" s="3">
        <v>43657</v>
      </c>
      <c r="F1213" s="2">
        <f>MONTH(Tabela1[[#This Row],[Data]])</f>
        <v>7</v>
      </c>
      <c r="G1213" t="s">
        <v>3260</v>
      </c>
      <c r="H1213" t="s">
        <v>3261</v>
      </c>
      <c r="I1213" s="2">
        <v>5521969600000</v>
      </c>
    </row>
    <row r="1214" spans="1:9" x14ac:dyDescent="0.25">
      <c r="A1214" t="s">
        <v>26</v>
      </c>
      <c r="B1214" s="1">
        <v>2000</v>
      </c>
      <c r="C1214" t="s">
        <v>9</v>
      </c>
      <c r="D1214">
        <v>12</v>
      </c>
      <c r="E1214" s="3">
        <v>43657</v>
      </c>
      <c r="F1214" s="2">
        <f>MONTH(Tabela1[[#This Row],[Data]])</f>
        <v>7</v>
      </c>
      <c r="G1214" t="s">
        <v>5835</v>
      </c>
      <c r="H1214" t="s">
        <v>5836</v>
      </c>
      <c r="I1214" s="2">
        <v>5532999800000</v>
      </c>
    </row>
    <row r="1215" spans="1:9" x14ac:dyDescent="0.25">
      <c r="A1215" t="s">
        <v>8</v>
      </c>
      <c r="B1215" s="1">
        <v>500</v>
      </c>
      <c r="C1215" t="s">
        <v>9</v>
      </c>
      <c r="D1215">
        <v>1</v>
      </c>
      <c r="E1215" s="3">
        <v>43657</v>
      </c>
      <c r="F1215" s="2">
        <f>MONTH(Tabela1[[#This Row],[Data]])</f>
        <v>7</v>
      </c>
      <c r="G1215" t="s">
        <v>8826</v>
      </c>
      <c r="H1215" t="s">
        <v>8827</v>
      </c>
      <c r="I1215" s="2">
        <v>5521967800000</v>
      </c>
    </row>
    <row r="1216" spans="1:9" x14ac:dyDescent="0.25">
      <c r="A1216" t="s">
        <v>8</v>
      </c>
      <c r="B1216" s="1">
        <v>500</v>
      </c>
      <c r="C1216" t="s">
        <v>9</v>
      </c>
      <c r="D1216">
        <v>6</v>
      </c>
      <c r="E1216" s="3">
        <v>43657</v>
      </c>
      <c r="F1216" s="2">
        <f>MONTH(Tabela1[[#This Row],[Data]])</f>
        <v>7</v>
      </c>
      <c r="G1216" t="s">
        <v>5740</v>
      </c>
      <c r="H1216" t="s">
        <v>5741</v>
      </c>
      <c r="I1216" s="2">
        <v>5511963000000</v>
      </c>
    </row>
    <row r="1217" spans="1:9" x14ac:dyDescent="0.25">
      <c r="A1217" t="s">
        <v>26</v>
      </c>
      <c r="B1217" s="1">
        <v>2000</v>
      </c>
      <c r="C1217" t="s">
        <v>9</v>
      </c>
      <c r="D1217">
        <v>1</v>
      </c>
      <c r="E1217" s="3">
        <v>43657</v>
      </c>
      <c r="F1217" s="2">
        <f>MONTH(Tabela1[[#This Row],[Data]])</f>
        <v>7</v>
      </c>
      <c r="G1217" t="s">
        <v>5604</v>
      </c>
      <c r="H1217" t="s">
        <v>5605</v>
      </c>
      <c r="I1217" s="2">
        <v>5511949500000</v>
      </c>
    </row>
    <row r="1218" spans="1:9" x14ac:dyDescent="0.25">
      <c r="A1218" t="s">
        <v>8</v>
      </c>
      <c r="B1218" s="1">
        <v>500</v>
      </c>
      <c r="C1218" t="s">
        <v>9</v>
      </c>
      <c r="D1218">
        <v>12</v>
      </c>
      <c r="E1218" s="3">
        <v>43658</v>
      </c>
      <c r="F1218" s="2">
        <f>MONTH(Tabela1[[#This Row],[Data]])</f>
        <v>7</v>
      </c>
      <c r="G1218" t="s">
        <v>668</v>
      </c>
      <c r="H1218" t="s">
        <v>669</v>
      </c>
      <c r="I1218" s="2">
        <v>5553999300000</v>
      </c>
    </row>
    <row r="1219" spans="1:9" x14ac:dyDescent="0.25">
      <c r="A1219" t="s">
        <v>8</v>
      </c>
      <c r="B1219" s="1">
        <v>500</v>
      </c>
      <c r="C1219" t="s">
        <v>9</v>
      </c>
      <c r="D1219">
        <v>9</v>
      </c>
      <c r="E1219" s="3">
        <v>43658</v>
      </c>
      <c r="F1219" s="2">
        <f>MONTH(Tabela1[[#This Row],[Data]])</f>
        <v>7</v>
      </c>
      <c r="G1219" t="s">
        <v>2947</v>
      </c>
      <c r="H1219" t="s">
        <v>2948</v>
      </c>
      <c r="I1219" s="2">
        <v>5521994800000</v>
      </c>
    </row>
    <row r="1220" spans="1:9" x14ac:dyDescent="0.25">
      <c r="A1220" t="s">
        <v>8</v>
      </c>
      <c r="B1220" s="1">
        <v>500</v>
      </c>
      <c r="C1220" t="s">
        <v>9</v>
      </c>
      <c r="D1220">
        <v>6</v>
      </c>
      <c r="E1220" s="3">
        <v>43659</v>
      </c>
      <c r="F1220" s="2">
        <f>MONTH(Tabela1[[#This Row],[Data]])</f>
        <v>7</v>
      </c>
      <c r="G1220" t="s">
        <v>1896</v>
      </c>
      <c r="H1220" t="s">
        <v>1897</v>
      </c>
      <c r="I1220" s="2">
        <v>5543984200000</v>
      </c>
    </row>
    <row r="1221" spans="1:9" x14ac:dyDescent="0.25">
      <c r="A1221" t="s">
        <v>12</v>
      </c>
      <c r="B1221" s="1">
        <v>1000</v>
      </c>
      <c r="C1221" t="s">
        <v>21</v>
      </c>
      <c r="D1221">
        <v>3</v>
      </c>
      <c r="E1221" s="3">
        <v>43659</v>
      </c>
      <c r="F1221" s="2">
        <f>MONTH(Tabela1[[#This Row],[Data]])</f>
        <v>7</v>
      </c>
      <c r="G1221" t="s">
        <v>1955</v>
      </c>
      <c r="H1221" t="s">
        <v>4426</v>
      </c>
      <c r="I1221" s="2">
        <v>5511983200000</v>
      </c>
    </row>
    <row r="1222" spans="1:9" x14ac:dyDescent="0.25">
      <c r="A1222" t="s">
        <v>8</v>
      </c>
      <c r="B1222" s="1">
        <v>500</v>
      </c>
      <c r="C1222" t="s">
        <v>9</v>
      </c>
      <c r="D1222">
        <v>1</v>
      </c>
      <c r="E1222" s="3">
        <v>43659</v>
      </c>
      <c r="F1222" s="2">
        <f>MONTH(Tabela1[[#This Row],[Data]])</f>
        <v>7</v>
      </c>
      <c r="G1222" t="s">
        <v>5971</v>
      </c>
      <c r="H1222" t="s">
        <v>6047</v>
      </c>
      <c r="I1222" s="2">
        <v>5521991400000</v>
      </c>
    </row>
    <row r="1223" spans="1:9" x14ac:dyDescent="0.25">
      <c r="A1223" t="s">
        <v>12</v>
      </c>
      <c r="B1223" s="1">
        <v>1000</v>
      </c>
      <c r="C1223" t="s">
        <v>9</v>
      </c>
      <c r="D1223">
        <v>1</v>
      </c>
      <c r="E1223" s="3">
        <v>43659</v>
      </c>
      <c r="F1223" s="2">
        <f>MONTH(Tabela1[[#This Row],[Data]])</f>
        <v>7</v>
      </c>
      <c r="G1223" t="s">
        <v>6721</v>
      </c>
      <c r="H1223" t="s">
        <v>7280</v>
      </c>
      <c r="I1223" s="2">
        <v>5535988500000</v>
      </c>
    </row>
    <row r="1224" spans="1:9" x14ac:dyDescent="0.25">
      <c r="A1224" t="s">
        <v>8</v>
      </c>
      <c r="B1224" s="1">
        <v>500</v>
      </c>
      <c r="C1224" t="s">
        <v>9</v>
      </c>
      <c r="D1224">
        <v>12</v>
      </c>
      <c r="E1224" s="3">
        <v>43659</v>
      </c>
      <c r="F1224" s="2">
        <f>MONTH(Tabela1[[#This Row],[Data]])</f>
        <v>7</v>
      </c>
      <c r="G1224" t="s">
        <v>8192</v>
      </c>
      <c r="H1224" t="s">
        <v>8193</v>
      </c>
      <c r="I1224" s="2">
        <v>5516988100000</v>
      </c>
    </row>
    <row r="1225" spans="1:9" x14ac:dyDescent="0.25">
      <c r="A1225" t="s">
        <v>8</v>
      </c>
      <c r="B1225" s="1">
        <v>500</v>
      </c>
      <c r="C1225" t="s">
        <v>9</v>
      </c>
      <c r="D1225">
        <v>12</v>
      </c>
      <c r="E1225" s="3">
        <v>43659</v>
      </c>
      <c r="F1225" s="2">
        <f>MONTH(Tabela1[[#This Row],[Data]])</f>
        <v>7</v>
      </c>
      <c r="G1225" t="s">
        <v>4901</v>
      </c>
      <c r="H1225" t="s">
        <v>4905</v>
      </c>
      <c r="I1225" s="2">
        <v>5575991400000</v>
      </c>
    </row>
    <row r="1226" spans="1:9" x14ac:dyDescent="0.25">
      <c r="A1226" t="s">
        <v>12</v>
      </c>
      <c r="B1226" s="1">
        <v>1000</v>
      </c>
      <c r="C1226" t="s">
        <v>9</v>
      </c>
      <c r="D1226">
        <v>4</v>
      </c>
      <c r="E1226" s="3">
        <v>43660</v>
      </c>
      <c r="F1226" s="2">
        <f>MONTH(Tabela1[[#This Row],[Data]])</f>
        <v>7</v>
      </c>
      <c r="G1226" t="s">
        <v>1355</v>
      </c>
      <c r="H1226" t="s">
        <v>1356</v>
      </c>
      <c r="I1226" s="2">
        <v>5561995700000</v>
      </c>
    </row>
    <row r="1227" spans="1:9" x14ac:dyDescent="0.25">
      <c r="A1227" t="s">
        <v>26</v>
      </c>
      <c r="B1227" s="1">
        <v>2000</v>
      </c>
      <c r="C1227" t="s">
        <v>9</v>
      </c>
      <c r="D1227">
        <v>12</v>
      </c>
      <c r="E1227" s="3">
        <v>43660</v>
      </c>
      <c r="F1227" s="2">
        <f>MONTH(Tabela1[[#This Row],[Data]])</f>
        <v>7</v>
      </c>
      <c r="G1227" t="s">
        <v>1416</v>
      </c>
      <c r="H1227" t="s">
        <v>1417</v>
      </c>
      <c r="I1227" s="2">
        <v>5522999700000</v>
      </c>
    </row>
    <row r="1228" spans="1:9" x14ac:dyDescent="0.25">
      <c r="A1228" t="s">
        <v>8</v>
      </c>
      <c r="B1228" s="1">
        <v>500</v>
      </c>
      <c r="C1228" t="s">
        <v>9</v>
      </c>
      <c r="D1228">
        <v>12</v>
      </c>
      <c r="E1228" s="3">
        <v>43660</v>
      </c>
      <c r="F1228" s="2">
        <f>MONTH(Tabela1[[#This Row],[Data]])</f>
        <v>7</v>
      </c>
      <c r="G1228" t="s">
        <v>895</v>
      </c>
      <c r="H1228" t="s">
        <v>4802</v>
      </c>
      <c r="I1228" s="2">
        <v>5511954700000</v>
      </c>
    </row>
    <row r="1229" spans="1:9" x14ac:dyDescent="0.25">
      <c r="A1229" t="s">
        <v>12</v>
      </c>
      <c r="B1229" s="1">
        <v>1000</v>
      </c>
      <c r="C1229" t="s">
        <v>9</v>
      </c>
      <c r="D1229">
        <v>1</v>
      </c>
      <c r="E1229" s="3">
        <v>43660</v>
      </c>
      <c r="F1229" s="2">
        <f>MONTH(Tabela1[[#This Row],[Data]])</f>
        <v>7</v>
      </c>
      <c r="G1229" t="s">
        <v>5059</v>
      </c>
      <c r="H1229" t="s">
        <v>5060</v>
      </c>
      <c r="I1229" s="2">
        <v>5521995900000</v>
      </c>
    </row>
    <row r="1230" spans="1:9" x14ac:dyDescent="0.25">
      <c r="A1230" t="s">
        <v>26</v>
      </c>
      <c r="B1230" s="1">
        <v>2000</v>
      </c>
      <c r="C1230" t="s">
        <v>9</v>
      </c>
      <c r="D1230">
        <v>1</v>
      </c>
      <c r="E1230" s="3">
        <v>43660</v>
      </c>
      <c r="F1230" s="2">
        <f>MONTH(Tabela1[[#This Row],[Data]])</f>
        <v>7</v>
      </c>
      <c r="G1230" t="s">
        <v>5177</v>
      </c>
      <c r="H1230" t="s">
        <v>5178</v>
      </c>
      <c r="I1230" s="2">
        <v>5511994000000</v>
      </c>
    </row>
    <row r="1231" spans="1:9" x14ac:dyDescent="0.25">
      <c r="A1231" t="s">
        <v>12</v>
      </c>
      <c r="B1231" s="1">
        <v>1000</v>
      </c>
      <c r="C1231" t="s">
        <v>21</v>
      </c>
      <c r="D1231">
        <v>1</v>
      </c>
      <c r="E1231" s="3">
        <v>43660</v>
      </c>
      <c r="F1231" s="2">
        <f>MONTH(Tabela1[[#This Row],[Data]])</f>
        <v>7</v>
      </c>
      <c r="G1231" t="s">
        <v>5841</v>
      </c>
      <c r="H1231" t="s">
        <v>5842</v>
      </c>
      <c r="I1231" s="2">
        <v>5565999100000</v>
      </c>
    </row>
    <row r="1232" spans="1:9" x14ac:dyDescent="0.25">
      <c r="A1232" t="s">
        <v>12</v>
      </c>
      <c r="B1232" s="1">
        <v>1000</v>
      </c>
      <c r="C1232" t="s">
        <v>9</v>
      </c>
      <c r="D1232">
        <v>1</v>
      </c>
      <c r="E1232" s="3">
        <v>43660</v>
      </c>
      <c r="F1232" s="2">
        <f>MONTH(Tabela1[[#This Row],[Data]])</f>
        <v>7</v>
      </c>
      <c r="G1232" t="s">
        <v>3619</v>
      </c>
      <c r="H1232" t="s">
        <v>9170</v>
      </c>
      <c r="I1232" s="2">
        <v>5548991400000</v>
      </c>
    </row>
    <row r="1233" spans="1:9" x14ac:dyDescent="0.25">
      <c r="A1233" t="s">
        <v>12</v>
      </c>
      <c r="B1233" s="1">
        <v>1000</v>
      </c>
      <c r="C1233" t="s">
        <v>21</v>
      </c>
      <c r="D1233">
        <v>1</v>
      </c>
      <c r="E1233" s="3">
        <v>43661</v>
      </c>
      <c r="F1233" s="2">
        <f>MONTH(Tabela1[[#This Row],[Data]])</f>
        <v>7</v>
      </c>
      <c r="G1233" t="s">
        <v>1123</v>
      </c>
      <c r="H1233" t="s">
        <v>1124</v>
      </c>
      <c r="I1233" s="2">
        <v>5531999400000</v>
      </c>
    </row>
    <row r="1234" spans="1:9" x14ac:dyDescent="0.25">
      <c r="A1234" t="s">
        <v>12</v>
      </c>
      <c r="B1234" s="1">
        <v>1000</v>
      </c>
      <c r="C1234" t="s">
        <v>21</v>
      </c>
      <c r="D1234">
        <v>1</v>
      </c>
      <c r="E1234" s="3">
        <v>43661</v>
      </c>
      <c r="F1234" s="2">
        <f>MONTH(Tabela1[[#This Row],[Data]])</f>
        <v>7</v>
      </c>
      <c r="G1234" t="s">
        <v>492</v>
      </c>
      <c r="H1234" t="s">
        <v>493</v>
      </c>
      <c r="I1234" s="2">
        <v>5522988100000</v>
      </c>
    </row>
    <row r="1235" spans="1:9" x14ac:dyDescent="0.25">
      <c r="A1235" t="s">
        <v>8</v>
      </c>
      <c r="B1235" s="1">
        <v>500</v>
      </c>
      <c r="C1235" t="s">
        <v>9</v>
      </c>
      <c r="D1235">
        <v>1</v>
      </c>
      <c r="E1235" s="3">
        <v>43661</v>
      </c>
      <c r="F1235" s="2">
        <f>MONTH(Tabela1[[#This Row],[Data]])</f>
        <v>7</v>
      </c>
      <c r="G1235" t="s">
        <v>1557</v>
      </c>
      <c r="H1235" t="s">
        <v>5507</v>
      </c>
      <c r="I1235" s="2">
        <v>5514991000000</v>
      </c>
    </row>
    <row r="1236" spans="1:9" x14ac:dyDescent="0.25">
      <c r="A1236" t="s">
        <v>12</v>
      </c>
      <c r="B1236" s="1">
        <v>1000</v>
      </c>
      <c r="C1236" t="s">
        <v>9</v>
      </c>
      <c r="D1236">
        <v>12</v>
      </c>
      <c r="E1236" s="3">
        <v>43661</v>
      </c>
      <c r="F1236" s="2">
        <f>MONTH(Tabela1[[#This Row],[Data]])</f>
        <v>7</v>
      </c>
      <c r="G1236" t="s">
        <v>3317</v>
      </c>
      <c r="H1236" t="s">
        <v>5597</v>
      </c>
      <c r="I1236" s="2">
        <v>5512991400000</v>
      </c>
    </row>
    <row r="1237" spans="1:9" x14ac:dyDescent="0.25">
      <c r="A1237" t="s">
        <v>26</v>
      </c>
      <c r="B1237" s="1">
        <v>2000</v>
      </c>
      <c r="C1237" t="s">
        <v>9</v>
      </c>
      <c r="D1237">
        <v>12</v>
      </c>
      <c r="E1237" s="3">
        <v>43661</v>
      </c>
      <c r="F1237" s="2">
        <f>MONTH(Tabela1[[#This Row],[Data]])</f>
        <v>7</v>
      </c>
      <c r="G1237" t="s">
        <v>6141</v>
      </c>
      <c r="H1237" t="s">
        <v>6142</v>
      </c>
      <c r="I1237" s="2">
        <v>5531986100000</v>
      </c>
    </row>
    <row r="1238" spans="1:9" x14ac:dyDescent="0.25">
      <c r="A1238" t="s">
        <v>12</v>
      </c>
      <c r="B1238" s="1">
        <v>1000</v>
      </c>
      <c r="C1238" t="s">
        <v>9</v>
      </c>
      <c r="D1238">
        <v>10</v>
      </c>
      <c r="E1238" s="3">
        <v>43662</v>
      </c>
      <c r="F1238" s="2">
        <f>MONTH(Tabela1[[#This Row],[Data]])</f>
        <v>7</v>
      </c>
      <c r="G1238" t="s">
        <v>2591</v>
      </c>
      <c r="H1238" t="s">
        <v>2592</v>
      </c>
      <c r="I1238" s="2">
        <v>5521999400000</v>
      </c>
    </row>
    <row r="1239" spans="1:9" x14ac:dyDescent="0.25">
      <c r="A1239" t="s">
        <v>12</v>
      </c>
      <c r="B1239" s="1">
        <v>1000</v>
      </c>
      <c r="C1239" t="s">
        <v>9</v>
      </c>
      <c r="D1239">
        <v>1</v>
      </c>
      <c r="E1239" s="3">
        <v>43662</v>
      </c>
      <c r="F1239" s="2">
        <f>MONTH(Tabela1[[#This Row],[Data]])</f>
        <v>7</v>
      </c>
      <c r="G1239" t="s">
        <v>3491</v>
      </c>
      <c r="H1239" t="s">
        <v>3492</v>
      </c>
      <c r="I1239" s="2">
        <v>5511993400000</v>
      </c>
    </row>
    <row r="1240" spans="1:9" x14ac:dyDescent="0.25">
      <c r="A1240" t="s">
        <v>12</v>
      </c>
      <c r="B1240" s="1">
        <v>1000</v>
      </c>
      <c r="C1240" t="s">
        <v>9</v>
      </c>
      <c r="D1240">
        <v>10</v>
      </c>
      <c r="E1240" s="3">
        <v>43662</v>
      </c>
      <c r="F1240" s="2">
        <f>MONTH(Tabela1[[#This Row],[Data]])</f>
        <v>7</v>
      </c>
      <c r="G1240" t="s">
        <v>3821</v>
      </c>
      <c r="H1240" t="s">
        <v>3822</v>
      </c>
      <c r="I1240" s="2">
        <v>5511973000000</v>
      </c>
    </row>
    <row r="1241" spans="1:9" x14ac:dyDescent="0.25">
      <c r="A1241" t="s">
        <v>12</v>
      </c>
      <c r="B1241" s="1">
        <v>1000</v>
      </c>
      <c r="C1241" t="s">
        <v>9</v>
      </c>
      <c r="D1241">
        <v>12</v>
      </c>
      <c r="E1241" s="3">
        <v>43662</v>
      </c>
      <c r="F1241" s="2">
        <f>MONTH(Tabela1[[#This Row],[Data]])</f>
        <v>7</v>
      </c>
      <c r="G1241" t="s">
        <v>4734</v>
      </c>
      <c r="H1241" t="s">
        <v>4735</v>
      </c>
      <c r="I1241" s="2">
        <v>5519992300000</v>
      </c>
    </row>
    <row r="1242" spans="1:9" x14ac:dyDescent="0.25">
      <c r="A1242" t="s">
        <v>12</v>
      </c>
      <c r="B1242" s="1">
        <v>1000</v>
      </c>
      <c r="C1242" t="s">
        <v>9</v>
      </c>
      <c r="D1242">
        <v>12</v>
      </c>
      <c r="E1242" s="3">
        <v>43662</v>
      </c>
      <c r="F1242" s="2">
        <f>MONTH(Tabela1[[#This Row],[Data]])</f>
        <v>7</v>
      </c>
      <c r="G1242" t="s">
        <v>4896</v>
      </c>
      <c r="H1242" t="s">
        <v>4897</v>
      </c>
      <c r="I1242" s="2">
        <v>5554981400000</v>
      </c>
    </row>
    <row r="1243" spans="1:9" x14ac:dyDescent="0.25">
      <c r="A1243" t="s">
        <v>8</v>
      </c>
      <c r="B1243" s="1">
        <v>500</v>
      </c>
      <c r="C1243" t="s">
        <v>9</v>
      </c>
      <c r="D1243">
        <v>12</v>
      </c>
      <c r="E1243" s="3">
        <v>43662</v>
      </c>
      <c r="F1243" s="2">
        <f>MONTH(Tabela1[[#This Row],[Data]])</f>
        <v>7</v>
      </c>
      <c r="G1243" t="s">
        <v>6236</v>
      </c>
      <c r="H1243" t="s">
        <v>6237</v>
      </c>
      <c r="I1243" s="2">
        <v>5584994500000</v>
      </c>
    </row>
    <row r="1244" spans="1:9" x14ac:dyDescent="0.25">
      <c r="A1244" t="s">
        <v>26</v>
      </c>
      <c r="B1244" s="1">
        <v>2000</v>
      </c>
      <c r="C1244" t="s">
        <v>9</v>
      </c>
      <c r="D1244">
        <v>6</v>
      </c>
      <c r="E1244" s="3">
        <v>43662</v>
      </c>
      <c r="F1244" s="2">
        <f>MONTH(Tabela1[[#This Row],[Data]])</f>
        <v>7</v>
      </c>
      <c r="G1244" t="s">
        <v>6215</v>
      </c>
      <c r="H1244" t="s">
        <v>7412</v>
      </c>
      <c r="I1244" s="2">
        <v>5521995800000</v>
      </c>
    </row>
    <row r="1245" spans="1:9" x14ac:dyDescent="0.25">
      <c r="A1245" t="s">
        <v>8</v>
      </c>
      <c r="B1245" s="1">
        <v>500</v>
      </c>
      <c r="C1245" t="s">
        <v>9</v>
      </c>
      <c r="D1245">
        <v>12</v>
      </c>
      <c r="E1245" s="3">
        <v>43662</v>
      </c>
      <c r="F1245" s="2">
        <f>MONTH(Tabela1[[#This Row],[Data]])</f>
        <v>7</v>
      </c>
      <c r="G1245" t="s">
        <v>7715</v>
      </c>
      <c r="H1245" t="s">
        <v>7716</v>
      </c>
      <c r="I1245" s="2">
        <v>5554999800000</v>
      </c>
    </row>
    <row r="1246" spans="1:9" x14ac:dyDescent="0.25">
      <c r="A1246" t="s">
        <v>8</v>
      </c>
      <c r="B1246" s="1">
        <v>500</v>
      </c>
      <c r="C1246" t="s">
        <v>9</v>
      </c>
      <c r="D1246">
        <v>10</v>
      </c>
      <c r="E1246" s="3">
        <v>43662</v>
      </c>
      <c r="F1246" s="2">
        <f>MONTH(Tabela1[[#This Row],[Data]])</f>
        <v>7</v>
      </c>
      <c r="G1246" t="s">
        <v>4693</v>
      </c>
      <c r="H1246" t="s">
        <v>8924</v>
      </c>
      <c r="I1246" s="2">
        <v>5592991900000</v>
      </c>
    </row>
    <row r="1247" spans="1:9" x14ac:dyDescent="0.25">
      <c r="A1247" t="s">
        <v>12</v>
      </c>
      <c r="B1247" s="1">
        <v>1000</v>
      </c>
      <c r="C1247" t="s">
        <v>9</v>
      </c>
      <c r="D1247">
        <v>1</v>
      </c>
      <c r="E1247" s="3">
        <v>43663</v>
      </c>
      <c r="F1247" s="2">
        <f>MONTH(Tabela1[[#This Row],[Data]])</f>
        <v>7</v>
      </c>
      <c r="G1247" t="s">
        <v>228</v>
      </c>
      <c r="H1247" t="s">
        <v>229</v>
      </c>
      <c r="I1247" s="2">
        <v>5521999400000</v>
      </c>
    </row>
    <row r="1248" spans="1:9" x14ac:dyDescent="0.25">
      <c r="A1248" t="s">
        <v>8</v>
      </c>
      <c r="B1248" s="1">
        <v>500</v>
      </c>
      <c r="C1248" t="s">
        <v>21</v>
      </c>
      <c r="D1248">
        <v>1</v>
      </c>
      <c r="E1248" s="3">
        <v>43663</v>
      </c>
      <c r="F1248" s="2">
        <f>MONTH(Tabela1[[#This Row],[Data]])</f>
        <v>7</v>
      </c>
      <c r="G1248" t="s">
        <v>1029</v>
      </c>
      <c r="H1248" t="s">
        <v>1030</v>
      </c>
      <c r="I1248" s="2">
        <v>5585999200000</v>
      </c>
    </row>
    <row r="1249" spans="1:9" x14ac:dyDescent="0.25">
      <c r="A1249" t="s">
        <v>12</v>
      </c>
      <c r="B1249" s="1">
        <v>1000</v>
      </c>
      <c r="C1249" t="s">
        <v>9</v>
      </c>
      <c r="D1249">
        <v>1</v>
      </c>
      <c r="E1249" s="3">
        <v>43663</v>
      </c>
      <c r="F1249" s="2">
        <f>MONTH(Tabela1[[#This Row],[Data]])</f>
        <v>7</v>
      </c>
      <c r="G1249" t="s">
        <v>3070</v>
      </c>
      <c r="H1249" t="s">
        <v>3071</v>
      </c>
      <c r="I1249" s="2">
        <v>5521983800000</v>
      </c>
    </row>
    <row r="1250" spans="1:9" x14ac:dyDescent="0.25">
      <c r="A1250" t="s">
        <v>26</v>
      </c>
      <c r="B1250" s="1">
        <v>2000</v>
      </c>
      <c r="C1250" t="s">
        <v>9</v>
      </c>
      <c r="D1250">
        <v>12</v>
      </c>
      <c r="E1250" s="3">
        <v>43663</v>
      </c>
      <c r="F1250" s="2">
        <f>MONTH(Tabela1[[#This Row],[Data]])</f>
        <v>7</v>
      </c>
      <c r="G1250" t="s">
        <v>5106</v>
      </c>
      <c r="H1250" t="s">
        <v>5107</v>
      </c>
      <c r="I1250" s="2">
        <v>5519998900000</v>
      </c>
    </row>
    <row r="1251" spans="1:9" x14ac:dyDescent="0.25">
      <c r="A1251" t="s">
        <v>12</v>
      </c>
      <c r="B1251" s="1">
        <v>1000</v>
      </c>
      <c r="C1251" t="s">
        <v>9</v>
      </c>
      <c r="D1251">
        <v>1</v>
      </c>
      <c r="E1251" s="3">
        <v>43663</v>
      </c>
      <c r="F1251" s="2">
        <f>MONTH(Tabela1[[#This Row],[Data]])</f>
        <v>7</v>
      </c>
      <c r="G1251" t="s">
        <v>3189</v>
      </c>
      <c r="H1251" t="s">
        <v>6820</v>
      </c>
      <c r="I1251" s="2">
        <v>5561996600000</v>
      </c>
    </row>
    <row r="1252" spans="1:9" x14ac:dyDescent="0.25">
      <c r="A1252" t="s">
        <v>8</v>
      </c>
      <c r="B1252" s="1">
        <v>500</v>
      </c>
      <c r="C1252" t="s">
        <v>21</v>
      </c>
      <c r="D1252">
        <v>1</v>
      </c>
      <c r="E1252" s="3">
        <v>43663</v>
      </c>
      <c r="F1252" s="2">
        <f>MONTH(Tabela1[[#This Row],[Data]])</f>
        <v>7</v>
      </c>
      <c r="G1252" t="s">
        <v>8929</v>
      </c>
      <c r="H1252" t="s">
        <v>8930</v>
      </c>
      <c r="I1252" s="2">
        <v>5598991300000</v>
      </c>
    </row>
    <row r="1253" spans="1:9" x14ac:dyDescent="0.25">
      <c r="A1253" t="s">
        <v>12</v>
      </c>
      <c r="B1253" s="1">
        <v>1000</v>
      </c>
      <c r="C1253" t="s">
        <v>9</v>
      </c>
      <c r="D1253">
        <v>12</v>
      </c>
      <c r="E1253" s="3">
        <v>43664</v>
      </c>
      <c r="F1253" s="2">
        <f>MONTH(Tabela1[[#This Row],[Data]])</f>
        <v>7</v>
      </c>
      <c r="G1253" t="s">
        <v>829</v>
      </c>
      <c r="H1253" t="s">
        <v>830</v>
      </c>
      <c r="I1253" s="2">
        <v>5521995500000</v>
      </c>
    </row>
    <row r="1254" spans="1:9" x14ac:dyDescent="0.25">
      <c r="A1254" t="s">
        <v>12</v>
      </c>
      <c r="B1254" s="1">
        <v>1000</v>
      </c>
      <c r="C1254" t="s">
        <v>9</v>
      </c>
      <c r="D1254">
        <v>12</v>
      </c>
      <c r="E1254" s="3">
        <v>43664</v>
      </c>
      <c r="F1254" s="2">
        <f>MONTH(Tabela1[[#This Row],[Data]])</f>
        <v>7</v>
      </c>
      <c r="G1254" t="s">
        <v>4482</v>
      </c>
      <c r="H1254" t="s">
        <v>4483</v>
      </c>
      <c r="I1254" s="2">
        <v>5521979800000</v>
      </c>
    </row>
    <row r="1255" spans="1:9" x14ac:dyDescent="0.25">
      <c r="A1255" t="s">
        <v>12</v>
      </c>
      <c r="B1255" s="1">
        <v>1000</v>
      </c>
      <c r="C1255" t="s">
        <v>9</v>
      </c>
      <c r="D1255">
        <v>3</v>
      </c>
      <c r="E1255" s="3">
        <v>43664</v>
      </c>
      <c r="F1255" s="2">
        <f>MONTH(Tabela1[[#This Row],[Data]])</f>
        <v>7</v>
      </c>
      <c r="G1255" t="s">
        <v>7245</v>
      </c>
      <c r="H1255" t="s">
        <v>7246</v>
      </c>
      <c r="I1255" s="2">
        <v>5516993000000</v>
      </c>
    </row>
    <row r="1256" spans="1:9" x14ac:dyDescent="0.25">
      <c r="A1256" t="s">
        <v>8</v>
      </c>
      <c r="B1256" s="1">
        <v>500</v>
      </c>
      <c r="C1256" t="s">
        <v>9</v>
      </c>
      <c r="D1256">
        <v>4</v>
      </c>
      <c r="E1256" s="3">
        <v>43665</v>
      </c>
      <c r="F1256" s="2">
        <f>MONTH(Tabela1[[#This Row],[Data]])</f>
        <v>7</v>
      </c>
      <c r="G1256" t="s">
        <v>3904</v>
      </c>
      <c r="H1256" t="s">
        <v>3905</v>
      </c>
      <c r="I1256" s="2">
        <v>5562982400000</v>
      </c>
    </row>
    <row r="1257" spans="1:9" x14ac:dyDescent="0.25">
      <c r="A1257" t="s">
        <v>8</v>
      </c>
      <c r="B1257" s="1">
        <v>500</v>
      </c>
      <c r="C1257" t="s">
        <v>9</v>
      </c>
      <c r="D1257">
        <v>1</v>
      </c>
      <c r="E1257" s="3">
        <v>43665</v>
      </c>
      <c r="F1257" s="2">
        <f>MONTH(Tabela1[[#This Row],[Data]])</f>
        <v>7</v>
      </c>
      <c r="G1257" t="s">
        <v>2987</v>
      </c>
      <c r="H1257" t="s">
        <v>3935</v>
      </c>
      <c r="I1257" s="2">
        <v>5547999900000</v>
      </c>
    </row>
    <row r="1258" spans="1:9" x14ac:dyDescent="0.25">
      <c r="A1258" t="s">
        <v>8</v>
      </c>
      <c r="B1258" s="1">
        <v>500</v>
      </c>
      <c r="C1258" t="s">
        <v>9</v>
      </c>
      <c r="D1258">
        <v>12</v>
      </c>
      <c r="E1258" s="3">
        <v>43665</v>
      </c>
      <c r="F1258" s="2">
        <f>MONTH(Tabela1[[#This Row],[Data]])</f>
        <v>7</v>
      </c>
      <c r="G1258" t="s">
        <v>240</v>
      </c>
      <c r="H1258" t="s">
        <v>241</v>
      </c>
      <c r="I1258" s="2">
        <v>5531989700000</v>
      </c>
    </row>
    <row r="1259" spans="1:9" x14ac:dyDescent="0.25">
      <c r="A1259" t="s">
        <v>8</v>
      </c>
      <c r="B1259" s="1">
        <v>500</v>
      </c>
      <c r="C1259" t="s">
        <v>9</v>
      </c>
      <c r="D1259">
        <v>7</v>
      </c>
      <c r="E1259" s="3">
        <v>43665</v>
      </c>
      <c r="F1259" s="2">
        <f>MONTH(Tabela1[[#This Row],[Data]])</f>
        <v>7</v>
      </c>
      <c r="G1259" t="s">
        <v>5419</v>
      </c>
      <c r="H1259" t="s">
        <v>5420</v>
      </c>
      <c r="I1259" s="2">
        <v>5511988700000</v>
      </c>
    </row>
    <row r="1260" spans="1:9" x14ac:dyDescent="0.25">
      <c r="A1260" t="s">
        <v>8</v>
      </c>
      <c r="B1260" s="1">
        <v>500</v>
      </c>
      <c r="C1260" t="s">
        <v>9</v>
      </c>
      <c r="D1260">
        <v>4</v>
      </c>
      <c r="E1260" s="3">
        <v>43665</v>
      </c>
      <c r="F1260" s="2">
        <f>MONTH(Tabela1[[#This Row],[Data]])</f>
        <v>7</v>
      </c>
      <c r="G1260" t="s">
        <v>6889</v>
      </c>
      <c r="H1260" t="s">
        <v>6890</v>
      </c>
      <c r="I1260" s="2">
        <v>5594996600000</v>
      </c>
    </row>
    <row r="1261" spans="1:9" x14ac:dyDescent="0.25">
      <c r="A1261" t="s">
        <v>12</v>
      </c>
      <c r="B1261" s="1">
        <v>1000</v>
      </c>
      <c r="C1261" t="s">
        <v>9</v>
      </c>
      <c r="D1261">
        <v>4</v>
      </c>
      <c r="E1261" s="3">
        <v>43665</v>
      </c>
      <c r="F1261" s="2">
        <f>MONTH(Tabela1[[#This Row],[Data]])</f>
        <v>7</v>
      </c>
      <c r="G1261" t="s">
        <v>6989</v>
      </c>
      <c r="H1261" t="s">
        <v>6990</v>
      </c>
      <c r="I1261" s="2">
        <v>5511995300000</v>
      </c>
    </row>
    <row r="1262" spans="1:9" x14ac:dyDescent="0.25">
      <c r="A1262" t="s">
        <v>26</v>
      </c>
      <c r="B1262" s="1">
        <v>2000</v>
      </c>
      <c r="C1262" t="s">
        <v>9</v>
      </c>
      <c r="D1262">
        <v>5</v>
      </c>
      <c r="E1262" s="3">
        <v>43665</v>
      </c>
      <c r="F1262" s="2">
        <f>MONTH(Tabela1[[#This Row],[Data]])</f>
        <v>7</v>
      </c>
      <c r="G1262" t="s">
        <v>8868</v>
      </c>
      <c r="H1262" t="s">
        <v>8869</v>
      </c>
      <c r="I1262" s="2">
        <v>5511944600000</v>
      </c>
    </row>
    <row r="1263" spans="1:9" x14ac:dyDescent="0.25">
      <c r="A1263" t="s">
        <v>8</v>
      </c>
      <c r="B1263" s="1">
        <v>500</v>
      </c>
      <c r="C1263" t="s">
        <v>9</v>
      </c>
      <c r="D1263">
        <v>6</v>
      </c>
      <c r="E1263" s="3">
        <v>43665</v>
      </c>
      <c r="F1263" s="2">
        <f>MONTH(Tabela1[[#This Row],[Data]])</f>
        <v>7</v>
      </c>
      <c r="G1263" t="s">
        <v>9416</v>
      </c>
      <c r="H1263" t="s">
        <v>9417</v>
      </c>
      <c r="I1263" s="2">
        <v>5534991500000</v>
      </c>
    </row>
    <row r="1264" spans="1:9" x14ac:dyDescent="0.25">
      <c r="A1264" t="s">
        <v>8</v>
      </c>
      <c r="B1264" s="1">
        <v>500</v>
      </c>
      <c r="C1264" t="s">
        <v>9</v>
      </c>
      <c r="D1264">
        <v>12</v>
      </c>
      <c r="E1264" s="3">
        <v>43665</v>
      </c>
      <c r="F1264" s="2">
        <f>MONTH(Tabela1[[#This Row],[Data]])</f>
        <v>7</v>
      </c>
      <c r="G1264" t="s">
        <v>8011</v>
      </c>
      <c r="H1264" t="s">
        <v>9806</v>
      </c>
      <c r="I1264" s="2">
        <v>5511916200000</v>
      </c>
    </row>
    <row r="1265" spans="1:9" x14ac:dyDescent="0.25">
      <c r="A1265" t="s">
        <v>12</v>
      </c>
      <c r="B1265" s="1">
        <v>1000</v>
      </c>
      <c r="C1265" t="s">
        <v>21</v>
      </c>
      <c r="D1265">
        <v>1</v>
      </c>
      <c r="E1265" s="3">
        <v>43666</v>
      </c>
      <c r="F1265" s="2">
        <f>MONTH(Tabela1[[#This Row],[Data]])</f>
        <v>7</v>
      </c>
      <c r="G1265" t="s">
        <v>1979</v>
      </c>
      <c r="H1265" t="s">
        <v>1980</v>
      </c>
      <c r="I1265" s="2">
        <v>5521993600000</v>
      </c>
    </row>
    <row r="1266" spans="1:9" x14ac:dyDescent="0.25">
      <c r="A1266" t="s">
        <v>12</v>
      </c>
      <c r="B1266" s="1">
        <v>1000</v>
      </c>
      <c r="C1266" t="s">
        <v>9</v>
      </c>
      <c r="D1266">
        <v>1</v>
      </c>
      <c r="E1266" s="3">
        <v>43666</v>
      </c>
      <c r="F1266" s="2">
        <f>MONTH(Tabela1[[#This Row],[Data]])</f>
        <v>7</v>
      </c>
      <c r="G1266" t="s">
        <v>3973</v>
      </c>
      <c r="H1266" t="s">
        <v>3974</v>
      </c>
      <c r="I1266" s="2">
        <v>5511971700000</v>
      </c>
    </row>
    <row r="1267" spans="1:9" x14ac:dyDescent="0.25">
      <c r="A1267" t="s">
        <v>8</v>
      </c>
      <c r="B1267" s="1">
        <v>500</v>
      </c>
      <c r="C1267" t="s">
        <v>9</v>
      </c>
      <c r="D1267">
        <v>12</v>
      </c>
      <c r="E1267" s="3">
        <v>43666</v>
      </c>
      <c r="F1267" s="2">
        <f>MONTH(Tabela1[[#This Row],[Data]])</f>
        <v>7</v>
      </c>
      <c r="G1267" t="s">
        <v>4706</v>
      </c>
      <c r="H1267" t="s">
        <v>4707</v>
      </c>
      <c r="I1267" s="2">
        <v>5521988600000</v>
      </c>
    </row>
    <row r="1268" spans="1:9" x14ac:dyDescent="0.25">
      <c r="A1268" t="s">
        <v>26</v>
      </c>
      <c r="B1268" s="1">
        <v>2000</v>
      </c>
      <c r="C1268" t="s">
        <v>9</v>
      </c>
      <c r="D1268">
        <v>1</v>
      </c>
      <c r="E1268" s="3">
        <v>43666</v>
      </c>
      <c r="F1268" s="2">
        <f>MONTH(Tabela1[[#This Row],[Data]])</f>
        <v>7</v>
      </c>
      <c r="G1268" t="s">
        <v>4626</v>
      </c>
      <c r="H1268" t="s">
        <v>4627</v>
      </c>
      <c r="I1268" s="2">
        <v>5551980600000</v>
      </c>
    </row>
    <row r="1269" spans="1:9" x14ac:dyDescent="0.25">
      <c r="A1269" t="s">
        <v>8</v>
      </c>
      <c r="B1269" s="1">
        <v>500</v>
      </c>
      <c r="C1269" t="s">
        <v>21</v>
      </c>
      <c r="D1269">
        <v>1</v>
      </c>
      <c r="E1269" s="3">
        <v>43666</v>
      </c>
      <c r="F1269" s="2">
        <f>MONTH(Tabela1[[#This Row],[Data]])</f>
        <v>7</v>
      </c>
      <c r="G1269" t="s">
        <v>1213</v>
      </c>
      <c r="H1269" t="s">
        <v>5544</v>
      </c>
      <c r="I1269" s="2">
        <v>5598982300000</v>
      </c>
    </row>
    <row r="1270" spans="1:9" x14ac:dyDescent="0.25">
      <c r="A1270" t="s">
        <v>8</v>
      </c>
      <c r="B1270" s="1">
        <v>500</v>
      </c>
      <c r="C1270" t="s">
        <v>9</v>
      </c>
      <c r="D1270">
        <v>1</v>
      </c>
      <c r="E1270" s="3">
        <v>43666</v>
      </c>
      <c r="F1270" s="2">
        <f>MONTH(Tabela1[[#This Row],[Data]])</f>
        <v>7</v>
      </c>
      <c r="G1270" t="s">
        <v>5489</v>
      </c>
      <c r="H1270" t="s">
        <v>6353</v>
      </c>
      <c r="I1270" s="2">
        <v>5582999900000</v>
      </c>
    </row>
    <row r="1271" spans="1:9" x14ac:dyDescent="0.25">
      <c r="A1271" t="s">
        <v>8</v>
      </c>
      <c r="B1271" s="1">
        <v>500</v>
      </c>
      <c r="C1271" t="s">
        <v>9</v>
      </c>
      <c r="D1271">
        <v>5</v>
      </c>
      <c r="E1271" s="3">
        <v>43666</v>
      </c>
      <c r="F1271" s="2">
        <f>MONTH(Tabela1[[#This Row],[Data]])</f>
        <v>7</v>
      </c>
      <c r="G1271" t="s">
        <v>7811</v>
      </c>
      <c r="H1271" t="s">
        <v>7812</v>
      </c>
      <c r="I1271" s="2">
        <v>5519998800000</v>
      </c>
    </row>
    <row r="1272" spans="1:9" x14ac:dyDescent="0.25">
      <c r="A1272" t="s">
        <v>12</v>
      </c>
      <c r="B1272" s="1">
        <v>1000</v>
      </c>
      <c r="C1272" t="s">
        <v>9</v>
      </c>
      <c r="D1272">
        <v>5</v>
      </c>
      <c r="E1272" s="3">
        <v>43666</v>
      </c>
      <c r="F1272" s="2">
        <f>MONTH(Tabela1[[#This Row],[Data]])</f>
        <v>7</v>
      </c>
      <c r="G1272" t="s">
        <v>8614</v>
      </c>
      <c r="H1272" t="s">
        <v>8615</v>
      </c>
      <c r="I1272" s="2">
        <v>5519988400000</v>
      </c>
    </row>
    <row r="1273" spans="1:9" x14ac:dyDescent="0.25">
      <c r="A1273" t="s">
        <v>8</v>
      </c>
      <c r="B1273" s="1">
        <v>500</v>
      </c>
      <c r="C1273" t="s">
        <v>9</v>
      </c>
      <c r="D1273">
        <v>12</v>
      </c>
      <c r="E1273" s="3">
        <v>43666</v>
      </c>
      <c r="F1273" s="2">
        <f>MONTH(Tabela1[[#This Row],[Data]])</f>
        <v>7</v>
      </c>
      <c r="G1273" t="s">
        <v>7608</v>
      </c>
      <c r="H1273" t="s">
        <v>9594</v>
      </c>
      <c r="I1273" s="2">
        <v>5531987400000</v>
      </c>
    </row>
    <row r="1274" spans="1:9" x14ac:dyDescent="0.25">
      <c r="A1274" t="s">
        <v>26</v>
      </c>
      <c r="B1274" s="1">
        <v>2000</v>
      </c>
      <c r="C1274" t="s">
        <v>9</v>
      </c>
      <c r="D1274">
        <v>12</v>
      </c>
      <c r="E1274" s="3">
        <v>43666</v>
      </c>
      <c r="F1274" s="2">
        <f>MONTH(Tabela1[[#This Row],[Data]])</f>
        <v>7</v>
      </c>
      <c r="G1274" t="s">
        <v>5922</v>
      </c>
      <c r="H1274" t="s">
        <v>5923</v>
      </c>
      <c r="I1274" s="2">
        <v>5581991400000</v>
      </c>
    </row>
    <row r="1275" spans="1:9" x14ac:dyDescent="0.25">
      <c r="A1275" t="s">
        <v>12</v>
      </c>
      <c r="B1275" s="1">
        <v>1000</v>
      </c>
      <c r="C1275" t="s">
        <v>9</v>
      </c>
      <c r="D1275">
        <v>12</v>
      </c>
      <c r="E1275" s="3">
        <v>43667</v>
      </c>
      <c r="F1275" s="2">
        <f>MONTH(Tabela1[[#This Row],[Data]])</f>
        <v>7</v>
      </c>
      <c r="G1275" t="s">
        <v>2661</v>
      </c>
      <c r="H1275" t="s">
        <v>2662</v>
      </c>
      <c r="I1275" s="2">
        <v>5549991600000</v>
      </c>
    </row>
    <row r="1276" spans="1:9" x14ac:dyDescent="0.25">
      <c r="A1276" t="s">
        <v>8</v>
      </c>
      <c r="B1276" s="1">
        <v>500</v>
      </c>
      <c r="C1276" t="s">
        <v>9</v>
      </c>
      <c r="D1276">
        <v>12</v>
      </c>
      <c r="E1276" s="3">
        <v>43667</v>
      </c>
      <c r="F1276" s="2">
        <f>MONTH(Tabela1[[#This Row],[Data]])</f>
        <v>7</v>
      </c>
      <c r="G1276" t="s">
        <v>55</v>
      </c>
      <c r="H1276" t="s">
        <v>3645</v>
      </c>
      <c r="I1276" s="2">
        <v>5511972600000</v>
      </c>
    </row>
    <row r="1277" spans="1:9" x14ac:dyDescent="0.25">
      <c r="A1277" t="s">
        <v>8</v>
      </c>
      <c r="B1277" s="1">
        <v>500</v>
      </c>
      <c r="C1277" t="s">
        <v>9</v>
      </c>
      <c r="D1277">
        <v>1</v>
      </c>
      <c r="E1277" s="3">
        <v>43667</v>
      </c>
      <c r="F1277" s="2">
        <f>MONTH(Tabela1[[#This Row],[Data]])</f>
        <v>7</v>
      </c>
      <c r="G1277" t="s">
        <v>6495</v>
      </c>
      <c r="H1277" t="s">
        <v>6496</v>
      </c>
      <c r="I1277" s="2">
        <v>5521984400000</v>
      </c>
    </row>
    <row r="1278" spans="1:9" x14ac:dyDescent="0.25">
      <c r="A1278" t="s">
        <v>8</v>
      </c>
      <c r="B1278" s="1">
        <v>500</v>
      </c>
      <c r="C1278" t="s">
        <v>21</v>
      </c>
      <c r="D1278">
        <v>1</v>
      </c>
      <c r="E1278" s="3">
        <v>43667</v>
      </c>
      <c r="F1278" s="2">
        <f>MONTH(Tabela1[[#This Row],[Data]])</f>
        <v>7</v>
      </c>
      <c r="G1278" t="s">
        <v>6958</v>
      </c>
      <c r="H1278" t="s">
        <v>6959</v>
      </c>
      <c r="I1278" s="2">
        <v>5511980500000</v>
      </c>
    </row>
    <row r="1279" spans="1:9" x14ac:dyDescent="0.25">
      <c r="A1279" t="s">
        <v>12</v>
      </c>
      <c r="B1279" s="1">
        <v>1000</v>
      </c>
      <c r="C1279" t="s">
        <v>9</v>
      </c>
      <c r="D1279">
        <v>12</v>
      </c>
      <c r="E1279" s="3">
        <v>43667</v>
      </c>
      <c r="F1279" s="2">
        <f>MONTH(Tabela1[[#This Row],[Data]])</f>
        <v>7</v>
      </c>
      <c r="G1279" t="s">
        <v>8179</v>
      </c>
      <c r="H1279" t="s">
        <v>8180</v>
      </c>
      <c r="I1279" s="2">
        <v>5521987400000</v>
      </c>
    </row>
    <row r="1280" spans="1:9" x14ac:dyDescent="0.25">
      <c r="A1280" t="s">
        <v>12</v>
      </c>
      <c r="B1280" s="1">
        <v>1000</v>
      </c>
      <c r="C1280" t="s">
        <v>9</v>
      </c>
      <c r="D1280">
        <v>1</v>
      </c>
      <c r="E1280" s="3">
        <v>43667</v>
      </c>
      <c r="F1280" s="2">
        <f>MONTH(Tabela1[[#This Row],[Data]])</f>
        <v>7</v>
      </c>
      <c r="G1280" t="s">
        <v>797</v>
      </c>
      <c r="H1280" t="s">
        <v>8500</v>
      </c>
      <c r="I1280" s="2">
        <v>5534992100000</v>
      </c>
    </row>
    <row r="1281" spans="1:9" x14ac:dyDescent="0.25">
      <c r="A1281" t="s">
        <v>8</v>
      </c>
      <c r="B1281" s="1">
        <v>500</v>
      </c>
      <c r="C1281" t="s">
        <v>9</v>
      </c>
      <c r="D1281">
        <v>5</v>
      </c>
      <c r="E1281" s="3">
        <v>43668</v>
      </c>
      <c r="F1281" s="2">
        <f>MONTH(Tabela1[[#This Row],[Data]])</f>
        <v>7</v>
      </c>
      <c r="G1281" t="s">
        <v>4028</v>
      </c>
      <c r="H1281" t="s">
        <v>4029</v>
      </c>
      <c r="I1281" s="2">
        <v>5581996600000</v>
      </c>
    </row>
    <row r="1282" spans="1:9" x14ac:dyDescent="0.25">
      <c r="A1282" t="s">
        <v>26</v>
      </c>
      <c r="B1282" s="1">
        <v>2000</v>
      </c>
      <c r="C1282" t="s">
        <v>9</v>
      </c>
      <c r="D1282">
        <v>12</v>
      </c>
      <c r="E1282" s="3">
        <v>43668</v>
      </c>
      <c r="F1282" s="2">
        <f>MONTH(Tabela1[[#This Row],[Data]])</f>
        <v>7</v>
      </c>
      <c r="G1282" t="s">
        <v>4237</v>
      </c>
      <c r="H1282" t="s">
        <v>4238</v>
      </c>
      <c r="I1282" s="2">
        <v>5531996800000</v>
      </c>
    </row>
    <row r="1283" spans="1:9" x14ac:dyDescent="0.25">
      <c r="A1283" t="s">
        <v>8</v>
      </c>
      <c r="B1283" s="1">
        <v>500</v>
      </c>
      <c r="C1283" t="s">
        <v>9</v>
      </c>
      <c r="D1283">
        <v>12</v>
      </c>
      <c r="E1283" s="3">
        <v>43668</v>
      </c>
      <c r="F1283" s="2">
        <f>MONTH(Tabela1[[#This Row],[Data]])</f>
        <v>7</v>
      </c>
      <c r="G1283" t="s">
        <v>4954</v>
      </c>
      <c r="H1283" t="s">
        <v>8370</v>
      </c>
      <c r="I1283" s="2">
        <v>5544984000000</v>
      </c>
    </row>
    <row r="1284" spans="1:9" x14ac:dyDescent="0.25">
      <c r="A1284" t="s">
        <v>26</v>
      </c>
      <c r="B1284" s="1">
        <v>2000</v>
      </c>
      <c r="C1284" t="s">
        <v>9</v>
      </c>
      <c r="D1284">
        <v>12</v>
      </c>
      <c r="E1284" s="3">
        <v>43668</v>
      </c>
      <c r="F1284" s="2">
        <f>MONTH(Tabela1[[#This Row],[Data]])</f>
        <v>7</v>
      </c>
      <c r="G1284" t="s">
        <v>5907</v>
      </c>
      <c r="H1284" t="s">
        <v>8719</v>
      </c>
      <c r="I1284" s="2">
        <v>5531996300000</v>
      </c>
    </row>
    <row r="1285" spans="1:9" x14ac:dyDescent="0.25">
      <c r="A1285" t="s">
        <v>8</v>
      </c>
      <c r="B1285" s="1">
        <v>500</v>
      </c>
      <c r="C1285" t="s">
        <v>9</v>
      </c>
      <c r="D1285">
        <v>9</v>
      </c>
      <c r="E1285" s="3">
        <v>43668</v>
      </c>
      <c r="F1285" s="2">
        <f>MONTH(Tabela1[[#This Row],[Data]])</f>
        <v>7</v>
      </c>
      <c r="G1285" t="s">
        <v>8774</v>
      </c>
      <c r="H1285" t="s">
        <v>8775</v>
      </c>
      <c r="I1285" s="2">
        <v>5567998600000</v>
      </c>
    </row>
    <row r="1286" spans="1:9" x14ac:dyDescent="0.25">
      <c r="A1286" t="s">
        <v>8</v>
      </c>
      <c r="B1286" s="1">
        <v>500</v>
      </c>
      <c r="C1286" t="s">
        <v>9</v>
      </c>
      <c r="D1286">
        <v>2</v>
      </c>
      <c r="E1286" s="3">
        <v>43669</v>
      </c>
      <c r="F1286" s="2">
        <f>MONTH(Tabela1[[#This Row],[Data]])</f>
        <v>7</v>
      </c>
      <c r="G1286" t="s">
        <v>904</v>
      </c>
      <c r="H1286" t="s">
        <v>905</v>
      </c>
      <c r="I1286" s="2">
        <v>5581988500000</v>
      </c>
    </row>
    <row r="1287" spans="1:9" x14ac:dyDescent="0.25">
      <c r="A1287" t="s">
        <v>8</v>
      </c>
      <c r="B1287" s="1">
        <v>500</v>
      </c>
      <c r="C1287" t="s">
        <v>21</v>
      </c>
      <c r="D1287">
        <v>1</v>
      </c>
      <c r="E1287" s="3">
        <v>43669</v>
      </c>
      <c r="F1287" s="2">
        <f>MONTH(Tabela1[[#This Row],[Data]])</f>
        <v>7</v>
      </c>
      <c r="G1287" t="s">
        <v>2092</v>
      </c>
      <c r="H1287" t="s">
        <v>2093</v>
      </c>
      <c r="I1287" s="2">
        <v>5511995000000</v>
      </c>
    </row>
    <row r="1288" spans="1:9" x14ac:dyDescent="0.25">
      <c r="A1288" t="s">
        <v>8</v>
      </c>
      <c r="B1288" s="1">
        <v>500</v>
      </c>
      <c r="C1288" t="s">
        <v>9</v>
      </c>
      <c r="D1288">
        <v>3</v>
      </c>
      <c r="E1288" s="3">
        <v>43669</v>
      </c>
      <c r="F1288" s="2">
        <f>MONTH(Tabela1[[#This Row],[Data]])</f>
        <v>7</v>
      </c>
      <c r="G1288" t="s">
        <v>4261</v>
      </c>
      <c r="H1288" t="s">
        <v>4262</v>
      </c>
      <c r="I1288" s="2">
        <v>5561984000000</v>
      </c>
    </row>
    <row r="1289" spans="1:9" x14ac:dyDescent="0.25">
      <c r="A1289" t="s">
        <v>12</v>
      </c>
      <c r="B1289" s="1">
        <v>1000</v>
      </c>
      <c r="C1289" t="s">
        <v>9</v>
      </c>
      <c r="D1289">
        <v>1</v>
      </c>
      <c r="E1289" s="3">
        <v>43669</v>
      </c>
      <c r="F1289" s="2">
        <f>MONTH(Tabela1[[#This Row],[Data]])</f>
        <v>7</v>
      </c>
      <c r="G1289" t="s">
        <v>4520</v>
      </c>
      <c r="H1289" t="s">
        <v>4521</v>
      </c>
      <c r="I1289" s="2">
        <v>5562981900000</v>
      </c>
    </row>
    <row r="1290" spans="1:9" x14ac:dyDescent="0.25">
      <c r="A1290" t="s">
        <v>8</v>
      </c>
      <c r="B1290" s="1">
        <v>500</v>
      </c>
      <c r="C1290" t="s">
        <v>9</v>
      </c>
      <c r="D1290">
        <v>4</v>
      </c>
      <c r="E1290" s="3">
        <v>43669</v>
      </c>
      <c r="F1290" s="2">
        <f>MONTH(Tabela1[[#This Row],[Data]])</f>
        <v>7</v>
      </c>
      <c r="G1290" t="s">
        <v>4685</v>
      </c>
      <c r="H1290" t="s">
        <v>4686</v>
      </c>
      <c r="I1290" s="2">
        <v>5511947100000</v>
      </c>
    </row>
    <row r="1291" spans="1:9" x14ac:dyDescent="0.25">
      <c r="A1291" t="s">
        <v>26</v>
      </c>
      <c r="B1291" s="1">
        <v>2000</v>
      </c>
      <c r="C1291" t="s">
        <v>9</v>
      </c>
      <c r="D1291">
        <v>1</v>
      </c>
      <c r="E1291" s="3">
        <v>43669</v>
      </c>
      <c r="F1291" s="2">
        <f>MONTH(Tabela1[[#This Row],[Data]])</f>
        <v>7</v>
      </c>
      <c r="G1291" t="s">
        <v>1614</v>
      </c>
      <c r="H1291" t="s">
        <v>1615</v>
      </c>
      <c r="I1291" s="2">
        <v>5549999100000</v>
      </c>
    </row>
    <row r="1292" spans="1:9" x14ac:dyDescent="0.25">
      <c r="A1292" t="s">
        <v>26</v>
      </c>
      <c r="B1292" s="1">
        <v>2000</v>
      </c>
      <c r="C1292" t="s">
        <v>9</v>
      </c>
      <c r="D1292">
        <v>12</v>
      </c>
      <c r="E1292" s="3">
        <v>43669</v>
      </c>
      <c r="F1292" s="2">
        <f>MONTH(Tabela1[[#This Row],[Data]])</f>
        <v>7</v>
      </c>
      <c r="G1292" t="s">
        <v>5632</v>
      </c>
      <c r="H1292" t="s">
        <v>5633</v>
      </c>
      <c r="I1292" s="2">
        <v>5511991500000</v>
      </c>
    </row>
    <row r="1293" spans="1:9" x14ac:dyDescent="0.25">
      <c r="A1293" t="s">
        <v>8</v>
      </c>
      <c r="B1293" s="1">
        <v>500</v>
      </c>
      <c r="C1293" t="s">
        <v>9</v>
      </c>
      <c r="D1293">
        <v>1</v>
      </c>
      <c r="E1293" s="3">
        <v>43669</v>
      </c>
      <c r="F1293" s="2">
        <f>MONTH(Tabela1[[#This Row],[Data]])</f>
        <v>7</v>
      </c>
      <c r="G1293" t="s">
        <v>6067</v>
      </c>
      <c r="H1293" t="s">
        <v>6068</v>
      </c>
      <c r="I1293" s="2">
        <v>5521973300000</v>
      </c>
    </row>
    <row r="1294" spans="1:9" x14ac:dyDescent="0.25">
      <c r="A1294" t="s">
        <v>8</v>
      </c>
      <c r="B1294" s="1">
        <v>500</v>
      </c>
      <c r="C1294" t="s">
        <v>21</v>
      </c>
      <c r="D1294">
        <v>1</v>
      </c>
      <c r="E1294" s="3">
        <v>43669</v>
      </c>
      <c r="F1294" s="2">
        <f>MONTH(Tabela1[[#This Row],[Data]])</f>
        <v>7</v>
      </c>
      <c r="G1294" t="s">
        <v>4056</v>
      </c>
      <c r="H1294" t="s">
        <v>9821</v>
      </c>
      <c r="I1294" s="2">
        <v>5544997100000</v>
      </c>
    </row>
    <row r="1295" spans="1:9" x14ac:dyDescent="0.25">
      <c r="A1295" t="s">
        <v>8</v>
      </c>
      <c r="B1295" s="1">
        <v>500</v>
      </c>
      <c r="C1295" t="s">
        <v>9</v>
      </c>
      <c r="D1295">
        <v>12</v>
      </c>
      <c r="E1295" s="3">
        <v>43670</v>
      </c>
      <c r="F1295" s="2">
        <f>MONTH(Tabela1[[#This Row],[Data]])</f>
        <v>7</v>
      </c>
      <c r="G1295" t="s">
        <v>5675</v>
      </c>
      <c r="H1295" t="s">
        <v>5676</v>
      </c>
      <c r="I1295" s="2">
        <v>5561991600000</v>
      </c>
    </row>
    <row r="1296" spans="1:9" x14ac:dyDescent="0.25">
      <c r="A1296" t="s">
        <v>8</v>
      </c>
      <c r="B1296" s="1">
        <v>500</v>
      </c>
      <c r="C1296" t="s">
        <v>9</v>
      </c>
      <c r="D1296">
        <v>4</v>
      </c>
      <c r="E1296" s="3">
        <v>43670</v>
      </c>
      <c r="F1296" s="2">
        <f>MONTH(Tabela1[[#This Row],[Data]])</f>
        <v>7</v>
      </c>
      <c r="G1296" t="s">
        <v>7895</v>
      </c>
      <c r="H1296" t="s">
        <v>7896</v>
      </c>
      <c r="I1296" s="2">
        <v>5551993400000</v>
      </c>
    </row>
    <row r="1297" spans="1:9" x14ac:dyDescent="0.25">
      <c r="A1297" t="s">
        <v>8</v>
      </c>
      <c r="B1297" s="1">
        <v>500</v>
      </c>
      <c r="C1297" t="s">
        <v>9</v>
      </c>
      <c r="D1297">
        <v>12</v>
      </c>
      <c r="E1297" s="3">
        <v>43670</v>
      </c>
      <c r="F1297" s="2">
        <f>MONTH(Tabela1[[#This Row],[Data]])</f>
        <v>7</v>
      </c>
      <c r="G1297" t="s">
        <v>5278</v>
      </c>
      <c r="H1297" t="s">
        <v>8884</v>
      </c>
      <c r="I1297" s="2">
        <v>5511994000000</v>
      </c>
    </row>
    <row r="1298" spans="1:9" x14ac:dyDescent="0.25">
      <c r="A1298" t="s">
        <v>12</v>
      </c>
      <c r="B1298" s="1">
        <v>1000</v>
      </c>
      <c r="C1298" t="s">
        <v>9</v>
      </c>
      <c r="D1298">
        <v>10</v>
      </c>
      <c r="E1298" s="3">
        <v>43670</v>
      </c>
      <c r="F1298" s="2">
        <f>MONTH(Tabela1[[#This Row],[Data]])</f>
        <v>7</v>
      </c>
      <c r="G1298" t="s">
        <v>9064</v>
      </c>
      <c r="H1298" t="s">
        <v>9065</v>
      </c>
      <c r="I1298" s="2">
        <v>5561992100000</v>
      </c>
    </row>
    <row r="1299" spans="1:9" x14ac:dyDescent="0.25">
      <c r="A1299" t="s">
        <v>12</v>
      </c>
      <c r="B1299" s="1">
        <v>1000</v>
      </c>
      <c r="C1299" t="s">
        <v>9</v>
      </c>
      <c r="D1299">
        <v>4</v>
      </c>
      <c r="E1299" s="3">
        <v>43670</v>
      </c>
      <c r="F1299" s="2">
        <f>MONTH(Tabela1[[#This Row],[Data]])</f>
        <v>7</v>
      </c>
      <c r="G1299" t="s">
        <v>6749</v>
      </c>
      <c r="H1299" t="s">
        <v>9304</v>
      </c>
      <c r="I1299" s="2">
        <v>5511982500000</v>
      </c>
    </row>
    <row r="1300" spans="1:9" x14ac:dyDescent="0.25">
      <c r="A1300" t="s">
        <v>12</v>
      </c>
      <c r="B1300" s="1">
        <v>1000</v>
      </c>
      <c r="C1300" t="s">
        <v>9</v>
      </c>
      <c r="D1300">
        <v>12</v>
      </c>
      <c r="E1300" s="3">
        <v>43671</v>
      </c>
      <c r="F1300" s="2">
        <f>MONTH(Tabela1[[#This Row],[Data]])</f>
        <v>7</v>
      </c>
      <c r="G1300" t="s">
        <v>354</v>
      </c>
      <c r="H1300" t="s">
        <v>355</v>
      </c>
      <c r="I1300" s="2">
        <v>5511979500000</v>
      </c>
    </row>
    <row r="1301" spans="1:9" x14ac:dyDescent="0.25">
      <c r="A1301" t="s">
        <v>26</v>
      </c>
      <c r="B1301" s="1">
        <v>2000</v>
      </c>
      <c r="C1301" t="s">
        <v>21</v>
      </c>
      <c r="D1301">
        <v>1</v>
      </c>
      <c r="E1301" s="3">
        <v>43671</v>
      </c>
      <c r="F1301" s="2">
        <f>MONTH(Tabela1[[#This Row],[Data]])</f>
        <v>7</v>
      </c>
      <c r="G1301" t="s">
        <v>1527</v>
      </c>
      <c r="H1301" t="s">
        <v>1528</v>
      </c>
      <c r="I1301" s="2">
        <v>5531994300000</v>
      </c>
    </row>
    <row r="1302" spans="1:9" x14ac:dyDescent="0.25">
      <c r="A1302" t="s">
        <v>26</v>
      </c>
      <c r="B1302" s="1">
        <v>2000</v>
      </c>
      <c r="C1302" t="s">
        <v>9</v>
      </c>
      <c r="D1302">
        <v>12</v>
      </c>
      <c r="E1302" s="3">
        <v>43671</v>
      </c>
      <c r="F1302" s="2">
        <f>MONTH(Tabela1[[#This Row],[Data]])</f>
        <v>7</v>
      </c>
      <c r="G1302" t="s">
        <v>2666</v>
      </c>
      <c r="H1302" t="s">
        <v>3684</v>
      </c>
      <c r="I1302" s="2">
        <v>5581997900000</v>
      </c>
    </row>
    <row r="1303" spans="1:9" x14ac:dyDescent="0.25">
      <c r="A1303" t="s">
        <v>12</v>
      </c>
      <c r="B1303" s="1">
        <v>1000</v>
      </c>
      <c r="C1303" t="s">
        <v>9</v>
      </c>
      <c r="D1303">
        <v>6</v>
      </c>
      <c r="E1303" s="3">
        <v>43671</v>
      </c>
      <c r="F1303" s="2">
        <f>MONTH(Tabela1[[#This Row],[Data]])</f>
        <v>7</v>
      </c>
      <c r="G1303" t="s">
        <v>228</v>
      </c>
      <c r="H1303" t="s">
        <v>625</v>
      </c>
      <c r="I1303" s="2">
        <v>5511996300000</v>
      </c>
    </row>
    <row r="1304" spans="1:9" x14ac:dyDescent="0.25">
      <c r="A1304" t="s">
        <v>26</v>
      </c>
      <c r="B1304" s="1">
        <v>2000</v>
      </c>
      <c r="C1304" t="s">
        <v>9</v>
      </c>
      <c r="D1304">
        <v>4</v>
      </c>
      <c r="E1304" s="3">
        <v>43671</v>
      </c>
      <c r="F1304" s="2">
        <f>MONTH(Tabela1[[#This Row],[Data]])</f>
        <v>7</v>
      </c>
      <c r="G1304" t="s">
        <v>6661</v>
      </c>
      <c r="H1304" t="s">
        <v>6662</v>
      </c>
      <c r="I1304" s="2">
        <v>5511960700000</v>
      </c>
    </row>
    <row r="1305" spans="1:9" x14ac:dyDescent="0.25">
      <c r="A1305" t="s">
        <v>8</v>
      </c>
      <c r="B1305" s="1">
        <v>500</v>
      </c>
      <c r="C1305" t="s">
        <v>9</v>
      </c>
      <c r="D1305">
        <v>12</v>
      </c>
      <c r="E1305" s="3">
        <v>43671</v>
      </c>
      <c r="F1305" s="2">
        <f>MONTH(Tabela1[[#This Row],[Data]])</f>
        <v>7</v>
      </c>
      <c r="G1305" t="s">
        <v>3317</v>
      </c>
      <c r="H1305" t="s">
        <v>3420</v>
      </c>
      <c r="I1305" s="2">
        <v>5561998400000</v>
      </c>
    </row>
    <row r="1306" spans="1:9" x14ac:dyDescent="0.25">
      <c r="A1306" t="s">
        <v>26</v>
      </c>
      <c r="B1306" s="1">
        <v>2000</v>
      </c>
      <c r="C1306" t="s">
        <v>9</v>
      </c>
      <c r="D1306">
        <v>12</v>
      </c>
      <c r="E1306" s="3">
        <v>43671</v>
      </c>
      <c r="F1306" s="2">
        <f>MONTH(Tabela1[[#This Row],[Data]])</f>
        <v>7</v>
      </c>
      <c r="G1306" t="s">
        <v>7147</v>
      </c>
      <c r="H1306" t="s">
        <v>7148</v>
      </c>
      <c r="I1306" s="2">
        <v>5511968400000</v>
      </c>
    </row>
    <row r="1307" spans="1:9" x14ac:dyDescent="0.25">
      <c r="A1307" t="s">
        <v>8</v>
      </c>
      <c r="B1307" s="1">
        <v>500</v>
      </c>
      <c r="C1307" t="s">
        <v>9</v>
      </c>
      <c r="D1307">
        <v>12</v>
      </c>
      <c r="E1307" s="3">
        <v>43672</v>
      </c>
      <c r="F1307" s="2">
        <f>MONTH(Tabela1[[#This Row],[Data]])</f>
        <v>7</v>
      </c>
      <c r="G1307" t="s">
        <v>176</v>
      </c>
      <c r="H1307" t="s">
        <v>177</v>
      </c>
      <c r="I1307" s="2">
        <v>5533988100000</v>
      </c>
    </row>
    <row r="1308" spans="1:9" x14ac:dyDescent="0.25">
      <c r="A1308" t="s">
        <v>26</v>
      </c>
      <c r="B1308" s="1">
        <v>2000</v>
      </c>
      <c r="C1308" t="s">
        <v>9</v>
      </c>
      <c r="D1308">
        <v>7</v>
      </c>
      <c r="E1308" s="3">
        <v>43672</v>
      </c>
      <c r="F1308" s="2">
        <f>MONTH(Tabela1[[#This Row],[Data]])</f>
        <v>7</v>
      </c>
      <c r="G1308" t="s">
        <v>3044</v>
      </c>
      <c r="H1308" t="s">
        <v>3045</v>
      </c>
      <c r="I1308" s="2">
        <v>5585985100000</v>
      </c>
    </row>
    <row r="1309" spans="1:9" x14ac:dyDescent="0.25">
      <c r="A1309" t="s">
        <v>12</v>
      </c>
      <c r="B1309" s="1">
        <v>1000</v>
      </c>
      <c r="C1309" t="s">
        <v>21</v>
      </c>
      <c r="D1309">
        <v>1</v>
      </c>
      <c r="E1309" s="3">
        <v>43672</v>
      </c>
      <c r="F1309" s="2">
        <f>MONTH(Tabela1[[#This Row],[Data]])</f>
        <v>7</v>
      </c>
      <c r="G1309" t="s">
        <v>6960</v>
      </c>
      <c r="H1309" t="s">
        <v>6961</v>
      </c>
      <c r="I1309" s="2">
        <v>5551999900000</v>
      </c>
    </row>
    <row r="1310" spans="1:9" x14ac:dyDescent="0.25">
      <c r="A1310" t="s">
        <v>8</v>
      </c>
      <c r="B1310" s="1">
        <v>500</v>
      </c>
      <c r="C1310" t="s">
        <v>9</v>
      </c>
      <c r="D1310">
        <v>1</v>
      </c>
      <c r="E1310" s="3">
        <v>43672</v>
      </c>
      <c r="F1310" s="2">
        <f>MONTH(Tabela1[[#This Row],[Data]])</f>
        <v>7</v>
      </c>
      <c r="G1310" t="s">
        <v>7769</v>
      </c>
      <c r="H1310" t="s">
        <v>7770</v>
      </c>
      <c r="I1310" s="2">
        <v>5581996900000</v>
      </c>
    </row>
    <row r="1311" spans="1:9" x14ac:dyDescent="0.25">
      <c r="A1311" t="s">
        <v>8</v>
      </c>
      <c r="B1311" s="1">
        <v>500</v>
      </c>
      <c r="C1311" t="s">
        <v>9</v>
      </c>
      <c r="D1311">
        <v>12</v>
      </c>
      <c r="E1311" s="3">
        <v>43672</v>
      </c>
      <c r="F1311" s="2">
        <f>MONTH(Tabela1[[#This Row],[Data]])</f>
        <v>7</v>
      </c>
      <c r="G1311" t="s">
        <v>5656</v>
      </c>
      <c r="H1311" t="s">
        <v>5657</v>
      </c>
      <c r="I1311" s="2">
        <v>5542999800000</v>
      </c>
    </row>
    <row r="1312" spans="1:9" x14ac:dyDescent="0.25">
      <c r="A1312" t="s">
        <v>12</v>
      </c>
      <c r="B1312" s="1">
        <v>1000</v>
      </c>
      <c r="C1312" t="s">
        <v>9</v>
      </c>
      <c r="D1312">
        <v>12</v>
      </c>
      <c r="E1312" s="3">
        <v>43673</v>
      </c>
      <c r="F1312" s="2">
        <f>MONTH(Tabela1[[#This Row],[Data]])</f>
        <v>7</v>
      </c>
      <c r="G1312" t="s">
        <v>1900</v>
      </c>
      <c r="H1312" t="s">
        <v>1901</v>
      </c>
      <c r="I1312" s="2">
        <v>5521981600000</v>
      </c>
    </row>
    <row r="1313" spans="1:9" x14ac:dyDescent="0.25">
      <c r="A1313" t="s">
        <v>8</v>
      </c>
      <c r="B1313" s="1">
        <v>500</v>
      </c>
      <c r="C1313" t="s">
        <v>9</v>
      </c>
      <c r="D1313">
        <v>2</v>
      </c>
      <c r="E1313" s="3">
        <v>43673</v>
      </c>
      <c r="F1313" s="2">
        <f>MONTH(Tabela1[[#This Row],[Data]])</f>
        <v>7</v>
      </c>
      <c r="G1313" t="s">
        <v>273</v>
      </c>
      <c r="H1313" t="s">
        <v>2474</v>
      </c>
      <c r="I1313" s="2">
        <v>5551999500000</v>
      </c>
    </row>
    <row r="1314" spans="1:9" x14ac:dyDescent="0.25">
      <c r="A1314" t="s">
        <v>8</v>
      </c>
      <c r="B1314" s="1">
        <v>500</v>
      </c>
      <c r="C1314" t="s">
        <v>21</v>
      </c>
      <c r="D1314">
        <v>1</v>
      </c>
      <c r="E1314" s="3">
        <v>43673</v>
      </c>
      <c r="F1314" s="2">
        <f>MONTH(Tabela1[[#This Row],[Data]])</f>
        <v>7</v>
      </c>
      <c r="G1314" t="s">
        <v>7760</v>
      </c>
      <c r="H1314" t="s">
        <v>7761</v>
      </c>
      <c r="I1314" s="2">
        <v>5521966900000</v>
      </c>
    </row>
    <row r="1315" spans="1:9" x14ac:dyDescent="0.25">
      <c r="A1315" t="s">
        <v>12</v>
      </c>
      <c r="B1315" s="1">
        <v>1000</v>
      </c>
      <c r="C1315" t="s">
        <v>21</v>
      </c>
      <c r="D1315">
        <v>1</v>
      </c>
      <c r="E1315" s="3">
        <v>43673</v>
      </c>
      <c r="F1315" s="2">
        <f>MONTH(Tabela1[[#This Row],[Data]])</f>
        <v>7</v>
      </c>
      <c r="G1315" t="s">
        <v>8755</v>
      </c>
      <c r="H1315" t="s">
        <v>8756</v>
      </c>
      <c r="I1315" s="2">
        <v>5561992900000</v>
      </c>
    </row>
    <row r="1316" spans="1:9" x14ac:dyDescent="0.25">
      <c r="A1316" t="s">
        <v>12</v>
      </c>
      <c r="B1316" s="1">
        <v>1000</v>
      </c>
      <c r="C1316" t="s">
        <v>9</v>
      </c>
      <c r="D1316">
        <v>12</v>
      </c>
      <c r="E1316" s="3">
        <v>43674</v>
      </c>
      <c r="F1316" s="2">
        <f>MONTH(Tabela1[[#This Row],[Data]])</f>
        <v>7</v>
      </c>
      <c r="G1316" t="s">
        <v>1458</v>
      </c>
      <c r="H1316" t="s">
        <v>1459</v>
      </c>
      <c r="I1316" s="2">
        <v>5551996800000</v>
      </c>
    </row>
    <row r="1317" spans="1:9" x14ac:dyDescent="0.25">
      <c r="A1317" t="s">
        <v>26</v>
      </c>
      <c r="B1317" s="1">
        <v>2000</v>
      </c>
      <c r="C1317" t="s">
        <v>21</v>
      </c>
      <c r="D1317">
        <v>12</v>
      </c>
      <c r="E1317" s="3">
        <v>43674</v>
      </c>
      <c r="F1317" s="2">
        <f>MONTH(Tabela1[[#This Row],[Data]])</f>
        <v>7</v>
      </c>
      <c r="G1317" t="s">
        <v>1571</v>
      </c>
      <c r="H1317" t="s">
        <v>1572</v>
      </c>
      <c r="I1317" s="2">
        <v>5551981500000</v>
      </c>
    </row>
    <row r="1318" spans="1:9" x14ac:dyDescent="0.25">
      <c r="A1318" t="s">
        <v>8</v>
      </c>
      <c r="B1318" s="1">
        <v>500</v>
      </c>
      <c r="C1318" t="s">
        <v>9</v>
      </c>
      <c r="D1318">
        <v>1</v>
      </c>
      <c r="E1318" s="3">
        <v>43674</v>
      </c>
      <c r="F1318" s="2">
        <f>MONTH(Tabela1[[#This Row],[Data]])</f>
        <v>7</v>
      </c>
      <c r="G1318" t="s">
        <v>3742</v>
      </c>
      <c r="H1318" t="s">
        <v>3743</v>
      </c>
      <c r="I1318" s="2">
        <v>5562982400000</v>
      </c>
    </row>
    <row r="1319" spans="1:9" x14ac:dyDescent="0.25">
      <c r="A1319" t="s">
        <v>8</v>
      </c>
      <c r="B1319" s="1">
        <v>500</v>
      </c>
      <c r="C1319" t="s">
        <v>21</v>
      </c>
      <c r="D1319">
        <v>1</v>
      </c>
      <c r="E1319" s="3">
        <v>43674</v>
      </c>
      <c r="F1319" s="2">
        <f>MONTH(Tabela1[[#This Row],[Data]])</f>
        <v>7</v>
      </c>
      <c r="G1319" t="s">
        <v>4345</v>
      </c>
      <c r="H1319" t="s">
        <v>4346</v>
      </c>
      <c r="I1319" s="2">
        <v>5513981800000</v>
      </c>
    </row>
    <row r="1320" spans="1:9" x14ac:dyDescent="0.25">
      <c r="A1320" t="s">
        <v>12</v>
      </c>
      <c r="B1320" s="1">
        <v>1000</v>
      </c>
      <c r="C1320" t="s">
        <v>9</v>
      </c>
      <c r="D1320">
        <v>3</v>
      </c>
      <c r="E1320" s="3">
        <v>43674</v>
      </c>
      <c r="F1320" s="2">
        <f>MONTH(Tabela1[[#This Row],[Data]])</f>
        <v>7</v>
      </c>
      <c r="G1320" t="s">
        <v>4439</v>
      </c>
      <c r="H1320" t="s">
        <v>4440</v>
      </c>
      <c r="I1320" s="2">
        <v>5583986700000</v>
      </c>
    </row>
    <row r="1321" spans="1:9" x14ac:dyDescent="0.25">
      <c r="A1321" t="s">
        <v>8</v>
      </c>
      <c r="B1321" s="1">
        <v>500</v>
      </c>
      <c r="C1321" t="s">
        <v>9</v>
      </c>
      <c r="D1321">
        <v>12</v>
      </c>
      <c r="E1321" s="3">
        <v>43674</v>
      </c>
      <c r="F1321" s="2">
        <f>MONTH(Tabela1[[#This Row],[Data]])</f>
        <v>7</v>
      </c>
      <c r="G1321" t="s">
        <v>4976</v>
      </c>
      <c r="H1321" t="s">
        <v>4977</v>
      </c>
      <c r="I1321" s="2">
        <v>5531987700000</v>
      </c>
    </row>
    <row r="1322" spans="1:9" x14ac:dyDescent="0.25">
      <c r="A1322" t="s">
        <v>12</v>
      </c>
      <c r="B1322" s="1">
        <v>1000</v>
      </c>
      <c r="C1322" t="s">
        <v>9</v>
      </c>
      <c r="D1322">
        <v>6</v>
      </c>
      <c r="E1322" s="3">
        <v>43674</v>
      </c>
      <c r="F1322" s="2">
        <f>MONTH(Tabela1[[#This Row],[Data]])</f>
        <v>7</v>
      </c>
      <c r="G1322" t="s">
        <v>5042</v>
      </c>
      <c r="H1322" t="s">
        <v>5043</v>
      </c>
      <c r="I1322" s="2">
        <v>5511967300000</v>
      </c>
    </row>
    <row r="1323" spans="1:9" x14ac:dyDescent="0.25">
      <c r="A1323" t="s">
        <v>26</v>
      </c>
      <c r="B1323" s="1">
        <v>2000</v>
      </c>
      <c r="C1323" t="s">
        <v>9</v>
      </c>
      <c r="D1323">
        <v>12</v>
      </c>
      <c r="E1323" s="3">
        <v>43674</v>
      </c>
      <c r="F1323" s="2">
        <f>MONTH(Tabela1[[#This Row],[Data]])</f>
        <v>7</v>
      </c>
      <c r="G1323" t="s">
        <v>6845</v>
      </c>
      <c r="H1323" t="s">
        <v>6846</v>
      </c>
      <c r="I1323" s="2">
        <v>5527999800000</v>
      </c>
    </row>
    <row r="1324" spans="1:9" x14ac:dyDescent="0.25">
      <c r="A1324" t="s">
        <v>12</v>
      </c>
      <c r="B1324" s="1">
        <v>1000</v>
      </c>
      <c r="C1324" t="s">
        <v>9</v>
      </c>
      <c r="D1324">
        <v>1</v>
      </c>
      <c r="E1324" s="3">
        <v>43674</v>
      </c>
      <c r="F1324" s="2">
        <f>MONTH(Tabela1[[#This Row],[Data]])</f>
        <v>7</v>
      </c>
      <c r="G1324" t="s">
        <v>7332</v>
      </c>
      <c r="H1324" t="s">
        <v>7333</v>
      </c>
      <c r="I1324" s="2">
        <v>5575992400000</v>
      </c>
    </row>
    <row r="1325" spans="1:9" x14ac:dyDescent="0.25">
      <c r="A1325" t="s">
        <v>26</v>
      </c>
      <c r="B1325" s="1">
        <v>2000</v>
      </c>
      <c r="C1325" t="s">
        <v>9</v>
      </c>
      <c r="D1325">
        <v>1</v>
      </c>
      <c r="E1325" s="3">
        <v>43675</v>
      </c>
      <c r="F1325" s="2">
        <f>MONTH(Tabela1[[#This Row],[Data]])</f>
        <v>7</v>
      </c>
      <c r="G1325" t="s">
        <v>1127</v>
      </c>
      <c r="H1325" t="s">
        <v>2473</v>
      </c>
      <c r="I1325" s="2">
        <v>5521994200000</v>
      </c>
    </row>
    <row r="1326" spans="1:9" x14ac:dyDescent="0.25">
      <c r="A1326" t="s">
        <v>26</v>
      </c>
      <c r="B1326" s="1">
        <v>2000</v>
      </c>
      <c r="C1326" t="s">
        <v>9</v>
      </c>
      <c r="D1326">
        <v>12</v>
      </c>
      <c r="E1326" s="3">
        <v>43675</v>
      </c>
      <c r="F1326" s="2">
        <f>MONTH(Tabela1[[#This Row],[Data]])</f>
        <v>7</v>
      </c>
      <c r="G1326" t="s">
        <v>2852</v>
      </c>
      <c r="H1326" t="s">
        <v>2853</v>
      </c>
      <c r="I1326" s="2">
        <v>5551998700000</v>
      </c>
    </row>
    <row r="1327" spans="1:9" x14ac:dyDescent="0.25">
      <c r="A1327" t="s">
        <v>12</v>
      </c>
      <c r="B1327" s="1">
        <v>1000</v>
      </c>
      <c r="C1327" t="s">
        <v>9</v>
      </c>
      <c r="D1327">
        <v>1</v>
      </c>
      <c r="E1327" s="3">
        <v>43675</v>
      </c>
      <c r="F1327" s="2">
        <f>MONTH(Tabela1[[#This Row],[Data]])</f>
        <v>7</v>
      </c>
      <c r="G1327" t="s">
        <v>4157</v>
      </c>
      <c r="H1327" t="s">
        <v>4563</v>
      </c>
      <c r="I1327" s="2">
        <v>5547997100000</v>
      </c>
    </row>
    <row r="1328" spans="1:9" x14ac:dyDescent="0.25">
      <c r="A1328" t="s">
        <v>8</v>
      </c>
      <c r="B1328" s="1">
        <v>500</v>
      </c>
      <c r="C1328" t="s">
        <v>9</v>
      </c>
      <c r="D1328">
        <v>12</v>
      </c>
      <c r="E1328" s="3">
        <v>43675</v>
      </c>
      <c r="F1328" s="2">
        <f>MONTH(Tabela1[[#This Row],[Data]])</f>
        <v>7</v>
      </c>
      <c r="G1328" t="s">
        <v>5047</v>
      </c>
      <c r="H1328" t="s">
        <v>5048</v>
      </c>
      <c r="I1328" s="2">
        <v>5531988800000</v>
      </c>
    </row>
    <row r="1329" spans="1:9" x14ac:dyDescent="0.25">
      <c r="A1329" t="s">
        <v>12</v>
      </c>
      <c r="B1329" s="1">
        <v>1000</v>
      </c>
      <c r="C1329" t="s">
        <v>9</v>
      </c>
      <c r="D1329">
        <v>1</v>
      </c>
      <c r="E1329" s="3">
        <v>43675</v>
      </c>
      <c r="F1329" s="2">
        <f>MONTH(Tabela1[[#This Row],[Data]])</f>
        <v>7</v>
      </c>
      <c r="G1329" t="s">
        <v>5910</v>
      </c>
      <c r="H1329" t="s">
        <v>5911</v>
      </c>
      <c r="I1329" s="2">
        <v>5519982100000</v>
      </c>
    </row>
    <row r="1330" spans="1:9" x14ac:dyDescent="0.25">
      <c r="A1330" t="s">
        <v>8</v>
      </c>
      <c r="B1330" s="1">
        <v>500</v>
      </c>
      <c r="C1330" t="s">
        <v>21</v>
      </c>
      <c r="D1330">
        <v>1</v>
      </c>
      <c r="E1330" s="3">
        <v>43675</v>
      </c>
      <c r="F1330" s="2">
        <f>MONTH(Tabela1[[#This Row],[Data]])</f>
        <v>7</v>
      </c>
      <c r="G1330" t="s">
        <v>7532</v>
      </c>
      <c r="H1330" t="s">
        <v>7533</v>
      </c>
      <c r="I1330" s="2">
        <v>5521987100000</v>
      </c>
    </row>
    <row r="1331" spans="1:9" x14ac:dyDescent="0.25">
      <c r="A1331" t="s">
        <v>8</v>
      </c>
      <c r="B1331" s="1">
        <v>500</v>
      </c>
      <c r="C1331" t="s">
        <v>9</v>
      </c>
      <c r="D1331">
        <v>10</v>
      </c>
      <c r="E1331" s="3">
        <v>43675</v>
      </c>
      <c r="F1331" s="2">
        <f>MONTH(Tabela1[[#This Row],[Data]])</f>
        <v>7</v>
      </c>
      <c r="G1331" t="s">
        <v>3443</v>
      </c>
      <c r="H1331" t="s">
        <v>3444</v>
      </c>
      <c r="I1331" s="2">
        <v>5581986300000</v>
      </c>
    </row>
    <row r="1332" spans="1:9" x14ac:dyDescent="0.25">
      <c r="A1332" t="s">
        <v>8</v>
      </c>
      <c r="B1332" s="1">
        <v>500</v>
      </c>
      <c r="C1332" t="s">
        <v>21</v>
      </c>
      <c r="D1332">
        <v>1</v>
      </c>
      <c r="E1332" s="3">
        <v>43675</v>
      </c>
      <c r="F1332" s="2">
        <f>MONTH(Tabela1[[#This Row],[Data]])</f>
        <v>7</v>
      </c>
      <c r="G1332" t="s">
        <v>8481</v>
      </c>
      <c r="H1332" t="s">
        <v>8482</v>
      </c>
      <c r="I1332" s="2">
        <v>5521991500000</v>
      </c>
    </row>
    <row r="1333" spans="1:9" x14ac:dyDescent="0.25">
      <c r="A1333" t="s">
        <v>8</v>
      </c>
      <c r="B1333" s="1">
        <v>500</v>
      </c>
      <c r="C1333" t="s">
        <v>21</v>
      </c>
      <c r="D1333">
        <v>1</v>
      </c>
      <c r="E1333" s="3">
        <v>43676</v>
      </c>
      <c r="F1333" s="2">
        <f>MONTH(Tabela1[[#This Row],[Data]])</f>
        <v>7</v>
      </c>
      <c r="G1333" t="s">
        <v>4753</v>
      </c>
      <c r="H1333" t="s">
        <v>4754</v>
      </c>
      <c r="I1333" s="2">
        <v>5511987400000</v>
      </c>
    </row>
    <row r="1334" spans="1:9" x14ac:dyDescent="0.25">
      <c r="A1334" t="s">
        <v>8</v>
      </c>
      <c r="B1334" s="1">
        <v>500</v>
      </c>
      <c r="C1334" t="s">
        <v>9</v>
      </c>
      <c r="D1334">
        <v>12</v>
      </c>
      <c r="E1334" s="3">
        <v>43676</v>
      </c>
      <c r="F1334" s="2">
        <f>MONTH(Tabela1[[#This Row],[Data]])</f>
        <v>7</v>
      </c>
      <c r="G1334" t="s">
        <v>5595</v>
      </c>
      <c r="H1334" t="s">
        <v>5596</v>
      </c>
      <c r="I1334" s="2">
        <v>5511974900000</v>
      </c>
    </row>
    <row r="1335" spans="1:9" x14ac:dyDescent="0.25">
      <c r="A1335" t="s">
        <v>12</v>
      </c>
      <c r="B1335" s="1">
        <v>1000</v>
      </c>
      <c r="C1335" t="s">
        <v>9</v>
      </c>
      <c r="D1335">
        <v>12</v>
      </c>
      <c r="E1335" s="3">
        <v>43676</v>
      </c>
      <c r="F1335" s="2">
        <f>MONTH(Tabela1[[#This Row],[Data]])</f>
        <v>7</v>
      </c>
      <c r="G1335" t="s">
        <v>27</v>
      </c>
      <c r="H1335" t="s">
        <v>8320</v>
      </c>
      <c r="I1335" s="2">
        <v>5521979600000</v>
      </c>
    </row>
    <row r="1336" spans="1:9" x14ac:dyDescent="0.25">
      <c r="A1336" t="s">
        <v>26</v>
      </c>
      <c r="B1336" s="1">
        <v>2000</v>
      </c>
      <c r="C1336" t="s">
        <v>9</v>
      </c>
      <c r="D1336">
        <v>4</v>
      </c>
      <c r="E1336" s="3">
        <v>43676</v>
      </c>
      <c r="F1336" s="2">
        <f>MONTH(Tabela1[[#This Row],[Data]])</f>
        <v>7</v>
      </c>
      <c r="G1336" t="s">
        <v>8461</v>
      </c>
      <c r="H1336" t="s">
        <v>8462</v>
      </c>
      <c r="I1336" s="2">
        <v>5511977900000</v>
      </c>
    </row>
    <row r="1337" spans="1:9" x14ac:dyDescent="0.25">
      <c r="A1337" t="s">
        <v>26</v>
      </c>
      <c r="B1337" s="1">
        <v>2000</v>
      </c>
      <c r="C1337" t="s">
        <v>9</v>
      </c>
      <c r="D1337">
        <v>12</v>
      </c>
      <c r="E1337" s="3">
        <v>43676</v>
      </c>
      <c r="F1337" s="2">
        <f>MONTH(Tabela1[[#This Row],[Data]])</f>
        <v>7</v>
      </c>
      <c r="G1337" t="s">
        <v>3866</v>
      </c>
      <c r="H1337" t="s">
        <v>3867</v>
      </c>
      <c r="I1337" s="2">
        <v>5548996500000</v>
      </c>
    </row>
    <row r="1338" spans="1:9" x14ac:dyDescent="0.25">
      <c r="A1338" t="s">
        <v>12</v>
      </c>
      <c r="B1338" s="1">
        <v>1000</v>
      </c>
      <c r="C1338" t="s">
        <v>21</v>
      </c>
      <c r="D1338">
        <v>1</v>
      </c>
      <c r="E1338" s="3">
        <v>43676</v>
      </c>
      <c r="F1338" s="2">
        <f>MONTH(Tabela1[[#This Row],[Data]])</f>
        <v>7</v>
      </c>
      <c r="G1338" t="s">
        <v>9012</v>
      </c>
      <c r="H1338" t="s">
        <v>9808</v>
      </c>
      <c r="I1338" s="2">
        <v>5586988000000</v>
      </c>
    </row>
    <row r="1339" spans="1:9" x14ac:dyDescent="0.25">
      <c r="A1339" t="s">
        <v>26</v>
      </c>
      <c r="B1339" s="1">
        <v>2000</v>
      </c>
      <c r="C1339" t="s">
        <v>9</v>
      </c>
      <c r="D1339">
        <v>12</v>
      </c>
      <c r="E1339" s="3">
        <v>43677</v>
      </c>
      <c r="F1339" s="2">
        <f>MONTH(Tabela1[[#This Row],[Data]])</f>
        <v>7</v>
      </c>
      <c r="G1339" t="s">
        <v>736</v>
      </c>
      <c r="H1339" t="s">
        <v>737</v>
      </c>
      <c r="I1339" s="2">
        <v>5541999800000</v>
      </c>
    </row>
    <row r="1340" spans="1:9" x14ac:dyDescent="0.25">
      <c r="A1340" t="s">
        <v>8</v>
      </c>
      <c r="B1340" s="1">
        <v>500</v>
      </c>
      <c r="C1340" t="s">
        <v>9</v>
      </c>
      <c r="D1340">
        <v>12</v>
      </c>
      <c r="E1340" s="3">
        <v>43677</v>
      </c>
      <c r="F1340" s="2">
        <f>MONTH(Tabela1[[#This Row],[Data]])</f>
        <v>7</v>
      </c>
      <c r="G1340" t="s">
        <v>3964</v>
      </c>
      <c r="H1340" t="s">
        <v>3965</v>
      </c>
      <c r="I1340" s="2">
        <v>5584981100000</v>
      </c>
    </row>
    <row r="1341" spans="1:9" x14ac:dyDescent="0.25">
      <c r="A1341" t="s">
        <v>8</v>
      </c>
      <c r="B1341" s="1">
        <v>500</v>
      </c>
      <c r="C1341" t="s">
        <v>9</v>
      </c>
      <c r="D1341">
        <v>3</v>
      </c>
      <c r="E1341" s="3">
        <v>43677</v>
      </c>
      <c r="F1341" s="2">
        <f>MONTH(Tabela1[[#This Row],[Data]])</f>
        <v>7</v>
      </c>
      <c r="G1341" t="s">
        <v>5075</v>
      </c>
      <c r="H1341" t="s">
        <v>5076</v>
      </c>
      <c r="I1341" s="2">
        <v>5571991000000</v>
      </c>
    </row>
    <row r="1342" spans="1:9" x14ac:dyDescent="0.25">
      <c r="A1342" t="s">
        <v>26</v>
      </c>
      <c r="B1342" s="1">
        <v>2000</v>
      </c>
      <c r="C1342" t="s">
        <v>9</v>
      </c>
      <c r="D1342">
        <v>12</v>
      </c>
      <c r="E1342" s="3">
        <v>43677</v>
      </c>
      <c r="F1342" s="2">
        <f>MONTH(Tabela1[[#This Row],[Data]])</f>
        <v>7</v>
      </c>
      <c r="G1342" t="s">
        <v>5106</v>
      </c>
      <c r="H1342" t="s">
        <v>5873</v>
      </c>
      <c r="I1342" s="2">
        <v>5511954300000</v>
      </c>
    </row>
    <row r="1343" spans="1:9" x14ac:dyDescent="0.25">
      <c r="A1343" t="s">
        <v>8</v>
      </c>
      <c r="B1343" s="1">
        <v>500</v>
      </c>
      <c r="C1343" t="s">
        <v>9</v>
      </c>
      <c r="D1343">
        <v>12</v>
      </c>
      <c r="E1343" s="3">
        <v>43677</v>
      </c>
      <c r="F1343" s="2">
        <f>MONTH(Tabela1[[#This Row],[Data]])</f>
        <v>7</v>
      </c>
      <c r="G1343" t="s">
        <v>2386</v>
      </c>
      <c r="H1343" t="s">
        <v>2387</v>
      </c>
      <c r="I1343" s="2">
        <v>5599991900000</v>
      </c>
    </row>
    <row r="1344" spans="1:9" x14ac:dyDescent="0.25">
      <c r="A1344" t="s">
        <v>8</v>
      </c>
      <c r="B1344" s="1">
        <v>500</v>
      </c>
      <c r="C1344" t="s">
        <v>9</v>
      </c>
      <c r="D1344">
        <v>4</v>
      </c>
      <c r="E1344" s="3">
        <v>43677</v>
      </c>
      <c r="F1344" s="2">
        <f>MONTH(Tabela1[[#This Row],[Data]])</f>
        <v>7</v>
      </c>
      <c r="G1344" t="s">
        <v>301</v>
      </c>
      <c r="H1344" t="s">
        <v>536</v>
      </c>
      <c r="I1344" s="2">
        <v>5531996700000</v>
      </c>
    </row>
    <row r="1345" spans="1:9" x14ac:dyDescent="0.25">
      <c r="A1345" t="s">
        <v>8</v>
      </c>
      <c r="B1345" s="1">
        <v>500</v>
      </c>
      <c r="C1345" t="s">
        <v>21</v>
      </c>
      <c r="D1345">
        <v>1</v>
      </c>
      <c r="E1345" s="3">
        <v>43678</v>
      </c>
      <c r="F1345" s="2">
        <f>MONTH(Tabela1[[#This Row],[Data]])</f>
        <v>8</v>
      </c>
      <c r="G1345" t="s">
        <v>632</v>
      </c>
      <c r="H1345" t="s">
        <v>633</v>
      </c>
      <c r="I1345" s="2">
        <v>5569984700000</v>
      </c>
    </row>
    <row r="1346" spans="1:9" x14ac:dyDescent="0.25">
      <c r="A1346" t="s">
        <v>12</v>
      </c>
      <c r="B1346" s="1">
        <v>1000</v>
      </c>
      <c r="C1346" t="s">
        <v>9</v>
      </c>
      <c r="D1346">
        <v>3</v>
      </c>
      <c r="E1346" s="3">
        <v>43678</v>
      </c>
      <c r="F1346" s="2">
        <f>MONTH(Tabela1[[#This Row],[Data]])</f>
        <v>8</v>
      </c>
      <c r="G1346" t="s">
        <v>1812</v>
      </c>
      <c r="H1346" t="s">
        <v>1813</v>
      </c>
      <c r="I1346" s="2">
        <v>5521981500000</v>
      </c>
    </row>
    <row r="1347" spans="1:9" x14ac:dyDescent="0.25">
      <c r="A1347" t="s">
        <v>12</v>
      </c>
      <c r="B1347" s="1">
        <v>1000</v>
      </c>
      <c r="C1347" t="s">
        <v>9</v>
      </c>
      <c r="D1347">
        <v>6</v>
      </c>
      <c r="E1347" s="3">
        <v>43678</v>
      </c>
      <c r="F1347" s="2">
        <f>MONTH(Tabela1[[#This Row],[Data]])</f>
        <v>8</v>
      </c>
      <c r="G1347" t="s">
        <v>1273</v>
      </c>
      <c r="H1347" t="s">
        <v>1274</v>
      </c>
      <c r="I1347" s="2">
        <v>5511961000000</v>
      </c>
    </row>
    <row r="1348" spans="1:9" x14ac:dyDescent="0.25">
      <c r="A1348" t="s">
        <v>26</v>
      </c>
      <c r="B1348" s="1">
        <v>2000</v>
      </c>
      <c r="C1348" t="s">
        <v>21</v>
      </c>
      <c r="D1348">
        <v>1</v>
      </c>
      <c r="E1348" s="3">
        <v>43678</v>
      </c>
      <c r="F1348" s="2">
        <f>MONTH(Tabela1[[#This Row],[Data]])</f>
        <v>8</v>
      </c>
      <c r="G1348" t="s">
        <v>4197</v>
      </c>
      <c r="H1348" t="s">
        <v>4198</v>
      </c>
      <c r="I1348" s="2">
        <v>5521998300000</v>
      </c>
    </row>
    <row r="1349" spans="1:9" x14ac:dyDescent="0.25">
      <c r="A1349" t="s">
        <v>12</v>
      </c>
      <c r="B1349" s="1">
        <v>1000</v>
      </c>
      <c r="C1349" t="s">
        <v>9</v>
      </c>
      <c r="D1349">
        <v>12</v>
      </c>
      <c r="E1349" s="3">
        <v>43678</v>
      </c>
      <c r="F1349" s="2">
        <f>MONTH(Tabela1[[#This Row],[Data]])</f>
        <v>8</v>
      </c>
      <c r="G1349" t="s">
        <v>4909</v>
      </c>
      <c r="H1349" t="s">
        <v>7568</v>
      </c>
      <c r="I1349" s="2">
        <v>5531984800000</v>
      </c>
    </row>
    <row r="1350" spans="1:9" x14ac:dyDescent="0.25">
      <c r="A1350" t="s">
        <v>8</v>
      </c>
      <c r="B1350" s="1">
        <v>500</v>
      </c>
      <c r="C1350" t="s">
        <v>9</v>
      </c>
      <c r="D1350">
        <v>12</v>
      </c>
      <c r="E1350" s="3">
        <v>43679</v>
      </c>
      <c r="F1350" s="2">
        <f>MONTH(Tabela1[[#This Row],[Data]])</f>
        <v>8</v>
      </c>
      <c r="G1350" t="s">
        <v>1416</v>
      </c>
      <c r="H1350" t="s">
        <v>1417</v>
      </c>
      <c r="I1350" s="2">
        <v>5511941700000</v>
      </c>
    </row>
    <row r="1351" spans="1:9" x14ac:dyDescent="0.25">
      <c r="A1351" t="s">
        <v>26</v>
      </c>
      <c r="B1351" s="1">
        <v>2000</v>
      </c>
      <c r="C1351" t="s">
        <v>9</v>
      </c>
      <c r="D1351">
        <v>12</v>
      </c>
      <c r="E1351" s="3">
        <v>43679</v>
      </c>
      <c r="F1351" s="2">
        <f>MONTH(Tabela1[[#This Row],[Data]])</f>
        <v>8</v>
      </c>
      <c r="G1351" t="s">
        <v>1939</v>
      </c>
      <c r="H1351" t="s">
        <v>1940</v>
      </c>
      <c r="I1351" s="2">
        <v>5519981900000</v>
      </c>
    </row>
    <row r="1352" spans="1:9" x14ac:dyDescent="0.25">
      <c r="A1352" t="s">
        <v>12</v>
      </c>
      <c r="B1352" s="1">
        <v>1000</v>
      </c>
      <c r="C1352" t="s">
        <v>21</v>
      </c>
      <c r="D1352">
        <v>1</v>
      </c>
      <c r="E1352" s="3">
        <v>43679</v>
      </c>
      <c r="F1352" s="2">
        <f>MONTH(Tabela1[[#This Row],[Data]])</f>
        <v>8</v>
      </c>
      <c r="G1352" t="s">
        <v>9181</v>
      </c>
      <c r="H1352" t="s">
        <v>9182</v>
      </c>
      <c r="I1352" s="2">
        <v>5594988000000</v>
      </c>
    </row>
    <row r="1353" spans="1:9" x14ac:dyDescent="0.25">
      <c r="A1353" t="s">
        <v>26</v>
      </c>
      <c r="B1353" s="1">
        <v>2000</v>
      </c>
      <c r="C1353" t="s">
        <v>9</v>
      </c>
      <c r="D1353">
        <v>1</v>
      </c>
      <c r="E1353" s="3">
        <v>43680</v>
      </c>
      <c r="F1353" s="2">
        <f>MONTH(Tabela1[[#This Row],[Data]])</f>
        <v>8</v>
      </c>
      <c r="G1353" t="s">
        <v>281</v>
      </c>
      <c r="H1353" t="s">
        <v>282</v>
      </c>
      <c r="I1353" s="2">
        <v>5521995800000</v>
      </c>
    </row>
    <row r="1354" spans="1:9" x14ac:dyDescent="0.25">
      <c r="A1354" t="s">
        <v>12</v>
      </c>
      <c r="B1354" s="1">
        <v>1000</v>
      </c>
      <c r="C1354" t="s">
        <v>21</v>
      </c>
      <c r="D1354">
        <v>1</v>
      </c>
      <c r="E1354" s="3">
        <v>43680</v>
      </c>
      <c r="F1354" s="2">
        <f>MONTH(Tabela1[[#This Row],[Data]])</f>
        <v>8</v>
      </c>
      <c r="G1354" t="s">
        <v>1442</v>
      </c>
      <c r="H1354" t="s">
        <v>1443</v>
      </c>
      <c r="I1354" s="2">
        <v>5581999900000</v>
      </c>
    </row>
    <row r="1355" spans="1:9" x14ac:dyDescent="0.25">
      <c r="A1355" t="s">
        <v>26</v>
      </c>
      <c r="B1355" s="1">
        <v>2000</v>
      </c>
      <c r="C1355" t="s">
        <v>9</v>
      </c>
      <c r="D1355">
        <v>4</v>
      </c>
      <c r="E1355" s="3">
        <v>43680</v>
      </c>
      <c r="F1355" s="2">
        <f>MONTH(Tabela1[[#This Row],[Data]])</f>
        <v>8</v>
      </c>
      <c r="G1355" t="s">
        <v>2070</v>
      </c>
      <c r="H1355" t="s">
        <v>2856</v>
      </c>
      <c r="I1355" s="2">
        <v>5548991100000</v>
      </c>
    </row>
    <row r="1356" spans="1:9" x14ac:dyDescent="0.25">
      <c r="A1356" t="s">
        <v>8</v>
      </c>
      <c r="B1356" s="1">
        <v>500</v>
      </c>
      <c r="C1356" t="s">
        <v>9</v>
      </c>
      <c r="D1356">
        <v>1</v>
      </c>
      <c r="E1356" s="3">
        <v>43680</v>
      </c>
      <c r="F1356" s="2">
        <f>MONTH(Tabela1[[#This Row],[Data]])</f>
        <v>8</v>
      </c>
      <c r="G1356" t="s">
        <v>3497</v>
      </c>
      <c r="H1356" t="s">
        <v>3498</v>
      </c>
      <c r="I1356" s="2">
        <v>5589996700000</v>
      </c>
    </row>
    <row r="1357" spans="1:9" x14ac:dyDescent="0.25">
      <c r="A1357" t="s">
        <v>8</v>
      </c>
      <c r="B1357" s="1">
        <v>500</v>
      </c>
      <c r="C1357" t="s">
        <v>9</v>
      </c>
      <c r="D1357">
        <v>12</v>
      </c>
      <c r="E1357" s="3">
        <v>43680</v>
      </c>
      <c r="F1357" s="2">
        <f>MONTH(Tabela1[[#This Row],[Data]])</f>
        <v>8</v>
      </c>
      <c r="G1357" t="s">
        <v>5440</v>
      </c>
      <c r="H1357" t="s">
        <v>5441</v>
      </c>
      <c r="I1357" s="2">
        <v>5543996300000</v>
      </c>
    </row>
    <row r="1358" spans="1:9" x14ac:dyDescent="0.25">
      <c r="A1358" t="s">
        <v>8</v>
      </c>
      <c r="B1358" s="1">
        <v>500</v>
      </c>
      <c r="C1358" t="s">
        <v>9</v>
      </c>
      <c r="D1358">
        <v>10</v>
      </c>
      <c r="E1358" s="3">
        <v>43680</v>
      </c>
      <c r="F1358" s="2">
        <f>MONTH(Tabela1[[#This Row],[Data]])</f>
        <v>8</v>
      </c>
      <c r="G1358" t="s">
        <v>2557</v>
      </c>
      <c r="H1358" t="s">
        <v>2558</v>
      </c>
      <c r="I1358" s="2">
        <v>5511999100000</v>
      </c>
    </row>
    <row r="1359" spans="1:9" x14ac:dyDescent="0.25">
      <c r="A1359" t="s">
        <v>12</v>
      </c>
      <c r="B1359" s="1">
        <v>1000</v>
      </c>
      <c r="C1359" t="s">
        <v>9</v>
      </c>
      <c r="D1359">
        <v>1</v>
      </c>
      <c r="E1359" s="3">
        <v>43680</v>
      </c>
      <c r="F1359" s="2">
        <f>MONTH(Tabela1[[#This Row],[Data]])</f>
        <v>8</v>
      </c>
      <c r="G1359" t="s">
        <v>6669</v>
      </c>
      <c r="H1359" t="s">
        <v>6670</v>
      </c>
      <c r="I1359" s="2">
        <v>5511996200000</v>
      </c>
    </row>
    <row r="1360" spans="1:9" x14ac:dyDescent="0.25">
      <c r="A1360" t="s">
        <v>8</v>
      </c>
      <c r="B1360" s="1">
        <v>500</v>
      </c>
      <c r="C1360" t="s">
        <v>9</v>
      </c>
      <c r="D1360">
        <v>12</v>
      </c>
      <c r="E1360" s="3">
        <v>43680</v>
      </c>
      <c r="F1360" s="2">
        <f>MONTH(Tabela1[[#This Row],[Data]])</f>
        <v>8</v>
      </c>
      <c r="G1360" t="s">
        <v>8670</v>
      </c>
      <c r="H1360" t="s">
        <v>8671</v>
      </c>
      <c r="I1360" s="2">
        <v>5516996000000</v>
      </c>
    </row>
    <row r="1361" spans="1:9" x14ac:dyDescent="0.25">
      <c r="A1361" t="s">
        <v>26</v>
      </c>
      <c r="B1361" s="1">
        <v>2000</v>
      </c>
      <c r="C1361" t="s">
        <v>9</v>
      </c>
      <c r="D1361">
        <v>12</v>
      </c>
      <c r="E1361" s="3">
        <v>43681</v>
      </c>
      <c r="F1361" s="2">
        <f>MONTH(Tabela1[[#This Row],[Data]])</f>
        <v>8</v>
      </c>
      <c r="G1361" t="s">
        <v>2483</v>
      </c>
      <c r="H1361" t="s">
        <v>2484</v>
      </c>
      <c r="I1361" s="2">
        <v>5547999900000</v>
      </c>
    </row>
    <row r="1362" spans="1:9" x14ac:dyDescent="0.25">
      <c r="A1362" t="s">
        <v>8</v>
      </c>
      <c r="B1362" s="1">
        <v>500</v>
      </c>
      <c r="C1362" t="s">
        <v>9</v>
      </c>
      <c r="D1362">
        <v>1</v>
      </c>
      <c r="E1362" s="3">
        <v>43681</v>
      </c>
      <c r="F1362" s="2">
        <f>MONTH(Tabela1[[#This Row],[Data]])</f>
        <v>8</v>
      </c>
      <c r="G1362" t="s">
        <v>5008</v>
      </c>
      <c r="H1362" t="s">
        <v>6541</v>
      </c>
      <c r="I1362" s="2">
        <v>5519996200000</v>
      </c>
    </row>
    <row r="1363" spans="1:9" x14ac:dyDescent="0.25">
      <c r="A1363" t="s">
        <v>8</v>
      </c>
      <c r="B1363" s="1">
        <v>500</v>
      </c>
      <c r="C1363" t="s">
        <v>9</v>
      </c>
      <c r="D1363">
        <v>3</v>
      </c>
      <c r="E1363" s="3">
        <v>43681</v>
      </c>
      <c r="F1363" s="2">
        <f>MONTH(Tabela1[[#This Row],[Data]])</f>
        <v>8</v>
      </c>
      <c r="G1363" t="s">
        <v>465</v>
      </c>
      <c r="H1363" t="s">
        <v>6547</v>
      </c>
      <c r="I1363" s="2">
        <v>5547999900000</v>
      </c>
    </row>
    <row r="1364" spans="1:9" x14ac:dyDescent="0.25">
      <c r="A1364" t="s">
        <v>12</v>
      </c>
      <c r="B1364" s="1">
        <v>1000</v>
      </c>
      <c r="C1364" t="s">
        <v>9</v>
      </c>
      <c r="D1364">
        <v>1</v>
      </c>
      <c r="E1364" s="3">
        <v>43681</v>
      </c>
      <c r="F1364" s="2">
        <f>MONTH(Tabela1[[#This Row],[Data]])</f>
        <v>8</v>
      </c>
      <c r="G1364" t="s">
        <v>7405</v>
      </c>
      <c r="H1364" t="s">
        <v>7406</v>
      </c>
      <c r="I1364" s="2">
        <v>5592981900000</v>
      </c>
    </row>
    <row r="1365" spans="1:9" x14ac:dyDescent="0.25">
      <c r="A1365" t="s">
        <v>26</v>
      </c>
      <c r="B1365" s="1">
        <v>2000</v>
      </c>
      <c r="C1365" t="s">
        <v>9</v>
      </c>
      <c r="D1365">
        <v>1</v>
      </c>
      <c r="E1365" s="3">
        <v>43682</v>
      </c>
      <c r="F1365" s="2">
        <f>MONTH(Tabela1[[#This Row],[Data]])</f>
        <v>8</v>
      </c>
      <c r="G1365" t="s">
        <v>1699</v>
      </c>
      <c r="H1365" t="s">
        <v>1700</v>
      </c>
      <c r="I1365" s="2">
        <v>5571993300000</v>
      </c>
    </row>
    <row r="1366" spans="1:9" x14ac:dyDescent="0.25">
      <c r="A1366" t="s">
        <v>8</v>
      </c>
      <c r="B1366" s="1">
        <v>500</v>
      </c>
      <c r="C1366" t="s">
        <v>21</v>
      </c>
      <c r="D1366">
        <v>1</v>
      </c>
      <c r="E1366" s="3">
        <v>43682</v>
      </c>
      <c r="F1366" s="2">
        <f>MONTH(Tabela1[[#This Row],[Data]])</f>
        <v>8</v>
      </c>
      <c r="G1366" t="s">
        <v>1289</v>
      </c>
      <c r="H1366" t="s">
        <v>4085</v>
      </c>
      <c r="I1366" s="2">
        <v>5551982500000</v>
      </c>
    </row>
    <row r="1367" spans="1:9" x14ac:dyDescent="0.25">
      <c r="A1367" t="s">
        <v>8</v>
      </c>
      <c r="B1367" s="1">
        <v>500</v>
      </c>
      <c r="C1367" t="s">
        <v>9</v>
      </c>
      <c r="D1367">
        <v>12</v>
      </c>
      <c r="E1367" s="3">
        <v>43682</v>
      </c>
      <c r="F1367" s="2">
        <f>MONTH(Tabela1[[#This Row],[Data]])</f>
        <v>8</v>
      </c>
      <c r="G1367" t="s">
        <v>6814</v>
      </c>
      <c r="H1367" t="s">
        <v>6815</v>
      </c>
      <c r="I1367" s="2">
        <v>5571996000000</v>
      </c>
    </row>
    <row r="1368" spans="1:9" x14ac:dyDescent="0.25">
      <c r="A1368" t="s">
        <v>26</v>
      </c>
      <c r="B1368" s="1">
        <v>2000</v>
      </c>
      <c r="C1368" t="s">
        <v>9</v>
      </c>
      <c r="D1368">
        <v>12</v>
      </c>
      <c r="E1368" s="3">
        <v>43682</v>
      </c>
      <c r="F1368" s="2">
        <f>MONTH(Tabela1[[#This Row],[Data]])</f>
        <v>8</v>
      </c>
      <c r="G1368" t="s">
        <v>7462</v>
      </c>
      <c r="H1368" t="s">
        <v>7463</v>
      </c>
      <c r="I1368" s="2">
        <v>5583999900000</v>
      </c>
    </row>
    <row r="1369" spans="1:9" x14ac:dyDescent="0.25">
      <c r="A1369" t="s">
        <v>12</v>
      </c>
      <c r="B1369" s="1">
        <v>1000</v>
      </c>
      <c r="C1369" t="s">
        <v>21</v>
      </c>
      <c r="D1369">
        <v>1</v>
      </c>
      <c r="E1369" s="3">
        <v>43682</v>
      </c>
      <c r="F1369" s="2">
        <f>MONTH(Tabela1[[#This Row],[Data]])</f>
        <v>8</v>
      </c>
      <c r="G1369" t="s">
        <v>7735</v>
      </c>
      <c r="H1369" t="s">
        <v>7736</v>
      </c>
      <c r="I1369" s="2">
        <v>5519997300000</v>
      </c>
    </row>
    <row r="1370" spans="1:9" x14ac:dyDescent="0.25">
      <c r="A1370" t="s">
        <v>26</v>
      </c>
      <c r="B1370" s="1">
        <v>2000</v>
      </c>
      <c r="C1370" t="s">
        <v>9</v>
      </c>
      <c r="D1370">
        <v>12</v>
      </c>
      <c r="E1370" s="3">
        <v>43683</v>
      </c>
      <c r="F1370" s="2">
        <f>MONTH(Tabela1[[#This Row],[Data]])</f>
        <v>8</v>
      </c>
      <c r="G1370" t="s">
        <v>206</v>
      </c>
      <c r="H1370" t="s">
        <v>207</v>
      </c>
      <c r="I1370" s="2">
        <v>5519994900000</v>
      </c>
    </row>
    <row r="1371" spans="1:9" x14ac:dyDescent="0.25">
      <c r="A1371" t="s">
        <v>12</v>
      </c>
      <c r="B1371" s="1">
        <v>1000</v>
      </c>
      <c r="C1371" t="s">
        <v>9</v>
      </c>
      <c r="D1371">
        <v>12</v>
      </c>
      <c r="E1371" s="3">
        <v>43683</v>
      </c>
      <c r="F1371" s="2">
        <f>MONTH(Tabela1[[#This Row],[Data]])</f>
        <v>8</v>
      </c>
      <c r="G1371" t="s">
        <v>541</v>
      </c>
      <c r="H1371" t="s">
        <v>542</v>
      </c>
      <c r="I1371" s="2">
        <v>5511973500000</v>
      </c>
    </row>
    <row r="1372" spans="1:9" x14ac:dyDescent="0.25">
      <c r="A1372" t="s">
        <v>12</v>
      </c>
      <c r="B1372" s="1">
        <v>1000</v>
      </c>
      <c r="C1372" t="s">
        <v>9</v>
      </c>
      <c r="D1372">
        <v>1</v>
      </c>
      <c r="E1372" s="3">
        <v>43683</v>
      </c>
      <c r="F1372" s="2">
        <f>MONTH(Tabela1[[#This Row],[Data]])</f>
        <v>8</v>
      </c>
      <c r="G1372" t="s">
        <v>3113</v>
      </c>
      <c r="H1372" t="s">
        <v>3114</v>
      </c>
      <c r="I1372" s="2">
        <v>5531991000000</v>
      </c>
    </row>
    <row r="1373" spans="1:9" x14ac:dyDescent="0.25">
      <c r="A1373" t="s">
        <v>12</v>
      </c>
      <c r="B1373" s="1">
        <v>1000</v>
      </c>
      <c r="C1373" t="s">
        <v>9</v>
      </c>
      <c r="D1373">
        <v>1</v>
      </c>
      <c r="E1373" s="3">
        <v>43683</v>
      </c>
      <c r="F1373" s="2">
        <f>MONTH(Tabela1[[#This Row],[Data]])</f>
        <v>8</v>
      </c>
      <c r="G1373" t="s">
        <v>4133</v>
      </c>
      <c r="H1373" t="s">
        <v>4763</v>
      </c>
      <c r="I1373" s="2">
        <v>5514996800000</v>
      </c>
    </row>
    <row r="1374" spans="1:9" x14ac:dyDescent="0.25">
      <c r="A1374" t="s">
        <v>12</v>
      </c>
      <c r="B1374" s="1">
        <v>1000</v>
      </c>
      <c r="C1374" t="s">
        <v>9</v>
      </c>
      <c r="D1374">
        <v>12</v>
      </c>
      <c r="E1374" s="3">
        <v>43683</v>
      </c>
      <c r="F1374" s="2">
        <f>MONTH(Tabela1[[#This Row],[Data]])</f>
        <v>8</v>
      </c>
      <c r="G1374" t="s">
        <v>5038</v>
      </c>
      <c r="H1374" t="s">
        <v>5039</v>
      </c>
      <c r="I1374" s="2">
        <v>5511997700000</v>
      </c>
    </row>
    <row r="1375" spans="1:9" x14ac:dyDescent="0.25">
      <c r="A1375" t="s">
        <v>8</v>
      </c>
      <c r="B1375" s="1">
        <v>500</v>
      </c>
      <c r="C1375" t="s">
        <v>9</v>
      </c>
      <c r="D1375">
        <v>12</v>
      </c>
      <c r="E1375" s="3">
        <v>43683</v>
      </c>
      <c r="F1375" s="2">
        <f>MONTH(Tabela1[[#This Row],[Data]])</f>
        <v>8</v>
      </c>
      <c r="G1375" t="s">
        <v>4666</v>
      </c>
      <c r="H1375" t="s">
        <v>4667</v>
      </c>
      <c r="I1375" s="2">
        <v>5521972000000</v>
      </c>
    </row>
    <row r="1376" spans="1:9" x14ac:dyDescent="0.25">
      <c r="A1376" t="s">
        <v>12</v>
      </c>
      <c r="B1376" s="1">
        <v>1000</v>
      </c>
      <c r="C1376" t="s">
        <v>9</v>
      </c>
      <c r="D1376">
        <v>1</v>
      </c>
      <c r="E1376" s="3">
        <v>43683</v>
      </c>
      <c r="F1376" s="2">
        <f>MONTH(Tabela1[[#This Row],[Data]])</f>
        <v>8</v>
      </c>
      <c r="G1376" t="s">
        <v>1475</v>
      </c>
      <c r="H1376" t="s">
        <v>8996</v>
      </c>
      <c r="I1376" s="2">
        <v>5511997400000</v>
      </c>
    </row>
    <row r="1377" spans="1:9" x14ac:dyDescent="0.25">
      <c r="A1377" t="s">
        <v>12</v>
      </c>
      <c r="B1377" s="1">
        <v>1000</v>
      </c>
      <c r="C1377" t="s">
        <v>9</v>
      </c>
      <c r="D1377">
        <v>4</v>
      </c>
      <c r="E1377" s="3">
        <v>43684</v>
      </c>
      <c r="F1377" s="2">
        <f>MONTH(Tabela1[[#This Row],[Data]])</f>
        <v>8</v>
      </c>
      <c r="G1377" t="s">
        <v>246</v>
      </c>
      <c r="H1377" t="s">
        <v>247</v>
      </c>
      <c r="I1377" s="2">
        <v>5562933000000</v>
      </c>
    </row>
    <row r="1378" spans="1:9" x14ac:dyDescent="0.25">
      <c r="A1378" t="s">
        <v>8</v>
      </c>
      <c r="B1378" s="1">
        <v>500</v>
      </c>
      <c r="C1378" t="s">
        <v>9</v>
      </c>
      <c r="D1378">
        <v>12</v>
      </c>
      <c r="E1378" s="3">
        <v>43684</v>
      </c>
      <c r="F1378" s="2">
        <f>MONTH(Tabela1[[#This Row],[Data]])</f>
        <v>8</v>
      </c>
      <c r="G1378" t="s">
        <v>3333</v>
      </c>
      <c r="H1378" t="s">
        <v>3334</v>
      </c>
      <c r="I1378" s="2">
        <v>5521964800000</v>
      </c>
    </row>
    <row r="1379" spans="1:9" x14ac:dyDescent="0.25">
      <c r="A1379" t="s">
        <v>12</v>
      </c>
      <c r="B1379" s="1">
        <v>1000</v>
      </c>
      <c r="C1379" t="s">
        <v>9</v>
      </c>
      <c r="D1379">
        <v>1</v>
      </c>
      <c r="E1379" s="3">
        <v>43684</v>
      </c>
      <c r="F1379" s="2">
        <f>MONTH(Tabela1[[#This Row],[Data]])</f>
        <v>8</v>
      </c>
      <c r="G1379" t="s">
        <v>5181</v>
      </c>
      <c r="H1379" t="s">
        <v>5182</v>
      </c>
      <c r="I1379" s="2">
        <v>5598984700000</v>
      </c>
    </row>
    <row r="1380" spans="1:9" x14ac:dyDescent="0.25">
      <c r="A1380" t="s">
        <v>12</v>
      </c>
      <c r="B1380" s="1">
        <v>1000</v>
      </c>
      <c r="C1380" t="s">
        <v>9</v>
      </c>
      <c r="D1380">
        <v>12</v>
      </c>
      <c r="E1380" s="3">
        <v>43684</v>
      </c>
      <c r="F1380" s="2">
        <f>MONTH(Tabela1[[#This Row],[Data]])</f>
        <v>8</v>
      </c>
      <c r="G1380" t="s">
        <v>5409</v>
      </c>
      <c r="H1380" t="s">
        <v>6976</v>
      </c>
      <c r="I1380" s="2">
        <v>5562984100000</v>
      </c>
    </row>
    <row r="1381" spans="1:9" x14ac:dyDescent="0.25">
      <c r="A1381" t="s">
        <v>8</v>
      </c>
      <c r="B1381" s="1">
        <v>500</v>
      </c>
      <c r="C1381" t="s">
        <v>9</v>
      </c>
      <c r="D1381">
        <v>12</v>
      </c>
      <c r="E1381" s="3">
        <v>43684</v>
      </c>
      <c r="F1381" s="2">
        <f>MONTH(Tabela1[[#This Row],[Data]])</f>
        <v>8</v>
      </c>
      <c r="G1381" t="s">
        <v>7088</v>
      </c>
      <c r="H1381" t="s">
        <v>7089</v>
      </c>
      <c r="I1381" s="2">
        <v>5511980100000</v>
      </c>
    </row>
    <row r="1382" spans="1:9" x14ac:dyDescent="0.25">
      <c r="A1382" t="s">
        <v>8</v>
      </c>
      <c r="B1382" s="1">
        <v>500</v>
      </c>
      <c r="C1382" t="s">
        <v>9</v>
      </c>
      <c r="D1382">
        <v>12</v>
      </c>
      <c r="E1382" s="3">
        <v>43684</v>
      </c>
      <c r="F1382" s="2">
        <f>MONTH(Tabela1[[#This Row],[Data]])</f>
        <v>8</v>
      </c>
      <c r="G1382" t="s">
        <v>9183</v>
      </c>
      <c r="H1382" t="s">
        <v>9184</v>
      </c>
      <c r="I1382" s="2">
        <v>5521998500000</v>
      </c>
    </row>
    <row r="1383" spans="1:9" x14ac:dyDescent="0.25">
      <c r="A1383" t="s">
        <v>8</v>
      </c>
      <c r="B1383" s="1">
        <v>500</v>
      </c>
      <c r="C1383" t="s">
        <v>9</v>
      </c>
      <c r="D1383">
        <v>1</v>
      </c>
      <c r="E1383" s="3">
        <v>43685</v>
      </c>
      <c r="F1383" s="2">
        <f>MONTH(Tabela1[[#This Row],[Data]])</f>
        <v>8</v>
      </c>
      <c r="G1383" t="s">
        <v>1111</v>
      </c>
      <c r="H1383" t="s">
        <v>1112</v>
      </c>
      <c r="I1383" s="2">
        <v>5511983900000</v>
      </c>
    </row>
    <row r="1384" spans="1:9" x14ac:dyDescent="0.25">
      <c r="A1384" t="s">
        <v>8</v>
      </c>
      <c r="B1384" s="1">
        <v>500</v>
      </c>
      <c r="C1384" t="s">
        <v>21</v>
      </c>
      <c r="D1384">
        <v>1</v>
      </c>
      <c r="E1384" s="3">
        <v>43685</v>
      </c>
      <c r="F1384" s="2">
        <f>MONTH(Tabela1[[#This Row],[Data]])</f>
        <v>8</v>
      </c>
      <c r="G1384" t="s">
        <v>1349</v>
      </c>
      <c r="H1384" t="s">
        <v>1350</v>
      </c>
      <c r="I1384" s="2">
        <v>5531997100000</v>
      </c>
    </row>
    <row r="1385" spans="1:9" x14ac:dyDescent="0.25">
      <c r="A1385" t="s">
        <v>12</v>
      </c>
      <c r="B1385" s="1">
        <v>1000</v>
      </c>
      <c r="C1385" t="s">
        <v>21</v>
      </c>
      <c r="D1385">
        <v>1</v>
      </c>
      <c r="E1385" s="3">
        <v>43685</v>
      </c>
      <c r="F1385" s="2">
        <f>MONTH(Tabela1[[#This Row],[Data]])</f>
        <v>8</v>
      </c>
      <c r="G1385" t="s">
        <v>1842</v>
      </c>
      <c r="H1385" t="s">
        <v>1843</v>
      </c>
      <c r="I1385" s="2">
        <v>5588994300000</v>
      </c>
    </row>
    <row r="1386" spans="1:9" x14ac:dyDescent="0.25">
      <c r="A1386" t="s">
        <v>12</v>
      </c>
      <c r="B1386" s="1">
        <v>1000</v>
      </c>
      <c r="C1386" t="s">
        <v>9</v>
      </c>
      <c r="D1386">
        <v>1</v>
      </c>
      <c r="E1386" s="3">
        <v>43685</v>
      </c>
      <c r="F1386" s="2">
        <f>MONTH(Tabela1[[#This Row],[Data]])</f>
        <v>8</v>
      </c>
      <c r="G1386" t="s">
        <v>1953</v>
      </c>
      <c r="H1386" t="s">
        <v>1954</v>
      </c>
      <c r="I1386" s="2">
        <v>5585999500000</v>
      </c>
    </row>
    <row r="1387" spans="1:9" x14ac:dyDescent="0.25">
      <c r="A1387" t="s">
        <v>8</v>
      </c>
      <c r="B1387" s="1">
        <v>500</v>
      </c>
      <c r="C1387" t="s">
        <v>9</v>
      </c>
      <c r="D1387">
        <v>1</v>
      </c>
      <c r="E1387" s="3">
        <v>43685</v>
      </c>
      <c r="F1387" s="2">
        <f>MONTH(Tabela1[[#This Row],[Data]])</f>
        <v>8</v>
      </c>
      <c r="G1387" t="s">
        <v>3233</v>
      </c>
      <c r="H1387" t="s">
        <v>3234</v>
      </c>
      <c r="I1387" s="2">
        <v>5571992700000</v>
      </c>
    </row>
    <row r="1388" spans="1:9" x14ac:dyDescent="0.25">
      <c r="A1388" t="s">
        <v>12</v>
      </c>
      <c r="B1388" s="1">
        <v>1000</v>
      </c>
      <c r="C1388" t="s">
        <v>9</v>
      </c>
      <c r="D1388">
        <v>10</v>
      </c>
      <c r="E1388" s="3">
        <v>43685</v>
      </c>
      <c r="F1388" s="2">
        <f>MONTH(Tabela1[[#This Row],[Data]])</f>
        <v>8</v>
      </c>
      <c r="G1388" t="s">
        <v>3846</v>
      </c>
      <c r="H1388" t="s">
        <v>3847</v>
      </c>
      <c r="I1388" s="2">
        <v>5549991100000</v>
      </c>
    </row>
    <row r="1389" spans="1:9" x14ac:dyDescent="0.25">
      <c r="A1389" t="s">
        <v>26</v>
      </c>
      <c r="B1389" s="1">
        <v>2000</v>
      </c>
      <c r="C1389" t="s">
        <v>21</v>
      </c>
      <c r="D1389">
        <v>1</v>
      </c>
      <c r="E1389" s="3">
        <v>43685</v>
      </c>
      <c r="F1389" s="2">
        <f>MONTH(Tabela1[[#This Row],[Data]])</f>
        <v>8</v>
      </c>
      <c r="G1389" t="s">
        <v>5162</v>
      </c>
      <c r="H1389" t="s">
        <v>5163</v>
      </c>
      <c r="I1389" s="2">
        <v>5541991600000</v>
      </c>
    </row>
    <row r="1390" spans="1:9" x14ac:dyDescent="0.25">
      <c r="A1390" t="s">
        <v>8</v>
      </c>
      <c r="B1390" s="1">
        <v>500</v>
      </c>
      <c r="C1390" t="s">
        <v>9</v>
      </c>
      <c r="D1390">
        <v>1</v>
      </c>
      <c r="E1390" s="3">
        <v>43685</v>
      </c>
      <c r="F1390" s="2">
        <f>MONTH(Tabela1[[#This Row],[Data]])</f>
        <v>8</v>
      </c>
      <c r="G1390" t="s">
        <v>69</v>
      </c>
      <c r="H1390" t="s">
        <v>70</v>
      </c>
      <c r="I1390" s="2">
        <v>5551993700000</v>
      </c>
    </row>
    <row r="1391" spans="1:9" x14ac:dyDescent="0.25">
      <c r="A1391" t="s">
        <v>12</v>
      </c>
      <c r="B1391" s="1">
        <v>1000</v>
      </c>
      <c r="C1391" t="s">
        <v>9</v>
      </c>
      <c r="D1391">
        <v>5</v>
      </c>
      <c r="E1391" s="3">
        <v>43686</v>
      </c>
      <c r="F1391" s="2">
        <f>MONTH(Tabela1[[#This Row],[Data]])</f>
        <v>8</v>
      </c>
      <c r="G1391" t="s">
        <v>447</v>
      </c>
      <c r="H1391" t="s">
        <v>448</v>
      </c>
      <c r="I1391" s="2">
        <v>5581997900000</v>
      </c>
    </row>
    <row r="1392" spans="1:9" x14ac:dyDescent="0.25">
      <c r="A1392" t="s">
        <v>12</v>
      </c>
      <c r="B1392" s="1">
        <v>1000</v>
      </c>
      <c r="C1392" t="s">
        <v>9</v>
      </c>
      <c r="D1392">
        <v>10</v>
      </c>
      <c r="E1392" s="3">
        <v>43686</v>
      </c>
      <c r="F1392" s="2">
        <f>MONTH(Tabela1[[#This Row],[Data]])</f>
        <v>8</v>
      </c>
      <c r="G1392" t="s">
        <v>557</v>
      </c>
      <c r="H1392" t="s">
        <v>2252</v>
      </c>
      <c r="I1392" s="2">
        <v>5527999900000</v>
      </c>
    </row>
    <row r="1393" spans="1:9" x14ac:dyDescent="0.25">
      <c r="A1393" t="s">
        <v>8</v>
      </c>
      <c r="B1393" s="1">
        <v>500</v>
      </c>
      <c r="C1393" t="s">
        <v>9</v>
      </c>
      <c r="D1393">
        <v>12</v>
      </c>
      <c r="E1393" s="3">
        <v>43686</v>
      </c>
      <c r="F1393" s="2">
        <f>MONTH(Tabela1[[#This Row],[Data]])</f>
        <v>8</v>
      </c>
      <c r="G1393" t="s">
        <v>4184</v>
      </c>
      <c r="H1393" t="s">
        <v>4185</v>
      </c>
      <c r="I1393" s="2">
        <v>5592994600000</v>
      </c>
    </row>
    <row r="1394" spans="1:9" x14ac:dyDescent="0.25">
      <c r="A1394" t="s">
        <v>12</v>
      </c>
      <c r="B1394" s="1">
        <v>1000</v>
      </c>
      <c r="C1394" t="s">
        <v>9</v>
      </c>
      <c r="D1394">
        <v>1</v>
      </c>
      <c r="E1394" s="3">
        <v>43686</v>
      </c>
      <c r="F1394" s="2">
        <f>MONTH(Tabela1[[#This Row],[Data]])</f>
        <v>8</v>
      </c>
      <c r="G1394" t="s">
        <v>2160</v>
      </c>
      <c r="H1394" t="s">
        <v>6515</v>
      </c>
      <c r="I1394" s="2">
        <v>5592994100000</v>
      </c>
    </row>
    <row r="1395" spans="1:9" x14ac:dyDescent="0.25">
      <c r="A1395" t="s">
        <v>8</v>
      </c>
      <c r="B1395" s="1">
        <v>500</v>
      </c>
      <c r="C1395" t="s">
        <v>9</v>
      </c>
      <c r="D1395">
        <v>12</v>
      </c>
      <c r="E1395" s="3">
        <v>43686</v>
      </c>
      <c r="F1395" s="2">
        <f>MONTH(Tabela1[[#This Row],[Data]])</f>
        <v>8</v>
      </c>
      <c r="G1395" t="s">
        <v>6516</v>
      </c>
      <c r="H1395" t="s">
        <v>6517</v>
      </c>
      <c r="I1395" s="2">
        <v>5511983700000</v>
      </c>
    </row>
    <row r="1396" spans="1:9" x14ac:dyDescent="0.25">
      <c r="A1396" t="s">
        <v>12</v>
      </c>
      <c r="B1396" s="1">
        <v>1000</v>
      </c>
      <c r="C1396" t="s">
        <v>21</v>
      </c>
      <c r="D1396">
        <v>1</v>
      </c>
      <c r="E1396" s="3">
        <v>43686</v>
      </c>
      <c r="F1396" s="2">
        <f>MONTH(Tabela1[[#This Row],[Data]])</f>
        <v>8</v>
      </c>
      <c r="G1396" t="s">
        <v>1011</v>
      </c>
      <c r="H1396" t="s">
        <v>7493</v>
      </c>
      <c r="I1396" s="2">
        <v>5531985300000</v>
      </c>
    </row>
    <row r="1397" spans="1:9" x14ac:dyDescent="0.25">
      <c r="A1397" t="s">
        <v>8</v>
      </c>
      <c r="B1397" s="1">
        <v>500</v>
      </c>
      <c r="C1397" t="s">
        <v>21</v>
      </c>
      <c r="D1397">
        <v>1</v>
      </c>
      <c r="E1397" s="3">
        <v>43686</v>
      </c>
      <c r="F1397" s="2">
        <f>MONTH(Tabela1[[#This Row],[Data]])</f>
        <v>8</v>
      </c>
      <c r="G1397" t="s">
        <v>4909</v>
      </c>
      <c r="H1397" t="s">
        <v>4910</v>
      </c>
      <c r="I1397" s="2">
        <v>5521974800000</v>
      </c>
    </row>
    <row r="1398" spans="1:9" x14ac:dyDescent="0.25">
      <c r="A1398" t="s">
        <v>8</v>
      </c>
      <c r="B1398" s="1">
        <v>500</v>
      </c>
      <c r="C1398" t="s">
        <v>9</v>
      </c>
      <c r="D1398">
        <v>1</v>
      </c>
      <c r="E1398" s="3">
        <v>43686</v>
      </c>
      <c r="F1398" s="2">
        <f>MONTH(Tabela1[[#This Row],[Data]])</f>
        <v>8</v>
      </c>
      <c r="G1398" t="s">
        <v>9535</v>
      </c>
      <c r="H1398" t="s">
        <v>9536</v>
      </c>
      <c r="I1398" s="2">
        <v>5555981400000</v>
      </c>
    </row>
    <row r="1399" spans="1:9" x14ac:dyDescent="0.25">
      <c r="A1399" t="s">
        <v>26</v>
      </c>
      <c r="B1399" s="1">
        <v>2000</v>
      </c>
      <c r="C1399" t="s">
        <v>21</v>
      </c>
      <c r="D1399">
        <v>1</v>
      </c>
      <c r="E1399" s="3">
        <v>43687</v>
      </c>
      <c r="F1399" s="2">
        <f>MONTH(Tabela1[[#This Row],[Data]])</f>
        <v>8</v>
      </c>
      <c r="G1399" t="s">
        <v>324</v>
      </c>
      <c r="H1399" t="s">
        <v>325</v>
      </c>
      <c r="I1399" s="2">
        <v>5511999200000</v>
      </c>
    </row>
    <row r="1400" spans="1:9" x14ac:dyDescent="0.25">
      <c r="A1400" t="s">
        <v>12</v>
      </c>
      <c r="B1400" s="1">
        <v>1000</v>
      </c>
      <c r="C1400" t="s">
        <v>9</v>
      </c>
      <c r="D1400">
        <v>12</v>
      </c>
      <c r="E1400" s="3">
        <v>43687</v>
      </c>
      <c r="F1400" s="2">
        <f>MONTH(Tabela1[[#This Row],[Data]])</f>
        <v>8</v>
      </c>
      <c r="G1400" t="s">
        <v>773</v>
      </c>
      <c r="H1400" t="s">
        <v>774</v>
      </c>
      <c r="I1400" s="2">
        <v>5531992700000</v>
      </c>
    </row>
    <row r="1401" spans="1:9" x14ac:dyDescent="0.25">
      <c r="A1401" t="s">
        <v>8</v>
      </c>
      <c r="B1401" s="1">
        <v>500</v>
      </c>
      <c r="C1401" t="s">
        <v>21</v>
      </c>
      <c r="D1401">
        <v>1</v>
      </c>
      <c r="E1401" s="3">
        <v>43687</v>
      </c>
      <c r="F1401" s="2">
        <f>MONTH(Tabela1[[#This Row],[Data]])</f>
        <v>8</v>
      </c>
      <c r="G1401" t="s">
        <v>831</v>
      </c>
      <c r="H1401" t="s">
        <v>832</v>
      </c>
      <c r="I1401" s="2">
        <v>5586988900000</v>
      </c>
    </row>
    <row r="1402" spans="1:9" x14ac:dyDescent="0.25">
      <c r="A1402" t="s">
        <v>26</v>
      </c>
      <c r="B1402" s="1">
        <v>2000</v>
      </c>
      <c r="C1402" t="s">
        <v>9</v>
      </c>
      <c r="D1402">
        <v>10</v>
      </c>
      <c r="E1402" s="3">
        <v>43687</v>
      </c>
      <c r="F1402" s="2">
        <f>MONTH(Tabela1[[#This Row],[Data]])</f>
        <v>8</v>
      </c>
      <c r="G1402" t="s">
        <v>1622</v>
      </c>
      <c r="H1402" t="s">
        <v>1623</v>
      </c>
      <c r="I1402" s="2">
        <v>5582996600000</v>
      </c>
    </row>
    <row r="1403" spans="1:9" x14ac:dyDescent="0.25">
      <c r="A1403" t="s">
        <v>26</v>
      </c>
      <c r="B1403" s="1">
        <v>2000</v>
      </c>
      <c r="C1403" t="s">
        <v>21</v>
      </c>
      <c r="D1403">
        <v>1</v>
      </c>
      <c r="E1403" s="3">
        <v>43687</v>
      </c>
      <c r="F1403" s="2">
        <f>MONTH(Tabela1[[#This Row],[Data]])</f>
        <v>8</v>
      </c>
      <c r="G1403" t="s">
        <v>2817</v>
      </c>
      <c r="H1403" t="s">
        <v>2818</v>
      </c>
      <c r="I1403" s="2">
        <v>5551995600000</v>
      </c>
    </row>
    <row r="1404" spans="1:9" x14ac:dyDescent="0.25">
      <c r="A1404" t="s">
        <v>12</v>
      </c>
      <c r="B1404" s="1">
        <v>1000</v>
      </c>
      <c r="C1404" t="s">
        <v>9</v>
      </c>
      <c r="D1404">
        <v>12</v>
      </c>
      <c r="E1404" s="3">
        <v>43687</v>
      </c>
      <c r="F1404" s="2">
        <f>MONTH(Tabela1[[#This Row],[Data]])</f>
        <v>8</v>
      </c>
      <c r="G1404" t="s">
        <v>3729</v>
      </c>
      <c r="H1404" t="s">
        <v>3730</v>
      </c>
      <c r="I1404" s="2">
        <v>5581986300000</v>
      </c>
    </row>
    <row r="1405" spans="1:9" x14ac:dyDescent="0.25">
      <c r="A1405" t="s">
        <v>8</v>
      </c>
      <c r="B1405" s="1">
        <v>500</v>
      </c>
      <c r="C1405" t="s">
        <v>21</v>
      </c>
      <c r="D1405">
        <v>1</v>
      </c>
      <c r="E1405" s="3">
        <v>43687</v>
      </c>
      <c r="F1405" s="2">
        <f>MONTH(Tabela1[[#This Row],[Data]])</f>
        <v>8</v>
      </c>
      <c r="G1405" t="s">
        <v>2794</v>
      </c>
      <c r="H1405" t="s">
        <v>5268</v>
      </c>
      <c r="I1405" s="2">
        <v>5511963100000</v>
      </c>
    </row>
    <row r="1406" spans="1:9" x14ac:dyDescent="0.25">
      <c r="A1406" t="s">
        <v>12</v>
      </c>
      <c r="B1406" s="1">
        <v>1000</v>
      </c>
      <c r="C1406" t="s">
        <v>21</v>
      </c>
      <c r="D1406">
        <v>12</v>
      </c>
      <c r="E1406" s="3">
        <v>43687</v>
      </c>
      <c r="F1406" s="2">
        <f>MONTH(Tabela1[[#This Row],[Data]])</f>
        <v>8</v>
      </c>
      <c r="G1406" t="s">
        <v>7211</v>
      </c>
      <c r="H1406" t="s">
        <v>7212</v>
      </c>
      <c r="I1406" s="2">
        <v>5511997700000</v>
      </c>
    </row>
    <row r="1407" spans="1:9" x14ac:dyDescent="0.25">
      <c r="A1407" t="s">
        <v>12</v>
      </c>
      <c r="B1407" s="1">
        <v>1000</v>
      </c>
      <c r="C1407" t="s">
        <v>9</v>
      </c>
      <c r="D1407">
        <v>1</v>
      </c>
      <c r="E1407" s="3">
        <v>43687</v>
      </c>
      <c r="F1407" s="2">
        <f>MONTH(Tabela1[[#This Row],[Data]])</f>
        <v>8</v>
      </c>
      <c r="G1407" t="s">
        <v>5600</v>
      </c>
      <c r="H1407" t="s">
        <v>6840</v>
      </c>
      <c r="I1407" s="2">
        <v>5531999900000</v>
      </c>
    </row>
    <row r="1408" spans="1:9" x14ac:dyDescent="0.25">
      <c r="A1408" t="s">
        <v>12</v>
      </c>
      <c r="B1408" s="1">
        <v>1000</v>
      </c>
      <c r="C1408" t="s">
        <v>9</v>
      </c>
      <c r="D1408">
        <v>12</v>
      </c>
      <c r="E1408" s="3">
        <v>43687</v>
      </c>
      <c r="F1408" s="2">
        <f>MONTH(Tabela1[[#This Row],[Data]])</f>
        <v>8</v>
      </c>
      <c r="G1408" t="s">
        <v>692</v>
      </c>
      <c r="H1408" t="s">
        <v>8450</v>
      </c>
      <c r="I1408" s="2">
        <v>5551980500000</v>
      </c>
    </row>
    <row r="1409" spans="1:9" x14ac:dyDescent="0.25">
      <c r="A1409" t="s">
        <v>12</v>
      </c>
      <c r="B1409" s="1">
        <v>1000</v>
      </c>
      <c r="C1409" t="s">
        <v>21</v>
      </c>
      <c r="D1409">
        <v>1</v>
      </c>
      <c r="E1409" s="3">
        <v>43687</v>
      </c>
      <c r="F1409" s="2">
        <f>MONTH(Tabela1[[#This Row],[Data]])</f>
        <v>8</v>
      </c>
      <c r="G1409" t="s">
        <v>2591</v>
      </c>
      <c r="H1409" t="s">
        <v>9565</v>
      </c>
      <c r="I1409" s="2">
        <v>5562992800000</v>
      </c>
    </row>
    <row r="1410" spans="1:9" x14ac:dyDescent="0.25">
      <c r="A1410" t="s">
        <v>8</v>
      </c>
      <c r="B1410" s="1">
        <v>500</v>
      </c>
      <c r="C1410" t="s">
        <v>9</v>
      </c>
      <c r="D1410">
        <v>12</v>
      </c>
      <c r="E1410" s="3">
        <v>43687</v>
      </c>
      <c r="F1410" s="2">
        <f>MONTH(Tabela1[[#This Row],[Data]])</f>
        <v>8</v>
      </c>
      <c r="G1410" t="s">
        <v>3590</v>
      </c>
      <c r="H1410" t="s">
        <v>3591</v>
      </c>
      <c r="I1410" s="2">
        <v>5591981700000</v>
      </c>
    </row>
    <row r="1411" spans="1:9" x14ac:dyDescent="0.25">
      <c r="A1411" t="s">
        <v>8</v>
      </c>
      <c r="B1411" s="1">
        <v>500</v>
      </c>
      <c r="C1411" t="s">
        <v>21</v>
      </c>
      <c r="D1411">
        <v>1</v>
      </c>
      <c r="E1411" s="3">
        <v>43687</v>
      </c>
      <c r="F1411" s="2">
        <f>MONTH(Tabela1[[#This Row],[Data]])</f>
        <v>8</v>
      </c>
      <c r="G1411" t="s">
        <v>9813</v>
      </c>
      <c r="H1411" t="s">
        <v>9814</v>
      </c>
      <c r="I1411" s="2">
        <v>5511985700000</v>
      </c>
    </row>
    <row r="1412" spans="1:9" x14ac:dyDescent="0.25">
      <c r="A1412" t="s">
        <v>12</v>
      </c>
      <c r="B1412" s="1">
        <v>1000</v>
      </c>
      <c r="C1412" t="s">
        <v>21</v>
      </c>
      <c r="D1412">
        <v>1</v>
      </c>
      <c r="E1412" s="3">
        <v>43688</v>
      </c>
      <c r="F1412" s="2">
        <f>MONTH(Tabela1[[#This Row],[Data]])</f>
        <v>8</v>
      </c>
      <c r="G1412" t="s">
        <v>65</v>
      </c>
      <c r="H1412" t="s">
        <v>66</v>
      </c>
      <c r="I1412" s="2">
        <v>5521974100000</v>
      </c>
    </row>
    <row r="1413" spans="1:9" x14ac:dyDescent="0.25">
      <c r="A1413" t="s">
        <v>8</v>
      </c>
      <c r="B1413" s="1">
        <v>500</v>
      </c>
      <c r="C1413" t="s">
        <v>9</v>
      </c>
      <c r="D1413">
        <v>12</v>
      </c>
      <c r="E1413" s="3">
        <v>43688</v>
      </c>
      <c r="F1413" s="2">
        <f>MONTH(Tabela1[[#This Row],[Data]])</f>
        <v>8</v>
      </c>
      <c r="G1413" t="s">
        <v>648</v>
      </c>
      <c r="H1413" t="s">
        <v>649</v>
      </c>
      <c r="I1413" s="2">
        <v>5515991100000</v>
      </c>
    </row>
    <row r="1414" spans="1:9" x14ac:dyDescent="0.25">
      <c r="A1414" t="s">
        <v>8</v>
      </c>
      <c r="B1414" s="1">
        <v>500</v>
      </c>
      <c r="C1414" t="s">
        <v>9</v>
      </c>
      <c r="D1414">
        <v>12</v>
      </c>
      <c r="E1414" s="3">
        <v>43688</v>
      </c>
      <c r="F1414" s="2">
        <f>MONTH(Tabela1[[#This Row],[Data]])</f>
        <v>8</v>
      </c>
      <c r="G1414" t="s">
        <v>787</v>
      </c>
      <c r="H1414" t="s">
        <v>788</v>
      </c>
      <c r="I1414" s="2">
        <v>5591993200000</v>
      </c>
    </row>
    <row r="1415" spans="1:9" x14ac:dyDescent="0.25">
      <c r="A1415" t="s">
        <v>8</v>
      </c>
      <c r="B1415" s="1">
        <v>500</v>
      </c>
      <c r="C1415" t="s">
        <v>9</v>
      </c>
      <c r="D1415">
        <v>12</v>
      </c>
      <c r="E1415" s="3">
        <v>43688</v>
      </c>
      <c r="F1415" s="2">
        <f>MONTH(Tabela1[[#This Row],[Data]])</f>
        <v>8</v>
      </c>
      <c r="G1415" t="s">
        <v>4926</v>
      </c>
      <c r="H1415" t="s">
        <v>4927</v>
      </c>
      <c r="I1415" s="2">
        <v>5524993000000</v>
      </c>
    </row>
    <row r="1416" spans="1:9" x14ac:dyDescent="0.25">
      <c r="A1416" t="s">
        <v>26</v>
      </c>
      <c r="B1416" s="1">
        <v>2000</v>
      </c>
      <c r="C1416" t="s">
        <v>9</v>
      </c>
      <c r="D1416">
        <v>5</v>
      </c>
      <c r="E1416" s="3">
        <v>43688</v>
      </c>
      <c r="F1416" s="2">
        <f>MONTH(Tabela1[[#This Row],[Data]])</f>
        <v>8</v>
      </c>
      <c r="G1416" t="s">
        <v>4010</v>
      </c>
      <c r="H1416" t="s">
        <v>4011</v>
      </c>
      <c r="I1416" s="2">
        <v>5511984000000</v>
      </c>
    </row>
    <row r="1417" spans="1:9" x14ac:dyDescent="0.25">
      <c r="A1417" t="s">
        <v>26</v>
      </c>
      <c r="B1417" s="1">
        <v>2000</v>
      </c>
      <c r="C1417" t="s">
        <v>9</v>
      </c>
      <c r="D1417">
        <v>8</v>
      </c>
      <c r="E1417" s="3">
        <v>43688</v>
      </c>
      <c r="F1417" s="2">
        <f>MONTH(Tabela1[[#This Row],[Data]])</f>
        <v>8</v>
      </c>
      <c r="G1417" t="s">
        <v>6240</v>
      </c>
      <c r="H1417" t="s">
        <v>6241</v>
      </c>
      <c r="I1417" s="2">
        <v>5521980900000</v>
      </c>
    </row>
    <row r="1418" spans="1:9" x14ac:dyDescent="0.25">
      <c r="A1418" t="s">
        <v>26</v>
      </c>
      <c r="B1418" s="1">
        <v>2000</v>
      </c>
      <c r="C1418" t="s">
        <v>9</v>
      </c>
      <c r="D1418">
        <v>10</v>
      </c>
      <c r="E1418" s="3">
        <v>43689</v>
      </c>
      <c r="F1418" s="2">
        <f>MONTH(Tabela1[[#This Row],[Data]])</f>
        <v>8</v>
      </c>
      <c r="G1418" t="s">
        <v>149</v>
      </c>
      <c r="H1418" t="s">
        <v>150</v>
      </c>
      <c r="I1418" s="2">
        <v>5519993300000</v>
      </c>
    </row>
    <row r="1419" spans="1:9" x14ac:dyDescent="0.25">
      <c r="A1419" t="s">
        <v>26</v>
      </c>
      <c r="B1419" s="1">
        <v>2000</v>
      </c>
      <c r="C1419" t="s">
        <v>9</v>
      </c>
      <c r="D1419">
        <v>12</v>
      </c>
      <c r="E1419" s="3">
        <v>43689</v>
      </c>
      <c r="F1419" s="2">
        <f>MONTH(Tabela1[[#This Row],[Data]])</f>
        <v>8</v>
      </c>
      <c r="G1419" t="s">
        <v>537</v>
      </c>
      <c r="H1419" t="s">
        <v>5376</v>
      </c>
      <c r="I1419" s="2">
        <v>5521988800000</v>
      </c>
    </row>
    <row r="1420" spans="1:9" x14ac:dyDescent="0.25">
      <c r="A1420" t="s">
        <v>12</v>
      </c>
      <c r="B1420" s="1">
        <v>1000</v>
      </c>
      <c r="C1420" t="s">
        <v>21</v>
      </c>
      <c r="D1420">
        <v>12</v>
      </c>
      <c r="E1420" s="3">
        <v>43689</v>
      </c>
      <c r="F1420" s="2">
        <f>MONTH(Tabela1[[#This Row],[Data]])</f>
        <v>8</v>
      </c>
      <c r="G1420" t="s">
        <v>2891</v>
      </c>
      <c r="H1420" t="s">
        <v>5464</v>
      </c>
      <c r="I1420" s="2">
        <v>5519987600000</v>
      </c>
    </row>
    <row r="1421" spans="1:9" x14ac:dyDescent="0.25">
      <c r="A1421" t="s">
        <v>12</v>
      </c>
      <c r="B1421" s="1">
        <v>1000</v>
      </c>
      <c r="C1421" t="s">
        <v>9</v>
      </c>
      <c r="D1421">
        <v>7</v>
      </c>
      <c r="E1421" s="3">
        <v>43689</v>
      </c>
      <c r="F1421" s="2">
        <f>MONTH(Tabela1[[#This Row],[Data]])</f>
        <v>8</v>
      </c>
      <c r="G1421" t="s">
        <v>7795</v>
      </c>
      <c r="H1421" t="s">
        <v>7796</v>
      </c>
      <c r="I1421" s="2">
        <v>5599984600000</v>
      </c>
    </row>
    <row r="1422" spans="1:9" x14ac:dyDescent="0.25">
      <c r="A1422" t="s">
        <v>12</v>
      </c>
      <c r="B1422" s="1">
        <v>1000</v>
      </c>
      <c r="C1422" t="s">
        <v>9</v>
      </c>
      <c r="D1422">
        <v>4</v>
      </c>
      <c r="E1422" s="3">
        <v>43689</v>
      </c>
      <c r="F1422" s="2">
        <f>MONTH(Tabela1[[#This Row],[Data]])</f>
        <v>8</v>
      </c>
      <c r="G1422" t="s">
        <v>3456</v>
      </c>
      <c r="H1422" t="s">
        <v>9365</v>
      </c>
      <c r="I1422" s="2">
        <v>5565996900000</v>
      </c>
    </row>
    <row r="1423" spans="1:9" x14ac:dyDescent="0.25">
      <c r="A1423" t="s">
        <v>8</v>
      </c>
      <c r="B1423" s="1">
        <v>500</v>
      </c>
      <c r="C1423" t="s">
        <v>9</v>
      </c>
      <c r="D1423">
        <v>4</v>
      </c>
      <c r="E1423" s="3">
        <v>43690</v>
      </c>
      <c r="F1423" s="2">
        <f>MONTH(Tabela1[[#This Row],[Data]])</f>
        <v>8</v>
      </c>
      <c r="G1423" t="s">
        <v>2522</v>
      </c>
      <c r="H1423" t="s">
        <v>2523</v>
      </c>
      <c r="I1423" s="2">
        <v>5575998500000</v>
      </c>
    </row>
    <row r="1424" spans="1:9" x14ac:dyDescent="0.25">
      <c r="A1424" t="s">
        <v>26</v>
      </c>
      <c r="B1424" s="1">
        <v>2000</v>
      </c>
      <c r="C1424" t="s">
        <v>9</v>
      </c>
      <c r="D1424">
        <v>12</v>
      </c>
      <c r="E1424" s="3">
        <v>43690</v>
      </c>
      <c r="F1424" s="2">
        <f>MONTH(Tabela1[[#This Row],[Data]])</f>
        <v>8</v>
      </c>
      <c r="G1424" t="s">
        <v>332</v>
      </c>
      <c r="H1424" t="s">
        <v>4755</v>
      </c>
      <c r="I1424" s="2">
        <v>5511968200000</v>
      </c>
    </row>
    <row r="1425" spans="1:9" x14ac:dyDescent="0.25">
      <c r="A1425" t="s">
        <v>8</v>
      </c>
      <c r="B1425" s="1">
        <v>500</v>
      </c>
      <c r="C1425" t="s">
        <v>9</v>
      </c>
      <c r="D1425">
        <v>12</v>
      </c>
      <c r="E1425" s="3">
        <v>43690</v>
      </c>
      <c r="F1425" s="2">
        <f>MONTH(Tabela1[[#This Row],[Data]])</f>
        <v>8</v>
      </c>
      <c r="G1425" t="s">
        <v>5495</v>
      </c>
      <c r="H1425" t="s">
        <v>5496</v>
      </c>
      <c r="I1425" s="2">
        <v>5581986300000</v>
      </c>
    </row>
    <row r="1426" spans="1:9" x14ac:dyDescent="0.25">
      <c r="A1426" t="s">
        <v>12</v>
      </c>
      <c r="B1426" s="1">
        <v>1000</v>
      </c>
      <c r="C1426" t="s">
        <v>21</v>
      </c>
      <c r="D1426">
        <v>1</v>
      </c>
      <c r="E1426" s="3">
        <v>43690</v>
      </c>
      <c r="F1426" s="2">
        <f>MONTH(Tabela1[[#This Row],[Data]])</f>
        <v>8</v>
      </c>
      <c r="G1426" t="s">
        <v>45</v>
      </c>
      <c r="H1426" t="s">
        <v>7610</v>
      </c>
      <c r="I1426" s="2">
        <v>5511987000000</v>
      </c>
    </row>
    <row r="1427" spans="1:9" x14ac:dyDescent="0.25">
      <c r="A1427" t="s">
        <v>8</v>
      </c>
      <c r="B1427" s="1">
        <v>500</v>
      </c>
      <c r="C1427" t="s">
        <v>9</v>
      </c>
      <c r="D1427">
        <v>12</v>
      </c>
      <c r="E1427" s="3">
        <v>43690</v>
      </c>
      <c r="F1427" s="2">
        <f>MONTH(Tabela1[[#This Row],[Data]])</f>
        <v>8</v>
      </c>
      <c r="G1427" t="s">
        <v>1712</v>
      </c>
      <c r="H1427" t="s">
        <v>9228</v>
      </c>
      <c r="I1427" s="2">
        <v>5521971900000</v>
      </c>
    </row>
    <row r="1428" spans="1:9" x14ac:dyDescent="0.25">
      <c r="A1428" t="s">
        <v>8</v>
      </c>
      <c r="B1428" s="1">
        <v>500</v>
      </c>
      <c r="C1428" t="s">
        <v>9</v>
      </c>
      <c r="D1428">
        <v>12</v>
      </c>
      <c r="E1428" s="3">
        <v>43690</v>
      </c>
      <c r="F1428" s="2">
        <f>MONTH(Tabela1[[#This Row],[Data]])</f>
        <v>8</v>
      </c>
      <c r="G1428" t="s">
        <v>385</v>
      </c>
      <c r="H1428" t="s">
        <v>386</v>
      </c>
      <c r="I1428" s="2">
        <v>5531987400000</v>
      </c>
    </row>
    <row r="1429" spans="1:9" x14ac:dyDescent="0.25">
      <c r="A1429" t="s">
        <v>8</v>
      </c>
      <c r="B1429" s="1">
        <v>500</v>
      </c>
      <c r="C1429" t="s">
        <v>21</v>
      </c>
      <c r="D1429">
        <v>1</v>
      </c>
      <c r="E1429" s="3">
        <v>43691</v>
      </c>
      <c r="F1429" s="2">
        <f>MONTH(Tabela1[[#This Row],[Data]])</f>
        <v>8</v>
      </c>
      <c r="G1429" t="s">
        <v>660</v>
      </c>
      <c r="H1429" t="s">
        <v>661</v>
      </c>
      <c r="I1429" s="2">
        <v>5541998200000</v>
      </c>
    </row>
    <row r="1430" spans="1:9" x14ac:dyDescent="0.25">
      <c r="A1430" t="s">
        <v>8</v>
      </c>
      <c r="B1430" s="1">
        <v>500</v>
      </c>
      <c r="C1430" t="s">
        <v>9</v>
      </c>
      <c r="D1430">
        <v>12</v>
      </c>
      <c r="E1430" s="3">
        <v>43691</v>
      </c>
      <c r="F1430" s="2">
        <f>MONTH(Tabela1[[#This Row],[Data]])</f>
        <v>8</v>
      </c>
      <c r="G1430" t="s">
        <v>1248</v>
      </c>
      <c r="H1430" t="s">
        <v>1249</v>
      </c>
      <c r="I1430" s="2">
        <v>5594991500000</v>
      </c>
    </row>
    <row r="1431" spans="1:9" x14ac:dyDescent="0.25">
      <c r="A1431" t="s">
        <v>26</v>
      </c>
      <c r="B1431" s="1">
        <v>2000</v>
      </c>
      <c r="C1431" t="s">
        <v>9</v>
      </c>
      <c r="D1431">
        <v>3</v>
      </c>
      <c r="E1431" s="3">
        <v>43691</v>
      </c>
      <c r="F1431" s="2">
        <f>MONTH(Tabela1[[#This Row],[Data]])</f>
        <v>8</v>
      </c>
      <c r="G1431" t="s">
        <v>2651</v>
      </c>
      <c r="H1431" t="s">
        <v>2652</v>
      </c>
      <c r="I1431" s="2">
        <v>5521991100000</v>
      </c>
    </row>
    <row r="1432" spans="1:9" x14ac:dyDescent="0.25">
      <c r="A1432" t="s">
        <v>12</v>
      </c>
      <c r="B1432" s="1">
        <v>1000</v>
      </c>
      <c r="C1432" t="s">
        <v>9</v>
      </c>
      <c r="D1432">
        <v>1</v>
      </c>
      <c r="E1432" s="3">
        <v>43691</v>
      </c>
      <c r="F1432" s="2">
        <f>MONTH(Tabela1[[#This Row],[Data]])</f>
        <v>8</v>
      </c>
      <c r="G1432" t="s">
        <v>6537</v>
      </c>
      <c r="H1432" t="s">
        <v>6538</v>
      </c>
      <c r="I1432" s="2">
        <v>5544999300000</v>
      </c>
    </row>
    <row r="1433" spans="1:9" x14ac:dyDescent="0.25">
      <c r="A1433" t="s">
        <v>12</v>
      </c>
      <c r="B1433" s="1">
        <v>1000</v>
      </c>
      <c r="C1433" t="s">
        <v>9</v>
      </c>
      <c r="D1433">
        <v>1</v>
      </c>
      <c r="E1433" s="3">
        <v>43691</v>
      </c>
      <c r="F1433" s="2">
        <f>MONTH(Tabela1[[#This Row],[Data]])</f>
        <v>8</v>
      </c>
      <c r="G1433" t="s">
        <v>7073</v>
      </c>
      <c r="H1433" t="s">
        <v>7074</v>
      </c>
      <c r="I1433" s="2">
        <v>5521965200000</v>
      </c>
    </row>
    <row r="1434" spans="1:9" x14ac:dyDescent="0.25">
      <c r="A1434" t="s">
        <v>8</v>
      </c>
      <c r="B1434" s="1">
        <v>500</v>
      </c>
      <c r="C1434" t="s">
        <v>9</v>
      </c>
      <c r="D1434">
        <v>1</v>
      </c>
      <c r="E1434" s="3">
        <v>43691</v>
      </c>
      <c r="F1434" s="2">
        <f>MONTH(Tabela1[[#This Row],[Data]])</f>
        <v>8</v>
      </c>
      <c r="G1434" t="s">
        <v>7499</v>
      </c>
      <c r="H1434" t="s">
        <v>7500</v>
      </c>
      <c r="I1434" s="2">
        <v>5521968200000</v>
      </c>
    </row>
    <row r="1435" spans="1:9" x14ac:dyDescent="0.25">
      <c r="A1435" t="s">
        <v>12</v>
      </c>
      <c r="B1435" s="1">
        <v>1000</v>
      </c>
      <c r="C1435" t="s">
        <v>9</v>
      </c>
      <c r="D1435">
        <v>12</v>
      </c>
      <c r="E1435" s="3">
        <v>43691</v>
      </c>
      <c r="F1435" s="2">
        <f>MONTH(Tabela1[[#This Row],[Data]])</f>
        <v>8</v>
      </c>
      <c r="G1435" t="s">
        <v>8577</v>
      </c>
      <c r="H1435" t="s">
        <v>8578</v>
      </c>
      <c r="I1435" s="2">
        <v>5513988100000</v>
      </c>
    </row>
    <row r="1436" spans="1:9" x14ac:dyDescent="0.25">
      <c r="A1436" t="s">
        <v>12</v>
      </c>
      <c r="B1436" s="1">
        <v>1000</v>
      </c>
      <c r="C1436" t="s">
        <v>9</v>
      </c>
      <c r="D1436">
        <v>12</v>
      </c>
      <c r="E1436" s="3">
        <v>43691</v>
      </c>
      <c r="F1436" s="2">
        <f>MONTH(Tabela1[[#This Row],[Data]])</f>
        <v>8</v>
      </c>
      <c r="G1436" t="s">
        <v>8618</v>
      </c>
      <c r="H1436" t="s">
        <v>9592</v>
      </c>
      <c r="I1436" s="2">
        <v>5592991700000</v>
      </c>
    </row>
    <row r="1437" spans="1:9" x14ac:dyDescent="0.25">
      <c r="A1437" t="s">
        <v>8</v>
      </c>
      <c r="B1437" s="1">
        <v>500</v>
      </c>
      <c r="C1437" t="s">
        <v>9</v>
      </c>
      <c r="D1437">
        <v>12</v>
      </c>
      <c r="E1437" s="3">
        <v>43692</v>
      </c>
      <c r="F1437" s="2">
        <f>MONTH(Tabela1[[#This Row],[Data]])</f>
        <v>8</v>
      </c>
      <c r="G1437" t="s">
        <v>1100</v>
      </c>
      <c r="H1437" t="s">
        <v>1101</v>
      </c>
      <c r="I1437" s="2">
        <v>5517996000000</v>
      </c>
    </row>
    <row r="1438" spans="1:9" x14ac:dyDescent="0.25">
      <c r="A1438" t="s">
        <v>8</v>
      </c>
      <c r="B1438" s="1">
        <v>500</v>
      </c>
      <c r="C1438" t="s">
        <v>9</v>
      </c>
      <c r="D1438">
        <v>10</v>
      </c>
      <c r="E1438" s="3">
        <v>43692</v>
      </c>
      <c r="F1438" s="2">
        <f>MONTH(Tabela1[[#This Row],[Data]])</f>
        <v>8</v>
      </c>
      <c r="G1438" t="s">
        <v>1814</v>
      </c>
      <c r="H1438" t="s">
        <v>1815</v>
      </c>
      <c r="I1438" s="2">
        <v>5581996600000</v>
      </c>
    </row>
    <row r="1439" spans="1:9" x14ac:dyDescent="0.25">
      <c r="A1439" t="s">
        <v>8</v>
      </c>
      <c r="B1439" s="1">
        <v>500</v>
      </c>
      <c r="C1439" t="s">
        <v>9</v>
      </c>
      <c r="D1439">
        <v>1</v>
      </c>
      <c r="E1439" s="3">
        <v>43692</v>
      </c>
      <c r="F1439" s="2">
        <f>MONTH(Tabela1[[#This Row],[Data]])</f>
        <v>8</v>
      </c>
      <c r="G1439" t="s">
        <v>1872</v>
      </c>
      <c r="H1439" t="s">
        <v>1873</v>
      </c>
      <c r="I1439" s="2">
        <v>5531988900000</v>
      </c>
    </row>
    <row r="1440" spans="1:9" x14ac:dyDescent="0.25">
      <c r="A1440" t="s">
        <v>12</v>
      </c>
      <c r="B1440" s="1">
        <v>1000</v>
      </c>
      <c r="C1440" t="s">
        <v>9</v>
      </c>
      <c r="D1440">
        <v>1</v>
      </c>
      <c r="E1440" s="3">
        <v>43692</v>
      </c>
      <c r="F1440" s="2">
        <f>MONTH(Tabela1[[#This Row],[Data]])</f>
        <v>8</v>
      </c>
      <c r="G1440" t="s">
        <v>1840</v>
      </c>
      <c r="H1440" t="s">
        <v>3934</v>
      </c>
      <c r="I1440" s="2">
        <v>5511994400000</v>
      </c>
    </row>
    <row r="1441" spans="1:9" x14ac:dyDescent="0.25">
      <c r="A1441" t="s">
        <v>8</v>
      </c>
      <c r="B1441" s="1">
        <v>500</v>
      </c>
      <c r="C1441" t="s">
        <v>21</v>
      </c>
      <c r="D1441">
        <v>1</v>
      </c>
      <c r="E1441" s="3">
        <v>43692</v>
      </c>
      <c r="F1441" s="2">
        <f>MONTH(Tabela1[[#This Row],[Data]])</f>
        <v>8</v>
      </c>
      <c r="G1441" t="s">
        <v>4514</v>
      </c>
      <c r="H1441" t="s">
        <v>4515</v>
      </c>
      <c r="I1441" s="2">
        <v>5551993100000</v>
      </c>
    </row>
    <row r="1442" spans="1:9" x14ac:dyDescent="0.25">
      <c r="A1442" t="s">
        <v>12</v>
      </c>
      <c r="B1442" s="1">
        <v>1000</v>
      </c>
      <c r="C1442" t="s">
        <v>9</v>
      </c>
      <c r="D1442">
        <v>12</v>
      </c>
      <c r="E1442" s="3">
        <v>43692</v>
      </c>
      <c r="F1442" s="2">
        <f>MONTH(Tabela1[[#This Row],[Data]])</f>
        <v>8</v>
      </c>
      <c r="G1442" t="s">
        <v>2524</v>
      </c>
      <c r="H1442" t="s">
        <v>2525</v>
      </c>
      <c r="I1442" s="2">
        <v>5531999400000</v>
      </c>
    </row>
    <row r="1443" spans="1:9" x14ac:dyDescent="0.25">
      <c r="A1443" t="s">
        <v>12</v>
      </c>
      <c r="B1443" s="1">
        <v>1000</v>
      </c>
      <c r="C1443" t="s">
        <v>9</v>
      </c>
      <c r="D1443">
        <v>1</v>
      </c>
      <c r="E1443" s="3">
        <v>43692</v>
      </c>
      <c r="F1443" s="2">
        <f>MONTH(Tabela1[[#This Row],[Data]])</f>
        <v>8</v>
      </c>
      <c r="G1443" t="s">
        <v>597</v>
      </c>
      <c r="H1443" t="s">
        <v>4024</v>
      </c>
      <c r="I1443" s="2">
        <v>5514997400000</v>
      </c>
    </row>
    <row r="1444" spans="1:9" x14ac:dyDescent="0.25">
      <c r="A1444" t="s">
        <v>8</v>
      </c>
      <c r="B1444" s="1">
        <v>500</v>
      </c>
      <c r="C1444" t="s">
        <v>9</v>
      </c>
      <c r="D1444">
        <v>5</v>
      </c>
      <c r="E1444" s="3">
        <v>43692</v>
      </c>
      <c r="F1444" s="2">
        <f>MONTH(Tabela1[[#This Row],[Data]])</f>
        <v>8</v>
      </c>
      <c r="G1444" t="s">
        <v>6253</v>
      </c>
      <c r="H1444" t="s">
        <v>8400</v>
      </c>
      <c r="I1444" s="2">
        <v>5518981900000</v>
      </c>
    </row>
    <row r="1445" spans="1:9" x14ac:dyDescent="0.25">
      <c r="A1445" t="s">
        <v>8</v>
      </c>
      <c r="B1445" s="1">
        <v>500</v>
      </c>
      <c r="C1445" t="s">
        <v>9</v>
      </c>
      <c r="D1445">
        <v>9</v>
      </c>
      <c r="E1445" s="3">
        <v>43692</v>
      </c>
      <c r="F1445" s="2">
        <f>MONTH(Tabela1[[#This Row],[Data]])</f>
        <v>8</v>
      </c>
      <c r="G1445" t="s">
        <v>9341</v>
      </c>
      <c r="H1445" t="s">
        <v>9342</v>
      </c>
      <c r="I1445" s="2">
        <v>5591985600000</v>
      </c>
    </row>
    <row r="1446" spans="1:9" x14ac:dyDescent="0.25">
      <c r="A1446" t="s">
        <v>8</v>
      </c>
      <c r="B1446" s="1">
        <v>500</v>
      </c>
      <c r="C1446" t="s">
        <v>9</v>
      </c>
      <c r="D1446">
        <v>1</v>
      </c>
      <c r="E1446" s="3">
        <v>43692</v>
      </c>
      <c r="F1446" s="2">
        <f>MONTH(Tabela1[[#This Row],[Data]])</f>
        <v>8</v>
      </c>
      <c r="G1446" t="s">
        <v>1113</v>
      </c>
      <c r="H1446" t="s">
        <v>1745</v>
      </c>
      <c r="I1446" s="2">
        <v>5571992500000</v>
      </c>
    </row>
    <row r="1447" spans="1:9" x14ac:dyDescent="0.25">
      <c r="A1447" t="s">
        <v>12</v>
      </c>
      <c r="B1447" s="1">
        <v>1000</v>
      </c>
      <c r="C1447" t="s">
        <v>9</v>
      </c>
      <c r="D1447">
        <v>12</v>
      </c>
      <c r="E1447" s="3">
        <v>43692</v>
      </c>
      <c r="F1447" s="2">
        <f>MONTH(Tabela1[[#This Row],[Data]])</f>
        <v>8</v>
      </c>
      <c r="G1447" t="s">
        <v>9684</v>
      </c>
      <c r="H1447" t="s">
        <v>9685</v>
      </c>
      <c r="I1447" s="2">
        <v>5513997300000</v>
      </c>
    </row>
    <row r="1448" spans="1:9" x14ac:dyDescent="0.25">
      <c r="A1448" t="s">
        <v>8</v>
      </c>
      <c r="B1448" s="1">
        <v>500</v>
      </c>
      <c r="C1448" t="s">
        <v>9</v>
      </c>
      <c r="D1448">
        <v>10</v>
      </c>
      <c r="E1448" s="3">
        <v>43693</v>
      </c>
      <c r="F1448" s="2">
        <f>MONTH(Tabela1[[#This Row],[Data]])</f>
        <v>8</v>
      </c>
      <c r="G1448" t="s">
        <v>765</v>
      </c>
      <c r="H1448" t="s">
        <v>766</v>
      </c>
      <c r="I1448" s="2">
        <v>5571997200000</v>
      </c>
    </row>
    <row r="1449" spans="1:9" x14ac:dyDescent="0.25">
      <c r="A1449" t="s">
        <v>8</v>
      </c>
      <c r="B1449" s="1">
        <v>500</v>
      </c>
      <c r="C1449" t="s">
        <v>21</v>
      </c>
      <c r="D1449">
        <v>1</v>
      </c>
      <c r="E1449" s="3">
        <v>43693</v>
      </c>
      <c r="F1449" s="2">
        <f>MONTH(Tabela1[[#This Row],[Data]])</f>
        <v>8</v>
      </c>
      <c r="G1449" t="s">
        <v>1647</v>
      </c>
      <c r="H1449" t="s">
        <v>1648</v>
      </c>
      <c r="I1449" s="2">
        <v>5522999400000</v>
      </c>
    </row>
    <row r="1450" spans="1:9" x14ac:dyDescent="0.25">
      <c r="A1450" t="s">
        <v>12</v>
      </c>
      <c r="B1450" s="1">
        <v>1000</v>
      </c>
      <c r="C1450" t="s">
        <v>9</v>
      </c>
      <c r="D1450">
        <v>1</v>
      </c>
      <c r="E1450" s="3">
        <v>43693</v>
      </c>
      <c r="F1450" s="2">
        <f>MONTH(Tabela1[[#This Row],[Data]])</f>
        <v>8</v>
      </c>
      <c r="G1450" t="s">
        <v>2668</v>
      </c>
      <c r="H1450" t="s">
        <v>3647</v>
      </c>
      <c r="I1450" s="2">
        <v>5551992500000</v>
      </c>
    </row>
    <row r="1451" spans="1:9" x14ac:dyDescent="0.25">
      <c r="A1451" t="s">
        <v>8</v>
      </c>
      <c r="B1451" s="1">
        <v>500</v>
      </c>
      <c r="C1451" t="s">
        <v>21</v>
      </c>
      <c r="D1451">
        <v>1</v>
      </c>
      <c r="E1451" s="3">
        <v>43693</v>
      </c>
      <c r="F1451" s="2">
        <f>MONTH(Tabela1[[#This Row],[Data]])</f>
        <v>8</v>
      </c>
      <c r="G1451" t="s">
        <v>3848</v>
      </c>
      <c r="H1451" t="s">
        <v>3849</v>
      </c>
      <c r="I1451" s="2">
        <v>5588992000000</v>
      </c>
    </row>
    <row r="1452" spans="1:9" x14ac:dyDescent="0.25">
      <c r="A1452" t="s">
        <v>8</v>
      </c>
      <c r="B1452" s="1">
        <v>500</v>
      </c>
      <c r="C1452" t="s">
        <v>9</v>
      </c>
      <c r="D1452">
        <v>12</v>
      </c>
      <c r="E1452" s="3">
        <v>43693</v>
      </c>
      <c r="F1452" s="2">
        <f>MONTH(Tabela1[[#This Row],[Data]])</f>
        <v>8</v>
      </c>
      <c r="G1452" t="s">
        <v>4616</v>
      </c>
      <c r="H1452" t="s">
        <v>4617</v>
      </c>
      <c r="I1452" s="2">
        <v>5511971200000</v>
      </c>
    </row>
    <row r="1453" spans="1:9" x14ac:dyDescent="0.25">
      <c r="A1453" t="s">
        <v>26</v>
      </c>
      <c r="B1453" s="1">
        <v>2000</v>
      </c>
      <c r="C1453" t="s">
        <v>9</v>
      </c>
      <c r="D1453">
        <v>12</v>
      </c>
      <c r="E1453" s="3">
        <v>43693</v>
      </c>
      <c r="F1453" s="2">
        <f>MONTH(Tabela1[[#This Row],[Data]])</f>
        <v>8</v>
      </c>
      <c r="G1453" t="s">
        <v>5983</v>
      </c>
      <c r="H1453" t="s">
        <v>5984</v>
      </c>
      <c r="I1453" s="2">
        <v>5511987800000</v>
      </c>
    </row>
    <row r="1454" spans="1:9" x14ac:dyDescent="0.25">
      <c r="A1454" t="s">
        <v>8</v>
      </c>
      <c r="B1454" s="1">
        <v>500</v>
      </c>
      <c r="C1454" t="s">
        <v>9</v>
      </c>
      <c r="D1454">
        <v>12</v>
      </c>
      <c r="E1454" s="3">
        <v>43693</v>
      </c>
      <c r="F1454" s="2">
        <f>MONTH(Tabela1[[#This Row],[Data]])</f>
        <v>8</v>
      </c>
      <c r="G1454" t="s">
        <v>6801</v>
      </c>
      <c r="H1454" t="s">
        <v>6802</v>
      </c>
      <c r="I1454" s="2">
        <v>5511973800000</v>
      </c>
    </row>
    <row r="1455" spans="1:9" x14ac:dyDescent="0.25">
      <c r="A1455" t="s">
        <v>12</v>
      </c>
      <c r="B1455" s="1">
        <v>1000</v>
      </c>
      <c r="C1455" t="s">
        <v>9</v>
      </c>
      <c r="D1455">
        <v>1</v>
      </c>
      <c r="E1455" s="3">
        <v>43693</v>
      </c>
      <c r="F1455" s="2">
        <f>MONTH(Tabela1[[#This Row],[Data]])</f>
        <v>8</v>
      </c>
      <c r="G1455" t="s">
        <v>6851</v>
      </c>
      <c r="H1455" t="s">
        <v>6852</v>
      </c>
      <c r="I1455" s="2">
        <v>5579999300000</v>
      </c>
    </row>
    <row r="1456" spans="1:9" x14ac:dyDescent="0.25">
      <c r="A1456" t="s">
        <v>8</v>
      </c>
      <c r="B1456" s="1">
        <v>500</v>
      </c>
      <c r="C1456" t="s">
        <v>9</v>
      </c>
      <c r="D1456">
        <v>10</v>
      </c>
      <c r="E1456" s="3">
        <v>43694</v>
      </c>
      <c r="F1456" s="2">
        <f>MONTH(Tabela1[[#This Row],[Data]])</f>
        <v>8</v>
      </c>
      <c r="G1456" t="s">
        <v>165</v>
      </c>
      <c r="H1456" t="s">
        <v>166</v>
      </c>
      <c r="I1456" s="2">
        <v>5561992300000</v>
      </c>
    </row>
    <row r="1457" spans="1:9" x14ac:dyDescent="0.25">
      <c r="A1457" t="s">
        <v>12</v>
      </c>
      <c r="B1457" s="1">
        <v>1000</v>
      </c>
      <c r="C1457" t="s">
        <v>9</v>
      </c>
      <c r="D1457">
        <v>6</v>
      </c>
      <c r="E1457" s="3">
        <v>43694</v>
      </c>
      <c r="F1457" s="2">
        <f>MONTH(Tabela1[[#This Row],[Data]])</f>
        <v>8</v>
      </c>
      <c r="G1457" t="s">
        <v>2666</v>
      </c>
      <c r="H1457" t="s">
        <v>2832</v>
      </c>
      <c r="I1457" s="2">
        <v>5561992200000</v>
      </c>
    </row>
    <row r="1458" spans="1:9" x14ac:dyDescent="0.25">
      <c r="A1458" t="s">
        <v>12</v>
      </c>
      <c r="B1458" s="1">
        <v>1000</v>
      </c>
      <c r="C1458" t="s">
        <v>9</v>
      </c>
      <c r="D1458">
        <v>12</v>
      </c>
      <c r="E1458" s="3">
        <v>43694</v>
      </c>
      <c r="F1458" s="2">
        <f>MONTH(Tabela1[[#This Row],[Data]])</f>
        <v>8</v>
      </c>
      <c r="G1458" t="s">
        <v>3295</v>
      </c>
      <c r="H1458" t="s">
        <v>3296</v>
      </c>
      <c r="I1458" s="2">
        <v>5511941500000</v>
      </c>
    </row>
    <row r="1459" spans="1:9" x14ac:dyDescent="0.25">
      <c r="A1459" t="s">
        <v>12</v>
      </c>
      <c r="B1459" s="1">
        <v>1000</v>
      </c>
      <c r="C1459" t="s">
        <v>9</v>
      </c>
      <c r="D1459">
        <v>7</v>
      </c>
      <c r="E1459" s="3">
        <v>43694</v>
      </c>
      <c r="F1459" s="2">
        <f>MONTH(Tabela1[[#This Row],[Data]])</f>
        <v>8</v>
      </c>
      <c r="G1459" t="s">
        <v>5126</v>
      </c>
      <c r="H1459" t="s">
        <v>5127</v>
      </c>
      <c r="I1459" s="2">
        <v>5511991600000</v>
      </c>
    </row>
    <row r="1460" spans="1:9" x14ac:dyDescent="0.25">
      <c r="A1460" t="s">
        <v>12</v>
      </c>
      <c r="B1460" s="1">
        <v>1000</v>
      </c>
      <c r="C1460" t="s">
        <v>9</v>
      </c>
      <c r="D1460">
        <v>12</v>
      </c>
      <c r="E1460" s="3">
        <v>43694</v>
      </c>
      <c r="F1460" s="2">
        <f>MONTH(Tabela1[[#This Row],[Data]])</f>
        <v>8</v>
      </c>
      <c r="G1460" t="s">
        <v>5654</v>
      </c>
      <c r="H1460" t="s">
        <v>5658</v>
      </c>
      <c r="I1460" s="2">
        <v>5511971200000</v>
      </c>
    </row>
    <row r="1461" spans="1:9" x14ac:dyDescent="0.25">
      <c r="A1461" t="s">
        <v>12</v>
      </c>
      <c r="B1461" s="1">
        <v>1000</v>
      </c>
      <c r="C1461" t="s">
        <v>9</v>
      </c>
      <c r="D1461">
        <v>10</v>
      </c>
      <c r="E1461" s="3">
        <v>43694</v>
      </c>
      <c r="F1461" s="2">
        <f>MONTH(Tabela1[[#This Row],[Data]])</f>
        <v>8</v>
      </c>
      <c r="G1461" t="s">
        <v>7875</v>
      </c>
      <c r="H1461" t="s">
        <v>7876</v>
      </c>
      <c r="I1461" s="2">
        <v>5527996500000</v>
      </c>
    </row>
    <row r="1462" spans="1:9" x14ac:dyDescent="0.25">
      <c r="A1462" t="s">
        <v>12</v>
      </c>
      <c r="B1462" s="1">
        <v>1000</v>
      </c>
      <c r="C1462" t="s">
        <v>9</v>
      </c>
      <c r="D1462">
        <v>6</v>
      </c>
      <c r="E1462" s="3">
        <v>43694</v>
      </c>
      <c r="F1462" s="2">
        <f>MONTH(Tabela1[[#This Row],[Data]])</f>
        <v>8</v>
      </c>
      <c r="G1462" t="s">
        <v>7991</v>
      </c>
      <c r="H1462" t="s">
        <v>7992</v>
      </c>
      <c r="I1462" s="2">
        <v>5531989400000</v>
      </c>
    </row>
    <row r="1463" spans="1:9" x14ac:dyDescent="0.25">
      <c r="A1463" t="s">
        <v>12</v>
      </c>
      <c r="B1463" s="1">
        <v>1000</v>
      </c>
      <c r="C1463" t="s">
        <v>9</v>
      </c>
      <c r="D1463">
        <v>3</v>
      </c>
      <c r="E1463" s="3">
        <v>43694</v>
      </c>
      <c r="F1463" s="2">
        <f>MONTH(Tabela1[[#This Row],[Data]])</f>
        <v>8</v>
      </c>
      <c r="G1463" t="s">
        <v>1955</v>
      </c>
      <c r="H1463" t="s">
        <v>4426</v>
      </c>
      <c r="I1463" s="2">
        <v>5511983200000</v>
      </c>
    </row>
    <row r="1464" spans="1:9" x14ac:dyDescent="0.25">
      <c r="A1464" t="s">
        <v>12</v>
      </c>
      <c r="B1464" s="1">
        <v>1000</v>
      </c>
      <c r="C1464" t="s">
        <v>9</v>
      </c>
      <c r="D1464">
        <v>12</v>
      </c>
      <c r="E1464" s="3">
        <v>43695</v>
      </c>
      <c r="F1464" s="2">
        <f>MONTH(Tabela1[[#This Row],[Data]])</f>
        <v>8</v>
      </c>
      <c r="G1464" t="s">
        <v>597</v>
      </c>
      <c r="H1464" t="s">
        <v>598</v>
      </c>
      <c r="I1464" s="2">
        <v>5531997800000</v>
      </c>
    </row>
    <row r="1465" spans="1:9" x14ac:dyDescent="0.25">
      <c r="A1465" t="s">
        <v>26</v>
      </c>
      <c r="B1465" s="1">
        <v>2000</v>
      </c>
      <c r="C1465" t="s">
        <v>9</v>
      </c>
      <c r="D1465">
        <v>12</v>
      </c>
      <c r="E1465" s="3">
        <v>43695</v>
      </c>
      <c r="F1465" s="2">
        <f>MONTH(Tabela1[[#This Row],[Data]])</f>
        <v>8</v>
      </c>
      <c r="G1465" t="s">
        <v>2477</v>
      </c>
      <c r="H1465" t="s">
        <v>2478</v>
      </c>
      <c r="I1465" s="2">
        <v>5511954800000</v>
      </c>
    </row>
    <row r="1466" spans="1:9" x14ac:dyDescent="0.25">
      <c r="A1466" t="s">
        <v>12</v>
      </c>
      <c r="B1466" s="1">
        <v>1000</v>
      </c>
      <c r="C1466" t="s">
        <v>9</v>
      </c>
      <c r="D1466">
        <v>3</v>
      </c>
      <c r="E1466" s="3">
        <v>43695</v>
      </c>
      <c r="F1466" s="2">
        <f>MONTH(Tabela1[[#This Row],[Data]])</f>
        <v>8</v>
      </c>
      <c r="G1466" t="s">
        <v>3536</v>
      </c>
      <c r="H1466" t="s">
        <v>3537</v>
      </c>
      <c r="I1466" s="2">
        <v>5521999600000</v>
      </c>
    </row>
    <row r="1467" spans="1:9" x14ac:dyDescent="0.25">
      <c r="A1467" t="s">
        <v>8</v>
      </c>
      <c r="B1467" s="1">
        <v>500</v>
      </c>
      <c r="C1467" t="s">
        <v>9</v>
      </c>
      <c r="D1467">
        <v>12</v>
      </c>
      <c r="E1467" s="3">
        <v>43695</v>
      </c>
      <c r="F1467" s="2">
        <f>MONTH(Tabela1[[#This Row],[Data]])</f>
        <v>8</v>
      </c>
      <c r="G1467" t="s">
        <v>5990</v>
      </c>
      <c r="H1467" t="s">
        <v>5991</v>
      </c>
      <c r="I1467" s="2">
        <v>5521983100000</v>
      </c>
    </row>
    <row r="1468" spans="1:9" x14ac:dyDescent="0.25">
      <c r="A1468" t="s">
        <v>8</v>
      </c>
      <c r="B1468" s="1">
        <v>500</v>
      </c>
      <c r="C1468" t="s">
        <v>9</v>
      </c>
      <c r="D1468">
        <v>12</v>
      </c>
      <c r="E1468" s="3">
        <v>43695</v>
      </c>
      <c r="F1468" s="2">
        <f>MONTH(Tabela1[[#This Row],[Data]])</f>
        <v>8</v>
      </c>
      <c r="G1468" t="s">
        <v>6331</v>
      </c>
      <c r="H1468" t="s">
        <v>6332</v>
      </c>
      <c r="I1468" s="2">
        <v>5571999800000</v>
      </c>
    </row>
    <row r="1469" spans="1:9" x14ac:dyDescent="0.25">
      <c r="A1469" t="s">
        <v>8</v>
      </c>
      <c r="B1469" s="1">
        <v>500</v>
      </c>
      <c r="C1469" t="s">
        <v>9</v>
      </c>
      <c r="D1469">
        <v>12</v>
      </c>
      <c r="E1469" s="3">
        <v>43695</v>
      </c>
      <c r="F1469" s="2">
        <f>MONTH(Tabela1[[#This Row],[Data]])</f>
        <v>8</v>
      </c>
      <c r="G1469" t="s">
        <v>463</v>
      </c>
      <c r="H1469" t="s">
        <v>4764</v>
      </c>
      <c r="I1469" s="2">
        <v>5571992900000</v>
      </c>
    </row>
    <row r="1470" spans="1:9" x14ac:dyDescent="0.25">
      <c r="A1470" t="s">
        <v>8</v>
      </c>
      <c r="B1470" s="1">
        <v>500</v>
      </c>
      <c r="C1470" t="s">
        <v>9</v>
      </c>
      <c r="D1470">
        <v>6</v>
      </c>
      <c r="E1470" s="3">
        <v>43695</v>
      </c>
      <c r="F1470" s="2">
        <f>MONTH(Tabela1[[#This Row],[Data]])</f>
        <v>8</v>
      </c>
      <c r="G1470" t="s">
        <v>6951</v>
      </c>
      <c r="H1470" t="s">
        <v>6952</v>
      </c>
      <c r="I1470" s="2">
        <v>5531996200000</v>
      </c>
    </row>
    <row r="1471" spans="1:9" x14ac:dyDescent="0.25">
      <c r="A1471" t="s">
        <v>8</v>
      </c>
      <c r="B1471" s="1">
        <v>500</v>
      </c>
      <c r="C1471" t="s">
        <v>9</v>
      </c>
      <c r="D1471">
        <v>5</v>
      </c>
      <c r="E1471" s="3">
        <v>43695</v>
      </c>
      <c r="F1471" s="2">
        <f>MONTH(Tabela1[[#This Row],[Data]])</f>
        <v>8</v>
      </c>
      <c r="G1471" t="s">
        <v>3478</v>
      </c>
      <c r="H1471" t="s">
        <v>3479</v>
      </c>
      <c r="I1471" s="2">
        <v>5511964400000</v>
      </c>
    </row>
    <row r="1472" spans="1:9" x14ac:dyDescent="0.25">
      <c r="A1472" t="s">
        <v>26</v>
      </c>
      <c r="B1472" s="1">
        <v>2000</v>
      </c>
      <c r="C1472" t="s">
        <v>9</v>
      </c>
      <c r="D1472">
        <v>1</v>
      </c>
      <c r="E1472" s="3">
        <v>43696</v>
      </c>
      <c r="F1472" s="2">
        <f>MONTH(Tabela1[[#This Row],[Data]])</f>
        <v>8</v>
      </c>
      <c r="G1472" t="s">
        <v>457</v>
      </c>
      <c r="H1472" t="s">
        <v>458</v>
      </c>
      <c r="I1472" s="2">
        <v>5545999300000</v>
      </c>
    </row>
    <row r="1473" spans="1:9" x14ac:dyDescent="0.25">
      <c r="A1473" t="s">
        <v>8</v>
      </c>
      <c r="B1473" s="1">
        <v>500</v>
      </c>
      <c r="C1473" t="s">
        <v>9</v>
      </c>
      <c r="D1473">
        <v>12</v>
      </c>
      <c r="E1473" s="3">
        <v>43696</v>
      </c>
      <c r="F1473" s="2">
        <f>MONTH(Tabela1[[#This Row],[Data]])</f>
        <v>8</v>
      </c>
      <c r="G1473" t="s">
        <v>1363</v>
      </c>
      <c r="H1473" t="s">
        <v>1364</v>
      </c>
      <c r="I1473" s="2">
        <v>5521976900000</v>
      </c>
    </row>
    <row r="1474" spans="1:9" x14ac:dyDescent="0.25">
      <c r="A1474" t="s">
        <v>12</v>
      </c>
      <c r="B1474" s="1">
        <v>1000</v>
      </c>
      <c r="C1474" t="s">
        <v>9</v>
      </c>
      <c r="D1474">
        <v>12</v>
      </c>
      <c r="E1474" s="3">
        <v>43696</v>
      </c>
      <c r="F1474" s="2">
        <f>MONTH(Tabela1[[#This Row],[Data]])</f>
        <v>8</v>
      </c>
      <c r="G1474" t="s">
        <v>6423</v>
      </c>
      <c r="H1474" t="s">
        <v>6684</v>
      </c>
      <c r="I1474" s="2">
        <v>5531997700000</v>
      </c>
    </row>
    <row r="1475" spans="1:9" x14ac:dyDescent="0.25">
      <c r="A1475" t="s">
        <v>12</v>
      </c>
      <c r="B1475" s="1">
        <v>1000</v>
      </c>
      <c r="C1475" t="s">
        <v>9</v>
      </c>
      <c r="D1475">
        <v>3</v>
      </c>
      <c r="E1475" s="3">
        <v>43696</v>
      </c>
      <c r="F1475" s="2">
        <f>MONTH(Tabela1[[#This Row],[Data]])</f>
        <v>8</v>
      </c>
      <c r="G1475" t="s">
        <v>7694</v>
      </c>
      <c r="H1475" t="s">
        <v>7695</v>
      </c>
      <c r="I1475" s="2">
        <v>5563992700000</v>
      </c>
    </row>
    <row r="1476" spans="1:9" x14ac:dyDescent="0.25">
      <c r="A1476" t="s">
        <v>8</v>
      </c>
      <c r="B1476" s="1">
        <v>500</v>
      </c>
      <c r="C1476" t="s">
        <v>9</v>
      </c>
      <c r="D1476">
        <v>12</v>
      </c>
      <c r="E1476" s="3">
        <v>43696</v>
      </c>
      <c r="F1476" s="2">
        <f>MONTH(Tabela1[[#This Row],[Data]])</f>
        <v>8</v>
      </c>
      <c r="G1476" t="s">
        <v>5505</v>
      </c>
      <c r="H1476" t="s">
        <v>5506</v>
      </c>
      <c r="I1476" s="2">
        <v>5516981400000</v>
      </c>
    </row>
    <row r="1477" spans="1:9" x14ac:dyDescent="0.25">
      <c r="A1477" t="s">
        <v>8</v>
      </c>
      <c r="B1477" s="1">
        <v>500</v>
      </c>
      <c r="C1477" t="s">
        <v>9</v>
      </c>
      <c r="D1477">
        <v>10</v>
      </c>
      <c r="E1477" s="3">
        <v>43697</v>
      </c>
      <c r="F1477" s="2">
        <f>MONTH(Tabela1[[#This Row],[Data]])</f>
        <v>8</v>
      </c>
      <c r="G1477" t="s">
        <v>1703</v>
      </c>
      <c r="H1477" t="s">
        <v>1704</v>
      </c>
      <c r="I1477" s="2">
        <v>5594992800000</v>
      </c>
    </row>
    <row r="1478" spans="1:9" x14ac:dyDescent="0.25">
      <c r="A1478" t="s">
        <v>8</v>
      </c>
      <c r="B1478" s="1">
        <v>500</v>
      </c>
      <c r="C1478" t="s">
        <v>9</v>
      </c>
      <c r="D1478">
        <v>1</v>
      </c>
      <c r="E1478" s="3">
        <v>43697</v>
      </c>
      <c r="F1478" s="2">
        <f>MONTH(Tabela1[[#This Row],[Data]])</f>
        <v>8</v>
      </c>
      <c r="G1478" t="s">
        <v>1722</v>
      </c>
      <c r="H1478" t="s">
        <v>3241</v>
      </c>
      <c r="I1478" s="2">
        <v>5511975500000</v>
      </c>
    </row>
    <row r="1479" spans="1:9" x14ac:dyDescent="0.25">
      <c r="A1479" t="s">
        <v>8</v>
      </c>
      <c r="B1479" s="1">
        <v>500</v>
      </c>
      <c r="C1479" t="s">
        <v>21</v>
      </c>
      <c r="D1479">
        <v>1</v>
      </c>
      <c r="E1479" s="3">
        <v>43697</v>
      </c>
      <c r="F1479" s="2">
        <f>MONTH(Tabela1[[#This Row],[Data]])</f>
        <v>8</v>
      </c>
      <c r="G1479" t="s">
        <v>3403</v>
      </c>
      <c r="H1479" t="s">
        <v>3404</v>
      </c>
      <c r="I1479" s="2">
        <v>5511996600000</v>
      </c>
    </row>
    <row r="1480" spans="1:9" x14ac:dyDescent="0.25">
      <c r="A1480" t="s">
        <v>8</v>
      </c>
      <c r="B1480" s="1">
        <v>500</v>
      </c>
      <c r="C1480" t="s">
        <v>9</v>
      </c>
      <c r="D1480">
        <v>6</v>
      </c>
      <c r="E1480" s="3">
        <v>43697</v>
      </c>
      <c r="F1480" s="2">
        <f>MONTH(Tabela1[[#This Row],[Data]])</f>
        <v>8</v>
      </c>
      <c r="G1480" t="s">
        <v>5097</v>
      </c>
      <c r="H1480" t="s">
        <v>5098</v>
      </c>
      <c r="I1480" s="2">
        <v>5524981600000</v>
      </c>
    </row>
    <row r="1481" spans="1:9" x14ac:dyDescent="0.25">
      <c r="A1481" t="s">
        <v>12</v>
      </c>
      <c r="B1481" s="1">
        <v>1000</v>
      </c>
      <c r="C1481" t="s">
        <v>9</v>
      </c>
      <c r="D1481">
        <v>12</v>
      </c>
      <c r="E1481" s="3">
        <v>43697</v>
      </c>
      <c r="F1481" s="2">
        <f>MONTH(Tabela1[[#This Row],[Data]])</f>
        <v>8</v>
      </c>
      <c r="G1481" t="s">
        <v>7228</v>
      </c>
      <c r="H1481" t="s">
        <v>7229</v>
      </c>
      <c r="I1481" s="2">
        <v>5561981300000</v>
      </c>
    </row>
    <row r="1482" spans="1:9" x14ac:dyDescent="0.25">
      <c r="A1482" t="s">
        <v>12</v>
      </c>
      <c r="B1482" s="1">
        <v>1000</v>
      </c>
      <c r="C1482" t="s">
        <v>9</v>
      </c>
      <c r="D1482">
        <v>12</v>
      </c>
      <c r="E1482" s="3">
        <v>43697</v>
      </c>
      <c r="F1482" s="2">
        <f>MONTH(Tabela1[[#This Row],[Data]])</f>
        <v>8</v>
      </c>
      <c r="G1482" t="s">
        <v>1788</v>
      </c>
      <c r="H1482" t="s">
        <v>4459</v>
      </c>
      <c r="I1482" s="2">
        <v>5541996200000</v>
      </c>
    </row>
    <row r="1483" spans="1:9" x14ac:dyDescent="0.25">
      <c r="A1483" t="s">
        <v>12</v>
      </c>
      <c r="B1483" s="1">
        <v>1000</v>
      </c>
      <c r="C1483" t="s">
        <v>9</v>
      </c>
      <c r="D1483">
        <v>3</v>
      </c>
      <c r="E1483" s="3">
        <v>43697</v>
      </c>
      <c r="F1483" s="2">
        <f>MONTH(Tabela1[[#This Row],[Data]])</f>
        <v>8</v>
      </c>
      <c r="G1483" t="s">
        <v>4139</v>
      </c>
      <c r="H1483" t="s">
        <v>4140</v>
      </c>
      <c r="I1483" s="2">
        <v>5592991200000</v>
      </c>
    </row>
    <row r="1484" spans="1:9" x14ac:dyDescent="0.25">
      <c r="A1484" t="s">
        <v>12</v>
      </c>
      <c r="B1484" s="1">
        <v>1000</v>
      </c>
      <c r="C1484" t="s">
        <v>9</v>
      </c>
      <c r="D1484">
        <v>1</v>
      </c>
      <c r="E1484" s="3">
        <v>43697</v>
      </c>
      <c r="F1484" s="2">
        <f>MONTH(Tabela1[[#This Row],[Data]])</f>
        <v>8</v>
      </c>
      <c r="G1484" t="s">
        <v>8505</v>
      </c>
      <c r="H1484" t="s">
        <v>8506</v>
      </c>
      <c r="I1484" s="2">
        <v>5511975600000</v>
      </c>
    </row>
    <row r="1485" spans="1:9" x14ac:dyDescent="0.25">
      <c r="A1485" t="s">
        <v>12</v>
      </c>
      <c r="B1485" s="1">
        <v>1000</v>
      </c>
      <c r="C1485" t="s">
        <v>9</v>
      </c>
      <c r="D1485">
        <v>10</v>
      </c>
      <c r="E1485" s="3">
        <v>43698</v>
      </c>
      <c r="F1485" s="2">
        <f>MONTH(Tabela1[[#This Row],[Data]])</f>
        <v>8</v>
      </c>
      <c r="G1485" t="s">
        <v>500</v>
      </c>
      <c r="H1485" t="s">
        <v>501</v>
      </c>
      <c r="I1485" s="2">
        <v>5581987700000</v>
      </c>
    </row>
    <row r="1486" spans="1:9" x14ac:dyDescent="0.25">
      <c r="A1486" t="s">
        <v>12</v>
      </c>
      <c r="B1486" s="1">
        <v>1000</v>
      </c>
      <c r="C1486" t="s">
        <v>9</v>
      </c>
      <c r="D1486">
        <v>12</v>
      </c>
      <c r="E1486" s="3">
        <v>43698</v>
      </c>
      <c r="F1486" s="2">
        <f>MONTH(Tabela1[[#This Row],[Data]])</f>
        <v>8</v>
      </c>
      <c r="G1486" t="s">
        <v>3971</v>
      </c>
      <c r="H1486" t="s">
        <v>3972</v>
      </c>
      <c r="I1486" s="2">
        <v>5511995700000</v>
      </c>
    </row>
    <row r="1487" spans="1:9" x14ac:dyDescent="0.25">
      <c r="A1487" t="s">
        <v>8</v>
      </c>
      <c r="B1487" s="1">
        <v>500</v>
      </c>
      <c r="C1487" t="s">
        <v>21</v>
      </c>
      <c r="D1487">
        <v>1</v>
      </c>
      <c r="E1487" s="3">
        <v>43698</v>
      </c>
      <c r="F1487" s="2">
        <f>MONTH(Tabela1[[#This Row],[Data]])</f>
        <v>8</v>
      </c>
      <c r="G1487" t="s">
        <v>3998</v>
      </c>
      <c r="H1487" t="s">
        <v>8305</v>
      </c>
      <c r="I1487" s="2">
        <v>5547992800000</v>
      </c>
    </row>
    <row r="1488" spans="1:9" x14ac:dyDescent="0.25">
      <c r="A1488" t="s">
        <v>8</v>
      </c>
      <c r="B1488" s="1">
        <v>500</v>
      </c>
      <c r="C1488" t="s">
        <v>9</v>
      </c>
      <c r="D1488">
        <v>12</v>
      </c>
      <c r="E1488" s="3">
        <v>43698</v>
      </c>
      <c r="F1488" s="2">
        <f>MONTH(Tabela1[[#This Row],[Data]])</f>
        <v>8</v>
      </c>
      <c r="G1488" t="s">
        <v>7643</v>
      </c>
      <c r="H1488" t="s">
        <v>8753</v>
      </c>
      <c r="I1488" s="2">
        <v>5561985900000</v>
      </c>
    </row>
    <row r="1489" spans="1:9" x14ac:dyDescent="0.25">
      <c r="A1489" t="s">
        <v>26</v>
      </c>
      <c r="B1489" s="1">
        <v>2000</v>
      </c>
      <c r="C1489" t="s">
        <v>9</v>
      </c>
      <c r="D1489">
        <v>12</v>
      </c>
      <c r="E1489" s="3">
        <v>43698</v>
      </c>
      <c r="F1489" s="2">
        <f>MONTH(Tabela1[[#This Row],[Data]])</f>
        <v>8</v>
      </c>
      <c r="G1489" t="s">
        <v>5619</v>
      </c>
      <c r="H1489" t="s">
        <v>5620</v>
      </c>
      <c r="I1489" s="2">
        <v>5511992000000</v>
      </c>
    </row>
    <row r="1490" spans="1:9" x14ac:dyDescent="0.25">
      <c r="A1490" t="s">
        <v>8</v>
      </c>
      <c r="B1490" s="1">
        <v>500</v>
      </c>
      <c r="C1490" t="s">
        <v>9</v>
      </c>
      <c r="D1490">
        <v>12</v>
      </c>
      <c r="E1490" s="3">
        <v>43699</v>
      </c>
      <c r="F1490" s="2">
        <f>MONTH(Tabela1[[#This Row],[Data]])</f>
        <v>8</v>
      </c>
      <c r="G1490" t="s">
        <v>626</v>
      </c>
      <c r="H1490" t="s">
        <v>627</v>
      </c>
      <c r="I1490" s="2">
        <v>5521976800000</v>
      </c>
    </row>
    <row r="1491" spans="1:9" x14ac:dyDescent="0.25">
      <c r="A1491" t="s">
        <v>8</v>
      </c>
      <c r="B1491" s="1">
        <v>500</v>
      </c>
      <c r="C1491" t="s">
        <v>21</v>
      </c>
      <c r="D1491">
        <v>1</v>
      </c>
      <c r="E1491" s="3">
        <v>43699</v>
      </c>
      <c r="F1491" s="2">
        <f>MONTH(Tabela1[[#This Row],[Data]])</f>
        <v>8</v>
      </c>
      <c r="G1491" t="s">
        <v>1616</v>
      </c>
      <c r="H1491" t="s">
        <v>1617</v>
      </c>
      <c r="I1491" s="2">
        <v>5547988300000</v>
      </c>
    </row>
    <row r="1492" spans="1:9" x14ac:dyDescent="0.25">
      <c r="A1492" t="s">
        <v>26</v>
      </c>
      <c r="B1492" s="1">
        <v>2000</v>
      </c>
      <c r="C1492" t="s">
        <v>9</v>
      </c>
      <c r="D1492">
        <v>3</v>
      </c>
      <c r="E1492" s="3">
        <v>43699</v>
      </c>
      <c r="F1492" s="2">
        <f>MONTH(Tabela1[[#This Row],[Data]])</f>
        <v>8</v>
      </c>
      <c r="G1492" t="s">
        <v>3602</v>
      </c>
      <c r="H1492" t="s">
        <v>3603</v>
      </c>
      <c r="I1492" s="2">
        <v>5527998800000</v>
      </c>
    </row>
    <row r="1493" spans="1:9" x14ac:dyDescent="0.25">
      <c r="A1493" t="s">
        <v>12</v>
      </c>
      <c r="B1493" s="1">
        <v>1000</v>
      </c>
      <c r="C1493" t="s">
        <v>9</v>
      </c>
      <c r="D1493">
        <v>1</v>
      </c>
      <c r="E1493" s="3">
        <v>43699</v>
      </c>
      <c r="F1493" s="2">
        <f>MONTH(Tabela1[[#This Row],[Data]])</f>
        <v>8</v>
      </c>
      <c r="G1493" t="s">
        <v>2945</v>
      </c>
      <c r="H1493" t="s">
        <v>3850</v>
      </c>
      <c r="I1493" s="2">
        <v>5511998200000</v>
      </c>
    </row>
    <row r="1494" spans="1:9" x14ac:dyDescent="0.25">
      <c r="A1494" t="s">
        <v>8</v>
      </c>
      <c r="B1494" s="1">
        <v>500</v>
      </c>
      <c r="C1494" t="s">
        <v>9</v>
      </c>
      <c r="D1494">
        <v>12</v>
      </c>
      <c r="E1494" s="3">
        <v>43699</v>
      </c>
      <c r="F1494" s="2">
        <f>MONTH(Tabela1[[#This Row],[Data]])</f>
        <v>8</v>
      </c>
      <c r="G1494" t="s">
        <v>3134</v>
      </c>
      <c r="H1494" t="s">
        <v>5808</v>
      </c>
      <c r="I1494" s="2">
        <v>5514997600000</v>
      </c>
    </row>
    <row r="1495" spans="1:9" x14ac:dyDescent="0.25">
      <c r="A1495" t="s">
        <v>8</v>
      </c>
      <c r="B1495" s="1">
        <v>500</v>
      </c>
      <c r="C1495" t="s">
        <v>9</v>
      </c>
      <c r="D1495">
        <v>12</v>
      </c>
      <c r="E1495" s="3">
        <v>43699</v>
      </c>
      <c r="F1495" s="2">
        <f>MONTH(Tabela1[[#This Row],[Data]])</f>
        <v>8</v>
      </c>
      <c r="G1495" t="s">
        <v>7700</v>
      </c>
      <c r="H1495" t="s">
        <v>7701</v>
      </c>
      <c r="I1495" s="2">
        <v>5515981500000</v>
      </c>
    </row>
    <row r="1496" spans="1:9" x14ac:dyDescent="0.25">
      <c r="A1496" t="s">
        <v>8</v>
      </c>
      <c r="B1496" s="1">
        <v>500</v>
      </c>
      <c r="C1496" t="s">
        <v>9</v>
      </c>
      <c r="D1496">
        <v>3</v>
      </c>
      <c r="E1496" s="3">
        <v>43699</v>
      </c>
      <c r="F1496" s="2">
        <f>MONTH(Tabela1[[#This Row],[Data]])</f>
        <v>8</v>
      </c>
      <c r="G1496" t="s">
        <v>145</v>
      </c>
      <c r="H1496" t="s">
        <v>8530</v>
      </c>
      <c r="I1496" s="2">
        <v>5512982200000</v>
      </c>
    </row>
    <row r="1497" spans="1:9" x14ac:dyDescent="0.25">
      <c r="A1497" t="s">
        <v>8</v>
      </c>
      <c r="B1497" s="1">
        <v>500</v>
      </c>
      <c r="C1497" t="s">
        <v>9</v>
      </c>
      <c r="D1497">
        <v>12</v>
      </c>
      <c r="E1497" s="3">
        <v>43699</v>
      </c>
      <c r="F1497" s="2">
        <f>MONTH(Tabela1[[#This Row],[Data]])</f>
        <v>8</v>
      </c>
      <c r="G1497" t="s">
        <v>8553</v>
      </c>
      <c r="H1497" t="s">
        <v>8554</v>
      </c>
      <c r="I1497" s="2">
        <v>5511969400000</v>
      </c>
    </row>
    <row r="1498" spans="1:9" x14ac:dyDescent="0.25">
      <c r="A1498" t="s">
        <v>8</v>
      </c>
      <c r="B1498" s="1">
        <v>500</v>
      </c>
      <c r="C1498" t="s">
        <v>9</v>
      </c>
      <c r="D1498">
        <v>12</v>
      </c>
      <c r="E1498" s="3">
        <v>43699</v>
      </c>
      <c r="F1498" s="2">
        <f>MONTH(Tabela1[[#This Row],[Data]])</f>
        <v>8</v>
      </c>
      <c r="G1498" t="s">
        <v>8612</v>
      </c>
      <c r="H1498" t="s">
        <v>8613</v>
      </c>
      <c r="I1498" s="2">
        <v>5594999600000</v>
      </c>
    </row>
    <row r="1499" spans="1:9" x14ac:dyDescent="0.25">
      <c r="A1499" t="s">
        <v>12</v>
      </c>
      <c r="B1499" s="1">
        <v>1000</v>
      </c>
      <c r="C1499" t="s">
        <v>9</v>
      </c>
      <c r="D1499">
        <v>1</v>
      </c>
      <c r="E1499" s="3">
        <v>43699</v>
      </c>
      <c r="F1499" s="2">
        <f>MONTH(Tabela1[[#This Row],[Data]])</f>
        <v>8</v>
      </c>
      <c r="G1499" t="s">
        <v>5250</v>
      </c>
      <c r="H1499" t="s">
        <v>8883</v>
      </c>
      <c r="I1499" s="2">
        <v>5521973500000</v>
      </c>
    </row>
    <row r="1500" spans="1:9" x14ac:dyDescent="0.25">
      <c r="A1500" t="s">
        <v>8</v>
      </c>
      <c r="B1500" s="1">
        <v>500</v>
      </c>
      <c r="C1500" t="s">
        <v>9</v>
      </c>
      <c r="D1500">
        <v>5</v>
      </c>
      <c r="E1500" s="3">
        <v>43699</v>
      </c>
      <c r="F1500" s="2">
        <f>MONTH(Tabela1[[#This Row],[Data]])</f>
        <v>8</v>
      </c>
      <c r="G1500" t="s">
        <v>7245</v>
      </c>
      <c r="H1500" t="s">
        <v>9355</v>
      </c>
      <c r="I1500" s="2">
        <v>5511996000000</v>
      </c>
    </row>
    <row r="1501" spans="1:9" x14ac:dyDescent="0.25">
      <c r="A1501" t="s">
        <v>12</v>
      </c>
      <c r="B1501" s="1">
        <v>1000</v>
      </c>
      <c r="C1501" t="s">
        <v>9</v>
      </c>
      <c r="D1501">
        <v>12</v>
      </c>
      <c r="E1501" s="3">
        <v>43700</v>
      </c>
      <c r="F1501" s="2">
        <f>MONTH(Tabela1[[#This Row],[Data]])</f>
        <v>8</v>
      </c>
      <c r="G1501" t="s">
        <v>7646</v>
      </c>
      <c r="H1501" t="s">
        <v>7647</v>
      </c>
      <c r="I1501" s="2">
        <v>5535991900000</v>
      </c>
    </row>
    <row r="1502" spans="1:9" x14ac:dyDescent="0.25">
      <c r="A1502" t="s">
        <v>12</v>
      </c>
      <c r="B1502" s="1">
        <v>1000</v>
      </c>
      <c r="C1502" t="s">
        <v>9</v>
      </c>
      <c r="D1502">
        <v>12</v>
      </c>
      <c r="E1502" s="3">
        <v>43700</v>
      </c>
      <c r="F1502" s="2">
        <f>MONTH(Tabela1[[#This Row],[Data]])</f>
        <v>8</v>
      </c>
      <c r="G1502" t="s">
        <v>8396</v>
      </c>
      <c r="H1502" t="s">
        <v>8397</v>
      </c>
      <c r="I1502" s="2">
        <v>5519982200000</v>
      </c>
    </row>
    <row r="1503" spans="1:9" x14ac:dyDescent="0.25">
      <c r="A1503" t="s">
        <v>8</v>
      </c>
      <c r="B1503" s="1">
        <v>500</v>
      </c>
      <c r="C1503" t="s">
        <v>9</v>
      </c>
      <c r="D1503">
        <v>1</v>
      </c>
      <c r="E1503" s="3">
        <v>43701</v>
      </c>
      <c r="F1503" s="2">
        <f>MONTH(Tabela1[[#This Row],[Data]])</f>
        <v>8</v>
      </c>
      <c r="G1503" t="s">
        <v>6753</v>
      </c>
      <c r="H1503" t="s">
        <v>6754</v>
      </c>
      <c r="I1503" s="2">
        <v>5598981500000</v>
      </c>
    </row>
    <row r="1504" spans="1:9" x14ac:dyDescent="0.25">
      <c r="A1504" t="s">
        <v>26</v>
      </c>
      <c r="B1504" s="1">
        <v>2000</v>
      </c>
      <c r="C1504" t="s">
        <v>9</v>
      </c>
      <c r="D1504">
        <v>1</v>
      </c>
      <c r="E1504" s="3">
        <v>43701</v>
      </c>
      <c r="F1504" s="2">
        <f>MONTH(Tabela1[[#This Row],[Data]])</f>
        <v>8</v>
      </c>
      <c r="G1504" t="s">
        <v>5786</v>
      </c>
      <c r="H1504" t="s">
        <v>8091</v>
      </c>
      <c r="I1504" s="2">
        <v>5563992700000</v>
      </c>
    </row>
    <row r="1505" spans="1:9" x14ac:dyDescent="0.25">
      <c r="A1505" t="s">
        <v>8</v>
      </c>
      <c r="B1505" s="1">
        <v>500</v>
      </c>
      <c r="C1505" t="s">
        <v>9</v>
      </c>
      <c r="D1505">
        <v>4</v>
      </c>
      <c r="E1505" s="3">
        <v>43701</v>
      </c>
      <c r="F1505" s="2">
        <f>MONTH(Tabela1[[#This Row],[Data]])</f>
        <v>8</v>
      </c>
      <c r="G1505" t="s">
        <v>2530</v>
      </c>
      <c r="H1505" t="s">
        <v>2531</v>
      </c>
      <c r="I1505" s="2">
        <v>5519999500000</v>
      </c>
    </row>
    <row r="1506" spans="1:9" x14ac:dyDescent="0.25">
      <c r="A1506" t="s">
        <v>12</v>
      </c>
      <c r="B1506" s="1">
        <v>1000</v>
      </c>
      <c r="C1506" t="s">
        <v>9</v>
      </c>
      <c r="D1506">
        <v>6</v>
      </c>
      <c r="E1506" s="3">
        <v>43702</v>
      </c>
      <c r="F1506" s="2">
        <f>MONTH(Tabela1[[#This Row],[Data]])</f>
        <v>8</v>
      </c>
      <c r="G1506" t="s">
        <v>2388</v>
      </c>
      <c r="H1506" t="s">
        <v>2389</v>
      </c>
      <c r="I1506" s="2">
        <v>5551985100000</v>
      </c>
    </row>
    <row r="1507" spans="1:9" x14ac:dyDescent="0.25">
      <c r="A1507" t="s">
        <v>12</v>
      </c>
      <c r="B1507" s="1">
        <v>1000</v>
      </c>
      <c r="C1507" t="s">
        <v>9</v>
      </c>
      <c r="D1507">
        <v>1</v>
      </c>
      <c r="E1507" s="3">
        <v>43702</v>
      </c>
      <c r="F1507" s="2">
        <f>MONTH(Tabela1[[#This Row],[Data]])</f>
        <v>8</v>
      </c>
      <c r="G1507" t="s">
        <v>3908</v>
      </c>
      <c r="H1507" t="s">
        <v>3909</v>
      </c>
      <c r="I1507" s="2">
        <v>5534998300000</v>
      </c>
    </row>
    <row r="1508" spans="1:9" x14ac:dyDescent="0.25">
      <c r="A1508" t="s">
        <v>26</v>
      </c>
      <c r="B1508" s="1">
        <v>2000</v>
      </c>
      <c r="C1508" t="s">
        <v>9</v>
      </c>
      <c r="D1508">
        <v>12</v>
      </c>
      <c r="E1508" s="3">
        <v>43702</v>
      </c>
      <c r="F1508" s="2">
        <f>MONTH(Tabela1[[#This Row],[Data]])</f>
        <v>8</v>
      </c>
      <c r="G1508" t="s">
        <v>2360</v>
      </c>
      <c r="H1508" t="s">
        <v>6455</v>
      </c>
      <c r="I1508" s="2">
        <v>5511947300000</v>
      </c>
    </row>
    <row r="1509" spans="1:9" x14ac:dyDescent="0.25">
      <c r="A1509" t="s">
        <v>8</v>
      </c>
      <c r="B1509" s="1">
        <v>500</v>
      </c>
      <c r="C1509" t="s">
        <v>9</v>
      </c>
      <c r="D1509">
        <v>12</v>
      </c>
      <c r="E1509" s="3">
        <v>43703</v>
      </c>
      <c r="F1509" s="2">
        <f>MONTH(Tabela1[[#This Row],[Data]])</f>
        <v>8</v>
      </c>
      <c r="G1509" t="s">
        <v>4137</v>
      </c>
      <c r="H1509" t="s">
        <v>4138</v>
      </c>
      <c r="I1509" s="2">
        <v>5585989300000</v>
      </c>
    </row>
    <row r="1510" spans="1:9" x14ac:dyDescent="0.25">
      <c r="A1510" t="s">
        <v>8</v>
      </c>
      <c r="B1510" s="1">
        <v>500</v>
      </c>
      <c r="C1510" t="s">
        <v>9</v>
      </c>
      <c r="D1510">
        <v>12</v>
      </c>
      <c r="E1510" s="3">
        <v>43704</v>
      </c>
      <c r="F1510" s="2">
        <f>MONTH(Tabela1[[#This Row],[Data]])</f>
        <v>8</v>
      </c>
      <c r="G1510" t="s">
        <v>240</v>
      </c>
      <c r="H1510" t="s">
        <v>241</v>
      </c>
      <c r="I1510" s="2">
        <v>5511975800000</v>
      </c>
    </row>
    <row r="1511" spans="1:9" x14ac:dyDescent="0.25">
      <c r="A1511" t="s">
        <v>26</v>
      </c>
      <c r="B1511" s="1">
        <v>2000</v>
      </c>
      <c r="C1511" t="s">
        <v>9</v>
      </c>
      <c r="D1511">
        <v>6</v>
      </c>
      <c r="E1511" s="3">
        <v>43704</v>
      </c>
      <c r="F1511" s="2">
        <f>MONTH(Tabela1[[#This Row],[Data]])</f>
        <v>8</v>
      </c>
      <c r="G1511" t="s">
        <v>4406</v>
      </c>
      <c r="H1511" t="s">
        <v>4407</v>
      </c>
      <c r="I1511" s="2">
        <v>5567981600000</v>
      </c>
    </row>
    <row r="1512" spans="1:9" x14ac:dyDescent="0.25">
      <c r="A1512" t="s">
        <v>8</v>
      </c>
      <c r="B1512" s="1">
        <v>500</v>
      </c>
      <c r="C1512" t="s">
        <v>9</v>
      </c>
      <c r="D1512">
        <v>12</v>
      </c>
      <c r="E1512" s="3">
        <v>43704</v>
      </c>
      <c r="F1512" s="2">
        <f>MONTH(Tabela1[[#This Row],[Data]])</f>
        <v>8</v>
      </c>
      <c r="G1512" t="s">
        <v>2963</v>
      </c>
      <c r="H1512" t="s">
        <v>2964</v>
      </c>
      <c r="I1512" s="2">
        <v>5519996400000</v>
      </c>
    </row>
    <row r="1513" spans="1:9" x14ac:dyDescent="0.25">
      <c r="A1513" t="s">
        <v>26</v>
      </c>
      <c r="B1513" s="1">
        <v>2000</v>
      </c>
      <c r="C1513" t="s">
        <v>21</v>
      </c>
      <c r="D1513">
        <v>1</v>
      </c>
      <c r="E1513" s="3">
        <v>43704</v>
      </c>
      <c r="F1513" s="2">
        <f>MONTH(Tabela1[[#This Row],[Data]])</f>
        <v>8</v>
      </c>
      <c r="G1513" t="s">
        <v>3768</v>
      </c>
      <c r="H1513" t="s">
        <v>5742</v>
      </c>
      <c r="I1513" s="2">
        <v>5511991200000</v>
      </c>
    </row>
    <row r="1514" spans="1:9" x14ac:dyDescent="0.25">
      <c r="A1514" t="s">
        <v>26</v>
      </c>
      <c r="B1514" s="1">
        <v>2000</v>
      </c>
      <c r="C1514" t="s">
        <v>9</v>
      </c>
      <c r="D1514">
        <v>1</v>
      </c>
      <c r="E1514" s="3">
        <v>43704</v>
      </c>
      <c r="F1514" s="2">
        <f>MONTH(Tabela1[[#This Row],[Data]])</f>
        <v>8</v>
      </c>
      <c r="G1514" t="s">
        <v>6432</v>
      </c>
      <c r="H1514" t="s">
        <v>6433</v>
      </c>
      <c r="I1514" s="2">
        <v>5521986000000</v>
      </c>
    </row>
    <row r="1515" spans="1:9" x14ac:dyDescent="0.25">
      <c r="A1515" t="s">
        <v>8</v>
      </c>
      <c r="B1515" s="1">
        <v>500</v>
      </c>
      <c r="C1515" t="s">
        <v>9</v>
      </c>
      <c r="D1515">
        <v>12</v>
      </c>
      <c r="E1515" s="3">
        <v>43704</v>
      </c>
      <c r="F1515" s="2">
        <f>MONTH(Tabela1[[#This Row],[Data]])</f>
        <v>8</v>
      </c>
      <c r="G1515" t="s">
        <v>7082</v>
      </c>
      <c r="H1515" t="s">
        <v>7083</v>
      </c>
      <c r="I1515" s="2">
        <v>5538988100000</v>
      </c>
    </row>
    <row r="1516" spans="1:9" x14ac:dyDescent="0.25">
      <c r="A1516" t="s">
        <v>12</v>
      </c>
      <c r="B1516" s="1">
        <v>1000</v>
      </c>
      <c r="C1516" t="s">
        <v>9</v>
      </c>
      <c r="D1516">
        <v>1</v>
      </c>
      <c r="E1516" s="3">
        <v>43704</v>
      </c>
      <c r="F1516" s="2">
        <f>MONTH(Tabela1[[#This Row],[Data]])</f>
        <v>8</v>
      </c>
      <c r="G1516" t="s">
        <v>7912</v>
      </c>
      <c r="H1516" t="s">
        <v>7913</v>
      </c>
      <c r="I1516" s="2">
        <v>5581979000000</v>
      </c>
    </row>
    <row r="1517" spans="1:9" x14ac:dyDescent="0.25">
      <c r="A1517" t="s">
        <v>12</v>
      </c>
      <c r="B1517" s="1">
        <v>1000</v>
      </c>
      <c r="C1517" t="s">
        <v>21</v>
      </c>
      <c r="D1517">
        <v>1</v>
      </c>
      <c r="E1517" s="3">
        <v>43704</v>
      </c>
      <c r="F1517" s="2">
        <f>MONTH(Tabela1[[#This Row],[Data]])</f>
        <v>8</v>
      </c>
      <c r="G1517" t="s">
        <v>8094</v>
      </c>
      <c r="H1517" t="s">
        <v>8095</v>
      </c>
      <c r="I1517" s="2">
        <v>5554999900000</v>
      </c>
    </row>
    <row r="1518" spans="1:9" x14ac:dyDescent="0.25">
      <c r="A1518" t="s">
        <v>12</v>
      </c>
      <c r="B1518" s="1">
        <v>1000</v>
      </c>
      <c r="C1518" t="s">
        <v>21</v>
      </c>
      <c r="D1518">
        <v>1</v>
      </c>
      <c r="E1518" s="3">
        <v>43704</v>
      </c>
      <c r="F1518" s="2">
        <f>MONTH(Tabela1[[#This Row],[Data]])</f>
        <v>8</v>
      </c>
      <c r="G1518" t="s">
        <v>3421</v>
      </c>
      <c r="H1518" t="s">
        <v>6302</v>
      </c>
      <c r="I1518" s="2">
        <v>5511975500000</v>
      </c>
    </row>
    <row r="1519" spans="1:9" x14ac:dyDescent="0.25">
      <c r="A1519" t="s">
        <v>26</v>
      </c>
      <c r="B1519" s="1">
        <v>2000</v>
      </c>
      <c r="C1519" t="s">
        <v>9</v>
      </c>
      <c r="D1519">
        <v>6</v>
      </c>
      <c r="E1519" s="3">
        <v>43704</v>
      </c>
      <c r="F1519" s="2">
        <f>MONTH(Tabela1[[#This Row],[Data]])</f>
        <v>8</v>
      </c>
      <c r="G1519" t="s">
        <v>8415</v>
      </c>
      <c r="H1519" t="s">
        <v>8416</v>
      </c>
      <c r="I1519" s="2">
        <v>5511959100000</v>
      </c>
    </row>
    <row r="1520" spans="1:9" x14ac:dyDescent="0.25">
      <c r="A1520" t="s">
        <v>26</v>
      </c>
      <c r="B1520" s="1">
        <v>2000</v>
      </c>
      <c r="C1520" t="s">
        <v>9</v>
      </c>
      <c r="D1520">
        <v>12</v>
      </c>
      <c r="E1520" s="3">
        <v>43704</v>
      </c>
      <c r="F1520" s="2">
        <f>MONTH(Tabela1[[#This Row],[Data]])</f>
        <v>8</v>
      </c>
      <c r="G1520" t="s">
        <v>8758</v>
      </c>
      <c r="H1520" t="s">
        <v>8759</v>
      </c>
      <c r="I1520" s="2">
        <v>5571993800000</v>
      </c>
    </row>
    <row r="1521" spans="1:9" x14ac:dyDescent="0.25">
      <c r="A1521" t="s">
        <v>26</v>
      </c>
      <c r="B1521" s="1">
        <v>2000</v>
      </c>
      <c r="C1521" t="s">
        <v>9</v>
      </c>
      <c r="D1521">
        <v>12</v>
      </c>
      <c r="E1521" s="3">
        <v>43705</v>
      </c>
      <c r="F1521" s="2">
        <f>MONTH(Tabela1[[#This Row],[Data]])</f>
        <v>8</v>
      </c>
      <c r="G1521" t="s">
        <v>2526</v>
      </c>
      <c r="H1521" t="s">
        <v>2527</v>
      </c>
      <c r="I1521" s="2">
        <v>5595981100000</v>
      </c>
    </row>
    <row r="1522" spans="1:9" x14ac:dyDescent="0.25">
      <c r="A1522" t="s">
        <v>12</v>
      </c>
      <c r="B1522" s="1">
        <v>1000</v>
      </c>
      <c r="C1522" t="s">
        <v>9</v>
      </c>
      <c r="D1522">
        <v>12</v>
      </c>
      <c r="E1522" s="3">
        <v>43705</v>
      </c>
      <c r="F1522" s="2">
        <f>MONTH(Tabela1[[#This Row],[Data]])</f>
        <v>8</v>
      </c>
      <c r="G1522" t="s">
        <v>3209</v>
      </c>
      <c r="H1522" t="s">
        <v>3210</v>
      </c>
      <c r="I1522" s="2">
        <v>5561983100000</v>
      </c>
    </row>
    <row r="1523" spans="1:9" x14ac:dyDescent="0.25">
      <c r="A1523" t="s">
        <v>26</v>
      </c>
      <c r="B1523" s="1">
        <v>2000</v>
      </c>
      <c r="C1523" t="s">
        <v>21</v>
      </c>
      <c r="D1523">
        <v>1</v>
      </c>
      <c r="E1523" s="3">
        <v>43705</v>
      </c>
      <c r="F1523" s="2">
        <f>MONTH(Tabela1[[#This Row],[Data]])</f>
        <v>8</v>
      </c>
      <c r="G1523" t="s">
        <v>3910</v>
      </c>
      <c r="H1523" t="s">
        <v>3911</v>
      </c>
      <c r="I1523" s="2">
        <v>5527996100000</v>
      </c>
    </row>
    <row r="1524" spans="1:9" x14ac:dyDescent="0.25">
      <c r="A1524" t="s">
        <v>26</v>
      </c>
      <c r="B1524" s="1">
        <v>2000</v>
      </c>
      <c r="C1524" t="s">
        <v>9</v>
      </c>
      <c r="D1524">
        <v>12</v>
      </c>
      <c r="E1524" s="3">
        <v>43705</v>
      </c>
      <c r="F1524" s="2">
        <f>MONTH(Tabela1[[#This Row],[Data]])</f>
        <v>8</v>
      </c>
      <c r="G1524" t="s">
        <v>5729</v>
      </c>
      <c r="H1524" t="s">
        <v>5730</v>
      </c>
      <c r="I1524" s="2">
        <v>5519996300000</v>
      </c>
    </row>
    <row r="1525" spans="1:9" x14ac:dyDescent="0.25">
      <c r="A1525" t="s">
        <v>8</v>
      </c>
      <c r="B1525" s="1">
        <v>500</v>
      </c>
      <c r="C1525" t="s">
        <v>9</v>
      </c>
      <c r="D1525">
        <v>12</v>
      </c>
      <c r="E1525" s="3">
        <v>43705</v>
      </c>
      <c r="F1525" s="2">
        <f>MONTH(Tabela1[[#This Row],[Data]])</f>
        <v>8</v>
      </c>
      <c r="G1525" t="s">
        <v>4424</v>
      </c>
      <c r="H1525" t="s">
        <v>4425</v>
      </c>
      <c r="I1525" s="2">
        <v>5511948800000</v>
      </c>
    </row>
    <row r="1526" spans="1:9" x14ac:dyDescent="0.25">
      <c r="A1526" t="s">
        <v>8</v>
      </c>
      <c r="B1526" s="1">
        <v>500</v>
      </c>
      <c r="C1526" t="s">
        <v>9</v>
      </c>
      <c r="D1526">
        <v>12</v>
      </c>
      <c r="E1526" s="3">
        <v>43705</v>
      </c>
      <c r="F1526" s="2">
        <f>MONTH(Tabela1[[#This Row],[Data]])</f>
        <v>8</v>
      </c>
      <c r="G1526" t="s">
        <v>6989</v>
      </c>
      <c r="H1526" t="s">
        <v>6990</v>
      </c>
      <c r="I1526" s="2">
        <v>5511997400000</v>
      </c>
    </row>
    <row r="1527" spans="1:9" x14ac:dyDescent="0.25">
      <c r="A1527" t="s">
        <v>12</v>
      </c>
      <c r="B1527" s="1">
        <v>1000</v>
      </c>
      <c r="C1527" t="s">
        <v>21</v>
      </c>
      <c r="D1527">
        <v>1</v>
      </c>
      <c r="E1527" s="3">
        <v>43705</v>
      </c>
      <c r="F1527" s="2">
        <f>MONTH(Tabela1[[#This Row],[Data]])</f>
        <v>8</v>
      </c>
      <c r="G1527" t="s">
        <v>8011</v>
      </c>
      <c r="H1527" t="s">
        <v>8012</v>
      </c>
      <c r="I1527" s="2">
        <v>5511985100000</v>
      </c>
    </row>
    <row r="1528" spans="1:9" x14ac:dyDescent="0.25">
      <c r="A1528" t="s">
        <v>8</v>
      </c>
      <c r="B1528" s="1">
        <v>500</v>
      </c>
      <c r="C1528" t="s">
        <v>9</v>
      </c>
      <c r="D1528">
        <v>1</v>
      </c>
      <c r="E1528" s="3">
        <v>43705</v>
      </c>
      <c r="F1528" s="2">
        <f>MONTH(Tabela1[[#This Row],[Data]])</f>
        <v>8</v>
      </c>
      <c r="G1528" t="s">
        <v>8982</v>
      </c>
      <c r="H1528" t="s">
        <v>8983</v>
      </c>
      <c r="I1528" s="2">
        <v>5582996500000</v>
      </c>
    </row>
    <row r="1529" spans="1:9" x14ac:dyDescent="0.25">
      <c r="A1529" t="s">
        <v>8</v>
      </c>
      <c r="B1529" s="1">
        <v>500</v>
      </c>
      <c r="C1529" t="s">
        <v>9</v>
      </c>
      <c r="D1529">
        <v>1</v>
      </c>
      <c r="E1529" s="3">
        <v>43706</v>
      </c>
      <c r="F1529" s="2">
        <f>MONTH(Tabela1[[#This Row],[Data]])</f>
        <v>8</v>
      </c>
      <c r="G1529" t="s">
        <v>3025</v>
      </c>
      <c r="H1529" t="s">
        <v>3026</v>
      </c>
      <c r="I1529" s="2">
        <v>5521970800000</v>
      </c>
    </row>
    <row r="1530" spans="1:9" x14ac:dyDescent="0.25">
      <c r="A1530" t="s">
        <v>26</v>
      </c>
      <c r="B1530" s="1">
        <v>2000</v>
      </c>
      <c r="C1530" t="s">
        <v>9</v>
      </c>
      <c r="D1530">
        <v>3</v>
      </c>
      <c r="E1530" s="3">
        <v>43706</v>
      </c>
      <c r="F1530" s="2">
        <f>MONTH(Tabela1[[#This Row],[Data]])</f>
        <v>8</v>
      </c>
      <c r="G1530" t="s">
        <v>4585</v>
      </c>
      <c r="H1530" t="s">
        <v>4586</v>
      </c>
      <c r="I1530" s="2">
        <v>5531986500000</v>
      </c>
    </row>
    <row r="1531" spans="1:9" x14ac:dyDescent="0.25">
      <c r="A1531" t="s">
        <v>8</v>
      </c>
      <c r="B1531" s="1">
        <v>500</v>
      </c>
      <c r="C1531" t="s">
        <v>9</v>
      </c>
      <c r="D1531">
        <v>1</v>
      </c>
      <c r="E1531" s="3">
        <v>43706</v>
      </c>
      <c r="F1531" s="2">
        <f>MONTH(Tabela1[[#This Row],[Data]])</f>
        <v>8</v>
      </c>
      <c r="G1531" t="s">
        <v>632</v>
      </c>
      <c r="H1531" t="s">
        <v>5774</v>
      </c>
      <c r="I1531" s="2">
        <v>5548998000000</v>
      </c>
    </row>
    <row r="1532" spans="1:9" x14ac:dyDescent="0.25">
      <c r="A1532" t="s">
        <v>12</v>
      </c>
      <c r="B1532" s="1">
        <v>1000</v>
      </c>
      <c r="C1532" t="s">
        <v>21</v>
      </c>
      <c r="D1532">
        <v>1</v>
      </c>
      <c r="E1532" s="3">
        <v>43706</v>
      </c>
      <c r="F1532" s="2">
        <f>MONTH(Tabela1[[#This Row],[Data]])</f>
        <v>8</v>
      </c>
      <c r="G1532" t="s">
        <v>5815</v>
      </c>
      <c r="H1532" t="s">
        <v>5816</v>
      </c>
      <c r="I1532" s="2">
        <v>5511953600000</v>
      </c>
    </row>
    <row r="1533" spans="1:9" x14ac:dyDescent="0.25">
      <c r="A1533" t="s">
        <v>8</v>
      </c>
      <c r="B1533" s="1">
        <v>500</v>
      </c>
      <c r="C1533" t="s">
        <v>9</v>
      </c>
      <c r="D1533">
        <v>2</v>
      </c>
      <c r="E1533" s="3">
        <v>43706</v>
      </c>
      <c r="F1533" s="2">
        <f>MONTH(Tabela1[[#This Row],[Data]])</f>
        <v>8</v>
      </c>
      <c r="G1533" t="s">
        <v>6907</v>
      </c>
      <c r="H1533" t="s">
        <v>6908</v>
      </c>
      <c r="I1533" s="2">
        <v>5541998900000</v>
      </c>
    </row>
    <row r="1534" spans="1:9" x14ac:dyDescent="0.25">
      <c r="A1534" t="s">
        <v>12</v>
      </c>
      <c r="B1534" s="1">
        <v>1000</v>
      </c>
      <c r="C1534" t="s">
        <v>9</v>
      </c>
      <c r="D1534">
        <v>8</v>
      </c>
      <c r="E1534" s="3">
        <v>43706</v>
      </c>
      <c r="F1534" s="2">
        <f>MONTH(Tabela1[[#This Row],[Data]])</f>
        <v>8</v>
      </c>
      <c r="G1534" t="s">
        <v>7291</v>
      </c>
      <c r="H1534" t="s">
        <v>7292</v>
      </c>
      <c r="I1534" s="2">
        <v>5584981200000</v>
      </c>
    </row>
    <row r="1535" spans="1:9" x14ac:dyDescent="0.25">
      <c r="A1535" t="s">
        <v>8</v>
      </c>
      <c r="B1535" s="1">
        <v>500</v>
      </c>
      <c r="C1535" t="s">
        <v>9</v>
      </c>
      <c r="D1535">
        <v>6</v>
      </c>
      <c r="E1535" s="3">
        <v>43706</v>
      </c>
      <c r="F1535" s="2">
        <f>MONTH(Tabela1[[#This Row],[Data]])</f>
        <v>8</v>
      </c>
      <c r="G1535" t="s">
        <v>5417</v>
      </c>
      <c r="H1535" t="s">
        <v>7707</v>
      </c>
      <c r="I1535" s="2">
        <v>5582993200000</v>
      </c>
    </row>
    <row r="1536" spans="1:9" x14ac:dyDescent="0.25">
      <c r="A1536" t="s">
        <v>8</v>
      </c>
      <c r="B1536" s="1">
        <v>500</v>
      </c>
      <c r="C1536" t="s">
        <v>9</v>
      </c>
      <c r="D1536">
        <v>2</v>
      </c>
      <c r="E1536" s="3">
        <v>43706</v>
      </c>
      <c r="F1536" s="2">
        <f>MONTH(Tabela1[[#This Row],[Data]])</f>
        <v>8</v>
      </c>
      <c r="G1536" t="s">
        <v>4928</v>
      </c>
      <c r="H1536" t="s">
        <v>8341</v>
      </c>
      <c r="I1536" s="2">
        <v>5527988300000</v>
      </c>
    </row>
    <row r="1537" spans="1:9" x14ac:dyDescent="0.25">
      <c r="A1537" t="s">
        <v>8</v>
      </c>
      <c r="B1537" s="1">
        <v>500</v>
      </c>
      <c r="C1537" t="s">
        <v>9</v>
      </c>
      <c r="D1537">
        <v>12</v>
      </c>
      <c r="E1537" s="3">
        <v>43706</v>
      </c>
      <c r="F1537" s="2">
        <f>MONTH(Tabela1[[#This Row],[Data]])</f>
        <v>8</v>
      </c>
      <c r="G1537" t="s">
        <v>3401</v>
      </c>
      <c r="H1537" t="s">
        <v>9190</v>
      </c>
      <c r="I1537" s="2">
        <v>5511970300000</v>
      </c>
    </row>
    <row r="1538" spans="1:9" x14ac:dyDescent="0.25">
      <c r="A1538" t="s">
        <v>12</v>
      </c>
      <c r="B1538" s="1">
        <v>1000</v>
      </c>
      <c r="C1538" t="s">
        <v>9</v>
      </c>
      <c r="D1538">
        <v>5</v>
      </c>
      <c r="E1538" s="3">
        <v>43707</v>
      </c>
      <c r="F1538" s="2">
        <f>MONTH(Tabela1[[#This Row],[Data]])</f>
        <v>8</v>
      </c>
      <c r="G1538" t="s">
        <v>613</v>
      </c>
      <c r="H1538" t="s">
        <v>614</v>
      </c>
      <c r="I1538" s="2">
        <v>5531971200000</v>
      </c>
    </row>
    <row r="1539" spans="1:9" x14ac:dyDescent="0.25">
      <c r="A1539" t="s">
        <v>26</v>
      </c>
      <c r="B1539" s="1">
        <v>2000</v>
      </c>
      <c r="C1539" t="s">
        <v>9</v>
      </c>
      <c r="D1539">
        <v>6</v>
      </c>
      <c r="E1539" s="3">
        <v>43707</v>
      </c>
      <c r="F1539" s="2">
        <f>MONTH(Tabela1[[#This Row],[Data]])</f>
        <v>8</v>
      </c>
      <c r="G1539" t="s">
        <v>867</v>
      </c>
      <c r="H1539" t="s">
        <v>868</v>
      </c>
      <c r="I1539" s="2">
        <v>5567999100000</v>
      </c>
    </row>
    <row r="1540" spans="1:9" x14ac:dyDescent="0.25">
      <c r="A1540" t="s">
        <v>8</v>
      </c>
      <c r="B1540" s="1">
        <v>500</v>
      </c>
      <c r="C1540" t="s">
        <v>9</v>
      </c>
      <c r="D1540">
        <v>1</v>
      </c>
      <c r="E1540" s="3">
        <v>43707</v>
      </c>
      <c r="F1540" s="2">
        <f>MONTH(Tabela1[[#This Row],[Data]])</f>
        <v>8</v>
      </c>
      <c r="G1540" t="s">
        <v>2925</v>
      </c>
      <c r="H1540" t="s">
        <v>6124</v>
      </c>
      <c r="I1540" s="2">
        <v>5511984100000</v>
      </c>
    </row>
    <row r="1541" spans="1:9" x14ac:dyDescent="0.25">
      <c r="A1541" t="s">
        <v>8</v>
      </c>
      <c r="B1541" s="1">
        <v>500</v>
      </c>
      <c r="C1541" t="s">
        <v>9</v>
      </c>
      <c r="D1541">
        <v>12</v>
      </c>
      <c r="E1541" s="3">
        <v>43707</v>
      </c>
      <c r="F1541" s="2">
        <f>MONTH(Tabela1[[#This Row],[Data]])</f>
        <v>8</v>
      </c>
      <c r="G1541" t="s">
        <v>765</v>
      </c>
      <c r="H1541" t="s">
        <v>766</v>
      </c>
      <c r="I1541" s="2">
        <v>5521988800000</v>
      </c>
    </row>
    <row r="1542" spans="1:9" x14ac:dyDescent="0.25">
      <c r="A1542" t="s">
        <v>8</v>
      </c>
      <c r="B1542" s="1">
        <v>500</v>
      </c>
      <c r="C1542" t="s">
        <v>9</v>
      </c>
      <c r="D1542">
        <v>12</v>
      </c>
      <c r="E1542" s="3">
        <v>43707</v>
      </c>
      <c r="F1542" s="2">
        <f>MONTH(Tabela1[[#This Row],[Data]])</f>
        <v>8</v>
      </c>
      <c r="G1542" t="s">
        <v>3576</v>
      </c>
      <c r="H1542" t="s">
        <v>3577</v>
      </c>
      <c r="I1542" s="2">
        <v>5547996300000</v>
      </c>
    </row>
    <row r="1543" spans="1:9" x14ac:dyDescent="0.25">
      <c r="A1543" t="s">
        <v>26</v>
      </c>
      <c r="B1543" s="1">
        <v>2000</v>
      </c>
      <c r="C1543" t="s">
        <v>21</v>
      </c>
      <c r="D1543">
        <v>1</v>
      </c>
      <c r="E1543" s="3">
        <v>43708</v>
      </c>
      <c r="F1543" s="2">
        <f>MONTH(Tabela1[[#This Row],[Data]])</f>
        <v>8</v>
      </c>
      <c r="G1543" t="s">
        <v>3803</v>
      </c>
      <c r="H1543" t="s">
        <v>3804</v>
      </c>
      <c r="I1543" s="2">
        <v>5511948300000</v>
      </c>
    </row>
    <row r="1544" spans="1:9" x14ac:dyDescent="0.25">
      <c r="A1544" t="s">
        <v>26</v>
      </c>
      <c r="B1544" s="1">
        <v>2000</v>
      </c>
      <c r="C1544" t="s">
        <v>9</v>
      </c>
      <c r="D1544">
        <v>12</v>
      </c>
      <c r="E1544" s="3">
        <v>43708</v>
      </c>
      <c r="F1544" s="2">
        <f>MONTH(Tabela1[[#This Row],[Data]])</f>
        <v>8</v>
      </c>
      <c r="G1544" t="s">
        <v>3985</v>
      </c>
      <c r="H1544" t="s">
        <v>3986</v>
      </c>
      <c r="I1544" s="2">
        <v>5598992100000</v>
      </c>
    </row>
    <row r="1545" spans="1:9" x14ac:dyDescent="0.25">
      <c r="A1545" t="s">
        <v>8</v>
      </c>
      <c r="B1545" s="1">
        <v>500</v>
      </c>
      <c r="C1545" t="s">
        <v>9</v>
      </c>
      <c r="D1545">
        <v>1</v>
      </c>
      <c r="E1545" s="3">
        <v>43708</v>
      </c>
      <c r="F1545" s="2">
        <f>MONTH(Tabela1[[#This Row],[Data]])</f>
        <v>8</v>
      </c>
      <c r="G1545" t="s">
        <v>1697</v>
      </c>
      <c r="H1545" t="s">
        <v>6604</v>
      </c>
      <c r="I1545" s="2">
        <v>5591981000000</v>
      </c>
    </row>
    <row r="1546" spans="1:9" x14ac:dyDescent="0.25">
      <c r="A1546" t="s">
        <v>12</v>
      </c>
      <c r="B1546" s="1">
        <v>1000</v>
      </c>
      <c r="C1546" t="s">
        <v>21</v>
      </c>
      <c r="D1546">
        <v>1</v>
      </c>
      <c r="E1546" s="3">
        <v>43708</v>
      </c>
      <c r="F1546" s="2">
        <f>MONTH(Tabela1[[#This Row],[Data]])</f>
        <v>8</v>
      </c>
      <c r="G1546" t="s">
        <v>5725</v>
      </c>
      <c r="H1546" t="s">
        <v>6817</v>
      </c>
      <c r="I1546" s="2">
        <v>5511995500000</v>
      </c>
    </row>
    <row r="1547" spans="1:9" x14ac:dyDescent="0.25">
      <c r="A1547" t="s">
        <v>12</v>
      </c>
      <c r="B1547" s="1">
        <v>1000</v>
      </c>
      <c r="C1547" t="s">
        <v>9</v>
      </c>
      <c r="D1547">
        <v>1</v>
      </c>
      <c r="E1547" s="3">
        <v>43708</v>
      </c>
      <c r="F1547" s="2">
        <f>MONTH(Tabela1[[#This Row],[Data]])</f>
        <v>8</v>
      </c>
      <c r="G1547" t="s">
        <v>3124</v>
      </c>
      <c r="H1547" t="s">
        <v>7747</v>
      </c>
      <c r="I1547" s="2">
        <v>5527999300000</v>
      </c>
    </row>
    <row r="1548" spans="1:9" x14ac:dyDescent="0.25">
      <c r="A1548" t="s">
        <v>8</v>
      </c>
      <c r="B1548" s="1">
        <v>500</v>
      </c>
      <c r="C1548" t="s">
        <v>21</v>
      </c>
      <c r="D1548">
        <v>1</v>
      </c>
      <c r="E1548" s="3">
        <v>43709</v>
      </c>
      <c r="F1548" s="2">
        <f>MONTH(Tabela1[[#This Row],[Data]])</f>
        <v>9</v>
      </c>
      <c r="G1548" t="s">
        <v>22</v>
      </c>
      <c r="H1548" t="s">
        <v>23</v>
      </c>
      <c r="I1548" s="2">
        <v>5579999200000</v>
      </c>
    </row>
    <row r="1549" spans="1:9" x14ac:dyDescent="0.25">
      <c r="A1549" t="s">
        <v>8</v>
      </c>
      <c r="B1549" s="1">
        <v>500</v>
      </c>
      <c r="C1549" t="s">
        <v>9</v>
      </c>
      <c r="D1549">
        <v>12</v>
      </c>
      <c r="E1549" s="3">
        <v>43709</v>
      </c>
      <c r="F1549" s="2">
        <f>MONTH(Tabela1[[#This Row],[Data]])</f>
        <v>9</v>
      </c>
      <c r="G1549" t="s">
        <v>2262</v>
      </c>
      <c r="H1549" t="s">
        <v>2263</v>
      </c>
      <c r="I1549" s="2">
        <v>5547991500000</v>
      </c>
    </row>
    <row r="1550" spans="1:9" x14ac:dyDescent="0.25">
      <c r="A1550" t="s">
        <v>12</v>
      </c>
      <c r="B1550" s="1">
        <v>1000</v>
      </c>
      <c r="C1550" t="s">
        <v>9</v>
      </c>
      <c r="D1550">
        <v>12</v>
      </c>
      <c r="E1550" s="3">
        <v>43709</v>
      </c>
      <c r="F1550" s="2">
        <f>MONTH(Tabela1[[#This Row],[Data]])</f>
        <v>9</v>
      </c>
      <c r="G1550" t="s">
        <v>3288</v>
      </c>
      <c r="H1550" t="s">
        <v>3289</v>
      </c>
      <c r="I1550" s="2">
        <v>5511994600000</v>
      </c>
    </row>
    <row r="1551" spans="1:9" x14ac:dyDescent="0.25">
      <c r="A1551" t="s">
        <v>26</v>
      </c>
      <c r="B1551" s="1">
        <v>2000</v>
      </c>
      <c r="C1551" t="s">
        <v>9</v>
      </c>
      <c r="D1551">
        <v>12</v>
      </c>
      <c r="E1551" s="3">
        <v>43709</v>
      </c>
      <c r="F1551" s="2">
        <f>MONTH(Tabela1[[#This Row],[Data]])</f>
        <v>9</v>
      </c>
      <c r="G1551" t="s">
        <v>3829</v>
      </c>
      <c r="H1551" t="s">
        <v>3830</v>
      </c>
      <c r="I1551" s="2">
        <v>5531996300000</v>
      </c>
    </row>
    <row r="1552" spans="1:9" x14ac:dyDescent="0.25">
      <c r="A1552" t="s">
        <v>8</v>
      </c>
      <c r="B1552" s="1">
        <v>500</v>
      </c>
      <c r="C1552" t="s">
        <v>9</v>
      </c>
      <c r="D1552">
        <v>12</v>
      </c>
      <c r="E1552" s="3">
        <v>43709</v>
      </c>
      <c r="F1552" s="2">
        <f>MONTH(Tabela1[[#This Row],[Data]])</f>
        <v>9</v>
      </c>
      <c r="G1552" t="s">
        <v>6940</v>
      </c>
      <c r="H1552" t="s">
        <v>7673</v>
      </c>
      <c r="I1552" s="2">
        <v>5534991400000</v>
      </c>
    </row>
    <row r="1553" spans="1:9" x14ac:dyDescent="0.25">
      <c r="A1553" t="s">
        <v>8</v>
      </c>
      <c r="B1553" s="1">
        <v>500</v>
      </c>
      <c r="C1553" t="s">
        <v>9</v>
      </c>
      <c r="D1553">
        <v>10</v>
      </c>
      <c r="E1553" s="3">
        <v>43709</v>
      </c>
      <c r="F1553" s="2">
        <f>MONTH(Tabela1[[#This Row],[Data]])</f>
        <v>9</v>
      </c>
      <c r="G1553" t="s">
        <v>8392</v>
      </c>
      <c r="H1553" t="s">
        <v>8393</v>
      </c>
      <c r="I1553" s="2">
        <v>5581997300000</v>
      </c>
    </row>
    <row r="1554" spans="1:9" x14ac:dyDescent="0.25">
      <c r="A1554" t="s">
        <v>26</v>
      </c>
      <c r="B1554" s="1">
        <v>2000</v>
      </c>
      <c r="C1554" t="s">
        <v>9</v>
      </c>
      <c r="D1554">
        <v>12</v>
      </c>
      <c r="E1554" s="3">
        <v>43709</v>
      </c>
      <c r="F1554" s="2">
        <f>MONTH(Tabela1[[#This Row],[Data]])</f>
        <v>9</v>
      </c>
      <c r="G1554" t="s">
        <v>4534</v>
      </c>
      <c r="H1554" t="s">
        <v>8404</v>
      </c>
      <c r="I1554" s="2">
        <v>5511965500000</v>
      </c>
    </row>
    <row r="1555" spans="1:9" x14ac:dyDescent="0.25">
      <c r="A1555" t="s">
        <v>8</v>
      </c>
      <c r="B1555" s="1">
        <v>500</v>
      </c>
      <c r="C1555" t="s">
        <v>9</v>
      </c>
      <c r="D1555">
        <v>12</v>
      </c>
      <c r="E1555" s="3">
        <v>43709</v>
      </c>
      <c r="F1555" s="2">
        <f>MONTH(Tabela1[[#This Row],[Data]])</f>
        <v>9</v>
      </c>
      <c r="G1555" t="s">
        <v>4131</v>
      </c>
      <c r="H1555" t="s">
        <v>8754</v>
      </c>
      <c r="I1555" s="2">
        <v>5571996300000</v>
      </c>
    </row>
    <row r="1556" spans="1:9" x14ac:dyDescent="0.25">
      <c r="A1556" t="s">
        <v>12</v>
      </c>
      <c r="B1556" s="1">
        <v>1000</v>
      </c>
      <c r="C1556" t="s">
        <v>9</v>
      </c>
      <c r="D1556">
        <v>1</v>
      </c>
      <c r="E1556" s="3">
        <v>43709</v>
      </c>
      <c r="F1556" s="2">
        <f>MONTH(Tabela1[[#This Row],[Data]])</f>
        <v>9</v>
      </c>
      <c r="G1556" t="s">
        <v>2428</v>
      </c>
      <c r="H1556" t="s">
        <v>9104</v>
      </c>
      <c r="I1556" s="2">
        <v>5598985200000</v>
      </c>
    </row>
    <row r="1557" spans="1:9" x14ac:dyDescent="0.25">
      <c r="A1557" t="s">
        <v>8</v>
      </c>
      <c r="B1557" s="1">
        <v>500</v>
      </c>
      <c r="C1557" t="s">
        <v>9</v>
      </c>
      <c r="D1557">
        <v>12</v>
      </c>
      <c r="E1557" s="3">
        <v>43710</v>
      </c>
      <c r="F1557" s="2">
        <f>MONTH(Tabela1[[#This Row],[Data]])</f>
        <v>9</v>
      </c>
      <c r="G1557" t="s">
        <v>1695</v>
      </c>
      <c r="H1557" t="s">
        <v>1696</v>
      </c>
      <c r="I1557" s="2">
        <v>5511999000000</v>
      </c>
    </row>
    <row r="1558" spans="1:9" x14ac:dyDescent="0.25">
      <c r="A1558" t="s">
        <v>8</v>
      </c>
      <c r="B1558" s="1">
        <v>500</v>
      </c>
      <c r="C1558" t="s">
        <v>9</v>
      </c>
      <c r="D1558">
        <v>1</v>
      </c>
      <c r="E1558" s="3">
        <v>43710</v>
      </c>
      <c r="F1558" s="2">
        <f>MONTH(Tabela1[[#This Row],[Data]])</f>
        <v>9</v>
      </c>
      <c r="G1558" t="s">
        <v>1450</v>
      </c>
      <c r="H1558" t="s">
        <v>1451</v>
      </c>
      <c r="I1558" s="2">
        <v>5511982800000</v>
      </c>
    </row>
    <row r="1559" spans="1:9" x14ac:dyDescent="0.25">
      <c r="A1559" t="s">
        <v>8</v>
      </c>
      <c r="B1559" s="1">
        <v>500</v>
      </c>
      <c r="C1559" t="s">
        <v>21</v>
      </c>
      <c r="D1559">
        <v>1</v>
      </c>
      <c r="E1559" s="3">
        <v>43710</v>
      </c>
      <c r="F1559" s="2">
        <f>MONTH(Tabela1[[#This Row],[Data]])</f>
        <v>9</v>
      </c>
      <c r="G1559" t="s">
        <v>4325</v>
      </c>
      <c r="H1559" t="s">
        <v>4326</v>
      </c>
      <c r="I1559" s="2">
        <v>5541999000000</v>
      </c>
    </row>
    <row r="1560" spans="1:9" x14ac:dyDescent="0.25">
      <c r="A1560" t="s">
        <v>8</v>
      </c>
      <c r="B1560" s="1">
        <v>500</v>
      </c>
      <c r="C1560" t="s">
        <v>21</v>
      </c>
      <c r="D1560">
        <v>1</v>
      </c>
      <c r="E1560" s="3">
        <v>43710</v>
      </c>
      <c r="F1560" s="2">
        <f>MONTH(Tabela1[[#This Row],[Data]])</f>
        <v>9</v>
      </c>
      <c r="G1560" t="s">
        <v>4650</v>
      </c>
      <c r="H1560" t="s">
        <v>4651</v>
      </c>
      <c r="I1560" s="2">
        <v>5511995000000</v>
      </c>
    </row>
    <row r="1561" spans="1:9" x14ac:dyDescent="0.25">
      <c r="A1561" t="s">
        <v>12</v>
      </c>
      <c r="B1561" s="1">
        <v>1000</v>
      </c>
      <c r="C1561" t="s">
        <v>9</v>
      </c>
      <c r="D1561">
        <v>12</v>
      </c>
      <c r="E1561" s="3">
        <v>43710</v>
      </c>
      <c r="F1561" s="2">
        <f>MONTH(Tabela1[[#This Row],[Data]])</f>
        <v>9</v>
      </c>
      <c r="G1561" t="s">
        <v>5119</v>
      </c>
      <c r="H1561" t="s">
        <v>5120</v>
      </c>
      <c r="I1561" s="2">
        <v>5541999700000</v>
      </c>
    </row>
    <row r="1562" spans="1:9" x14ac:dyDescent="0.25">
      <c r="A1562" t="s">
        <v>8</v>
      </c>
      <c r="B1562" s="1">
        <v>500</v>
      </c>
      <c r="C1562" t="s">
        <v>9</v>
      </c>
      <c r="D1562">
        <v>6</v>
      </c>
      <c r="E1562" s="3">
        <v>43710</v>
      </c>
      <c r="F1562" s="2">
        <f>MONTH(Tabela1[[#This Row],[Data]])</f>
        <v>9</v>
      </c>
      <c r="G1562" t="s">
        <v>2382</v>
      </c>
      <c r="H1562" t="s">
        <v>2383</v>
      </c>
      <c r="I1562" s="2">
        <v>5511976100000</v>
      </c>
    </row>
    <row r="1563" spans="1:9" x14ac:dyDescent="0.25">
      <c r="A1563" t="s">
        <v>26</v>
      </c>
      <c r="B1563" s="1">
        <v>2000</v>
      </c>
      <c r="C1563" t="s">
        <v>21</v>
      </c>
      <c r="D1563">
        <v>1</v>
      </c>
      <c r="E1563" s="3">
        <v>43710</v>
      </c>
      <c r="F1563" s="2">
        <f>MONTH(Tabela1[[#This Row],[Data]])</f>
        <v>9</v>
      </c>
      <c r="G1563" t="s">
        <v>682</v>
      </c>
      <c r="H1563" t="s">
        <v>7930</v>
      </c>
      <c r="I1563" s="2">
        <v>5522998300000</v>
      </c>
    </row>
    <row r="1564" spans="1:9" x14ac:dyDescent="0.25">
      <c r="A1564" t="s">
        <v>12</v>
      </c>
      <c r="B1564" s="1">
        <v>1000</v>
      </c>
      <c r="C1564" t="s">
        <v>9</v>
      </c>
      <c r="D1564">
        <v>1</v>
      </c>
      <c r="E1564" s="3">
        <v>43710</v>
      </c>
      <c r="F1564" s="2">
        <f>MONTH(Tabela1[[#This Row],[Data]])</f>
        <v>9</v>
      </c>
      <c r="G1564" t="s">
        <v>5117</v>
      </c>
      <c r="H1564" t="s">
        <v>9790</v>
      </c>
      <c r="I1564" s="2">
        <v>5531983300000</v>
      </c>
    </row>
    <row r="1565" spans="1:9" x14ac:dyDescent="0.25">
      <c r="A1565" t="s">
        <v>8</v>
      </c>
      <c r="B1565" s="1">
        <v>500</v>
      </c>
      <c r="C1565" t="s">
        <v>9</v>
      </c>
      <c r="D1565">
        <v>6</v>
      </c>
      <c r="E1565" s="3">
        <v>43711</v>
      </c>
      <c r="F1565" s="2">
        <f>MONTH(Tabela1[[#This Row],[Data]])</f>
        <v>9</v>
      </c>
      <c r="G1565" t="s">
        <v>869</v>
      </c>
      <c r="H1565" t="s">
        <v>870</v>
      </c>
      <c r="I1565" s="2">
        <v>5535999000000</v>
      </c>
    </row>
    <row r="1566" spans="1:9" x14ac:dyDescent="0.25">
      <c r="A1566" t="s">
        <v>12</v>
      </c>
      <c r="B1566" s="1">
        <v>1000</v>
      </c>
      <c r="C1566" t="s">
        <v>9</v>
      </c>
      <c r="D1566">
        <v>6</v>
      </c>
      <c r="E1566" s="3">
        <v>43711</v>
      </c>
      <c r="F1566" s="2">
        <f>MONTH(Tabela1[[#This Row],[Data]])</f>
        <v>9</v>
      </c>
      <c r="G1566" t="s">
        <v>4743</v>
      </c>
      <c r="H1566" t="s">
        <v>4744</v>
      </c>
      <c r="I1566" s="2">
        <v>5521981200000</v>
      </c>
    </row>
    <row r="1567" spans="1:9" x14ac:dyDescent="0.25">
      <c r="A1567" t="s">
        <v>26</v>
      </c>
      <c r="B1567" s="1">
        <v>2000</v>
      </c>
      <c r="C1567" t="s">
        <v>9</v>
      </c>
      <c r="D1567">
        <v>9</v>
      </c>
      <c r="E1567" s="3">
        <v>43711</v>
      </c>
      <c r="F1567" s="2">
        <f>MONTH(Tabela1[[#This Row],[Data]])</f>
        <v>9</v>
      </c>
      <c r="G1567" t="s">
        <v>824</v>
      </c>
      <c r="H1567" t="s">
        <v>825</v>
      </c>
      <c r="I1567" s="2">
        <v>5511974700000</v>
      </c>
    </row>
    <row r="1568" spans="1:9" x14ac:dyDescent="0.25">
      <c r="A1568" t="s">
        <v>12</v>
      </c>
      <c r="B1568" s="1">
        <v>1000</v>
      </c>
      <c r="C1568" t="s">
        <v>9</v>
      </c>
      <c r="D1568">
        <v>12</v>
      </c>
      <c r="E1568" s="3">
        <v>43711</v>
      </c>
      <c r="F1568" s="2">
        <f>MONTH(Tabela1[[#This Row],[Data]])</f>
        <v>9</v>
      </c>
      <c r="G1568" t="s">
        <v>5248</v>
      </c>
      <c r="H1568" t="s">
        <v>5249</v>
      </c>
      <c r="I1568" s="2">
        <v>5524998400000</v>
      </c>
    </row>
    <row r="1569" spans="1:9" x14ac:dyDescent="0.25">
      <c r="A1569" t="s">
        <v>8</v>
      </c>
      <c r="B1569" s="1">
        <v>500</v>
      </c>
      <c r="C1569" t="s">
        <v>9</v>
      </c>
      <c r="D1569">
        <v>12</v>
      </c>
      <c r="E1569" s="3">
        <v>43711</v>
      </c>
      <c r="F1569" s="2">
        <f>MONTH(Tabela1[[#This Row],[Data]])</f>
        <v>9</v>
      </c>
      <c r="G1569" t="s">
        <v>2887</v>
      </c>
      <c r="H1569" t="s">
        <v>4353</v>
      </c>
      <c r="I1569" s="2">
        <v>5585991100000</v>
      </c>
    </row>
    <row r="1570" spans="1:9" x14ac:dyDescent="0.25">
      <c r="A1570" t="s">
        <v>8</v>
      </c>
      <c r="B1570" s="1">
        <v>500</v>
      </c>
      <c r="C1570" t="s">
        <v>9</v>
      </c>
      <c r="D1570">
        <v>1</v>
      </c>
      <c r="E1570" s="3">
        <v>43711</v>
      </c>
      <c r="F1570" s="2">
        <f>MONTH(Tabela1[[#This Row],[Data]])</f>
        <v>9</v>
      </c>
      <c r="G1570" t="s">
        <v>1094</v>
      </c>
      <c r="H1570" t="s">
        <v>3575</v>
      </c>
      <c r="I1570" s="2">
        <v>5531987600000</v>
      </c>
    </row>
    <row r="1571" spans="1:9" x14ac:dyDescent="0.25">
      <c r="A1571" t="s">
        <v>8</v>
      </c>
      <c r="B1571" s="1">
        <v>500</v>
      </c>
      <c r="C1571" t="s">
        <v>9</v>
      </c>
      <c r="D1571">
        <v>12</v>
      </c>
      <c r="E1571" s="3">
        <v>43711</v>
      </c>
      <c r="F1571" s="2">
        <f>MONTH(Tabela1[[#This Row],[Data]])</f>
        <v>9</v>
      </c>
      <c r="G1571" t="s">
        <v>8749</v>
      </c>
      <c r="H1571" t="s">
        <v>9694</v>
      </c>
      <c r="I1571" s="2">
        <v>5561996500000</v>
      </c>
    </row>
    <row r="1572" spans="1:9" x14ac:dyDescent="0.25">
      <c r="A1572" t="s">
        <v>8</v>
      </c>
      <c r="B1572" s="1">
        <v>500</v>
      </c>
      <c r="C1572" t="s">
        <v>9</v>
      </c>
      <c r="D1572">
        <v>3</v>
      </c>
      <c r="E1572" s="3">
        <v>43712</v>
      </c>
      <c r="F1572" s="2">
        <f>MONTH(Tabela1[[#This Row],[Data]])</f>
        <v>9</v>
      </c>
      <c r="G1572" t="s">
        <v>789</v>
      </c>
      <c r="H1572" t="s">
        <v>790</v>
      </c>
      <c r="I1572" s="2">
        <v>5535998100000</v>
      </c>
    </row>
    <row r="1573" spans="1:9" x14ac:dyDescent="0.25">
      <c r="A1573" t="s">
        <v>26</v>
      </c>
      <c r="B1573" s="1">
        <v>2000</v>
      </c>
      <c r="C1573" t="s">
        <v>9</v>
      </c>
      <c r="D1573">
        <v>4</v>
      </c>
      <c r="E1573" s="3">
        <v>43712</v>
      </c>
      <c r="F1573" s="2">
        <f>MONTH(Tabela1[[#This Row],[Data]])</f>
        <v>9</v>
      </c>
      <c r="G1573" t="s">
        <v>1081</v>
      </c>
      <c r="H1573" t="s">
        <v>1082</v>
      </c>
      <c r="I1573" s="2">
        <v>5564992600000</v>
      </c>
    </row>
    <row r="1574" spans="1:9" x14ac:dyDescent="0.25">
      <c r="A1574" t="s">
        <v>26</v>
      </c>
      <c r="B1574" s="1">
        <v>2000</v>
      </c>
      <c r="C1574" t="s">
        <v>9</v>
      </c>
      <c r="D1574">
        <v>6</v>
      </c>
      <c r="E1574" s="3">
        <v>43712</v>
      </c>
      <c r="F1574" s="2">
        <f>MONTH(Tabela1[[#This Row],[Data]])</f>
        <v>9</v>
      </c>
      <c r="G1574" t="s">
        <v>1094</v>
      </c>
      <c r="H1574" t="s">
        <v>1095</v>
      </c>
      <c r="I1574" s="2">
        <v>5511945700000</v>
      </c>
    </row>
    <row r="1575" spans="1:9" x14ac:dyDescent="0.25">
      <c r="A1575" t="s">
        <v>8</v>
      </c>
      <c r="B1575" s="1">
        <v>500</v>
      </c>
      <c r="C1575" t="s">
        <v>21</v>
      </c>
      <c r="D1575">
        <v>1</v>
      </c>
      <c r="E1575" s="3">
        <v>43712</v>
      </c>
      <c r="F1575" s="2">
        <f>MONTH(Tabela1[[#This Row],[Data]])</f>
        <v>9</v>
      </c>
      <c r="G1575" t="s">
        <v>1957</v>
      </c>
      <c r="H1575" t="s">
        <v>1958</v>
      </c>
      <c r="I1575" s="2">
        <v>5575999200000</v>
      </c>
    </row>
    <row r="1576" spans="1:9" x14ac:dyDescent="0.25">
      <c r="A1576" t="s">
        <v>8</v>
      </c>
      <c r="B1576" s="1">
        <v>500</v>
      </c>
      <c r="C1576" t="s">
        <v>9</v>
      </c>
      <c r="D1576">
        <v>5</v>
      </c>
      <c r="E1576" s="3">
        <v>43712</v>
      </c>
      <c r="F1576" s="2">
        <f>MONTH(Tabela1[[#This Row],[Data]])</f>
        <v>9</v>
      </c>
      <c r="G1576" t="s">
        <v>3696</v>
      </c>
      <c r="H1576" t="s">
        <v>3697</v>
      </c>
      <c r="I1576" s="2">
        <v>5521972100000</v>
      </c>
    </row>
    <row r="1577" spans="1:9" x14ac:dyDescent="0.25">
      <c r="A1577" t="s">
        <v>8</v>
      </c>
      <c r="B1577" s="1">
        <v>500</v>
      </c>
      <c r="C1577" t="s">
        <v>9</v>
      </c>
      <c r="D1577">
        <v>1</v>
      </c>
      <c r="E1577" s="3">
        <v>43712</v>
      </c>
      <c r="F1577" s="2">
        <f>MONTH(Tabela1[[#This Row],[Data]])</f>
        <v>9</v>
      </c>
      <c r="G1577" t="s">
        <v>4646</v>
      </c>
      <c r="H1577" t="s">
        <v>4647</v>
      </c>
      <c r="I1577" s="2">
        <v>5561992400000</v>
      </c>
    </row>
    <row r="1578" spans="1:9" x14ac:dyDescent="0.25">
      <c r="A1578" t="s">
        <v>12</v>
      </c>
      <c r="B1578" s="1">
        <v>1000</v>
      </c>
      <c r="C1578" t="s">
        <v>9</v>
      </c>
      <c r="D1578">
        <v>12</v>
      </c>
      <c r="E1578" s="3">
        <v>43712</v>
      </c>
      <c r="F1578" s="2">
        <f>MONTH(Tabela1[[#This Row],[Data]])</f>
        <v>9</v>
      </c>
      <c r="G1578" t="s">
        <v>5362</v>
      </c>
      <c r="H1578" t="s">
        <v>5363</v>
      </c>
      <c r="I1578" s="2">
        <v>5561991600000</v>
      </c>
    </row>
    <row r="1579" spans="1:9" x14ac:dyDescent="0.25">
      <c r="A1579" t="s">
        <v>26</v>
      </c>
      <c r="B1579" s="1">
        <v>2000</v>
      </c>
      <c r="C1579" t="s">
        <v>9</v>
      </c>
      <c r="D1579">
        <v>12</v>
      </c>
      <c r="E1579" s="3">
        <v>43712</v>
      </c>
      <c r="F1579" s="2">
        <f>MONTH(Tabela1[[#This Row],[Data]])</f>
        <v>9</v>
      </c>
      <c r="G1579" t="s">
        <v>7026</v>
      </c>
      <c r="H1579" t="s">
        <v>7027</v>
      </c>
      <c r="I1579" s="2">
        <v>5535984000000</v>
      </c>
    </row>
    <row r="1580" spans="1:9" x14ac:dyDescent="0.25">
      <c r="A1580" t="s">
        <v>12</v>
      </c>
      <c r="B1580" s="1">
        <v>1000</v>
      </c>
      <c r="C1580" t="s">
        <v>21</v>
      </c>
      <c r="D1580">
        <v>1</v>
      </c>
      <c r="E1580" s="3">
        <v>43712</v>
      </c>
      <c r="F1580" s="2">
        <f>MONTH(Tabela1[[#This Row],[Data]])</f>
        <v>9</v>
      </c>
      <c r="G1580" t="s">
        <v>8383</v>
      </c>
      <c r="H1580" t="s">
        <v>8384</v>
      </c>
      <c r="I1580" s="2">
        <v>5591981100000</v>
      </c>
    </row>
    <row r="1581" spans="1:9" x14ac:dyDescent="0.25">
      <c r="A1581" t="s">
        <v>8</v>
      </c>
      <c r="B1581" s="1">
        <v>500</v>
      </c>
      <c r="C1581" t="s">
        <v>9</v>
      </c>
      <c r="D1581">
        <v>8</v>
      </c>
      <c r="E1581" s="3">
        <v>43713</v>
      </c>
      <c r="F1581" s="2">
        <f>MONTH(Tabela1[[#This Row],[Data]])</f>
        <v>9</v>
      </c>
      <c r="G1581" t="s">
        <v>204</v>
      </c>
      <c r="H1581" t="s">
        <v>205</v>
      </c>
      <c r="I1581" s="2">
        <v>5511940700000</v>
      </c>
    </row>
    <row r="1582" spans="1:9" x14ac:dyDescent="0.25">
      <c r="A1582" t="s">
        <v>8</v>
      </c>
      <c r="B1582" s="1">
        <v>500</v>
      </c>
      <c r="C1582" t="s">
        <v>9</v>
      </c>
      <c r="D1582">
        <v>1</v>
      </c>
      <c r="E1582" s="3">
        <v>43713</v>
      </c>
      <c r="F1582" s="2">
        <f>MONTH(Tabela1[[#This Row],[Data]])</f>
        <v>9</v>
      </c>
      <c r="G1582" t="s">
        <v>226</v>
      </c>
      <c r="H1582" t="s">
        <v>227</v>
      </c>
      <c r="I1582" s="2">
        <v>5585987200000</v>
      </c>
    </row>
    <row r="1583" spans="1:9" x14ac:dyDescent="0.25">
      <c r="A1583" t="s">
        <v>26</v>
      </c>
      <c r="B1583" s="1">
        <v>2000</v>
      </c>
      <c r="C1583" t="s">
        <v>9</v>
      </c>
      <c r="D1583">
        <v>12</v>
      </c>
      <c r="E1583" s="3">
        <v>43713</v>
      </c>
      <c r="F1583" s="2">
        <f>MONTH(Tabela1[[#This Row],[Data]])</f>
        <v>9</v>
      </c>
      <c r="G1583" t="s">
        <v>1710</v>
      </c>
      <c r="H1583" t="s">
        <v>1711</v>
      </c>
      <c r="I1583" s="2">
        <v>5512997000000</v>
      </c>
    </row>
    <row r="1584" spans="1:9" x14ac:dyDescent="0.25">
      <c r="A1584" t="s">
        <v>12</v>
      </c>
      <c r="B1584" s="1">
        <v>1000</v>
      </c>
      <c r="C1584" t="s">
        <v>9</v>
      </c>
      <c r="D1584">
        <v>1</v>
      </c>
      <c r="E1584" s="3">
        <v>43713</v>
      </c>
      <c r="F1584" s="2">
        <f>MONTH(Tabela1[[#This Row],[Data]])</f>
        <v>9</v>
      </c>
      <c r="G1584" t="s">
        <v>1797</v>
      </c>
      <c r="H1584" t="s">
        <v>1798</v>
      </c>
      <c r="I1584" s="2">
        <v>5527996000000</v>
      </c>
    </row>
    <row r="1585" spans="1:9" x14ac:dyDescent="0.25">
      <c r="A1585" t="s">
        <v>8</v>
      </c>
      <c r="B1585" s="1">
        <v>500</v>
      </c>
      <c r="C1585" t="s">
        <v>21</v>
      </c>
      <c r="D1585">
        <v>1</v>
      </c>
      <c r="E1585" s="3">
        <v>43713</v>
      </c>
      <c r="F1585" s="2">
        <f>MONTH(Tabela1[[#This Row],[Data]])</f>
        <v>9</v>
      </c>
      <c r="G1585" t="s">
        <v>2152</v>
      </c>
      <c r="H1585" t="s">
        <v>2153</v>
      </c>
      <c r="I1585" s="2">
        <v>5581987000000</v>
      </c>
    </row>
    <row r="1586" spans="1:9" x14ac:dyDescent="0.25">
      <c r="A1586" t="s">
        <v>12</v>
      </c>
      <c r="B1586" s="1">
        <v>1000</v>
      </c>
      <c r="C1586" t="s">
        <v>9</v>
      </c>
      <c r="D1586">
        <v>12</v>
      </c>
      <c r="E1586" s="3">
        <v>43713</v>
      </c>
      <c r="F1586" s="2">
        <f>MONTH(Tabela1[[#This Row],[Data]])</f>
        <v>9</v>
      </c>
      <c r="G1586" t="s">
        <v>1163</v>
      </c>
      <c r="H1586" t="s">
        <v>1164</v>
      </c>
      <c r="I1586" s="2">
        <v>5511943800000</v>
      </c>
    </row>
    <row r="1587" spans="1:9" x14ac:dyDescent="0.25">
      <c r="A1587" t="s">
        <v>12</v>
      </c>
      <c r="B1587" s="1">
        <v>1000</v>
      </c>
      <c r="C1587" t="s">
        <v>9</v>
      </c>
      <c r="D1587">
        <v>12</v>
      </c>
      <c r="E1587" s="3">
        <v>43713</v>
      </c>
      <c r="F1587" s="2">
        <f>MONTH(Tabela1[[#This Row],[Data]])</f>
        <v>9</v>
      </c>
      <c r="G1587" t="s">
        <v>3124</v>
      </c>
      <c r="H1587" t="s">
        <v>3125</v>
      </c>
      <c r="I1587" s="2">
        <v>5565999000000</v>
      </c>
    </row>
    <row r="1588" spans="1:9" x14ac:dyDescent="0.25">
      <c r="A1588" t="s">
        <v>26</v>
      </c>
      <c r="B1588" s="1">
        <v>2000</v>
      </c>
      <c r="C1588" t="s">
        <v>9</v>
      </c>
      <c r="D1588">
        <v>1</v>
      </c>
      <c r="E1588" s="3">
        <v>43713</v>
      </c>
      <c r="F1588" s="2">
        <f>MONTH(Tabela1[[#This Row],[Data]])</f>
        <v>9</v>
      </c>
      <c r="G1588" t="s">
        <v>3523</v>
      </c>
      <c r="H1588" t="s">
        <v>3524</v>
      </c>
      <c r="I1588" s="2">
        <v>5511999100000</v>
      </c>
    </row>
    <row r="1589" spans="1:9" x14ac:dyDescent="0.25">
      <c r="A1589" t="s">
        <v>12</v>
      </c>
      <c r="B1589" s="1">
        <v>1000</v>
      </c>
      <c r="C1589" t="s">
        <v>9</v>
      </c>
      <c r="D1589">
        <v>1</v>
      </c>
      <c r="E1589" s="3">
        <v>43713</v>
      </c>
      <c r="F1589" s="2">
        <f>MONTH(Tabela1[[#This Row],[Data]])</f>
        <v>9</v>
      </c>
      <c r="G1589" t="s">
        <v>6022</v>
      </c>
      <c r="H1589" t="s">
        <v>6023</v>
      </c>
      <c r="I1589" s="2">
        <v>5511981200000</v>
      </c>
    </row>
    <row r="1590" spans="1:9" x14ac:dyDescent="0.25">
      <c r="A1590" t="s">
        <v>26</v>
      </c>
      <c r="B1590" s="1">
        <v>2000</v>
      </c>
      <c r="C1590" t="s">
        <v>9</v>
      </c>
      <c r="D1590">
        <v>12</v>
      </c>
      <c r="E1590" s="3">
        <v>43713</v>
      </c>
      <c r="F1590" s="2">
        <f>MONTH(Tabela1[[#This Row],[Data]])</f>
        <v>9</v>
      </c>
      <c r="G1590" t="s">
        <v>1123</v>
      </c>
      <c r="H1590" t="s">
        <v>1124</v>
      </c>
      <c r="I1590" s="2">
        <v>5583988600000</v>
      </c>
    </row>
    <row r="1591" spans="1:9" x14ac:dyDescent="0.25">
      <c r="A1591" t="s">
        <v>12</v>
      </c>
      <c r="B1591" s="1">
        <v>1000</v>
      </c>
      <c r="C1591" t="s">
        <v>9</v>
      </c>
      <c r="D1591">
        <v>2</v>
      </c>
      <c r="E1591" s="3">
        <v>43713</v>
      </c>
      <c r="F1591" s="2">
        <f>MONTH(Tabela1[[#This Row],[Data]])</f>
        <v>9</v>
      </c>
      <c r="G1591" t="s">
        <v>5240</v>
      </c>
      <c r="H1591" t="s">
        <v>5241</v>
      </c>
      <c r="I1591" s="2">
        <v>5511952900000</v>
      </c>
    </row>
    <row r="1592" spans="1:9" x14ac:dyDescent="0.25">
      <c r="A1592" t="s">
        <v>8</v>
      </c>
      <c r="B1592" s="1">
        <v>500</v>
      </c>
      <c r="C1592" t="s">
        <v>9</v>
      </c>
      <c r="D1592">
        <v>3</v>
      </c>
      <c r="E1592" s="3">
        <v>43713</v>
      </c>
      <c r="F1592" s="2">
        <f>MONTH(Tabela1[[#This Row],[Data]])</f>
        <v>9</v>
      </c>
      <c r="G1592" t="s">
        <v>8451</v>
      </c>
      <c r="H1592" t="s">
        <v>8452</v>
      </c>
      <c r="I1592" s="2">
        <v>5561998700000</v>
      </c>
    </row>
    <row r="1593" spans="1:9" x14ac:dyDescent="0.25">
      <c r="A1593" t="s">
        <v>8</v>
      </c>
      <c r="B1593" s="1">
        <v>500</v>
      </c>
      <c r="C1593" t="s">
        <v>9</v>
      </c>
      <c r="D1593">
        <v>10</v>
      </c>
      <c r="E1593" s="3">
        <v>43713</v>
      </c>
      <c r="F1593" s="2">
        <f>MONTH(Tabela1[[#This Row],[Data]])</f>
        <v>9</v>
      </c>
      <c r="G1593" t="s">
        <v>8903</v>
      </c>
      <c r="H1593" t="s">
        <v>8904</v>
      </c>
      <c r="I1593" s="2">
        <v>5512996100000</v>
      </c>
    </row>
    <row r="1594" spans="1:9" x14ac:dyDescent="0.25">
      <c r="A1594" t="s">
        <v>12</v>
      </c>
      <c r="B1594" s="1">
        <v>1000</v>
      </c>
      <c r="C1594" t="s">
        <v>9</v>
      </c>
      <c r="D1594">
        <v>12</v>
      </c>
      <c r="E1594" s="3">
        <v>43713</v>
      </c>
      <c r="F1594" s="2">
        <f>MONTH(Tabela1[[#This Row],[Data]])</f>
        <v>9</v>
      </c>
      <c r="G1594" t="s">
        <v>2318</v>
      </c>
      <c r="H1594" t="s">
        <v>2319</v>
      </c>
      <c r="I1594" s="2">
        <v>5521972900000</v>
      </c>
    </row>
    <row r="1595" spans="1:9" x14ac:dyDescent="0.25">
      <c r="A1595" t="s">
        <v>26</v>
      </c>
      <c r="B1595" s="1">
        <v>2000</v>
      </c>
      <c r="C1595" t="s">
        <v>9</v>
      </c>
      <c r="D1595">
        <v>1</v>
      </c>
      <c r="E1595" s="3">
        <v>43714</v>
      </c>
      <c r="F1595" s="2">
        <f>MONTH(Tabela1[[#This Row],[Data]])</f>
        <v>9</v>
      </c>
      <c r="G1595" t="s">
        <v>682</v>
      </c>
      <c r="H1595" t="s">
        <v>683</v>
      </c>
      <c r="I1595" s="2">
        <v>5562993600000</v>
      </c>
    </row>
    <row r="1596" spans="1:9" x14ac:dyDescent="0.25">
      <c r="A1596" t="s">
        <v>8</v>
      </c>
      <c r="B1596" s="1">
        <v>500</v>
      </c>
      <c r="C1596" t="s">
        <v>9</v>
      </c>
      <c r="D1596">
        <v>12</v>
      </c>
      <c r="E1596" s="3">
        <v>43714</v>
      </c>
      <c r="F1596" s="2">
        <f>MONTH(Tabela1[[#This Row],[Data]])</f>
        <v>9</v>
      </c>
      <c r="G1596" t="s">
        <v>2124</v>
      </c>
      <c r="H1596" t="s">
        <v>2125</v>
      </c>
      <c r="I1596" s="2">
        <v>5511963000000</v>
      </c>
    </row>
    <row r="1597" spans="1:9" x14ac:dyDescent="0.25">
      <c r="A1597" t="s">
        <v>8</v>
      </c>
      <c r="B1597" s="1">
        <v>500</v>
      </c>
      <c r="C1597" t="s">
        <v>9</v>
      </c>
      <c r="D1597">
        <v>12</v>
      </c>
      <c r="E1597" s="3">
        <v>43714</v>
      </c>
      <c r="F1597" s="2">
        <f>MONTH(Tabela1[[#This Row],[Data]])</f>
        <v>9</v>
      </c>
      <c r="G1597" t="s">
        <v>630</v>
      </c>
      <c r="H1597" t="s">
        <v>4397</v>
      </c>
      <c r="I1597" s="2">
        <v>5518996700000</v>
      </c>
    </row>
    <row r="1598" spans="1:9" x14ac:dyDescent="0.25">
      <c r="A1598" t="s">
        <v>12</v>
      </c>
      <c r="B1598" s="1">
        <v>1000</v>
      </c>
      <c r="C1598" t="s">
        <v>9</v>
      </c>
      <c r="D1598">
        <v>12</v>
      </c>
      <c r="E1598" s="3">
        <v>43715</v>
      </c>
      <c r="F1598" s="2">
        <f>MONTH(Tabela1[[#This Row],[Data]])</f>
        <v>9</v>
      </c>
      <c r="G1598" t="s">
        <v>2761</v>
      </c>
      <c r="H1598" t="s">
        <v>2762</v>
      </c>
      <c r="I1598" s="2">
        <v>5586999000000</v>
      </c>
    </row>
    <row r="1599" spans="1:9" x14ac:dyDescent="0.25">
      <c r="A1599" t="s">
        <v>8</v>
      </c>
      <c r="B1599" s="1">
        <v>500</v>
      </c>
      <c r="C1599" t="s">
        <v>9</v>
      </c>
      <c r="D1599">
        <v>12</v>
      </c>
      <c r="E1599" s="3">
        <v>43715</v>
      </c>
      <c r="F1599" s="2">
        <f>MONTH(Tabela1[[#This Row],[Data]])</f>
        <v>9</v>
      </c>
      <c r="G1599" t="s">
        <v>3533</v>
      </c>
      <c r="H1599" t="s">
        <v>3534</v>
      </c>
      <c r="I1599" s="2">
        <v>5541992800000</v>
      </c>
    </row>
    <row r="1600" spans="1:9" x14ac:dyDescent="0.25">
      <c r="A1600" t="s">
        <v>12</v>
      </c>
      <c r="B1600" s="1">
        <v>1000</v>
      </c>
      <c r="C1600" t="s">
        <v>21</v>
      </c>
      <c r="D1600">
        <v>1</v>
      </c>
      <c r="E1600" s="3">
        <v>43715</v>
      </c>
      <c r="F1600" s="2">
        <f>MONTH(Tabela1[[#This Row],[Data]])</f>
        <v>9</v>
      </c>
      <c r="G1600" t="s">
        <v>4412</v>
      </c>
      <c r="H1600" t="s">
        <v>5090</v>
      </c>
      <c r="I1600" s="2">
        <v>5521985200000</v>
      </c>
    </row>
    <row r="1601" spans="1:9" x14ac:dyDescent="0.25">
      <c r="A1601" t="s">
        <v>26</v>
      </c>
      <c r="B1601" s="1">
        <v>2000</v>
      </c>
      <c r="C1601" t="s">
        <v>9</v>
      </c>
      <c r="D1601">
        <v>12</v>
      </c>
      <c r="E1601" s="3">
        <v>43715</v>
      </c>
      <c r="F1601" s="2">
        <f>MONTH(Tabela1[[#This Row],[Data]])</f>
        <v>9</v>
      </c>
      <c r="G1601" t="s">
        <v>678</v>
      </c>
      <c r="H1601" t="s">
        <v>679</v>
      </c>
      <c r="I1601" s="2">
        <v>5511985500000</v>
      </c>
    </row>
    <row r="1602" spans="1:9" x14ac:dyDescent="0.25">
      <c r="A1602" t="s">
        <v>26</v>
      </c>
      <c r="B1602" s="1">
        <v>2000</v>
      </c>
      <c r="C1602" t="s">
        <v>21</v>
      </c>
      <c r="D1602">
        <v>1</v>
      </c>
      <c r="E1602" s="3">
        <v>43715</v>
      </c>
      <c r="F1602" s="2">
        <f>MONTH(Tabela1[[#This Row],[Data]])</f>
        <v>9</v>
      </c>
      <c r="G1602" t="s">
        <v>5505</v>
      </c>
      <c r="H1602" t="s">
        <v>8323</v>
      </c>
      <c r="I1602" s="2">
        <v>5541984000000</v>
      </c>
    </row>
    <row r="1603" spans="1:9" x14ac:dyDescent="0.25">
      <c r="A1603" t="s">
        <v>12</v>
      </c>
      <c r="B1603" s="1">
        <v>1000</v>
      </c>
      <c r="C1603" t="s">
        <v>21</v>
      </c>
      <c r="D1603">
        <v>1</v>
      </c>
      <c r="E1603" s="3">
        <v>43715</v>
      </c>
      <c r="F1603" s="2">
        <f>MONTH(Tabela1[[#This Row],[Data]])</f>
        <v>9</v>
      </c>
      <c r="G1603" t="s">
        <v>8616</v>
      </c>
      <c r="H1603" t="s">
        <v>8617</v>
      </c>
      <c r="I1603" s="2">
        <v>5551998500000</v>
      </c>
    </row>
    <row r="1604" spans="1:9" x14ac:dyDescent="0.25">
      <c r="A1604" t="s">
        <v>12</v>
      </c>
      <c r="B1604" s="1">
        <v>1000</v>
      </c>
      <c r="C1604" t="s">
        <v>9</v>
      </c>
      <c r="D1604">
        <v>1</v>
      </c>
      <c r="E1604" s="3">
        <v>43715</v>
      </c>
      <c r="F1604" s="2">
        <f>MONTH(Tabela1[[#This Row],[Data]])</f>
        <v>9</v>
      </c>
      <c r="G1604" t="s">
        <v>949</v>
      </c>
      <c r="H1604" t="s">
        <v>950</v>
      </c>
      <c r="I1604" s="2">
        <v>5519992700000</v>
      </c>
    </row>
    <row r="1605" spans="1:9" x14ac:dyDescent="0.25">
      <c r="A1605" t="s">
        <v>8</v>
      </c>
      <c r="B1605" s="1">
        <v>500</v>
      </c>
      <c r="C1605" t="s">
        <v>9</v>
      </c>
      <c r="D1605">
        <v>12</v>
      </c>
      <c r="E1605" s="3">
        <v>43715</v>
      </c>
      <c r="F1605" s="2">
        <f>MONTH(Tabela1[[#This Row],[Data]])</f>
        <v>9</v>
      </c>
      <c r="G1605" t="s">
        <v>4383</v>
      </c>
      <c r="H1605" t="s">
        <v>9068</v>
      </c>
      <c r="I1605" s="2">
        <v>5521980600000</v>
      </c>
    </row>
    <row r="1606" spans="1:9" x14ac:dyDescent="0.25">
      <c r="A1606" t="s">
        <v>12</v>
      </c>
      <c r="B1606" s="1">
        <v>1000</v>
      </c>
      <c r="C1606" t="s">
        <v>9</v>
      </c>
      <c r="D1606">
        <v>4</v>
      </c>
      <c r="E1606" s="3">
        <v>43716</v>
      </c>
      <c r="F1606" s="2">
        <f>MONTH(Tabela1[[#This Row],[Data]])</f>
        <v>9</v>
      </c>
      <c r="G1606" t="s">
        <v>3394</v>
      </c>
      <c r="H1606" t="s">
        <v>3395</v>
      </c>
      <c r="I1606" s="2">
        <v>5519983500000</v>
      </c>
    </row>
    <row r="1607" spans="1:9" x14ac:dyDescent="0.25">
      <c r="A1607" t="s">
        <v>8</v>
      </c>
      <c r="B1607" s="1">
        <v>500</v>
      </c>
      <c r="C1607" t="s">
        <v>21</v>
      </c>
      <c r="D1607">
        <v>1</v>
      </c>
      <c r="E1607" s="3">
        <v>43716</v>
      </c>
      <c r="F1607" s="2">
        <f>MONTH(Tabela1[[#This Row],[Data]])</f>
        <v>9</v>
      </c>
      <c r="G1607" t="s">
        <v>3476</v>
      </c>
      <c r="H1607" t="s">
        <v>3477</v>
      </c>
      <c r="I1607" s="2">
        <v>5551993600000</v>
      </c>
    </row>
    <row r="1608" spans="1:9" x14ac:dyDescent="0.25">
      <c r="A1608" t="s">
        <v>8</v>
      </c>
      <c r="B1608" s="1">
        <v>500</v>
      </c>
      <c r="C1608" t="s">
        <v>21</v>
      </c>
      <c r="D1608">
        <v>1</v>
      </c>
      <c r="E1608" s="3">
        <v>43716</v>
      </c>
      <c r="F1608" s="2">
        <f>MONTH(Tabela1[[#This Row],[Data]])</f>
        <v>9</v>
      </c>
      <c r="G1608" t="s">
        <v>6337</v>
      </c>
      <c r="H1608" t="s">
        <v>6338</v>
      </c>
      <c r="I1608" s="2">
        <v>5585981300000</v>
      </c>
    </row>
    <row r="1609" spans="1:9" x14ac:dyDescent="0.25">
      <c r="A1609" t="s">
        <v>12</v>
      </c>
      <c r="B1609" s="1">
        <v>1000</v>
      </c>
      <c r="C1609" t="s">
        <v>21</v>
      </c>
      <c r="D1609">
        <v>1</v>
      </c>
      <c r="E1609" s="3">
        <v>43716</v>
      </c>
      <c r="F1609" s="2">
        <f>MONTH(Tabela1[[#This Row],[Data]])</f>
        <v>9</v>
      </c>
      <c r="G1609" t="s">
        <v>5990</v>
      </c>
      <c r="H1609" t="s">
        <v>8656</v>
      </c>
      <c r="I1609" s="2">
        <v>5547996500000</v>
      </c>
    </row>
    <row r="1610" spans="1:9" x14ac:dyDescent="0.25">
      <c r="A1610" t="s">
        <v>12</v>
      </c>
      <c r="B1610" s="1">
        <v>1000</v>
      </c>
      <c r="C1610" t="s">
        <v>9</v>
      </c>
      <c r="D1610">
        <v>4</v>
      </c>
      <c r="E1610" s="3">
        <v>43716</v>
      </c>
      <c r="F1610" s="2">
        <f>MONTH(Tabela1[[#This Row],[Data]])</f>
        <v>9</v>
      </c>
      <c r="G1610" t="s">
        <v>6930</v>
      </c>
      <c r="H1610" t="s">
        <v>9254</v>
      </c>
      <c r="I1610" s="2">
        <v>5511992600000</v>
      </c>
    </row>
    <row r="1611" spans="1:9" x14ac:dyDescent="0.25">
      <c r="A1611" t="s">
        <v>26</v>
      </c>
      <c r="B1611" s="1">
        <v>2000</v>
      </c>
      <c r="C1611" t="s">
        <v>9</v>
      </c>
      <c r="D1611">
        <v>12</v>
      </c>
      <c r="E1611" s="3">
        <v>43716</v>
      </c>
      <c r="F1611" s="2">
        <f>MONTH(Tabela1[[#This Row],[Data]])</f>
        <v>9</v>
      </c>
      <c r="G1611" t="s">
        <v>6940</v>
      </c>
      <c r="H1611" t="s">
        <v>9827</v>
      </c>
      <c r="I1611" s="2">
        <v>5511963600000</v>
      </c>
    </row>
    <row r="1612" spans="1:9" x14ac:dyDescent="0.25">
      <c r="A1612" t="s">
        <v>26</v>
      </c>
      <c r="B1612" s="1">
        <v>2000</v>
      </c>
      <c r="C1612" t="s">
        <v>9</v>
      </c>
      <c r="D1612">
        <v>12</v>
      </c>
      <c r="E1612" s="3">
        <v>43717</v>
      </c>
      <c r="F1612" s="2">
        <f>MONTH(Tabela1[[#This Row],[Data]])</f>
        <v>9</v>
      </c>
      <c r="G1612" t="s">
        <v>712</v>
      </c>
      <c r="H1612" t="s">
        <v>713</v>
      </c>
      <c r="I1612" s="2">
        <v>5516996200000</v>
      </c>
    </row>
    <row r="1613" spans="1:9" x14ac:dyDescent="0.25">
      <c r="A1613" t="s">
        <v>8</v>
      </c>
      <c r="B1613" s="1">
        <v>500</v>
      </c>
      <c r="C1613" t="s">
        <v>9</v>
      </c>
      <c r="D1613">
        <v>6</v>
      </c>
      <c r="E1613" s="3">
        <v>43717</v>
      </c>
      <c r="F1613" s="2">
        <f>MONTH(Tabela1[[#This Row],[Data]])</f>
        <v>9</v>
      </c>
      <c r="G1613" t="s">
        <v>433</v>
      </c>
      <c r="H1613" t="s">
        <v>1593</v>
      </c>
      <c r="I1613" s="2">
        <v>5521970200000</v>
      </c>
    </row>
    <row r="1614" spans="1:9" x14ac:dyDescent="0.25">
      <c r="A1614" t="s">
        <v>12</v>
      </c>
      <c r="B1614" s="1">
        <v>1000</v>
      </c>
      <c r="C1614" t="s">
        <v>9</v>
      </c>
      <c r="D1614">
        <v>12</v>
      </c>
      <c r="E1614" s="3">
        <v>43717</v>
      </c>
      <c r="F1614" s="2">
        <f>MONTH(Tabela1[[#This Row],[Data]])</f>
        <v>9</v>
      </c>
      <c r="G1614" t="s">
        <v>455</v>
      </c>
      <c r="H1614" t="s">
        <v>456</v>
      </c>
      <c r="I1614" s="2">
        <v>5511992700000</v>
      </c>
    </row>
    <row r="1615" spans="1:9" x14ac:dyDescent="0.25">
      <c r="A1615" t="s">
        <v>8</v>
      </c>
      <c r="B1615" s="1">
        <v>500</v>
      </c>
      <c r="C1615" t="s">
        <v>21</v>
      </c>
      <c r="D1615">
        <v>1</v>
      </c>
      <c r="E1615" s="3">
        <v>43717</v>
      </c>
      <c r="F1615" s="2">
        <f>MONTH(Tabela1[[#This Row],[Data]])</f>
        <v>9</v>
      </c>
      <c r="G1615" t="s">
        <v>2459</v>
      </c>
      <c r="H1615" t="s">
        <v>2460</v>
      </c>
      <c r="I1615" s="2">
        <v>5521970300000</v>
      </c>
    </row>
    <row r="1616" spans="1:9" x14ac:dyDescent="0.25">
      <c r="A1616" t="s">
        <v>26</v>
      </c>
      <c r="B1616" s="1">
        <v>2000</v>
      </c>
      <c r="C1616" t="s">
        <v>9</v>
      </c>
      <c r="D1616">
        <v>1</v>
      </c>
      <c r="E1616" s="3">
        <v>43717</v>
      </c>
      <c r="F1616" s="2">
        <f>MONTH(Tabela1[[#This Row],[Data]])</f>
        <v>9</v>
      </c>
      <c r="G1616" t="s">
        <v>5385</v>
      </c>
      <c r="H1616" t="s">
        <v>5386</v>
      </c>
      <c r="I1616" s="2">
        <v>5562981100000</v>
      </c>
    </row>
    <row r="1617" spans="1:9" x14ac:dyDescent="0.25">
      <c r="A1617" t="s">
        <v>8</v>
      </c>
      <c r="B1617" s="1">
        <v>500</v>
      </c>
      <c r="C1617" t="s">
        <v>9</v>
      </c>
      <c r="D1617">
        <v>12</v>
      </c>
      <c r="E1617" s="3">
        <v>43717</v>
      </c>
      <c r="F1617" s="2">
        <f>MONTH(Tabela1[[#This Row],[Data]])</f>
        <v>9</v>
      </c>
      <c r="G1617" t="s">
        <v>5673</v>
      </c>
      <c r="H1617" t="s">
        <v>5674</v>
      </c>
      <c r="I1617" s="2">
        <v>5561999900000</v>
      </c>
    </row>
    <row r="1618" spans="1:9" x14ac:dyDescent="0.25">
      <c r="A1618" t="s">
        <v>12</v>
      </c>
      <c r="B1618" s="1">
        <v>1000</v>
      </c>
      <c r="C1618" t="s">
        <v>21</v>
      </c>
      <c r="D1618">
        <v>1</v>
      </c>
      <c r="E1618" s="3">
        <v>43717</v>
      </c>
      <c r="F1618" s="2">
        <f>MONTH(Tabela1[[#This Row],[Data]])</f>
        <v>9</v>
      </c>
      <c r="G1618" t="s">
        <v>5563</v>
      </c>
      <c r="H1618" t="s">
        <v>5564</v>
      </c>
      <c r="I1618" s="2">
        <v>5595981000000</v>
      </c>
    </row>
    <row r="1619" spans="1:9" x14ac:dyDescent="0.25">
      <c r="A1619" t="s">
        <v>26</v>
      </c>
      <c r="B1619" s="1">
        <v>2000</v>
      </c>
      <c r="C1619" t="s">
        <v>9</v>
      </c>
      <c r="D1619">
        <v>1</v>
      </c>
      <c r="E1619" s="3">
        <v>43717</v>
      </c>
      <c r="F1619" s="2">
        <f>MONTH(Tabela1[[#This Row],[Data]])</f>
        <v>9</v>
      </c>
      <c r="G1619" t="s">
        <v>3634</v>
      </c>
      <c r="H1619" t="s">
        <v>7420</v>
      </c>
      <c r="I1619" s="2">
        <v>5511981000000</v>
      </c>
    </row>
    <row r="1620" spans="1:9" x14ac:dyDescent="0.25">
      <c r="A1620" t="s">
        <v>8</v>
      </c>
      <c r="B1620" s="1">
        <v>500</v>
      </c>
      <c r="C1620" t="s">
        <v>9</v>
      </c>
      <c r="D1620">
        <v>4</v>
      </c>
      <c r="E1620" s="3">
        <v>43717</v>
      </c>
      <c r="F1620" s="2">
        <f>MONTH(Tabela1[[#This Row],[Data]])</f>
        <v>9</v>
      </c>
      <c r="G1620" t="s">
        <v>7588</v>
      </c>
      <c r="H1620" t="s">
        <v>7589</v>
      </c>
      <c r="I1620" s="2">
        <v>5585994200000</v>
      </c>
    </row>
    <row r="1621" spans="1:9" x14ac:dyDescent="0.25">
      <c r="A1621" t="s">
        <v>8</v>
      </c>
      <c r="B1621" s="1">
        <v>500</v>
      </c>
      <c r="C1621" t="s">
        <v>21</v>
      </c>
      <c r="D1621">
        <v>1</v>
      </c>
      <c r="E1621" s="3">
        <v>43717</v>
      </c>
      <c r="F1621" s="2">
        <f>MONTH(Tabela1[[#This Row],[Data]])</f>
        <v>9</v>
      </c>
      <c r="G1621" t="s">
        <v>356</v>
      </c>
      <c r="H1621" t="s">
        <v>8663</v>
      </c>
      <c r="I1621" s="2">
        <v>5522998500000</v>
      </c>
    </row>
    <row r="1622" spans="1:9" x14ac:dyDescent="0.25">
      <c r="A1622" t="s">
        <v>26</v>
      </c>
      <c r="B1622" s="1">
        <v>2000</v>
      </c>
      <c r="C1622" t="s">
        <v>9</v>
      </c>
      <c r="D1622">
        <v>12</v>
      </c>
      <c r="E1622" s="3">
        <v>43718</v>
      </c>
      <c r="F1622" s="2">
        <f>MONTH(Tabela1[[#This Row],[Data]])</f>
        <v>9</v>
      </c>
      <c r="G1622" t="s">
        <v>1115</v>
      </c>
      <c r="H1622" t="s">
        <v>1116</v>
      </c>
      <c r="I1622" s="2">
        <v>5521981700000</v>
      </c>
    </row>
    <row r="1623" spans="1:9" x14ac:dyDescent="0.25">
      <c r="A1623" t="s">
        <v>8</v>
      </c>
      <c r="B1623" s="1">
        <v>500</v>
      </c>
      <c r="C1623" t="s">
        <v>9</v>
      </c>
      <c r="D1623">
        <v>1</v>
      </c>
      <c r="E1623" s="3">
        <v>43718</v>
      </c>
      <c r="F1623" s="2">
        <f>MONTH(Tabela1[[#This Row],[Data]])</f>
        <v>9</v>
      </c>
      <c r="G1623" t="s">
        <v>4460</v>
      </c>
      <c r="H1623" t="s">
        <v>4461</v>
      </c>
      <c r="I1623" s="2">
        <v>5581985900000</v>
      </c>
    </row>
    <row r="1624" spans="1:9" x14ac:dyDescent="0.25">
      <c r="A1624" t="s">
        <v>12</v>
      </c>
      <c r="B1624" s="1">
        <v>1000</v>
      </c>
      <c r="C1624" t="s">
        <v>9</v>
      </c>
      <c r="D1624">
        <v>6</v>
      </c>
      <c r="E1624" s="3">
        <v>43718</v>
      </c>
      <c r="F1624" s="2">
        <f>MONTH(Tabela1[[#This Row],[Data]])</f>
        <v>9</v>
      </c>
      <c r="G1624" t="s">
        <v>4689</v>
      </c>
      <c r="H1624" t="s">
        <v>4690</v>
      </c>
      <c r="I1624" s="2">
        <v>5592992500000</v>
      </c>
    </row>
    <row r="1625" spans="1:9" x14ac:dyDescent="0.25">
      <c r="A1625" t="s">
        <v>12</v>
      </c>
      <c r="B1625" s="1">
        <v>1000</v>
      </c>
      <c r="C1625" t="s">
        <v>9</v>
      </c>
      <c r="D1625">
        <v>1</v>
      </c>
      <c r="E1625" s="3">
        <v>43718</v>
      </c>
      <c r="F1625" s="2">
        <f>MONTH(Tabela1[[#This Row],[Data]])</f>
        <v>9</v>
      </c>
      <c r="G1625" t="s">
        <v>5656</v>
      </c>
      <c r="H1625" t="s">
        <v>5657</v>
      </c>
      <c r="I1625" s="2">
        <v>5515991400000</v>
      </c>
    </row>
    <row r="1626" spans="1:9" x14ac:dyDescent="0.25">
      <c r="A1626" t="s">
        <v>8</v>
      </c>
      <c r="B1626" s="1">
        <v>500</v>
      </c>
      <c r="C1626" t="s">
        <v>9</v>
      </c>
      <c r="D1626">
        <v>12</v>
      </c>
      <c r="E1626" s="3">
        <v>43718</v>
      </c>
      <c r="F1626" s="2">
        <f>MONTH(Tabela1[[#This Row],[Data]])</f>
        <v>9</v>
      </c>
      <c r="G1626" t="s">
        <v>7721</v>
      </c>
      <c r="H1626" t="s">
        <v>7722</v>
      </c>
      <c r="I1626" s="2">
        <v>5551981300000</v>
      </c>
    </row>
    <row r="1627" spans="1:9" x14ac:dyDescent="0.25">
      <c r="A1627" t="s">
        <v>8</v>
      </c>
      <c r="B1627" s="1">
        <v>500</v>
      </c>
      <c r="C1627" t="s">
        <v>9</v>
      </c>
      <c r="D1627">
        <v>4</v>
      </c>
      <c r="E1627" s="3">
        <v>43718</v>
      </c>
      <c r="F1627" s="2">
        <f>MONTH(Tabela1[[#This Row],[Data]])</f>
        <v>9</v>
      </c>
      <c r="G1627" t="s">
        <v>8446</v>
      </c>
      <c r="H1627" t="s">
        <v>8447</v>
      </c>
      <c r="I1627" s="2">
        <v>5547997800000</v>
      </c>
    </row>
    <row r="1628" spans="1:9" x14ac:dyDescent="0.25">
      <c r="A1628" t="s">
        <v>12</v>
      </c>
      <c r="B1628" s="1">
        <v>1000</v>
      </c>
      <c r="C1628" t="s">
        <v>9</v>
      </c>
      <c r="D1628">
        <v>12</v>
      </c>
      <c r="E1628" s="3">
        <v>43719</v>
      </c>
      <c r="F1628" s="2">
        <f>MONTH(Tabela1[[#This Row],[Data]])</f>
        <v>9</v>
      </c>
      <c r="G1628" t="s">
        <v>405</v>
      </c>
      <c r="H1628" t="s">
        <v>406</v>
      </c>
      <c r="I1628" s="2">
        <v>5511979900000</v>
      </c>
    </row>
    <row r="1629" spans="1:9" x14ac:dyDescent="0.25">
      <c r="A1629" t="s">
        <v>8</v>
      </c>
      <c r="B1629" s="1">
        <v>500</v>
      </c>
      <c r="C1629" t="s">
        <v>9</v>
      </c>
      <c r="D1629">
        <v>5</v>
      </c>
      <c r="E1629" s="3">
        <v>43719</v>
      </c>
      <c r="F1629" s="2">
        <f>MONTH(Tabela1[[#This Row],[Data]])</f>
        <v>9</v>
      </c>
      <c r="G1629" t="s">
        <v>3315</v>
      </c>
      <c r="H1629" t="s">
        <v>3316</v>
      </c>
      <c r="I1629" s="2">
        <v>5567991100000</v>
      </c>
    </row>
    <row r="1630" spans="1:9" x14ac:dyDescent="0.25">
      <c r="A1630" t="s">
        <v>8</v>
      </c>
      <c r="B1630" s="1">
        <v>500</v>
      </c>
      <c r="C1630" t="s">
        <v>9</v>
      </c>
      <c r="D1630">
        <v>2</v>
      </c>
      <c r="E1630" s="3">
        <v>43719</v>
      </c>
      <c r="F1630" s="2">
        <f>MONTH(Tabela1[[#This Row],[Data]])</f>
        <v>9</v>
      </c>
      <c r="G1630" t="s">
        <v>3354</v>
      </c>
      <c r="H1630" t="s">
        <v>3355</v>
      </c>
      <c r="I1630" s="2">
        <v>5521979000000</v>
      </c>
    </row>
    <row r="1631" spans="1:9" x14ac:dyDescent="0.25">
      <c r="A1631" t="s">
        <v>12</v>
      </c>
      <c r="B1631" s="1">
        <v>1000</v>
      </c>
      <c r="C1631" t="s">
        <v>21</v>
      </c>
      <c r="D1631">
        <v>1</v>
      </c>
      <c r="E1631" s="3">
        <v>43719</v>
      </c>
      <c r="F1631" s="2">
        <f>MONTH(Tabela1[[#This Row],[Data]])</f>
        <v>9</v>
      </c>
      <c r="G1631" t="s">
        <v>4120</v>
      </c>
      <c r="H1631" t="s">
        <v>4121</v>
      </c>
      <c r="I1631" s="2">
        <v>5521986300000</v>
      </c>
    </row>
    <row r="1632" spans="1:9" x14ac:dyDescent="0.25">
      <c r="A1632" t="s">
        <v>8</v>
      </c>
      <c r="B1632" s="1">
        <v>500</v>
      </c>
      <c r="C1632" t="s">
        <v>9</v>
      </c>
      <c r="D1632">
        <v>1</v>
      </c>
      <c r="E1632" s="3">
        <v>43719</v>
      </c>
      <c r="F1632" s="2">
        <f>MONTH(Tabela1[[#This Row],[Data]])</f>
        <v>9</v>
      </c>
      <c r="G1632" t="s">
        <v>6086</v>
      </c>
      <c r="H1632" t="s">
        <v>6087</v>
      </c>
      <c r="I1632" s="2">
        <v>5571992900000</v>
      </c>
    </row>
    <row r="1633" spans="1:9" x14ac:dyDescent="0.25">
      <c r="A1633" t="s">
        <v>8</v>
      </c>
      <c r="B1633" s="1">
        <v>500</v>
      </c>
      <c r="C1633" t="s">
        <v>9</v>
      </c>
      <c r="D1633">
        <v>12</v>
      </c>
      <c r="E1633" s="3">
        <v>43719</v>
      </c>
      <c r="F1633" s="2">
        <f>MONTH(Tabela1[[#This Row],[Data]])</f>
        <v>9</v>
      </c>
      <c r="G1633" t="s">
        <v>4939</v>
      </c>
      <c r="H1633" t="s">
        <v>7981</v>
      </c>
      <c r="I1633" s="2">
        <v>5579991900000</v>
      </c>
    </row>
    <row r="1634" spans="1:9" x14ac:dyDescent="0.25">
      <c r="A1634" t="s">
        <v>8</v>
      </c>
      <c r="B1634" s="1">
        <v>500</v>
      </c>
      <c r="C1634" t="s">
        <v>9</v>
      </c>
      <c r="D1634">
        <v>7</v>
      </c>
      <c r="E1634" s="3">
        <v>43719</v>
      </c>
      <c r="F1634" s="2">
        <f>MONTH(Tabela1[[#This Row],[Data]])</f>
        <v>9</v>
      </c>
      <c r="G1634" t="s">
        <v>6854</v>
      </c>
      <c r="H1634" t="s">
        <v>8087</v>
      </c>
      <c r="I1634" s="2">
        <v>5511953600000</v>
      </c>
    </row>
    <row r="1635" spans="1:9" x14ac:dyDescent="0.25">
      <c r="A1635" t="s">
        <v>8</v>
      </c>
      <c r="B1635" s="1">
        <v>500</v>
      </c>
      <c r="C1635" t="s">
        <v>9</v>
      </c>
      <c r="D1635">
        <v>7</v>
      </c>
      <c r="E1635" s="3">
        <v>43719</v>
      </c>
      <c r="F1635" s="2">
        <f>MONTH(Tabela1[[#This Row],[Data]])</f>
        <v>9</v>
      </c>
      <c r="G1635" t="s">
        <v>5411</v>
      </c>
      <c r="H1635" t="s">
        <v>6264</v>
      </c>
      <c r="I1635" s="2">
        <v>5575992400000</v>
      </c>
    </row>
    <row r="1636" spans="1:9" x14ac:dyDescent="0.25">
      <c r="A1636" t="s">
        <v>12</v>
      </c>
      <c r="B1636" s="1">
        <v>1000</v>
      </c>
      <c r="C1636" t="s">
        <v>9</v>
      </c>
      <c r="D1636">
        <v>1</v>
      </c>
      <c r="E1636" s="3">
        <v>43720</v>
      </c>
      <c r="F1636" s="2">
        <f>MONTH(Tabela1[[#This Row],[Data]])</f>
        <v>9</v>
      </c>
      <c r="G1636" t="s">
        <v>4644</v>
      </c>
      <c r="H1636" t="s">
        <v>4645</v>
      </c>
      <c r="I1636" s="2">
        <v>5575988600000</v>
      </c>
    </row>
    <row r="1637" spans="1:9" x14ac:dyDescent="0.25">
      <c r="A1637" t="s">
        <v>8</v>
      </c>
      <c r="B1637" s="1">
        <v>500</v>
      </c>
      <c r="C1637" t="s">
        <v>9</v>
      </c>
      <c r="D1637">
        <v>10</v>
      </c>
      <c r="E1637" s="3">
        <v>43721</v>
      </c>
      <c r="F1637" s="2">
        <f>MONTH(Tabela1[[#This Row],[Data]])</f>
        <v>9</v>
      </c>
      <c r="G1637" t="s">
        <v>565</v>
      </c>
      <c r="H1637" t="s">
        <v>566</v>
      </c>
      <c r="I1637" s="2">
        <v>5511966900000</v>
      </c>
    </row>
    <row r="1638" spans="1:9" x14ac:dyDescent="0.25">
      <c r="A1638" t="s">
        <v>26</v>
      </c>
      <c r="B1638" s="1">
        <v>2000</v>
      </c>
      <c r="C1638" t="s">
        <v>9</v>
      </c>
      <c r="D1638">
        <v>4</v>
      </c>
      <c r="E1638" s="3">
        <v>43721</v>
      </c>
      <c r="F1638" s="2">
        <f>MONTH(Tabela1[[#This Row],[Data]])</f>
        <v>9</v>
      </c>
      <c r="G1638" t="s">
        <v>1561</v>
      </c>
      <c r="H1638" t="s">
        <v>1562</v>
      </c>
      <c r="I1638" s="2">
        <v>5511959900000</v>
      </c>
    </row>
    <row r="1639" spans="1:9" x14ac:dyDescent="0.25">
      <c r="A1639" t="s">
        <v>8</v>
      </c>
      <c r="B1639" s="1">
        <v>500</v>
      </c>
      <c r="C1639" t="s">
        <v>9</v>
      </c>
      <c r="D1639">
        <v>1</v>
      </c>
      <c r="E1639" s="3">
        <v>43721</v>
      </c>
      <c r="F1639" s="2">
        <f>MONTH(Tabela1[[#This Row],[Data]])</f>
        <v>9</v>
      </c>
      <c r="G1639" t="s">
        <v>2413</v>
      </c>
      <c r="H1639" t="s">
        <v>2779</v>
      </c>
      <c r="I1639" s="2">
        <v>5511963000000</v>
      </c>
    </row>
    <row r="1640" spans="1:9" x14ac:dyDescent="0.25">
      <c r="A1640" t="s">
        <v>26</v>
      </c>
      <c r="B1640" s="1">
        <v>2000</v>
      </c>
      <c r="C1640" t="s">
        <v>9</v>
      </c>
      <c r="D1640">
        <v>12</v>
      </c>
      <c r="E1640" s="3">
        <v>43721</v>
      </c>
      <c r="F1640" s="2">
        <f>MONTH(Tabela1[[#This Row],[Data]])</f>
        <v>9</v>
      </c>
      <c r="G1640" t="s">
        <v>3379</v>
      </c>
      <c r="H1640" t="s">
        <v>3380</v>
      </c>
      <c r="I1640" s="2">
        <v>5518997600000</v>
      </c>
    </row>
    <row r="1641" spans="1:9" x14ac:dyDescent="0.25">
      <c r="A1641" t="s">
        <v>12</v>
      </c>
      <c r="B1641" s="1">
        <v>1000</v>
      </c>
      <c r="C1641" t="s">
        <v>9</v>
      </c>
      <c r="D1641">
        <v>10</v>
      </c>
      <c r="E1641" s="3">
        <v>43721</v>
      </c>
      <c r="F1641" s="2">
        <f>MONTH(Tabela1[[#This Row],[Data]])</f>
        <v>9</v>
      </c>
      <c r="G1641" t="s">
        <v>2023</v>
      </c>
      <c r="H1641" t="s">
        <v>4055</v>
      </c>
      <c r="I1641" s="2">
        <v>5515996200000</v>
      </c>
    </row>
    <row r="1642" spans="1:9" x14ac:dyDescent="0.25">
      <c r="A1642" t="s">
        <v>12</v>
      </c>
      <c r="B1642" s="1">
        <v>1000</v>
      </c>
      <c r="C1642" t="s">
        <v>21</v>
      </c>
      <c r="D1642">
        <v>1</v>
      </c>
      <c r="E1642" s="3">
        <v>43721</v>
      </c>
      <c r="F1642" s="2">
        <f>MONTH(Tabela1[[#This Row],[Data]])</f>
        <v>9</v>
      </c>
      <c r="G1642" t="s">
        <v>5913</v>
      </c>
      <c r="H1642" t="s">
        <v>5914</v>
      </c>
      <c r="I1642" s="2">
        <v>5598981300000</v>
      </c>
    </row>
    <row r="1643" spans="1:9" x14ac:dyDescent="0.25">
      <c r="A1643" t="s">
        <v>8</v>
      </c>
      <c r="B1643" s="1">
        <v>500</v>
      </c>
      <c r="C1643" t="s">
        <v>9</v>
      </c>
      <c r="D1643">
        <v>4</v>
      </c>
      <c r="E1643" s="3">
        <v>43722</v>
      </c>
      <c r="F1643" s="2">
        <f>MONTH(Tabela1[[#This Row],[Data]])</f>
        <v>9</v>
      </c>
      <c r="G1643" t="s">
        <v>1959</v>
      </c>
      <c r="H1643" t="s">
        <v>1960</v>
      </c>
      <c r="I1643" s="2">
        <v>5512997500000</v>
      </c>
    </row>
    <row r="1644" spans="1:9" x14ac:dyDescent="0.25">
      <c r="A1644" t="s">
        <v>12</v>
      </c>
      <c r="B1644" s="1">
        <v>1000</v>
      </c>
      <c r="C1644" t="s">
        <v>9</v>
      </c>
      <c r="D1644">
        <v>10</v>
      </c>
      <c r="E1644" s="3">
        <v>43722</v>
      </c>
      <c r="F1644" s="2">
        <f>MONTH(Tabela1[[#This Row],[Data]])</f>
        <v>9</v>
      </c>
      <c r="G1644" t="s">
        <v>2372</v>
      </c>
      <c r="H1644" t="s">
        <v>2373</v>
      </c>
      <c r="I1644" s="2">
        <v>5519997300000</v>
      </c>
    </row>
    <row r="1645" spans="1:9" x14ac:dyDescent="0.25">
      <c r="A1645" t="s">
        <v>8</v>
      </c>
      <c r="B1645" s="1">
        <v>500</v>
      </c>
      <c r="C1645" t="s">
        <v>9</v>
      </c>
      <c r="D1645">
        <v>12</v>
      </c>
      <c r="E1645" s="3">
        <v>43722</v>
      </c>
      <c r="F1645" s="2">
        <f>MONTH(Tabela1[[#This Row],[Data]])</f>
        <v>9</v>
      </c>
      <c r="G1645" t="s">
        <v>2638</v>
      </c>
      <c r="H1645" t="s">
        <v>2639</v>
      </c>
      <c r="I1645" s="2">
        <v>5532991400000</v>
      </c>
    </row>
    <row r="1646" spans="1:9" x14ac:dyDescent="0.25">
      <c r="A1646" t="s">
        <v>8</v>
      </c>
      <c r="B1646" s="1">
        <v>500</v>
      </c>
      <c r="C1646" t="s">
        <v>9</v>
      </c>
      <c r="D1646">
        <v>6</v>
      </c>
      <c r="E1646" s="3">
        <v>43722</v>
      </c>
      <c r="F1646" s="2">
        <f>MONTH(Tabela1[[#This Row],[Data]])</f>
        <v>9</v>
      </c>
      <c r="G1646" t="s">
        <v>5081</v>
      </c>
      <c r="H1646" t="s">
        <v>5082</v>
      </c>
      <c r="I1646" s="2">
        <v>5521972700000</v>
      </c>
    </row>
    <row r="1647" spans="1:9" x14ac:dyDescent="0.25">
      <c r="A1647" t="s">
        <v>8</v>
      </c>
      <c r="B1647" s="1">
        <v>500</v>
      </c>
      <c r="C1647" t="s">
        <v>9</v>
      </c>
      <c r="D1647">
        <v>6</v>
      </c>
      <c r="E1647" s="3">
        <v>43722</v>
      </c>
      <c r="F1647" s="2">
        <f>MONTH(Tabela1[[#This Row],[Data]])</f>
        <v>9</v>
      </c>
      <c r="G1647" t="s">
        <v>5355</v>
      </c>
      <c r="H1647" t="s">
        <v>5356</v>
      </c>
      <c r="I1647" s="2">
        <v>5581987600000</v>
      </c>
    </row>
    <row r="1648" spans="1:9" x14ac:dyDescent="0.25">
      <c r="A1648" t="s">
        <v>26</v>
      </c>
      <c r="B1648" s="1">
        <v>2000</v>
      </c>
      <c r="C1648" t="s">
        <v>9</v>
      </c>
      <c r="D1648">
        <v>1</v>
      </c>
      <c r="E1648" s="3">
        <v>43722</v>
      </c>
      <c r="F1648" s="2">
        <f>MONTH(Tabela1[[#This Row],[Data]])</f>
        <v>9</v>
      </c>
      <c r="G1648" t="s">
        <v>2761</v>
      </c>
      <c r="H1648" t="s">
        <v>2762</v>
      </c>
      <c r="I1648" s="2">
        <v>5512996300000</v>
      </c>
    </row>
    <row r="1649" spans="1:9" x14ac:dyDescent="0.25">
      <c r="A1649" t="s">
        <v>26</v>
      </c>
      <c r="B1649" s="1">
        <v>2000</v>
      </c>
      <c r="C1649" t="s">
        <v>9</v>
      </c>
      <c r="D1649">
        <v>12</v>
      </c>
      <c r="E1649" s="3">
        <v>43722</v>
      </c>
      <c r="F1649" s="2">
        <f>MONTH(Tabela1[[#This Row],[Data]])</f>
        <v>9</v>
      </c>
      <c r="G1649" t="s">
        <v>7307</v>
      </c>
      <c r="H1649" t="s">
        <v>7308</v>
      </c>
      <c r="I1649" s="2">
        <v>5548996900000</v>
      </c>
    </row>
    <row r="1650" spans="1:9" x14ac:dyDescent="0.25">
      <c r="A1650" t="s">
        <v>12</v>
      </c>
      <c r="B1650" s="1">
        <v>1000</v>
      </c>
      <c r="C1650" t="s">
        <v>9</v>
      </c>
      <c r="D1650">
        <v>12</v>
      </c>
      <c r="E1650" s="3">
        <v>43722</v>
      </c>
      <c r="F1650" s="2">
        <f>MONTH(Tabela1[[#This Row],[Data]])</f>
        <v>9</v>
      </c>
      <c r="G1650" t="s">
        <v>5248</v>
      </c>
      <c r="H1650" t="s">
        <v>7714</v>
      </c>
      <c r="I1650" s="2">
        <v>5591989600000</v>
      </c>
    </row>
    <row r="1651" spans="1:9" x14ac:dyDescent="0.25">
      <c r="A1651" t="s">
        <v>12</v>
      </c>
      <c r="B1651" s="1">
        <v>1000</v>
      </c>
      <c r="C1651" t="s">
        <v>9</v>
      </c>
      <c r="D1651">
        <v>12</v>
      </c>
      <c r="E1651" s="3">
        <v>43723</v>
      </c>
      <c r="F1651" s="2">
        <f>MONTH(Tabela1[[#This Row],[Data]])</f>
        <v>9</v>
      </c>
      <c r="G1651" t="s">
        <v>4147</v>
      </c>
      <c r="H1651" t="s">
        <v>4148</v>
      </c>
      <c r="I1651" s="2">
        <v>5521990800000</v>
      </c>
    </row>
    <row r="1652" spans="1:9" x14ac:dyDescent="0.25">
      <c r="A1652" t="s">
        <v>8</v>
      </c>
      <c r="B1652" s="1">
        <v>500</v>
      </c>
      <c r="C1652" t="s">
        <v>9</v>
      </c>
      <c r="D1652">
        <v>12</v>
      </c>
      <c r="E1652" s="3">
        <v>43723</v>
      </c>
      <c r="F1652" s="2">
        <f>MONTH(Tabela1[[#This Row],[Data]])</f>
        <v>9</v>
      </c>
      <c r="G1652" t="s">
        <v>5454</v>
      </c>
      <c r="H1652" t="s">
        <v>5455</v>
      </c>
      <c r="I1652" s="2">
        <v>5531998000000</v>
      </c>
    </row>
    <row r="1653" spans="1:9" x14ac:dyDescent="0.25">
      <c r="A1653" t="s">
        <v>8</v>
      </c>
      <c r="B1653" s="1">
        <v>500</v>
      </c>
      <c r="C1653" t="s">
        <v>21</v>
      </c>
      <c r="D1653">
        <v>1</v>
      </c>
      <c r="E1653" s="3">
        <v>43723</v>
      </c>
      <c r="F1653" s="2">
        <f>MONTH(Tabela1[[#This Row],[Data]])</f>
        <v>9</v>
      </c>
      <c r="G1653" t="s">
        <v>5475</v>
      </c>
      <c r="H1653" t="s">
        <v>7364</v>
      </c>
      <c r="I1653" s="2">
        <v>5511942700000</v>
      </c>
    </row>
    <row r="1654" spans="1:9" x14ac:dyDescent="0.25">
      <c r="A1654" t="s">
        <v>8</v>
      </c>
      <c r="B1654" s="1">
        <v>500</v>
      </c>
      <c r="C1654" t="s">
        <v>9</v>
      </c>
      <c r="D1654">
        <v>12</v>
      </c>
      <c r="E1654" s="3">
        <v>43723</v>
      </c>
      <c r="F1654" s="2">
        <f>MONTH(Tabela1[[#This Row],[Data]])</f>
        <v>9</v>
      </c>
      <c r="G1654" t="s">
        <v>6032</v>
      </c>
      <c r="H1654" t="s">
        <v>8932</v>
      </c>
      <c r="I1654" s="2">
        <v>5522996000000</v>
      </c>
    </row>
    <row r="1655" spans="1:9" x14ac:dyDescent="0.25">
      <c r="A1655" t="s">
        <v>8</v>
      </c>
      <c r="B1655" s="1">
        <v>500</v>
      </c>
      <c r="C1655" t="s">
        <v>9</v>
      </c>
      <c r="D1655">
        <v>10</v>
      </c>
      <c r="E1655" s="3">
        <v>43723</v>
      </c>
      <c r="F1655" s="2">
        <f>MONTH(Tabela1[[#This Row],[Data]])</f>
        <v>9</v>
      </c>
      <c r="G1655" t="s">
        <v>1883</v>
      </c>
      <c r="H1655" t="s">
        <v>9384</v>
      </c>
      <c r="I1655" s="2">
        <v>5511982300000</v>
      </c>
    </row>
    <row r="1656" spans="1:9" x14ac:dyDescent="0.25">
      <c r="A1656" t="s">
        <v>12</v>
      </c>
      <c r="B1656" s="1">
        <v>1000</v>
      </c>
      <c r="C1656" t="s">
        <v>9</v>
      </c>
      <c r="D1656">
        <v>12</v>
      </c>
      <c r="E1656" s="3">
        <v>43723</v>
      </c>
      <c r="F1656" s="2">
        <f>MONTH(Tabela1[[#This Row],[Data]])</f>
        <v>9</v>
      </c>
      <c r="G1656" t="s">
        <v>9702</v>
      </c>
      <c r="H1656" t="s">
        <v>9703</v>
      </c>
      <c r="I1656" s="2">
        <v>5511984400000</v>
      </c>
    </row>
    <row r="1657" spans="1:9" x14ac:dyDescent="0.25">
      <c r="A1657" t="s">
        <v>8</v>
      </c>
      <c r="B1657" s="1">
        <v>500</v>
      </c>
      <c r="C1657" t="s">
        <v>9</v>
      </c>
      <c r="D1657">
        <v>12</v>
      </c>
      <c r="E1657" s="3">
        <v>43724</v>
      </c>
      <c r="F1657" s="2">
        <f>MONTH(Tabela1[[#This Row],[Data]])</f>
        <v>9</v>
      </c>
      <c r="G1657" t="s">
        <v>822</v>
      </c>
      <c r="H1657" t="s">
        <v>823</v>
      </c>
      <c r="I1657" s="2">
        <v>5571986000000</v>
      </c>
    </row>
    <row r="1658" spans="1:9" x14ac:dyDescent="0.25">
      <c r="A1658" t="s">
        <v>8</v>
      </c>
      <c r="B1658" s="1">
        <v>500</v>
      </c>
      <c r="C1658" t="s">
        <v>9</v>
      </c>
      <c r="D1658">
        <v>1</v>
      </c>
      <c r="E1658" s="3">
        <v>43724</v>
      </c>
      <c r="F1658" s="2">
        <f>MONTH(Tabela1[[#This Row],[Data]])</f>
        <v>9</v>
      </c>
      <c r="G1658" t="s">
        <v>585</v>
      </c>
      <c r="H1658" t="s">
        <v>1491</v>
      </c>
      <c r="I1658" s="2">
        <v>5585999400000</v>
      </c>
    </row>
    <row r="1659" spans="1:9" x14ac:dyDescent="0.25">
      <c r="A1659" t="s">
        <v>8</v>
      </c>
      <c r="B1659" s="1">
        <v>500</v>
      </c>
      <c r="C1659" t="s">
        <v>9</v>
      </c>
      <c r="D1659">
        <v>6</v>
      </c>
      <c r="E1659" s="3">
        <v>43724</v>
      </c>
      <c r="F1659" s="2">
        <f>MONTH(Tabela1[[#This Row],[Data]])</f>
        <v>9</v>
      </c>
      <c r="G1659" t="s">
        <v>2980</v>
      </c>
      <c r="H1659" t="s">
        <v>2981</v>
      </c>
      <c r="I1659" s="2">
        <v>5511986100000</v>
      </c>
    </row>
    <row r="1660" spans="1:9" x14ac:dyDescent="0.25">
      <c r="A1660" t="s">
        <v>12</v>
      </c>
      <c r="B1660" s="1">
        <v>1000</v>
      </c>
      <c r="C1660" t="s">
        <v>9</v>
      </c>
      <c r="D1660">
        <v>1</v>
      </c>
      <c r="E1660" s="3">
        <v>43725</v>
      </c>
      <c r="F1660" s="2">
        <f>MONTH(Tabela1[[#This Row],[Data]])</f>
        <v>9</v>
      </c>
      <c r="G1660" t="s">
        <v>1203</v>
      </c>
      <c r="H1660" t="s">
        <v>1204</v>
      </c>
      <c r="I1660" s="2">
        <v>5521996100000</v>
      </c>
    </row>
    <row r="1661" spans="1:9" x14ac:dyDescent="0.25">
      <c r="A1661" t="s">
        <v>12</v>
      </c>
      <c r="B1661" s="1">
        <v>1000</v>
      </c>
      <c r="C1661" t="s">
        <v>9</v>
      </c>
      <c r="D1661">
        <v>12</v>
      </c>
      <c r="E1661" s="3">
        <v>43725</v>
      </c>
      <c r="F1661" s="2">
        <f>MONTH(Tabela1[[#This Row],[Data]])</f>
        <v>9</v>
      </c>
      <c r="G1661" t="s">
        <v>5200</v>
      </c>
      <c r="H1661" t="s">
        <v>5201</v>
      </c>
      <c r="I1661" s="2">
        <v>5519994700000</v>
      </c>
    </row>
    <row r="1662" spans="1:9" x14ac:dyDescent="0.25">
      <c r="A1662" t="s">
        <v>12</v>
      </c>
      <c r="B1662" s="1">
        <v>1000</v>
      </c>
      <c r="C1662" t="s">
        <v>9</v>
      </c>
      <c r="D1662">
        <v>12</v>
      </c>
      <c r="E1662" s="3">
        <v>43725</v>
      </c>
      <c r="F1662" s="2">
        <f>MONTH(Tabela1[[#This Row],[Data]])</f>
        <v>9</v>
      </c>
      <c r="G1662" t="s">
        <v>5240</v>
      </c>
      <c r="H1662" t="s">
        <v>5241</v>
      </c>
      <c r="I1662" s="2">
        <v>5531993900000</v>
      </c>
    </row>
    <row r="1663" spans="1:9" x14ac:dyDescent="0.25">
      <c r="A1663" t="s">
        <v>8</v>
      </c>
      <c r="B1663" s="1">
        <v>500</v>
      </c>
      <c r="C1663" t="s">
        <v>9</v>
      </c>
      <c r="D1663">
        <v>12</v>
      </c>
      <c r="E1663" s="3">
        <v>43725</v>
      </c>
      <c r="F1663" s="2">
        <f>MONTH(Tabela1[[#This Row],[Data]])</f>
        <v>9</v>
      </c>
      <c r="G1663" t="s">
        <v>61</v>
      </c>
      <c r="H1663" t="s">
        <v>5817</v>
      </c>
      <c r="I1663" s="2">
        <v>5511995900000</v>
      </c>
    </row>
    <row r="1664" spans="1:9" x14ac:dyDescent="0.25">
      <c r="A1664" t="s">
        <v>12</v>
      </c>
      <c r="B1664" s="1">
        <v>1000</v>
      </c>
      <c r="C1664" t="s">
        <v>9</v>
      </c>
      <c r="D1664">
        <v>12</v>
      </c>
      <c r="E1664" s="3">
        <v>43725</v>
      </c>
      <c r="F1664" s="2">
        <f>MONTH(Tabela1[[#This Row],[Data]])</f>
        <v>9</v>
      </c>
      <c r="G1664" t="s">
        <v>6141</v>
      </c>
      <c r="H1664" t="s">
        <v>6142</v>
      </c>
      <c r="I1664" s="2">
        <v>5531986100000</v>
      </c>
    </row>
    <row r="1665" spans="1:9" x14ac:dyDescent="0.25">
      <c r="A1665" t="s">
        <v>8</v>
      </c>
      <c r="B1665" s="1">
        <v>500</v>
      </c>
      <c r="C1665" t="s">
        <v>9</v>
      </c>
      <c r="D1665">
        <v>1</v>
      </c>
      <c r="E1665" s="3">
        <v>43725</v>
      </c>
      <c r="F1665" s="2">
        <f>MONTH(Tabela1[[#This Row],[Data]])</f>
        <v>9</v>
      </c>
      <c r="G1665" t="s">
        <v>6345</v>
      </c>
      <c r="H1665" t="s">
        <v>6346</v>
      </c>
      <c r="I1665" s="2">
        <v>5521993700000</v>
      </c>
    </row>
    <row r="1666" spans="1:9" x14ac:dyDescent="0.25">
      <c r="A1666" t="s">
        <v>26</v>
      </c>
      <c r="B1666" s="1">
        <v>2000</v>
      </c>
      <c r="C1666" t="s">
        <v>9</v>
      </c>
      <c r="D1666">
        <v>12</v>
      </c>
      <c r="E1666" s="3">
        <v>43726</v>
      </c>
      <c r="F1666" s="2">
        <f>MONTH(Tabela1[[#This Row],[Data]])</f>
        <v>9</v>
      </c>
      <c r="G1666" t="s">
        <v>2230</v>
      </c>
      <c r="H1666" t="s">
        <v>3432</v>
      </c>
      <c r="I1666" s="2">
        <v>5511994600000</v>
      </c>
    </row>
    <row r="1667" spans="1:9" x14ac:dyDescent="0.25">
      <c r="A1667" t="s">
        <v>12</v>
      </c>
      <c r="B1667" s="1">
        <v>1000</v>
      </c>
      <c r="C1667" t="s">
        <v>21</v>
      </c>
      <c r="D1667">
        <v>1</v>
      </c>
      <c r="E1667" s="3">
        <v>43726</v>
      </c>
      <c r="F1667" s="2">
        <f>MONTH(Tabela1[[#This Row],[Data]])</f>
        <v>9</v>
      </c>
      <c r="G1667" t="s">
        <v>1322</v>
      </c>
      <c r="H1667" t="s">
        <v>1323</v>
      </c>
      <c r="I1667" s="2">
        <v>5521974000000</v>
      </c>
    </row>
    <row r="1668" spans="1:9" x14ac:dyDescent="0.25">
      <c r="A1668" t="s">
        <v>8</v>
      </c>
      <c r="B1668" s="1">
        <v>500</v>
      </c>
      <c r="C1668" t="s">
        <v>9</v>
      </c>
      <c r="D1668">
        <v>7</v>
      </c>
      <c r="E1668" s="3">
        <v>43726</v>
      </c>
      <c r="F1668" s="2">
        <f>MONTH(Tabela1[[#This Row],[Data]])</f>
        <v>9</v>
      </c>
      <c r="G1668" t="s">
        <v>8057</v>
      </c>
      <c r="H1668" t="s">
        <v>8058</v>
      </c>
      <c r="I1668" s="2">
        <v>5534999700000</v>
      </c>
    </row>
    <row r="1669" spans="1:9" x14ac:dyDescent="0.25">
      <c r="A1669" t="s">
        <v>8</v>
      </c>
      <c r="B1669" s="1">
        <v>500</v>
      </c>
      <c r="C1669" t="s">
        <v>21</v>
      </c>
      <c r="D1669">
        <v>1</v>
      </c>
      <c r="E1669" s="3">
        <v>43726</v>
      </c>
      <c r="F1669" s="2">
        <f>MONTH(Tabela1[[#This Row],[Data]])</f>
        <v>9</v>
      </c>
      <c r="G1669" t="s">
        <v>1598</v>
      </c>
      <c r="H1669" t="s">
        <v>9568</v>
      </c>
      <c r="I1669" s="2">
        <v>5521994000000</v>
      </c>
    </row>
    <row r="1670" spans="1:9" x14ac:dyDescent="0.25">
      <c r="A1670" t="s">
        <v>26</v>
      </c>
      <c r="B1670" s="1">
        <v>2000</v>
      </c>
      <c r="C1670" t="s">
        <v>21</v>
      </c>
      <c r="D1670">
        <v>1</v>
      </c>
      <c r="E1670" s="3">
        <v>43727</v>
      </c>
      <c r="F1670" s="2">
        <f>MONTH(Tabela1[[#This Row],[Data]])</f>
        <v>9</v>
      </c>
      <c r="G1670" t="s">
        <v>646</v>
      </c>
      <c r="H1670" t="s">
        <v>647</v>
      </c>
      <c r="I1670" s="2">
        <v>5541999400000</v>
      </c>
    </row>
    <row r="1671" spans="1:9" x14ac:dyDescent="0.25">
      <c r="A1671" t="s">
        <v>8</v>
      </c>
      <c r="B1671" s="1">
        <v>500</v>
      </c>
      <c r="C1671" t="s">
        <v>21</v>
      </c>
      <c r="D1671">
        <v>1</v>
      </c>
      <c r="E1671" s="3">
        <v>43727</v>
      </c>
      <c r="F1671" s="2">
        <f>MONTH(Tabela1[[#This Row],[Data]])</f>
        <v>9</v>
      </c>
      <c r="G1671" t="s">
        <v>1553</v>
      </c>
      <c r="H1671" t="s">
        <v>1554</v>
      </c>
      <c r="I1671" s="2">
        <v>5511993700000</v>
      </c>
    </row>
    <row r="1672" spans="1:9" x14ac:dyDescent="0.25">
      <c r="A1672" t="s">
        <v>8</v>
      </c>
      <c r="B1672" s="1">
        <v>500</v>
      </c>
      <c r="C1672" t="s">
        <v>9</v>
      </c>
      <c r="D1672">
        <v>12</v>
      </c>
      <c r="E1672" s="3">
        <v>43727</v>
      </c>
      <c r="F1672" s="2">
        <f>MONTH(Tabela1[[#This Row],[Data]])</f>
        <v>9</v>
      </c>
      <c r="G1672" t="s">
        <v>4433</v>
      </c>
      <c r="H1672" t="s">
        <v>4434</v>
      </c>
      <c r="I1672" s="2">
        <v>5519983000000</v>
      </c>
    </row>
    <row r="1673" spans="1:9" x14ac:dyDescent="0.25">
      <c r="A1673" t="s">
        <v>12</v>
      </c>
      <c r="B1673" s="1">
        <v>1000</v>
      </c>
      <c r="C1673" t="s">
        <v>9</v>
      </c>
      <c r="D1673">
        <v>3</v>
      </c>
      <c r="E1673" s="3">
        <v>43727</v>
      </c>
      <c r="F1673" s="2">
        <f>MONTH(Tabela1[[#This Row],[Data]])</f>
        <v>9</v>
      </c>
      <c r="G1673" t="s">
        <v>5871</v>
      </c>
      <c r="H1673" t="s">
        <v>5872</v>
      </c>
      <c r="I1673" s="2">
        <v>5541999200000</v>
      </c>
    </row>
    <row r="1674" spans="1:9" x14ac:dyDescent="0.25">
      <c r="A1674" t="s">
        <v>12</v>
      </c>
      <c r="B1674" s="1">
        <v>1000</v>
      </c>
      <c r="C1674" t="s">
        <v>9</v>
      </c>
      <c r="D1674">
        <v>1</v>
      </c>
      <c r="E1674" s="3">
        <v>43727</v>
      </c>
      <c r="F1674" s="2">
        <f>MONTH(Tabela1[[#This Row],[Data]])</f>
        <v>9</v>
      </c>
      <c r="G1674" t="s">
        <v>5530</v>
      </c>
      <c r="H1674" t="s">
        <v>6105</v>
      </c>
      <c r="I1674" s="2">
        <v>5571999100000</v>
      </c>
    </row>
    <row r="1675" spans="1:9" x14ac:dyDescent="0.25">
      <c r="A1675" t="s">
        <v>8</v>
      </c>
      <c r="B1675" s="1">
        <v>500</v>
      </c>
      <c r="C1675" t="s">
        <v>9</v>
      </c>
      <c r="D1675">
        <v>3</v>
      </c>
      <c r="E1675" s="3">
        <v>43727</v>
      </c>
      <c r="F1675" s="2">
        <f>MONTH(Tabela1[[#This Row],[Data]])</f>
        <v>9</v>
      </c>
      <c r="G1675" t="s">
        <v>2409</v>
      </c>
      <c r="H1675" t="s">
        <v>2410</v>
      </c>
      <c r="I1675" s="2">
        <v>5511989400000</v>
      </c>
    </row>
    <row r="1676" spans="1:9" x14ac:dyDescent="0.25">
      <c r="A1676" t="s">
        <v>12</v>
      </c>
      <c r="B1676" s="1">
        <v>1000</v>
      </c>
      <c r="C1676" t="s">
        <v>9</v>
      </c>
      <c r="D1676">
        <v>3</v>
      </c>
      <c r="E1676" s="3">
        <v>43727</v>
      </c>
      <c r="F1676" s="2">
        <f>MONTH(Tabela1[[#This Row],[Data]])</f>
        <v>9</v>
      </c>
      <c r="G1676" t="s">
        <v>2226</v>
      </c>
      <c r="H1676" t="s">
        <v>8050</v>
      </c>
      <c r="I1676" s="2">
        <v>5511987300000</v>
      </c>
    </row>
    <row r="1677" spans="1:9" x14ac:dyDescent="0.25">
      <c r="A1677" t="s">
        <v>8</v>
      </c>
      <c r="B1677" s="1">
        <v>500</v>
      </c>
      <c r="C1677" t="s">
        <v>9</v>
      </c>
      <c r="D1677">
        <v>12</v>
      </c>
      <c r="E1677" s="3">
        <v>43727</v>
      </c>
      <c r="F1677" s="2">
        <f>MONTH(Tabela1[[#This Row],[Data]])</f>
        <v>9</v>
      </c>
      <c r="G1677" t="s">
        <v>8214</v>
      </c>
      <c r="H1677" t="s">
        <v>8215</v>
      </c>
      <c r="I1677" s="2">
        <v>5511974000000</v>
      </c>
    </row>
    <row r="1678" spans="1:9" x14ac:dyDescent="0.25">
      <c r="A1678" t="s">
        <v>12</v>
      </c>
      <c r="B1678" s="1">
        <v>1000</v>
      </c>
      <c r="C1678" t="s">
        <v>9</v>
      </c>
      <c r="D1678">
        <v>12</v>
      </c>
      <c r="E1678" s="3">
        <v>43727</v>
      </c>
      <c r="F1678" s="2">
        <f>MONTH(Tabela1[[#This Row],[Data]])</f>
        <v>9</v>
      </c>
      <c r="G1678" t="s">
        <v>6669</v>
      </c>
      <c r="H1678" t="s">
        <v>8380</v>
      </c>
      <c r="I1678" s="2">
        <v>5581993700000</v>
      </c>
    </row>
    <row r="1679" spans="1:9" x14ac:dyDescent="0.25">
      <c r="A1679" t="s">
        <v>8</v>
      </c>
      <c r="B1679" s="1">
        <v>500</v>
      </c>
      <c r="C1679" t="s">
        <v>9</v>
      </c>
      <c r="D1679">
        <v>12</v>
      </c>
      <c r="E1679" s="3">
        <v>43727</v>
      </c>
      <c r="F1679" s="2">
        <f>MONTH(Tabela1[[#This Row],[Data]])</f>
        <v>9</v>
      </c>
      <c r="G1679" t="s">
        <v>3421</v>
      </c>
      <c r="H1679" t="s">
        <v>6302</v>
      </c>
      <c r="I1679" s="2">
        <v>5531993300000</v>
      </c>
    </row>
    <row r="1680" spans="1:9" x14ac:dyDescent="0.25">
      <c r="A1680" t="s">
        <v>8</v>
      </c>
      <c r="B1680" s="1">
        <v>500</v>
      </c>
      <c r="C1680" t="s">
        <v>9</v>
      </c>
      <c r="D1680">
        <v>1</v>
      </c>
      <c r="E1680" s="3">
        <v>43727</v>
      </c>
      <c r="F1680" s="2">
        <f>MONTH(Tabela1[[#This Row],[Data]])</f>
        <v>9</v>
      </c>
      <c r="G1680" t="s">
        <v>9810</v>
      </c>
      <c r="H1680" t="s">
        <v>9811</v>
      </c>
      <c r="I1680" s="2">
        <v>5521982700000</v>
      </c>
    </row>
    <row r="1681" spans="1:9" x14ac:dyDescent="0.25">
      <c r="A1681" t="s">
        <v>12</v>
      </c>
      <c r="B1681" s="1">
        <v>1000</v>
      </c>
      <c r="C1681" t="s">
        <v>9</v>
      </c>
      <c r="D1681">
        <v>12</v>
      </c>
      <c r="E1681" s="3">
        <v>43728</v>
      </c>
      <c r="F1681" s="2">
        <f>MONTH(Tabela1[[#This Row],[Data]])</f>
        <v>9</v>
      </c>
      <c r="G1681" t="s">
        <v>2021</v>
      </c>
      <c r="H1681" t="s">
        <v>2022</v>
      </c>
      <c r="I1681" s="2">
        <v>5531992400000</v>
      </c>
    </row>
    <row r="1682" spans="1:9" x14ac:dyDescent="0.25">
      <c r="A1682" t="s">
        <v>8</v>
      </c>
      <c r="B1682" s="1">
        <v>500</v>
      </c>
      <c r="C1682" t="s">
        <v>9</v>
      </c>
      <c r="D1682">
        <v>12</v>
      </c>
      <c r="E1682" s="3">
        <v>43728</v>
      </c>
      <c r="F1682" s="2">
        <f>MONTH(Tabela1[[#This Row],[Data]])</f>
        <v>9</v>
      </c>
      <c r="G1682" t="s">
        <v>1904</v>
      </c>
      <c r="H1682" t="s">
        <v>2362</v>
      </c>
      <c r="I1682" s="2">
        <v>5522997200000</v>
      </c>
    </row>
    <row r="1683" spans="1:9" x14ac:dyDescent="0.25">
      <c r="A1683" t="s">
        <v>12</v>
      </c>
      <c r="B1683" s="1">
        <v>1000</v>
      </c>
      <c r="C1683" t="s">
        <v>9</v>
      </c>
      <c r="D1683">
        <v>6</v>
      </c>
      <c r="E1683" s="3">
        <v>43728</v>
      </c>
      <c r="F1683" s="2">
        <f>MONTH(Tabela1[[#This Row],[Data]])</f>
        <v>9</v>
      </c>
      <c r="G1683" t="s">
        <v>5839</v>
      </c>
      <c r="H1683" t="s">
        <v>5840</v>
      </c>
      <c r="I1683" s="2">
        <v>5514997600000</v>
      </c>
    </row>
    <row r="1684" spans="1:9" x14ac:dyDescent="0.25">
      <c r="A1684" t="s">
        <v>8</v>
      </c>
      <c r="B1684" s="1">
        <v>500</v>
      </c>
      <c r="C1684" t="s">
        <v>21</v>
      </c>
      <c r="D1684">
        <v>1</v>
      </c>
      <c r="E1684" s="3">
        <v>43728</v>
      </c>
      <c r="F1684" s="2">
        <f>MONTH(Tabela1[[#This Row],[Data]])</f>
        <v>9</v>
      </c>
      <c r="G1684" t="s">
        <v>7313</v>
      </c>
      <c r="H1684" t="s">
        <v>7314</v>
      </c>
      <c r="I1684" s="2">
        <v>5521992500000</v>
      </c>
    </row>
    <row r="1685" spans="1:9" x14ac:dyDescent="0.25">
      <c r="A1685" t="s">
        <v>8</v>
      </c>
      <c r="B1685" s="1">
        <v>500</v>
      </c>
      <c r="C1685" t="s">
        <v>9</v>
      </c>
      <c r="D1685">
        <v>12</v>
      </c>
      <c r="E1685" s="3">
        <v>43728</v>
      </c>
      <c r="F1685" s="2">
        <f>MONTH(Tabela1[[#This Row],[Data]])</f>
        <v>9</v>
      </c>
      <c r="G1685" t="s">
        <v>7857</v>
      </c>
      <c r="H1685" t="s">
        <v>7858</v>
      </c>
      <c r="I1685" s="2">
        <v>5531987800000</v>
      </c>
    </row>
    <row r="1686" spans="1:9" x14ac:dyDescent="0.25">
      <c r="A1686" t="s">
        <v>8</v>
      </c>
      <c r="B1686" s="1">
        <v>500</v>
      </c>
      <c r="C1686" t="s">
        <v>9</v>
      </c>
      <c r="D1686">
        <v>1</v>
      </c>
      <c r="E1686" s="3">
        <v>43728</v>
      </c>
      <c r="F1686" s="2">
        <f>MONTH(Tabela1[[#This Row],[Data]])</f>
        <v>9</v>
      </c>
      <c r="G1686" t="s">
        <v>8074</v>
      </c>
      <c r="H1686" t="s">
        <v>8075</v>
      </c>
      <c r="I1686" s="2">
        <v>5555999300000</v>
      </c>
    </row>
    <row r="1687" spans="1:9" x14ac:dyDescent="0.25">
      <c r="A1687" t="s">
        <v>12</v>
      </c>
      <c r="B1687" s="1">
        <v>1000</v>
      </c>
      <c r="C1687" t="s">
        <v>9</v>
      </c>
      <c r="D1687">
        <v>12</v>
      </c>
      <c r="E1687" s="3">
        <v>43729</v>
      </c>
      <c r="F1687" s="2">
        <f>MONTH(Tabela1[[#This Row],[Data]])</f>
        <v>9</v>
      </c>
      <c r="G1687" t="s">
        <v>2815</v>
      </c>
      <c r="H1687" t="s">
        <v>2816</v>
      </c>
      <c r="I1687" s="2">
        <v>5511945400000</v>
      </c>
    </row>
    <row r="1688" spans="1:9" x14ac:dyDescent="0.25">
      <c r="A1688" t="s">
        <v>8</v>
      </c>
      <c r="B1688" s="1">
        <v>500</v>
      </c>
      <c r="C1688" t="s">
        <v>9</v>
      </c>
      <c r="D1688">
        <v>12</v>
      </c>
      <c r="E1688" s="3">
        <v>43729</v>
      </c>
      <c r="F1688" s="2">
        <f>MONTH(Tabela1[[#This Row],[Data]])</f>
        <v>9</v>
      </c>
      <c r="G1688" t="s">
        <v>3762</v>
      </c>
      <c r="H1688" t="s">
        <v>3763</v>
      </c>
      <c r="I1688" s="2">
        <v>5527992200000</v>
      </c>
    </row>
    <row r="1689" spans="1:9" x14ac:dyDescent="0.25">
      <c r="A1689" t="s">
        <v>12</v>
      </c>
      <c r="B1689" s="1">
        <v>1000</v>
      </c>
      <c r="C1689" t="s">
        <v>9</v>
      </c>
      <c r="D1689">
        <v>12</v>
      </c>
      <c r="E1689" s="3">
        <v>43729</v>
      </c>
      <c r="F1689" s="2">
        <f>MONTH(Tabela1[[#This Row],[Data]])</f>
        <v>9</v>
      </c>
      <c r="G1689" t="s">
        <v>4120</v>
      </c>
      <c r="H1689" t="s">
        <v>4226</v>
      </c>
      <c r="I1689" s="2">
        <v>5521986500000</v>
      </c>
    </row>
    <row r="1690" spans="1:9" x14ac:dyDescent="0.25">
      <c r="A1690" t="s">
        <v>8</v>
      </c>
      <c r="B1690" s="1">
        <v>500</v>
      </c>
      <c r="C1690" t="s">
        <v>9</v>
      </c>
      <c r="D1690">
        <v>1</v>
      </c>
      <c r="E1690" s="3">
        <v>43729</v>
      </c>
      <c r="F1690" s="2">
        <f>MONTH(Tabela1[[#This Row],[Data]])</f>
        <v>9</v>
      </c>
      <c r="G1690" t="s">
        <v>1988</v>
      </c>
      <c r="H1690" t="s">
        <v>4504</v>
      </c>
      <c r="I1690" s="2">
        <v>5511996500000</v>
      </c>
    </row>
    <row r="1691" spans="1:9" x14ac:dyDescent="0.25">
      <c r="A1691" t="s">
        <v>26</v>
      </c>
      <c r="B1691" s="1">
        <v>2000</v>
      </c>
      <c r="C1691" t="s">
        <v>9</v>
      </c>
      <c r="D1691">
        <v>3</v>
      </c>
      <c r="E1691" s="3">
        <v>43729</v>
      </c>
      <c r="F1691" s="2">
        <f>MONTH(Tabela1[[#This Row],[Data]])</f>
        <v>9</v>
      </c>
      <c r="G1691" t="s">
        <v>6030</v>
      </c>
      <c r="H1691" t="s">
        <v>6031</v>
      </c>
      <c r="I1691" s="2">
        <v>5561992000000</v>
      </c>
    </row>
    <row r="1692" spans="1:9" x14ac:dyDescent="0.25">
      <c r="A1692" t="s">
        <v>12</v>
      </c>
      <c r="B1692" s="1">
        <v>1000</v>
      </c>
      <c r="C1692" t="s">
        <v>9</v>
      </c>
      <c r="D1692">
        <v>3</v>
      </c>
      <c r="E1692" s="3">
        <v>43729</v>
      </c>
      <c r="F1692" s="2">
        <f>MONTH(Tabela1[[#This Row],[Data]])</f>
        <v>9</v>
      </c>
      <c r="G1692" t="s">
        <v>6677</v>
      </c>
      <c r="H1692" t="s">
        <v>6678</v>
      </c>
      <c r="I1692" s="2">
        <v>5522999400000</v>
      </c>
    </row>
    <row r="1693" spans="1:9" x14ac:dyDescent="0.25">
      <c r="A1693" t="s">
        <v>26</v>
      </c>
      <c r="B1693" s="1">
        <v>2000</v>
      </c>
      <c r="C1693" t="s">
        <v>9</v>
      </c>
      <c r="D1693">
        <v>4</v>
      </c>
      <c r="E1693" s="3">
        <v>43729</v>
      </c>
      <c r="F1693" s="2">
        <f>MONTH(Tabela1[[#This Row],[Data]])</f>
        <v>9</v>
      </c>
      <c r="G1693" t="s">
        <v>6075</v>
      </c>
      <c r="H1693" t="s">
        <v>6076</v>
      </c>
      <c r="I1693" s="2">
        <v>5521983400000</v>
      </c>
    </row>
    <row r="1694" spans="1:9" x14ac:dyDescent="0.25">
      <c r="A1694" t="s">
        <v>26</v>
      </c>
      <c r="B1694" s="1">
        <v>2000</v>
      </c>
      <c r="C1694" t="s">
        <v>21</v>
      </c>
      <c r="D1694">
        <v>1</v>
      </c>
      <c r="E1694" s="3">
        <v>43730</v>
      </c>
      <c r="F1694" s="2">
        <f>MONTH(Tabela1[[#This Row],[Data]])</f>
        <v>9</v>
      </c>
      <c r="G1694" t="s">
        <v>2016</v>
      </c>
      <c r="H1694" t="s">
        <v>2017</v>
      </c>
      <c r="I1694" s="2">
        <v>5511998500000</v>
      </c>
    </row>
    <row r="1695" spans="1:9" x14ac:dyDescent="0.25">
      <c r="A1695" t="s">
        <v>26</v>
      </c>
      <c r="B1695" s="1">
        <v>2000</v>
      </c>
      <c r="C1695" t="s">
        <v>9</v>
      </c>
      <c r="D1695">
        <v>7</v>
      </c>
      <c r="E1695" s="3">
        <v>43730</v>
      </c>
      <c r="F1695" s="2">
        <f>MONTH(Tabela1[[#This Row],[Data]])</f>
        <v>9</v>
      </c>
      <c r="G1695" t="s">
        <v>861</v>
      </c>
      <c r="H1695" t="s">
        <v>2136</v>
      </c>
      <c r="I1695" s="2">
        <v>5531999200000</v>
      </c>
    </row>
    <row r="1696" spans="1:9" x14ac:dyDescent="0.25">
      <c r="A1696" t="s">
        <v>12</v>
      </c>
      <c r="B1696" s="1">
        <v>1000</v>
      </c>
      <c r="C1696" t="s">
        <v>9</v>
      </c>
      <c r="D1696">
        <v>12</v>
      </c>
      <c r="E1696" s="3">
        <v>43730</v>
      </c>
      <c r="F1696" s="2">
        <f>MONTH(Tabela1[[#This Row],[Data]])</f>
        <v>9</v>
      </c>
      <c r="G1696" t="s">
        <v>2394</v>
      </c>
      <c r="H1696" t="s">
        <v>2395</v>
      </c>
      <c r="I1696" s="2">
        <v>5519991600000</v>
      </c>
    </row>
    <row r="1697" spans="1:9" x14ac:dyDescent="0.25">
      <c r="A1697" t="s">
        <v>8</v>
      </c>
      <c r="B1697" s="1">
        <v>500</v>
      </c>
      <c r="C1697" t="s">
        <v>9</v>
      </c>
      <c r="D1697">
        <v>2</v>
      </c>
      <c r="E1697" s="3">
        <v>43730</v>
      </c>
      <c r="F1697" s="2">
        <f>MONTH(Tabela1[[#This Row],[Data]])</f>
        <v>9</v>
      </c>
      <c r="G1697" t="s">
        <v>931</v>
      </c>
      <c r="H1697" t="s">
        <v>932</v>
      </c>
      <c r="I1697" s="2">
        <v>5561984000000</v>
      </c>
    </row>
    <row r="1698" spans="1:9" x14ac:dyDescent="0.25">
      <c r="A1698" t="s">
        <v>8</v>
      </c>
      <c r="B1698" s="1">
        <v>500</v>
      </c>
      <c r="C1698" t="s">
        <v>9</v>
      </c>
      <c r="D1698">
        <v>12</v>
      </c>
      <c r="E1698" s="3">
        <v>43730</v>
      </c>
      <c r="F1698" s="2">
        <f>MONTH(Tabela1[[#This Row],[Data]])</f>
        <v>9</v>
      </c>
      <c r="G1698" t="s">
        <v>3947</v>
      </c>
      <c r="H1698" t="s">
        <v>3948</v>
      </c>
      <c r="I1698" s="2">
        <v>5543996500000</v>
      </c>
    </row>
    <row r="1699" spans="1:9" x14ac:dyDescent="0.25">
      <c r="A1699" t="s">
        <v>26</v>
      </c>
      <c r="B1699" s="1">
        <v>2000</v>
      </c>
      <c r="C1699" t="s">
        <v>9</v>
      </c>
      <c r="D1699">
        <v>12</v>
      </c>
      <c r="E1699" s="3">
        <v>43730</v>
      </c>
      <c r="F1699" s="2">
        <f>MONTH(Tabela1[[#This Row],[Data]])</f>
        <v>9</v>
      </c>
      <c r="G1699" t="s">
        <v>1489</v>
      </c>
      <c r="H1699" t="s">
        <v>1490</v>
      </c>
      <c r="I1699" s="2">
        <v>5511987100000</v>
      </c>
    </row>
    <row r="1700" spans="1:9" x14ac:dyDescent="0.25">
      <c r="A1700" t="s">
        <v>26</v>
      </c>
      <c r="B1700" s="1">
        <v>2000</v>
      </c>
      <c r="C1700" t="s">
        <v>21</v>
      </c>
      <c r="D1700">
        <v>1</v>
      </c>
      <c r="E1700" s="3">
        <v>43730</v>
      </c>
      <c r="F1700" s="2">
        <f>MONTH(Tabela1[[#This Row],[Data]])</f>
        <v>9</v>
      </c>
      <c r="G1700" t="s">
        <v>1904</v>
      </c>
      <c r="H1700" t="s">
        <v>4447</v>
      </c>
      <c r="I1700" s="2">
        <v>5511991400000</v>
      </c>
    </row>
    <row r="1701" spans="1:9" x14ac:dyDescent="0.25">
      <c r="A1701" t="s">
        <v>26</v>
      </c>
      <c r="B1701" s="1">
        <v>2000</v>
      </c>
      <c r="C1701" t="s">
        <v>9</v>
      </c>
      <c r="D1701">
        <v>2</v>
      </c>
      <c r="E1701" s="3">
        <v>43730</v>
      </c>
      <c r="F1701" s="2">
        <f>MONTH(Tabela1[[#This Row],[Data]])</f>
        <v>9</v>
      </c>
      <c r="G1701" t="s">
        <v>2794</v>
      </c>
      <c r="H1701" t="s">
        <v>5268</v>
      </c>
      <c r="I1701" s="2">
        <v>5531985300000</v>
      </c>
    </row>
    <row r="1702" spans="1:9" x14ac:dyDescent="0.25">
      <c r="A1702" t="s">
        <v>12</v>
      </c>
      <c r="B1702" s="1">
        <v>1000</v>
      </c>
      <c r="C1702" t="s">
        <v>9</v>
      </c>
      <c r="D1702">
        <v>1</v>
      </c>
      <c r="E1702" s="3">
        <v>43730</v>
      </c>
      <c r="F1702" s="2">
        <f>MONTH(Tabela1[[#This Row],[Data]])</f>
        <v>9</v>
      </c>
      <c r="G1702" t="s">
        <v>9249</v>
      </c>
      <c r="H1702" t="s">
        <v>9250</v>
      </c>
      <c r="I1702" s="2">
        <v>5541991800000</v>
      </c>
    </row>
    <row r="1703" spans="1:9" x14ac:dyDescent="0.25">
      <c r="A1703" t="s">
        <v>26</v>
      </c>
      <c r="B1703" s="1">
        <v>2000</v>
      </c>
      <c r="C1703" t="s">
        <v>9</v>
      </c>
      <c r="D1703">
        <v>6</v>
      </c>
      <c r="E1703" s="3">
        <v>43731</v>
      </c>
      <c r="F1703" s="2">
        <f>MONTH(Tabela1[[#This Row],[Data]])</f>
        <v>9</v>
      </c>
      <c r="G1703" t="s">
        <v>1774</v>
      </c>
      <c r="H1703" t="s">
        <v>1775</v>
      </c>
      <c r="I1703" s="2">
        <v>5511992500000</v>
      </c>
    </row>
    <row r="1704" spans="1:9" x14ac:dyDescent="0.25">
      <c r="A1704" t="s">
        <v>26</v>
      </c>
      <c r="B1704" s="1">
        <v>2000</v>
      </c>
      <c r="C1704" t="s">
        <v>9</v>
      </c>
      <c r="D1704">
        <v>12</v>
      </c>
      <c r="E1704" s="3">
        <v>43731</v>
      </c>
      <c r="F1704" s="2">
        <f>MONTH(Tabela1[[#This Row],[Data]])</f>
        <v>9</v>
      </c>
      <c r="G1704" t="s">
        <v>5510</v>
      </c>
      <c r="H1704" t="s">
        <v>5511</v>
      </c>
      <c r="I1704" s="2">
        <v>5571999800000</v>
      </c>
    </row>
    <row r="1705" spans="1:9" x14ac:dyDescent="0.25">
      <c r="A1705" t="s">
        <v>8</v>
      </c>
      <c r="B1705" s="1">
        <v>500</v>
      </c>
      <c r="C1705" t="s">
        <v>9</v>
      </c>
      <c r="D1705">
        <v>12</v>
      </c>
      <c r="E1705" s="3">
        <v>43731</v>
      </c>
      <c r="F1705" s="2">
        <f>MONTH(Tabela1[[#This Row],[Data]])</f>
        <v>9</v>
      </c>
      <c r="G1705" t="s">
        <v>1840</v>
      </c>
      <c r="H1705" t="s">
        <v>1841</v>
      </c>
      <c r="I1705" s="2">
        <v>5521964900000</v>
      </c>
    </row>
    <row r="1706" spans="1:9" x14ac:dyDescent="0.25">
      <c r="A1706" t="s">
        <v>8</v>
      </c>
      <c r="B1706" s="1">
        <v>500</v>
      </c>
      <c r="C1706" t="s">
        <v>9</v>
      </c>
      <c r="D1706">
        <v>10</v>
      </c>
      <c r="E1706" s="3">
        <v>43731</v>
      </c>
      <c r="F1706" s="2">
        <f>MONTH(Tabela1[[#This Row],[Data]])</f>
        <v>9</v>
      </c>
      <c r="G1706" t="s">
        <v>8937</v>
      </c>
      <c r="H1706" t="s">
        <v>8938</v>
      </c>
      <c r="I1706" s="2">
        <v>5575991500000</v>
      </c>
    </row>
    <row r="1707" spans="1:9" x14ac:dyDescent="0.25">
      <c r="A1707" t="s">
        <v>8</v>
      </c>
      <c r="B1707" s="1">
        <v>500</v>
      </c>
      <c r="C1707" t="s">
        <v>9</v>
      </c>
      <c r="D1707">
        <v>12</v>
      </c>
      <c r="E1707" s="3">
        <v>43731</v>
      </c>
      <c r="F1707" s="2">
        <f>MONTH(Tabela1[[#This Row],[Data]])</f>
        <v>9</v>
      </c>
      <c r="G1707" t="s">
        <v>3235</v>
      </c>
      <c r="H1707" t="s">
        <v>3236</v>
      </c>
      <c r="I1707" s="2">
        <v>5511945300000</v>
      </c>
    </row>
    <row r="1708" spans="1:9" x14ac:dyDescent="0.25">
      <c r="A1708" t="s">
        <v>12</v>
      </c>
      <c r="B1708" s="1">
        <v>1000</v>
      </c>
      <c r="C1708" t="s">
        <v>9</v>
      </c>
      <c r="D1708">
        <v>5</v>
      </c>
      <c r="E1708" s="3">
        <v>43732</v>
      </c>
      <c r="F1708" s="2">
        <f>MONTH(Tabela1[[#This Row],[Data]])</f>
        <v>9</v>
      </c>
      <c r="G1708" t="s">
        <v>1791</v>
      </c>
      <c r="H1708" t="s">
        <v>1792</v>
      </c>
      <c r="I1708" s="2">
        <v>5511954900000</v>
      </c>
    </row>
    <row r="1709" spans="1:9" x14ac:dyDescent="0.25">
      <c r="A1709" t="s">
        <v>26</v>
      </c>
      <c r="B1709" s="1">
        <v>2000</v>
      </c>
      <c r="C1709" t="s">
        <v>21</v>
      </c>
      <c r="D1709">
        <v>5</v>
      </c>
      <c r="E1709" s="3">
        <v>43732</v>
      </c>
      <c r="F1709" s="2">
        <f>MONTH(Tabela1[[#This Row],[Data]])</f>
        <v>9</v>
      </c>
      <c r="G1709" t="s">
        <v>7065</v>
      </c>
      <c r="H1709" t="s">
        <v>7066</v>
      </c>
      <c r="I1709" s="2">
        <v>5531992000000</v>
      </c>
    </row>
    <row r="1710" spans="1:9" x14ac:dyDescent="0.25">
      <c r="A1710" t="s">
        <v>26</v>
      </c>
      <c r="B1710" s="1">
        <v>2000</v>
      </c>
      <c r="C1710" t="s">
        <v>9</v>
      </c>
      <c r="D1710">
        <v>12</v>
      </c>
      <c r="E1710" s="3">
        <v>43732</v>
      </c>
      <c r="F1710" s="2">
        <f>MONTH(Tabela1[[#This Row],[Data]])</f>
        <v>9</v>
      </c>
      <c r="G1710" t="s">
        <v>7586</v>
      </c>
      <c r="H1710" t="s">
        <v>7587</v>
      </c>
      <c r="I1710" s="2">
        <v>5551997100000</v>
      </c>
    </row>
    <row r="1711" spans="1:9" x14ac:dyDescent="0.25">
      <c r="A1711" t="s">
        <v>8</v>
      </c>
      <c r="B1711" s="1">
        <v>500</v>
      </c>
      <c r="C1711" t="s">
        <v>21</v>
      </c>
      <c r="D1711">
        <v>1</v>
      </c>
      <c r="E1711" s="3">
        <v>43732</v>
      </c>
      <c r="F1711" s="2">
        <f>MONTH(Tabela1[[#This Row],[Data]])</f>
        <v>9</v>
      </c>
      <c r="G1711" t="s">
        <v>9105</v>
      </c>
      <c r="H1711" t="s">
        <v>9106</v>
      </c>
      <c r="I1711" s="2">
        <v>5519981900000</v>
      </c>
    </row>
    <row r="1712" spans="1:9" x14ac:dyDescent="0.25">
      <c r="A1712" t="s">
        <v>26</v>
      </c>
      <c r="B1712" s="1">
        <v>2000</v>
      </c>
      <c r="C1712" t="s">
        <v>9</v>
      </c>
      <c r="D1712">
        <v>12</v>
      </c>
      <c r="E1712" s="3">
        <v>43733</v>
      </c>
      <c r="F1712" s="2">
        <f>MONTH(Tabela1[[#This Row],[Data]])</f>
        <v>9</v>
      </c>
      <c r="G1712" t="s">
        <v>3388</v>
      </c>
      <c r="H1712" t="s">
        <v>3389</v>
      </c>
      <c r="I1712" s="2">
        <v>5531995300000</v>
      </c>
    </row>
    <row r="1713" spans="1:9" x14ac:dyDescent="0.25">
      <c r="A1713" t="s">
        <v>8</v>
      </c>
      <c r="B1713" s="1">
        <v>500</v>
      </c>
      <c r="C1713" t="s">
        <v>9</v>
      </c>
      <c r="D1713">
        <v>12</v>
      </c>
      <c r="E1713" s="3">
        <v>43733</v>
      </c>
      <c r="F1713" s="2">
        <f>MONTH(Tabela1[[#This Row],[Data]])</f>
        <v>9</v>
      </c>
      <c r="G1713" t="s">
        <v>4141</v>
      </c>
      <c r="H1713" t="s">
        <v>4142</v>
      </c>
      <c r="I1713" s="2">
        <v>5573988400000</v>
      </c>
    </row>
    <row r="1714" spans="1:9" x14ac:dyDescent="0.25">
      <c r="A1714" t="s">
        <v>26</v>
      </c>
      <c r="B1714" s="1">
        <v>2000</v>
      </c>
      <c r="C1714" t="s">
        <v>9</v>
      </c>
      <c r="D1714">
        <v>6</v>
      </c>
      <c r="E1714" s="3">
        <v>43733</v>
      </c>
      <c r="F1714" s="2">
        <f>MONTH(Tabela1[[#This Row],[Data]])</f>
        <v>9</v>
      </c>
      <c r="G1714" t="s">
        <v>4778</v>
      </c>
      <c r="H1714" t="s">
        <v>4779</v>
      </c>
      <c r="I1714" s="2">
        <v>5584991400000</v>
      </c>
    </row>
    <row r="1715" spans="1:9" x14ac:dyDescent="0.25">
      <c r="A1715" t="s">
        <v>12</v>
      </c>
      <c r="B1715" s="1">
        <v>1000</v>
      </c>
      <c r="C1715" t="s">
        <v>9</v>
      </c>
      <c r="D1715">
        <v>4</v>
      </c>
      <c r="E1715" s="3">
        <v>43733</v>
      </c>
      <c r="F1715" s="2">
        <f>MONTH(Tabela1[[#This Row],[Data]])</f>
        <v>9</v>
      </c>
      <c r="G1715" t="s">
        <v>6623</v>
      </c>
      <c r="H1715" t="s">
        <v>6624</v>
      </c>
      <c r="I1715" s="2">
        <v>5583996000000</v>
      </c>
    </row>
    <row r="1716" spans="1:9" x14ac:dyDescent="0.25">
      <c r="A1716" t="s">
        <v>26</v>
      </c>
      <c r="B1716" s="1">
        <v>2000</v>
      </c>
      <c r="C1716" t="s">
        <v>9</v>
      </c>
      <c r="D1716">
        <v>12</v>
      </c>
      <c r="E1716" s="3">
        <v>43733</v>
      </c>
      <c r="F1716" s="2">
        <f>MONTH(Tabela1[[#This Row],[Data]])</f>
        <v>9</v>
      </c>
      <c r="G1716" t="s">
        <v>5212</v>
      </c>
      <c r="H1716" t="s">
        <v>6869</v>
      </c>
      <c r="I1716" s="2">
        <v>5522998700000</v>
      </c>
    </row>
    <row r="1717" spans="1:9" x14ac:dyDescent="0.25">
      <c r="A1717" t="s">
        <v>8</v>
      </c>
      <c r="B1717" s="1">
        <v>500</v>
      </c>
      <c r="C1717" t="s">
        <v>9</v>
      </c>
      <c r="D1717">
        <v>5</v>
      </c>
      <c r="E1717" s="3">
        <v>43733</v>
      </c>
      <c r="F1717" s="2">
        <f>MONTH(Tabela1[[#This Row],[Data]])</f>
        <v>9</v>
      </c>
      <c r="G1717" t="s">
        <v>9706</v>
      </c>
      <c r="H1717" t="s">
        <v>9707</v>
      </c>
      <c r="I1717" s="2">
        <v>5524999000000</v>
      </c>
    </row>
    <row r="1718" spans="1:9" x14ac:dyDescent="0.25">
      <c r="A1718" t="s">
        <v>12</v>
      </c>
      <c r="B1718" s="1">
        <v>1000</v>
      </c>
      <c r="C1718" t="s">
        <v>9</v>
      </c>
      <c r="D1718">
        <v>10</v>
      </c>
      <c r="E1718" s="3">
        <v>43734</v>
      </c>
      <c r="F1718" s="2">
        <f>MONTH(Tabela1[[#This Row],[Data]])</f>
        <v>9</v>
      </c>
      <c r="G1718" t="s">
        <v>749</v>
      </c>
      <c r="H1718" t="s">
        <v>750</v>
      </c>
      <c r="I1718" s="2">
        <v>5521964300000</v>
      </c>
    </row>
    <row r="1719" spans="1:9" x14ac:dyDescent="0.25">
      <c r="A1719" t="s">
        <v>8</v>
      </c>
      <c r="B1719" s="1">
        <v>500</v>
      </c>
      <c r="C1719" t="s">
        <v>9</v>
      </c>
      <c r="D1719">
        <v>12</v>
      </c>
      <c r="E1719" s="3">
        <v>43734</v>
      </c>
      <c r="F1719" s="2">
        <f>MONTH(Tabela1[[#This Row],[Data]])</f>
        <v>9</v>
      </c>
      <c r="G1719" t="s">
        <v>1714</v>
      </c>
      <c r="H1719" t="s">
        <v>2078</v>
      </c>
      <c r="I1719" s="2">
        <v>5519998400000</v>
      </c>
    </row>
    <row r="1720" spans="1:9" x14ac:dyDescent="0.25">
      <c r="A1720" t="s">
        <v>8</v>
      </c>
      <c r="B1720" s="1">
        <v>500</v>
      </c>
      <c r="C1720" t="s">
        <v>9</v>
      </c>
      <c r="D1720">
        <v>12</v>
      </c>
      <c r="E1720" s="3">
        <v>43734</v>
      </c>
      <c r="F1720" s="2">
        <f>MONTH(Tabela1[[#This Row],[Data]])</f>
        <v>9</v>
      </c>
      <c r="G1720" t="s">
        <v>9393</v>
      </c>
      <c r="H1720" t="s">
        <v>9394</v>
      </c>
      <c r="I1720" s="2">
        <v>5512997200000</v>
      </c>
    </row>
    <row r="1721" spans="1:9" x14ac:dyDescent="0.25">
      <c r="A1721" t="s">
        <v>12</v>
      </c>
      <c r="B1721" s="1">
        <v>1000</v>
      </c>
      <c r="C1721" t="s">
        <v>9</v>
      </c>
      <c r="D1721">
        <v>1</v>
      </c>
      <c r="E1721" s="3">
        <v>43734</v>
      </c>
      <c r="F1721" s="2">
        <f>MONTH(Tabela1[[#This Row],[Data]])</f>
        <v>9</v>
      </c>
      <c r="G1721" t="s">
        <v>7536</v>
      </c>
      <c r="H1721" t="s">
        <v>9673</v>
      </c>
      <c r="I1721" s="2">
        <v>5522992100000</v>
      </c>
    </row>
    <row r="1722" spans="1:9" x14ac:dyDescent="0.25">
      <c r="A1722" t="s">
        <v>8</v>
      </c>
      <c r="B1722" s="1">
        <v>500</v>
      </c>
      <c r="C1722" t="s">
        <v>9</v>
      </c>
      <c r="D1722">
        <v>12</v>
      </c>
      <c r="E1722" s="3">
        <v>43735</v>
      </c>
      <c r="F1722" s="2">
        <f>MONTH(Tabela1[[#This Row],[Data]])</f>
        <v>9</v>
      </c>
      <c r="G1722" t="s">
        <v>5702</v>
      </c>
      <c r="H1722" t="s">
        <v>5703</v>
      </c>
      <c r="I1722" s="2">
        <v>5599981000000</v>
      </c>
    </row>
    <row r="1723" spans="1:9" x14ac:dyDescent="0.25">
      <c r="A1723" t="s">
        <v>12</v>
      </c>
      <c r="B1723" s="1">
        <v>1000</v>
      </c>
      <c r="C1723" t="s">
        <v>9</v>
      </c>
      <c r="D1723">
        <v>12</v>
      </c>
      <c r="E1723" s="3">
        <v>43735</v>
      </c>
      <c r="F1723" s="2">
        <f>MONTH(Tabela1[[#This Row],[Data]])</f>
        <v>9</v>
      </c>
      <c r="G1723" t="s">
        <v>555</v>
      </c>
      <c r="H1723" t="s">
        <v>5467</v>
      </c>
      <c r="I1723" s="2">
        <v>5562981900000</v>
      </c>
    </row>
    <row r="1724" spans="1:9" x14ac:dyDescent="0.25">
      <c r="A1724" t="s">
        <v>26</v>
      </c>
      <c r="B1724" s="1">
        <v>2000</v>
      </c>
      <c r="C1724" t="s">
        <v>21</v>
      </c>
      <c r="D1724">
        <v>1</v>
      </c>
      <c r="E1724" s="3">
        <v>43735</v>
      </c>
      <c r="F1724" s="2">
        <f>MONTH(Tabela1[[#This Row],[Data]])</f>
        <v>9</v>
      </c>
      <c r="G1724" t="s">
        <v>8877</v>
      </c>
      <c r="H1724" t="s">
        <v>8878</v>
      </c>
      <c r="I1724" s="2">
        <v>5531993900000</v>
      </c>
    </row>
    <row r="1725" spans="1:9" x14ac:dyDescent="0.25">
      <c r="A1725" t="s">
        <v>12</v>
      </c>
      <c r="B1725" s="1">
        <v>1000</v>
      </c>
      <c r="C1725" t="s">
        <v>9</v>
      </c>
      <c r="D1725">
        <v>1</v>
      </c>
      <c r="E1725" s="3">
        <v>43736</v>
      </c>
      <c r="F1725" s="2">
        <f>MONTH(Tabela1[[#This Row],[Data]])</f>
        <v>9</v>
      </c>
      <c r="G1725" t="s">
        <v>522</v>
      </c>
      <c r="H1725" t="s">
        <v>523</v>
      </c>
      <c r="I1725" s="2">
        <v>5511974500000</v>
      </c>
    </row>
    <row r="1726" spans="1:9" x14ac:dyDescent="0.25">
      <c r="A1726" t="s">
        <v>8</v>
      </c>
      <c r="B1726" s="1">
        <v>500</v>
      </c>
      <c r="C1726" t="s">
        <v>21</v>
      </c>
      <c r="D1726">
        <v>1</v>
      </c>
      <c r="E1726" s="3">
        <v>43736</v>
      </c>
      <c r="F1726" s="2">
        <f>MONTH(Tabela1[[#This Row],[Data]])</f>
        <v>9</v>
      </c>
      <c r="G1726" t="s">
        <v>1971</v>
      </c>
      <c r="H1726" t="s">
        <v>1972</v>
      </c>
      <c r="I1726" s="2">
        <v>5567999900000</v>
      </c>
    </row>
    <row r="1727" spans="1:9" x14ac:dyDescent="0.25">
      <c r="A1727" t="s">
        <v>26</v>
      </c>
      <c r="B1727" s="1">
        <v>2000</v>
      </c>
      <c r="C1727" t="s">
        <v>9</v>
      </c>
      <c r="D1727">
        <v>12</v>
      </c>
      <c r="E1727" s="3">
        <v>43737</v>
      </c>
      <c r="F1727" s="2">
        <f>MONTH(Tabela1[[#This Row],[Data]])</f>
        <v>9</v>
      </c>
      <c r="G1727" t="s">
        <v>3352</v>
      </c>
      <c r="H1727" t="s">
        <v>3353</v>
      </c>
      <c r="I1727" s="2">
        <v>5593988000000</v>
      </c>
    </row>
    <row r="1728" spans="1:9" x14ac:dyDescent="0.25">
      <c r="A1728" t="s">
        <v>8</v>
      </c>
      <c r="B1728" s="1">
        <v>500</v>
      </c>
      <c r="C1728" t="s">
        <v>9</v>
      </c>
      <c r="D1728">
        <v>3</v>
      </c>
      <c r="E1728" s="3">
        <v>43737</v>
      </c>
      <c r="F1728" s="2">
        <f>MONTH(Tabela1[[#This Row],[Data]])</f>
        <v>9</v>
      </c>
      <c r="G1728" t="s">
        <v>5038</v>
      </c>
      <c r="H1728" t="s">
        <v>5522</v>
      </c>
      <c r="I1728" s="2">
        <v>5519982500000</v>
      </c>
    </row>
    <row r="1729" spans="1:9" x14ac:dyDescent="0.25">
      <c r="A1729" t="s">
        <v>8</v>
      </c>
      <c r="B1729" s="1">
        <v>500</v>
      </c>
      <c r="C1729" t="s">
        <v>9</v>
      </c>
      <c r="D1729">
        <v>1</v>
      </c>
      <c r="E1729" s="3">
        <v>43737</v>
      </c>
      <c r="F1729" s="2">
        <f>MONTH(Tabela1[[#This Row],[Data]])</f>
        <v>9</v>
      </c>
      <c r="G1729" t="s">
        <v>6664</v>
      </c>
      <c r="H1729" t="s">
        <v>6665</v>
      </c>
      <c r="I1729" s="2">
        <v>5511998300000</v>
      </c>
    </row>
    <row r="1730" spans="1:9" x14ac:dyDescent="0.25">
      <c r="A1730" t="s">
        <v>12</v>
      </c>
      <c r="B1730" s="1">
        <v>1000</v>
      </c>
      <c r="C1730" t="s">
        <v>9</v>
      </c>
      <c r="D1730">
        <v>12</v>
      </c>
      <c r="E1730" s="3">
        <v>43738</v>
      </c>
      <c r="F1730" s="2">
        <f>MONTH(Tabela1[[#This Row],[Data]])</f>
        <v>9</v>
      </c>
      <c r="G1730" t="s">
        <v>636</v>
      </c>
      <c r="H1730" t="s">
        <v>637</v>
      </c>
      <c r="I1730" s="2">
        <v>5592993300000</v>
      </c>
    </row>
    <row r="1731" spans="1:9" x14ac:dyDescent="0.25">
      <c r="A1731" t="s">
        <v>12</v>
      </c>
      <c r="B1731" s="1">
        <v>1000</v>
      </c>
      <c r="C1731" t="s">
        <v>9</v>
      </c>
      <c r="D1731">
        <v>6</v>
      </c>
      <c r="E1731" s="3">
        <v>43738</v>
      </c>
      <c r="F1731" s="2">
        <f>MONTH(Tabela1[[#This Row],[Data]])</f>
        <v>9</v>
      </c>
      <c r="G1731" t="s">
        <v>6482</v>
      </c>
      <c r="H1731" t="s">
        <v>6483</v>
      </c>
      <c r="I1731" s="2">
        <v>5534999300000</v>
      </c>
    </row>
    <row r="1732" spans="1:9" x14ac:dyDescent="0.25">
      <c r="A1732" t="s">
        <v>8</v>
      </c>
      <c r="B1732" s="1">
        <v>500</v>
      </c>
      <c r="C1732" t="s">
        <v>21</v>
      </c>
      <c r="D1732">
        <v>1</v>
      </c>
      <c r="E1732" s="3">
        <v>43738</v>
      </c>
      <c r="F1732" s="2">
        <f>MONTH(Tabela1[[#This Row],[Data]])</f>
        <v>9</v>
      </c>
      <c r="G1732" t="s">
        <v>7844</v>
      </c>
      <c r="H1732" t="s">
        <v>8036</v>
      </c>
      <c r="I1732" s="2">
        <v>5511991900000</v>
      </c>
    </row>
    <row r="1733" spans="1:9" x14ac:dyDescent="0.25">
      <c r="A1733" t="s">
        <v>12</v>
      </c>
      <c r="B1733" s="1">
        <v>1000</v>
      </c>
      <c r="C1733" t="s">
        <v>9</v>
      </c>
      <c r="D1733">
        <v>10</v>
      </c>
      <c r="E1733" s="3">
        <v>43739</v>
      </c>
      <c r="F1733" s="2">
        <f>MONTH(Tabela1[[#This Row],[Data]])</f>
        <v>10</v>
      </c>
      <c r="G1733" t="s">
        <v>2266</v>
      </c>
      <c r="H1733" t="s">
        <v>2267</v>
      </c>
      <c r="I1733" s="2">
        <v>5594991500000</v>
      </c>
    </row>
    <row r="1734" spans="1:9" x14ac:dyDescent="0.25">
      <c r="A1734" t="s">
        <v>26</v>
      </c>
      <c r="B1734" s="1">
        <v>2000</v>
      </c>
      <c r="C1734" t="s">
        <v>9</v>
      </c>
      <c r="D1734">
        <v>12</v>
      </c>
      <c r="E1734" s="3">
        <v>43739</v>
      </c>
      <c r="F1734" s="2">
        <f>MONTH(Tabela1[[#This Row],[Data]])</f>
        <v>10</v>
      </c>
      <c r="G1734" t="s">
        <v>19</v>
      </c>
      <c r="H1734" t="s">
        <v>2487</v>
      </c>
      <c r="I1734" s="2">
        <v>5513997200000</v>
      </c>
    </row>
    <row r="1735" spans="1:9" x14ac:dyDescent="0.25">
      <c r="A1735" t="s">
        <v>12</v>
      </c>
      <c r="B1735" s="1">
        <v>1000</v>
      </c>
      <c r="C1735" t="s">
        <v>9</v>
      </c>
      <c r="D1735">
        <v>12</v>
      </c>
      <c r="E1735" s="3">
        <v>43739</v>
      </c>
      <c r="F1735" s="2">
        <f>MONTH(Tabela1[[#This Row],[Data]])</f>
        <v>10</v>
      </c>
      <c r="G1735" t="s">
        <v>2502</v>
      </c>
      <c r="H1735" t="s">
        <v>2503</v>
      </c>
      <c r="I1735" s="2">
        <v>5577991100000</v>
      </c>
    </row>
    <row r="1736" spans="1:9" x14ac:dyDescent="0.25">
      <c r="A1736" t="s">
        <v>8</v>
      </c>
      <c r="B1736" s="1">
        <v>500</v>
      </c>
      <c r="C1736" t="s">
        <v>9</v>
      </c>
      <c r="D1736">
        <v>12</v>
      </c>
      <c r="E1736" s="3">
        <v>43739</v>
      </c>
      <c r="F1736" s="2">
        <f>MONTH(Tabela1[[#This Row],[Data]])</f>
        <v>10</v>
      </c>
      <c r="G1736" t="s">
        <v>3930</v>
      </c>
      <c r="H1736" t="s">
        <v>3931</v>
      </c>
      <c r="I1736" s="2">
        <v>5511966500000</v>
      </c>
    </row>
    <row r="1737" spans="1:9" x14ac:dyDescent="0.25">
      <c r="A1737" t="s">
        <v>26</v>
      </c>
      <c r="B1737" s="1">
        <v>2000</v>
      </c>
      <c r="C1737" t="s">
        <v>21</v>
      </c>
      <c r="D1737">
        <v>1</v>
      </c>
      <c r="E1737" s="3">
        <v>43739</v>
      </c>
      <c r="F1737" s="2">
        <f>MONTH(Tabela1[[#This Row],[Data]])</f>
        <v>10</v>
      </c>
      <c r="G1737" t="s">
        <v>7266</v>
      </c>
      <c r="H1737" t="s">
        <v>7267</v>
      </c>
      <c r="I1737" s="2">
        <v>5575992400000</v>
      </c>
    </row>
    <row r="1738" spans="1:9" x14ac:dyDescent="0.25">
      <c r="A1738" t="s">
        <v>26</v>
      </c>
      <c r="B1738" s="1">
        <v>2000</v>
      </c>
      <c r="C1738" t="s">
        <v>9</v>
      </c>
      <c r="D1738">
        <v>10</v>
      </c>
      <c r="E1738" s="3">
        <v>43739</v>
      </c>
      <c r="F1738" s="2">
        <f>MONTH(Tabela1[[#This Row],[Data]])</f>
        <v>10</v>
      </c>
      <c r="G1738" t="s">
        <v>2354</v>
      </c>
      <c r="H1738" t="s">
        <v>7413</v>
      </c>
      <c r="I1738" s="2">
        <v>5514997400000</v>
      </c>
    </row>
    <row r="1739" spans="1:9" x14ac:dyDescent="0.25">
      <c r="A1739" t="s">
        <v>12</v>
      </c>
      <c r="B1739" s="1">
        <v>1000</v>
      </c>
      <c r="C1739" t="s">
        <v>9</v>
      </c>
      <c r="D1739">
        <v>12</v>
      </c>
      <c r="E1739" s="3">
        <v>43739</v>
      </c>
      <c r="F1739" s="2">
        <f>MONTH(Tabela1[[#This Row],[Data]])</f>
        <v>10</v>
      </c>
      <c r="G1739" t="s">
        <v>8410</v>
      </c>
      <c r="H1739" t="s">
        <v>8411</v>
      </c>
      <c r="I1739" s="2">
        <v>5561999900000</v>
      </c>
    </row>
    <row r="1740" spans="1:9" x14ac:dyDescent="0.25">
      <c r="A1740" t="s">
        <v>8</v>
      </c>
      <c r="B1740" s="1">
        <v>500</v>
      </c>
      <c r="C1740" t="s">
        <v>9</v>
      </c>
      <c r="D1740">
        <v>1</v>
      </c>
      <c r="E1740" s="3">
        <v>43739</v>
      </c>
      <c r="F1740" s="2">
        <f>MONTH(Tabela1[[#This Row],[Data]])</f>
        <v>10</v>
      </c>
      <c r="G1740" t="s">
        <v>4796</v>
      </c>
      <c r="H1740" t="s">
        <v>4797</v>
      </c>
      <c r="I1740" s="2">
        <v>5531983800000</v>
      </c>
    </row>
    <row r="1741" spans="1:9" x14ac:dyDescent="0.25">
      <c r="A1741" t="s">
        <v>8</v>
      </c>
      <c r="B1741" s="1">
        <v>500</v>
      </c>
      <c r="C1741" t="s">
        <v>9</v>
      </c>
      <c r="D1741">
        <v>1</v>
      </c>
      <c r="E1741" s="3">
        <v>43740</v>
      </c>
      <c r="F1741" s="2">
        <f>MONTH(Tabela1[[#This Row],[Data]])</f>
        <v>10</v>
      </c>
      <c r="G1741" t="s">
        <v>5338</v>
      </c>
      <c r="H1741" t="s">
        <v>5339</v>
      </c>
      <c r="I1741" s="2">
        <v>5511972400000</v>
      </c>
    </row>
    <row r="1742" spans="1:9" x14ac:dyDescent="0.25">
      <c r="A1742" t="s">
        <v>26</v>
      </c>
      <c r="B1742" s="1">
        <v>2000</v>
      </c>
      <c r="C1742" t="s">
        <v>21</v>
      </c>
      <c r="D1742">
        <v>12</v>
      </c>
      <c r="E1742" s="3">
        <v>43740</v>
      </c>
      <c r="F1742" s="2">
        <f>MONTH(Tabela1[[#This Row],[Data]])</f>
        <v>10</v>
      </c>
      <c r="G1742" t="s">
        <v>75</v>
      </c>
      <c r="H1742" t="s">
        <v>76</v>
      </c>
      <c r="I1742" s="2">
        <v>5561992200000</v>
      </c>
    </row>
    <row r="1743" spans="1:9" x14ac:dyDescent="0.25">
      <c r="A1743" t="s">
        <v>12</v>
      </c>
      <c r="B1743" s="1">
        <v>1000</v>
      </c>
      <c r="C1743" t="s">
        <v>21</v>
      </c>
      <c r="D1743">
        <v>1</v>
      </c>
      <c r="E1743" s="3">
        <v>43740</v>
      </c>
      <c r="F1743" s="2">
        <f>MONTH(Tabela1[[#This Row],[Data]])</f>
        <v>10</v>
      </c>
      <c r="G1743" t="s">
        <v>877</v>
      </c>
      <c r="H1743" t="s">
        <v>3668</v>
      </c>
      <c r="I1743" s="2">
        <v>5511974100000</v>
      </c>
    </row>
    <row r="1744" spans="1:9" x14ac:dyDescent="0.25">
      <c r="A1744" t="s">
        <v>8</v>
      </c>
      <c r="B1744" s="1">
        <v>500</v>
      </c>
      <c r="C1744" t="s">
        <v>9</v>
      </c>
      <c r="D1744">
        <v>12</v>
      </c>
      <c r="E1744" s="3">
        <v>43741</v>
      </c>
      <c r="F1744" s="2">
        <f>MONTH(Tabela1[[#This Row],[Data]])</f>
        <v>10</v>
      </c>
      <c r="G1744" t="s">
        <v>3226</v>
      </c>
      <c r="H1744" t="s">
        <v>3227</v>
      </c>
      <c r="I1744" s="2">
        <v>5521975900000</v>
      </c>
    </row>
    <row r="1745" spans="1:9" x14ac:dyDescent="0.25">
      <c r="A1745" t="s">
        <v>8</v>
      </c>
      <c r="B1745" s="1">
        <v>500</v>
      </c>
      <c r="C1745" t="s">
        <v>9</v>
      </c>
      <c r="D1745">
        <v>12</v>
      </c>
      <c r="E1745" s="3">
        <v>43741</v>
      </c>
      <c r="F1745" s="2">
        <f>MONTH(Tabela1[[#This Row],[Data]])</f>
        <v>10</v>
      </c>
      <c r="G1745" t="s">
        <v>5743</v>
      </c>
      <c r="H1745" t="s">
        <v>5744</v>
      </c>
      <c r="I1745" s="2">
        <v>5513996100000</v>
      </c>
    </row>
    <row r="1746" spans="1:9" x14ac:dyDescent="0.25">
      <c r="A1746" t="s">
        <v>8</v>
      </c>
      <c r="B1746" s="1">
        <v>500</v>
      </c>
      <c r="C1746" t="s">
        <v>9</v>
      </c>
      <c r="D1746">
        <v>1</v>
      </c>
      <c r="E1746" s="3">
        <v>43741</v>
      </c>
      <c r="F1746" s="2">
        <f>MONTH(Tabela1[[#This Row],[Data]])</f>
        <v>10</v>
      </c>
      <c r="G1746" t="s">
        <v>2561</v>
      </c>
      <c r="H1746" t="s">
        <v>2562</v>
      </c>
      <c r="I1746" s="2">
        <v>5541997200000</v>
      </c>
    </row>
    <row r="1747" spans="1:9" x14ac:dyDescent="0.25">
      <c r="A1747" t="s">
        <v>8</v>
      </c>
      <c r="B1747" s="1">
        <v>500</v>
      </c>
      <c r="C1747" t="s">
        <v>9</v>
      </c>
      <c r="D1747">
        <v>12</v>
      </c>
      <c r="E1747" s="3">
        <v>43741</v>
      </c>
      <c r="F1747" s="2">
        <f>MONTH(Tabela1[[#This Row],[Data]])</f>
        <v>10</v>
      </c>
      <c r="G1747" t="s">
        <v>6172</v>
      </c>
      <c r="H1747" t="s">
        <v>6173</v>
      </c>
      <c r="I1747" s="2">
        <v>5521992000000</v>
      </c>
    </row>
    <row r="1748" spans="1:9" x14ac:dyDescent="0.25">
      <c r="A1748" t="s">
        <v>12</v>
      </c>
      <c r="B1748" s="1">
        <v>1000</v>
      </c>
      <c r="C1748" t="s">
        <v>21</v>
      </c>
      <c r="D1748">
        <v>1</v>
      </c>
      <c r="E1748" s="3">
        <v>43741</v>
      </c>
      <c r="F1748" s="2">
        <f>MONTH(Tabela1[[#This Row],[Data]])</f>
        <v>10</v>
      </c>
      <c r="G1748" t="s">
        <v>8872</v>
      </c>
      <c r="H1748" t="s">
        <v>8873</v>
      </c>
      <c r="I1748" s="2">
        <v>5521969600000</v>
      </c>
    </row>
    <row r="1749" spans="1:9" x14ac:dyDescent="0.25">
      <c r="A1749" t="s">
        <v>12</v>
      </c>
      <c r="B1749" s="1">
        <v>1000</v>
      </c>
      <c r="C1749" t="s">
        <v>9</v>
      </c>
      <c r="D1749">
        <v>12</v>
      </c>
      <c r="E1749" s="3">
        <v>43741</v>
      </c>
      <c r="F1749" s="2">
        <f>MONTH(Tabela1[[#This Row],[Data]])</f>
        <v>10</v>
      </c>
      <c r="G1749" t="s">
        <v>2363</v>
      </c>
      <c r="H1749" t="s">
        <v>2364</v>
      </c>
      <c r="I1749" s="2">
        <v>5581987700000</v>
      </c>
    </row>
    <row r="1750" spans="1:9" x14ac:dyDescent="0.25">
      <c r="A1750" t="s">
        <v>26</v>
      </c>
      <c r="B1750" s="1">
        <v>2000</v>
      </c>
      <c r="C1750" t="s">
        <v>9</v>
      </c>
      <c r="D1750">
        <v>1</v>
      </c>
      <c r="E1750" s="3">
        <v>43742</v>
      </c>
      <c r="F1750" s="2">
        <f>MONTH(Tabela1[[#This Row],[Data]])</f>
        <v>10</v>
      </c>
      <c r="G1750" t="s">
        <v>1139</v>
      </c>
      <c r="H1750" t="s">
        <v>1140</v>
      </c>
      <c r="I1750" s="2">
        <v>5566999500000</v>
      </c>
    </row>
    <row r="1751" spans="1:9" x14ac:dyDescent="0.25">
      <c r="A1751" t="s">
        <v>12</v>
      </c>
      <c r="B1751" s="1">
        <v>1000</v>
      </c>
      <c r="C1751" t="s">
        <v>9</v>
      </c>
      <c r="D1751">
        <v>6</v>
      </c>
      <c r="E1751" s="3">
        <v>43742</v>
      </c>
      <c r="F1751" s="2">
        <f>MONTH(Tabela1[[#This Row],[Data]])</f>
        <v>10</v>
      </c>
      <c r="G1751" t="s">
        <v>2063</v>
      </c>
      <c r="H1751" t="s">
        <v>2064</v>
      </c>
      <c r="I1751" s="2">
        <v>5521968600000</v>
      </c>
    </row>
    <row r="1752" spans="1:9" x14ac:dyDescent="0.25">
      <c r="A1752" t="s">
        <v>8</v>
      </c>
      <c r="B1752" s="1">
        <v>500</v>
      </c>
      <c r="C1752" t="s">
        <v>9</v>
      </c>
      <c r="D1752">
        <v>12</v>
      </c>
      <c r="E1752" s="3">
        <v>43742</v>
      </c>
      <c r="F1752" s="2">
        <f>MONTH(Tabela1[[#This Row],[Data]])</f>
        <v>10</v>
      </c>
      <c r="G1752" t="s">
        <v>3237</v>
      </c>
      <c r="H1752" t="s">
        <v>4527</v>
      </c>
      <c r="I1752" s="2">
        <v>5537998600000</v>
      </c>
    </row>
    <row r="1753" spans="1:9" x14ac:dyDescent="0.25">
      <c r="A1753" t="s">
        <v>8</v>
      </c>
      <c r="B1753" s="1">
        <v>500</v>
      </c>
      <c r="C1753" t="s">
        <v>9</v>
      </c>
      <c r="D1753">
        <v>1</v>
      </c>
      <c r="E1753" s="3">
        <v>43742</v>
      </c>
      <c r="F1753" s="2">
        <f>MONTH(Tabela1[[#This Row],[Data]])</f>
        <v>10</v>
      </c>
      <c r="G1753" t="s">
        <v>3749</v>
      </c>
      <c r="H1753" t="s">
        <v>6347</v>
      </c>
      <c r="I1753" s="2">
        <v>5592984900000</v>
      </c>
    </row>
    <row r="1754" spans="1:9" x14ac:dyDescent="0.25">
      <c r="A1754" t="s">
        <v>8</v>
      </c>
      <c r="B1754" s="1">
        <v>500</v>
      </c>
      <c r="C1754" t="s">
        <v>9</v>
      </c>
      <c r="D1754">
        <v>1</v>
      </c>
      <c r="E1754" s="3">
        <v>43742</v>
      </c>
      <c r="F1754" s="2">
        <f>MONTH(Tabela1[[#This Row],[Data]])</f>
        <v>10</v>
      </c>
      <c r="G1754" t="s">
        <v>7381</v>
      </c>
      <c r="H1754" t="s">
        <v>7382</v>
      </c>
      <c r="I1754" s="2">
        <v>5566999700000</v>
      </c>
    </row>
    <row r="1755" spans="1:9" x14ac:dyDescent="0.25">
      <c r="A1755" t="s">
        <v>8</v>
      </c>
      <c r="B1755" s="1">
        <v>500</v>
      </c>
      <c r="C1755" t="s">
        <v>9</v>
      </c>
      <c r="D1755">
        <v>12</v>
      </c>
      <c r="E1755" s="3">
        <v>43742</v>
      </c>
      <c r="F1755" s="2">
        <f>MONTH(Tabela1[[#This Row],[Data]])</f>
        <v>10</v>
      </c>
      <c r="G1755" t="s">
        <v>1481</v>
      </c>
      <c r="H1755" t="s">
        <v>2626</v>
      </c>
      <c r="I1755" s="2">
        <v>5511992000000</v>
      </c>
    </row>
    <row r="1756" spans="1:9" x14ac:dyDescent="0.25">
      <c r="A1756" t="s">
        <v>12</v>
      </c>
      <c r="B1756" s="1">
        <v>1000</v>
      </c>
      <c r="C1756" t="s">
        <v>21</v>
      </c>
      <c r="D1756">
        <v>1</v>
      </c>
      <c r="E1756" s="3">
        <v>43743</v>
      </c>
      <c r="F1756" s="2">
        <f>MONTH(Tabela1[[#This Row],[Data]])</f>
        <v>10</v>
      </c>
      <c r="G1756" t="s">
        <v>1699</v>
      </c>
      <c r="H1756" t="s">
        <v>2713</v>
      </c>
      <c r="I1756" s="2">
        <v>5571993300000</v>
      </c>
    </row>
    <row r="1757" spans="1:9" x14ac:dyDescent="0.25">
      <c r="A1757" t="s">
        <v>8</v>
      </c>
      <c r="B1757" s="1">
        <v>500</v>
      </c>
      <c r="C1757" t="s">
        <v>9</v>
      </c>
      <c r="D1757">
        <v>1</v>
      </c>
      <c r="E1757" s="3">
        <v>43743</v>
      </c>
      <c r="F1757" s="2">
        <f>MONTH(Tabela1[[#This Row],[Data]])</f>
        <v>10</v>
      </c>
      <c r="G1757" t="s">
        <v>1267</v>
      </c>
      <c r="H1757" t="s">
        <v>5016</v>
      </c>
      <c r="I1757" s="2">
        <v>5541992200000</v>
      </c>
    </row>
    <row r="1758" spans="1:9" x14ac:dyDescent="0.25">
      <c r="A1758" t="s">
        <v>8</v>
      </c>
      <c r="B1758" s="1">
        <v>500</v>
      </c>
      <c r="C1758" t="s">
        <v>9</v>
      </c>
      <c r="D1758">
        <v>10</v>
      </c>
      <c r="E1758" s="3">
        <v>43743</v>
      </c>
      <c r="F1758" s="2">
        <f>MONTH(Tabela1[[#This Row],[Data]])</f>
        <v>10</v>
      </c>
      <c r="G1758" t="s">
        <v>6354</v>
      </c>
      <c r="H1758" t="s">
        <v>6355</v>
      </c>
      <c r="I1758" s="2">
        <v>5592991100000</v>
      </c>
    </row>
    <row r="1759" spans="1:9" x14ac:dyDescent="0.25">
      <c r="A1759" t="s">
        <v>26</v>
      </c>
      <c r="B1759" s="1">
        <v>2000</v>
      </c>
      <c r="C1759" t="s">
        <v>9</v>
      </c>
      <c r="D1759">
        <v>10</v>
      </c>
      <c r="E1759" s="3">
        <v>43743</v>
      </c>
      <c r="F1759" s="2">
        <f>MONTH(Tabela1[[#This Row],[Data]])</f>
        <v>10</v>
      </c>
      <c r="G1759" t="s">
        <v>6335</v>
      </c>
      <c r="H1759" t="s">
        <v>6460</v>
      </c>
      <c r="I1759" s="2">
        <v>5561991800000</v>
      </c>
    </row>
    <row r="1760" spans="1:9" x14ac:dyDescent="0.25">
      <c r="A1760" t="s">
        <v>26</v>
      </c>
      <c r="B1760" s="1">
        <v>2000</v>
      </c>
      <c r="C1760" t="s">
        <v>9</v>
      </c>
      <c r="D1760">
        <v>12</v>
      </c>
      <c r="E1760" s="3">
        <v>43743</v>
      </c>
      <c r="F1760" s="2">
        <f>MONTH(Tabela1[[#This Row],[Data]])</f>
        <v>10</v>
      </c>
      <c r="G1760" t="s">
        <v>4772</v>
      </c>
      <c r="H1760" t="s">
        <v>8114</v>
      </c>
      <c r="I1760" s="2">
        <v>5534988500000</v>
      </c>
    </row>
    <row r="1761" spans="1:9" x14ac:dyDescent="0.25">
      <c r="A1761" t="s">
        <v>8</v>
      </c>
      <c r="B1761" s="1">
        <v>500</v>
      </c>
      <c r="C1761" t="s">
        <v>9</v>
      </c>
      <c r="D1761">
        <v>10</v>
      </c>
      <c r="E1761" s="3">
        <v>43744</v>
      </c>
      <c r="F1761" s="2">
        <f>MONTH(Tabela1[[#This Row],[Data]])</f>
        <v>10</v>
      </c>
      <c r="G1761" t="s">
        <v>1653</v>
      </c>
      <c r="H1761" t="s">
        <v>1654</v>
      </c>
      <c r="I1761" s="2">
        <v>5548991000000</v>
      </c>
    </row>
    <row r="1762" spans="1:9" x14ac:dyDescent="0.25">
      <c r="A1762" t="s">
        <v>26</v>
      </c>
      <c r="B1762" s="1">
        <v>2000</v>
      </c>
      <c r="C1762" t="s">
        <v>21</v>
      </c>
      <c r="D1762">
        <v>1</v>
      </c>
      <c r="E1762" s="3">
        <v>43744</v>
      </c>
      <c r="F1762" s="2">
        <f>MONTH(Tabela1[[#This Row],[Data]])</f>
        <v>10</v>
      </c>
      <c r="G1762" t="s">
        <v>2145</v>
      </c>
      <c r="H1762" t="s">
        <v>2146</v>
      </c>
      <c r="I1762" s="2">
        <v>5511984000000</v>
      </c>
    </row>
    <row r="1763" spans="1:9" x14ac:dyDescent="0.25">
      <c r="A1763" t="s">
        <v>8</v>
      </c>
      <c r="B1763" s="1">
        <v>500</v>
      </c>
      <c r="C1763" t="s">
        <v>21</v>
      </c>
      <c r="D1763">
        <v>1</v>
      </c>
      <c r="E1763" s="3">
        <v>43744</v>
      </c>
      <c r="F1763" s="2">
        <f>MONTH(Tabela1[[#This Row],[Data]])</f>
        <v>10</v>
      </c>
      <c r="G1763" t="s">
        <v>3921</v>
      </c>
      <c r="H1763" t="s">
        <v>3922</v>
      </c>
      <c r="I1763" s="2">
        <v>5511941500000</v>
      </c>
    </row>
    <row r="1764" spans="1:9" x14ac:dyDescent="0.25">
      <c r="A1764" t="s">
        <v>12</v>
      </c>
      <c r="B1764" s="1">
        <v>1000</v>
      </c>
      <c r="C1764" t="s">
        <v>9</v>
      </c>
      <c r="D1764">
        <v>12</v>
      </c>
      <c r="E1764" s="3">
        <v>43744</v>
      </c>
      <c r="F1764" s="2">
        <f>MONTH(Tabela1[[#This Row],[Data]])</f>
        <v>10</v>
      </c>
      <c r="G1764" t="s">
        <v>3521</v>
      </c>
      <c r="H1764" t="s">
        <v>3522</v>
      </c>
      <c r="I1764" s="2">
        <v>5549999300000</v>
      </c>
    </row>
    <row r="1765" spans="1:9" x14ac:dyDescent="0.25">
      <c r="A1765" t="s">
        <v>26</v>
      </c>
      <c r="B1765" s="1">
        <v>2000</v>
      </c>
      <c r="C1765" t="s">
        <v>21</v>
      </c>
      <c r="D1765">
        <v>1</v>
      </c>
      <c r="E1765" s="3">
        <v>43744</v>
      </c>
      <c r="F1765" s="2">
        <f>MONTH(Tabela1[[#This Row],[Data]])</f>
        <v>10</v>
      </c>
      <c r="G1765" t="s">
        <v>1979</v>
      </c>
      <c r="H1765" t="s">
        <v>1980</v>
      </c>
      <c r="I1765" s="2">
        <v>5521971700000</v>
      </c>
    </row>
    <row r="1766" spans="1:9" x14ac:dyDescent="0.25">
      <c r="A1766" t="s">
        <v>8</v>
      </c>
      <c r="B1766" s="1">
        <v>500</v>
      </c>
      <c r="C1766" t="s">
        <v>21</v>
      </c>
      <c r="D1766">
        <v>1</v>
      </c>
      <c r="E1766" s="3">
        <v>43744</v>
      </c>
      <c r="F1766" s="2">
        <f>MONTH(Tabela1[[#This Row],[Data]])</f>
        <v>10</v>
      </c>
      <c r="G1766" t="s">
        <v>2905</v>
      </c>
      <c r="H1766" t="s">
        <v>8132</v>
      </c>
      <c r="I1766" s="2">
        <v>5527999500000</v>
      </c>
    </row>
    <row r="1767" spans="1:9" x14ac:dyDescent="0.25">
      <c r="A1767" t="s">
        <v>26</v>
      </c>
      <c r="B1767" s="1">
        <v>2000</v>
      </c>
      <c r="C1767" t="s">
        <v>9</v>
      </c>
      <c r="D1767">
        <v>12</v>
      </c>
      <c r="E1767" s="3">
        <v>43744</v>
      </c>
      <c r="F1767" s="2">
        <f>MONTH(Tabela1[[#This Row],[Data]])</f>
        <v>10</v>
      </c>
      <c r="G1767" t="s">
        <v>8458</v>
      </c>
      <c r="H1767" t="s">
        <v>8459</v>
      </c>
      <c r="I1767" s="2">
        <v>5514988100000</v>
      </c>
    </row>
    <row r="1768" spans="1:9" x14ac:dyDescent="0.25">
      <c r="A1768" t="s">
        <v>26</v>
      </c>
      <c r="B1768" s="1">
        <v>2000</v>
      </c>
      <c r="C1768" t="s">
        <v>21</v>
      </c>
      <c r="D1768">
        <v>1</v>
      </c>
      <c r="E1768" s="3">
        <v>43744</v>
      </c>
      <c r="F1768" s="2">
        <f>MONTH(Tabela1[[#This Row],[Data]])</f>
        <v>10</v>
      </c>
      <c r="G1768" t="s">
        <v>1712</v>
      </c>
      <c r="H1768" t="s">
        <v>3658</v>
      </c>
      <c r="I1768" s="2">
        <v>5511950800000</v>
      </c>
    </row>
    <row r="1769" spans="1:9" x14ac:dyDescent="0.25">
      <c r="A1769" t="s">
        <v>26</v>
      </c>
      <c r="B1769" s="1">
        <v>2000</v>
      </c>
      <c r="C1769" t="s">
        <v>9</v>
      </c>
      <c r="D1769">
        <v>12</v>
      </c>
      <c r="E1769" s="3">
        <v>43745</v>
      </c>
      <c r="F1769" s="2">
        <f>MONTH(Tabela1[[#This Row],[Data]])</f>
        <v>10</v>
      </c>
      <c r="G1769" t="s">
        <v>1596</v>
      </c>
      <c r="H1769" t="s">
        <v>1597</v>
      </c>
      <c r="I1769" s="2">
        <v>5511982700000</v>
      </c>
    </row>
    <row r="1770" spans="1:9" x14ac:dyDescent="0.25">
      <c r="A1770" t="s">
        <v>12</v>
      </c>
      <c r="B1770" s="1">
        <v>1000</v>
      </c>
      <c r="C1770" t="s">
        <v>9</v>
      </c>
      <c r="D1770">
        <v>1</v>
      </c>
      <c r="E1770" s="3">
        <v>43745</v>
      </c>
      <c r="F1770" s="2">
        <f>MONTH(Tabela1[[#This Row],[Data]])</f>
        <v>10</v>
      </c>
      <c r="G1770" t="s">
        <v>3156</v>
      </c>
      <c r="H1770" t="s">
        <v>4102</v>
      </c>
      <c r="I1770" s="2">
        <v>5561999800000</v>
      </c>
    </row>
    <row r="1771" spans="1:9" x14ac:dyDescent="0.25">
      <c r="A1771" t="s">
        <v>8</v>
      </c>
      <c r="B1771" s="1">
        <v>500</v>
      </c>
      <c r="C1771" t="s">
        <v>9</v>
      </c>
      <c r="D1771">
        <v>1</v>
      </c>
      <c r="E1771" s="3">
        <v>43745</v>
      </c>
      <c r="F1771" s="2">
        <f>MONTH(Tabela1[[#This Row],[Data]])</f>
        <v>10</v>
      </c>
      <c r="G1771" t="s">
        <v>6886</v>
      </c>
      <c r="H1771" t="s">
        <v>6887</v>
      </c>
      <c r="I1771" s="2">
        <v>5547988700000</v>
      </c>
    </row>
    <row r="1772" spans="1:9" x14ac:dyDescent="0.25">
      <c r="A1772" t="s">
        <v>8</v>
      </c>
      <c r="B1772" s="1">
        <v>500</v>
      </c>
      <c r="C1772" t="s">
        <v>9</v>
      </c>
      <c r="D1772">
        <v>3</v>
      </c>
      <c r="E1772" s="3">
        <v>43745</v>
      </c>
      <c r="F1772" s="2">
        <f>MONTH(Tabela1[[#This Row],[Data]])</f>
        <v>10</v>
      </c>
      <c r="G1772" t="s">
        <v>9646</v>
      </c>
      <c r="H1772" t="s">
        <v>9647</v>
      </c>
      <c r="I1772" s="2">
        <v>5564999500000</v>
      </c>
    </row>
    <row r="1773" spans="1:9" x14ac:dyDescent="0.25">
      <c r="A1773" t="s">
        <v>12</v>
      </c>
      <c r="B1773" s="1">
        <v>1000</v>
      </c>
      <c r="C1773" t="s">
        <v>9</v>
      </c>
      <c r="D1773">
        <v>12</v>
      </c>
      <c r="E1773" s="3">
        <v>43746</v>
      </c>
      <c r="F1773" s="2">
        <f>MONTH(Tabela1[[#This Row],[Data]])</f>
        <v>10</v>
      </c>
      <c r="G1773" t="s">
        <v>1090</v>
      </c>
      <c r="H1773" t="s">
        <v>1091</v>
      </c>
      <c r="I1773" s="2">
        <v>5531995800000</v>
      </c>
    </row>
    <row r="1774" spans="1:9" x14ac:dyDescent="0.25">
      <c r="A1774" t="s">
        <v>12</v>
      </c>
      <c r="B1774" s="1">
        <v>1000</v>
      </c>
      <c r="C1774" t="s">
        <v>9</v>
      </c>
      <c r="D1774">
        <v>12</v>
      </c>
      <c r="E1774" s="3">
        <v>43746</v>
      </c>
      <c r="F1774" s="2">
        <f>MONTH(Tabela1[[#This Row],[Data]])</f>
        <v>10</v>
      </c>
      <c r="G1774" t="s">
        <v>1973</v>
      </c>
      <c r="H1774" t="s">
        <v>1974</v>
      </c>
      <c r="I1774" s="2">
        <v>5599981800000</v>
      </c>
    </row>
    <row r="1775" spans="1:9" x14ac:dyDescent="0.25">
      <c r="A1775" t="s">
        <v>26</v>
      </c>
      <c r="B1775" s="1">
        <v>2000</v>
      </c>
      <c r="C1775" t="s">
        <v>9</v>
      </c>
      <c r="D1775">
        <v>12</v>
      </c>
      <c r="E1775" s="3">
        <v>43746</v>
      </c>
      <c r="F1775" s="2">
        <f>MONTH(Tabela1[[#This Row],[Data]])</f>
        <v>10</v>
      </c>
      <c r="G1775" t="s">
        <v>5088</v>
      </c>
      <c r="H1775" t="s">
        <v>5089</v>
      </c>
      <c r="I1775" s="2">
        <v>5581979000000</v>
      </c>
    </row>
    <row r="1776" spans="1:9" x14ac:dyDescent="0.25">
      <c r="A1776" t="s">
        <v>26</v>
      </c>
      <c r="B1776" s="1">
        <v>2000</v>
      </c>
      <c r="C1776" t="s">
        <v>9</v>
      </c>
      <c r="D1776">
        <v>3</v>
      </c>
      <c r="E1776" s="3">
        <v>43746</v>
      </c>
      <c r="F1776" s="2">
        <f>MONTH(Tabela1[[#This Row],[Data]])</f>
        <v>10</v>
      </c>
      <c r="G1776" t="s">
        <v>998</v>
      </c>
      <c r="H1776" t="s">
        <v>999</v>
      </c>
      <c r="I1776" s="2">
        <v>5511995900000</v>
      </c>
    </row>
    <row r="1777" spans="1:9" x14ac:dyDescent="0.25">
      <c r="A1777" t="s">
        <v>12</v>
      </c>
      <c r="B1777" s="1">
        <v>1000</v>
      </c>
      <c r="C1777" t="s">
        <v>9</v>
      </c>
      <c r="D1777">
        <v>12</v>
      </c>
      <c r="E1777" s="3">
        <v>43746</v>
      </c>
      <c r="F1777" s="2">
        <f>MONTH(Tabela1[[#This Row],[Data]])</f>
        <v>10</v>
      </c>
      <c r="G1777" t="s">
        <v>2791</v>
      </c>
      <c r="H1777" t="s">
        <v>6901</v>
      </c>
      <c r="I1777" s="2">
        <v>5511972900000</v>
      </c>
    </row>
    <row r="1778" spans="1:9" x14ac:dyDescent="0.25">
      <c r="A1778" t="s">
        <v>8</v>
      </c>
      <c r="B1778" s="1">
        <v>500</v>
      </c>
      <c r="C1778" t="s">
        <v>21</v>
      </c>
      <c r="D1778">
        <v>1</v>
      </c>
      <c r="E1778" s="3">
        <v>43746</v>
      </c>
      <c r="F1778" s="2">
        <f>MONTH(Tabela1[[#This Row],[Data]])</f>
        <v>10</v>
      </c>
      <c r="G1778" t="s">
        <v>3290</v>
      </c>
      <c r="H1778" t="s">
        <v>8931</v>
      </c>
      <c r="I1778" s="2">
        <v>5521970000000</v>
      </c>
    </row>
    <row r="1779" spans="1:9" x14ac:dyDescent="0.25">
      <c r="A1779" t="s">
        <v>26</v>
      </c>
      <c r="B1779" s="1">
        <v>2000</v>
      </c>
      <c r="C1779" t="s">
        <v>21</v>
      </c>
      <c r="D1779">
        <v>1</v>
      </c>
      <c r="E1779" s="3">
        <v>43746</v>
      </c>
      <c r="F1779" s="2">
        <f>MONTH(Tabela1[[#This Row],[Data]])</f>
        <v>10</v>
      </c>
      <c r="G1779" t="s">
        <v>3141</v>
      </c>
      <c r="H1779" t="s">
        <v>4007</v>
      </c>
      <c r="I1779" s="2">
        <v>5515998500000</v>
      </c>
    </row>
    <row r="1780" spans="1:9" x14ac:dyDescent="0.25">
      <c r="A1780" t="s">
        <v>8</v>
      </c>
      <c r="B1780" s="1">
        <v>500</v>
      </c>
      <c r="C1780" t="s">
        <v>9</v>
      </c>
      <c r="D1780">
        <v>1</v>
      </c>
      <c r="E1780" s="3">
        <v>43746</v>
      </c>
      <c r="F1780" s="2">
        <f>MONTH(Tabela1[[#This Row],[Data]])</f>
        <v>10</v>
      </c>
      <c r="G1780" t="s">
        <v>473</v>
      </c>
      <c r="H1780" t="s">
        <v>7102</v>
      </c>
      <c r="I1780" s="2">
        <v>5521982200000</v>
      </c>
    </row>
    <row r="1781" spans="1:9" x14ac:dyDescent="0.25">
      <c r="A1781" t="s">
        <v>12</v>
      </c>
      <c r="B1781" s="1">
        <v>1000</v>
      </c>
      <c r="C1781" t="s">
        <v>9</v>
      </c>
      <c r="D1781">
        <v>5</v>
      </c>
      <c r="E1781" s="3">
        <v>43746</v>
      </c>
      <c r="F1781" s="2">
        <f>MONTH(Tabela1[[#This Row],[Data]])</f>
        <v>10</v>
      </c>
      <c r="G1781" t="s">
        <v>1820</v>
      </c>
      <c r="H1781" t="s">
        <v>3989</v>
      </c>
      <c r="I1781" s="2">
        <v>5581985100000</v>
      </c>
    </row>
    <row r="1782" spans="1:9" x14ac:dyDescent="0.25">
      <c r="A1782" t="s">
        <v>26</v>
      </c>
      <c r="B1782" s="1">
        <v>2000</v>
      </c>
      <c r="C1782" t="s">
        <v>9</v>
      </c>
      <c r="D1782">
        <v>12</v>
      </c>
      <c r="E1782" s="3">
        <v>43746</v>
      </c>
      <c r="F1782" s="2">
        <f>MONTH(Tabela1[[#This Row],[Data]])</f>
        <v>10</v>
      </c>
      <c r="G1782" t="s">
        <v>9816</v>
      </c>
      <c r="H1782" t="s">
        <v>9817</v>
      </c>
      <c r="I1782" s="2">
        <v>5565992000000</v>
      </c>
    </row>
    <row r="1783" spans="1:9" x14ac:dyDescent="0.25">
      <c r="A1783" t="s">
        <v>8</v>
      </c>
      <c r="B1783" s="1">
        <v>500</v>
      </c>
      <c r="C1783" t="s">
        <v>21</v>
      </c>
      <c r="D1783">
        <v>1</v>
      </c>
      <c r="E1783" s="3">
        <v>43747</v>
      </c>
      <c r="F1783" s="2">
        <f>MONTH(Tabela1[[#This Row],[Data]])</f>
        <v>10</v>
      </c>
      <c r="G1783" t="s">
        <v>1313</v>
      </c>
      <c r="H1783" t="s">
        <v>1314</v>
      </c>
      <c r="I1783" s="2">
        <v>5551985500000</v>
      </c>
    </row>
    <row r="1784" spans="1:9" x14ac:dyDescent="0.25">
      <c r="A1784" t="s">
        <v>12</v>
      </c>
      <c r="B1784" s="1">
        <v>1000</v>
      </c>
      <c r="C1784" t="s">
        <v>9</v>
      </c>
      <c r="D1784">
        <v>12</v>
      </c>
      <c r="E1784" s="3">
        <v>43747</v>
      </c>
      <c r="F1784" s="2">
        <f>MONTH(Tabela1[[#This Row],[Data]])</f>
        <v>10</v>
      </c>
      <c r="G1784" t="s">
        <v>2108</v>
      </c>
      <c r="H1784" t="s">
        <v>4659</v>
      </c>
      <c r="I1784" s="2">
        <v>5548999000000</v>
      </c>
    </row>
    <row r="1785" spans="1:9" x14ac:dyDescent="0.25">
      <c r="A1785" t="s">
        <v>12</v>
      </c>
      <c r="B1785" s="1">
        <v>1000</v>
      </c>
      <c r="C1785" t="s">
        <v>9</v>
      </c>
      <c r="D1785">
        <v>1</v>
      </c>
      <c r="E1785" s="3">
        <v>43747</v>
      </c>
      <c r="F1785" s="2">
        <f>MONTH(Tabela1[[#This Row],[Data]])</f>
        <v>10</v>
      </c>
      <c r="G1785" t="s">
        <v>3168</v>
      </c>
      <c r="H1785" t="s">
        <v>5416</v>
      </c>
      <c r="I1785" s="2">
        <v>5511993900000</v>
      </c>
    </row>
    <row r="1786" spans="1:9" x14ac:dyDescent="0.25">
      <c r="A1786" t="s">
        <v>8</v>
      </c>
      <c r="B1786" s="1">
        <v>500</v>
      </c>
      <c r="C1786" t="s">
        <v>21</v>
      </c>
      <c r="D1786">
        <v>1</v>
      </c>
      <c r="E1786" s="3">
        <v>43747</v>
      </c>
      <c r="F1786" s="2">
        <f>MONTH(Tabela1[[#This Row],[Data]])</f>
        <v>10</v>
      </c>
      <c r="G1786" t="s">
        <v>6871</v>
      </c>
      <c r="H1786" t="s">
        <v>8382</v>
      </c>
      <c r="I1786" s="2">
        <v>5591993100000</v>
      </c>
    </row>
    <row r="1787" spans="1:9" x14ac:dyDescent="0.25">
      <c r="A1787" t="s">
        <v>12</v>
      </c>
      <c r="B1787" s="1">
        <v>1000</v>
      </c>
      <c r="C1787" t="s">
        <v>9</v>
      </c>
      <c r="D1787">
        <v>10</v>
      </c>
      <c r="E1787" s="3">
        <v>43747</v>
      </c>
      <c r="F1787" s="2">
        <f>MONTH(Tabela1[[#This Row],[Data]])</f>
        <v>10</v>
      </c>
      <c r="G1787" t="s">
        <v>5845</v>
      </c>
      <c r="H1787" t="s">
        <v>9077</v>
      </c>
      <c r="I1787" s="2">
        <v>5571991400000</v>
      </c>
    </row>
    <row r="1788" spans="1:9" x14ac:dyDescent="0.25">
      <c r="A1788" t="s">
        <v>12</v>
      </c>
      <c r="B1788" s="1">
        <v>1000</v>
      </c>
      <c r="C1788" t="s">
        <v>9</v>
      </c>
      <c r="D1788">
        <v>2</v>
      </c>
      <c r="E1788" s="3">
        <v>43748</v>
      </c>
      <c r="F1788" s="2">
        <f>MONTH(Tabela1[[#This Row],[Data]])</f>
        <v>10</v>
      </c>
      <c r="G1788" t="s">
        <v>1692</v>
      </c>
      <c r="H1788" t="s">
        <v>1693</v>
      </c>
      <c r="I1788" s="2">
        <v>5527998300000</v>
      </c>
    </row>
    <row r="1789" spans="1:9" x14ac:dyDescent="0.25">
      <c r="A1789" t="s">
        <v>26</v>
      </c>
      <c r="B1789" s="1">
        <v>2000</v>
      </c>
      <c r="C1789" t="s">
        <v>9</v>
      </c>
      <c r="D1789">
        <v>12</v>
      </c>
      <c r="E1789" s="3">
        <v>43748</v>
      </c>
      <c r="F1789" s="2">
        <f>MONTH(Tabela1[[#This Row],[Data]])</f>
        <v>10</v>
      </c>
      <c r="G1789" t="s">
        <v>1840</v>
      </c>
      <c r="H1789" t="s">
        <v>1841</v>
      </c>
      <c r="I1789" s="2">
        <v>5531998500000</v>
      </c>
    </row>
    <row r="1790" spans="1:9" x14ac:dyDescent="0.25">
      <c r="A1790" t="s">
        <v>8</v>
      </c>
      <c r="B1790" s="1">
        <v>500</v>
      </c>
      <c r="C1790" t="s">
        <v>9</v>
      </c>
      <c r="D1790">
        <v>12</v>
      </c>
      <c r="E1790" s="3">
        <v>43748</v>
      </c>
      <c r="F1790" s="2">
        <f>MONTH(Tabela1[[#This Row],[Data]])</f>
        <v>10</v>
      </c>
      <c r="G1790" t="s">
        <v>3551</v>
      </c>
      <c r="H1790" t="s">
        <v>3552</v>
      </c>
      <c r="I1790" s="2">
        <v>5511976100000</v>
      </c>
    </row>
    <row r="1791" spans="1:9" x14ac:dyDescent="0.25">
      <c r="A1791" t="s">
        <v>8</v>
      </c>
      <c r="B1791" s="1">
        <v>500</v>
      </c>
      <c r="C1791" t="s">
        <v>9</v>
      </c>
      <c r="D1791">
        <v>12</v>
      </c>
      <c r="E1791" s="3">
        <v>43748</v>
      </c>
      <c r="F1791" s="2">
        <f>MONTH(Tabela1[[#This Row],[Data]])</f>
        <v>10</v>
      </c>
      <c r="G1791" t="s">
        <v>4636</v>
      </c>
      <c r="H1791" t="s">
        <v>4637</v>
      </c>
      <c r="I1791" s="2">
        <v>5541996800000</v>
      </c>
    </row>
    <row r="1792" spans="1:9" x14ac:dyDescent="0.25">
      <c r="A1792" t="s">
        <v>26</v>
      </c>
      <c r="B1792" s="1">
        <v>2000</v>
      </c>
      <c r="C1792" t="s">
        <v>9</v>
      </c>
      <c r="D1792">
        <v>12</v>
      </c>
      <c r="E1792" s="3">
        <v>43748</v>
      </c>
      <c r="F1792" s="2">
        <f>MONTH(Tabela1[[#This Row],[Data]])</f>
        <v>10</v>
      </c>
      <c r="G1792" t="s">
        <v>5166</v>
      </c>
      <c r="H1792" t="s">
        <v>5167</v>
      </c>
      <c r="I1792" s="2">
        <v>5585987400000</v>
      </c>
    </row>
    <row r="1793" spans="1:9" x14ac:dyDescent="0.25">
      <c r="A1793" t="s">
        <v>26</v>
      </c>
      <c r="B1793" s="1">
        <v>2000</v>
      </c>
      <c r="C1793" t="s">
        <v>9</v>
      </c>
      <c r="D1793">
        <v>1</v>
      </c>
      <c r="E1793" s="3">
        <v>43748</v>
      </c>
      <c r="F1793" s="2">
        <f>MONTH(Tabela1[[#This Row],[Data]])</f>
        <v>10</v>
      </c>
      <c r="G1793" t="s">
        <v>411</v>
      </c>
      <c r="H1793" t="s">
        <v>412</v>
      </c>
      <c r="I1793" s="2">
        <v>5511986600000</v>
      </c>
    </row>
    <row r="1794" spans="1:9" x14ac:dyDescent="0.25">
      <c r="A1794" t="s">
        <v>12</v>
      </c>
      <c r="B1794" s="1">
        <v>1000</v>
      </c>
      <c r="C1794" t="s">
        <v>9</v>
      </c>
      <c r="D1794">
        <v>1</v>
      </c>
      <c r="E1794" s="3">
        <v>43749</v>
      </c>
      <c r="F1794" s="2">
        <f>MONTH(Tabela1[[#This Row],[Data]])</f>
        <v>10</v>
      </c>
      <c r="G1794" t="s">
        <v>676</v>
      </c>
      <c r="H1794" t="s">
        <v>677</v>
      </c>
      <c r="I1794" s="2">
        <v>5531994300000</v>
      </c>
    </row>
    <row r="1795" spans="1:9" x14ac:dyDescent="0.25">
      <c r="A1795" t="s">
        <v>8</v>
      </c>
      <c r="B1795" s="1">
        <v>500</v>
      </c>
      <c r="C1795" t="s">
        <v>9</v>
      </c>
      <c r="D1795">
        <v>9</v>
      </c>
      <c r="E1795" s="3">
        <v>43749</v>
      </c>
      <c r="F1795" s="2">
        <f>MONTH(Tabela1[[#This Row],[Data]])</f>
        <v>10</v>
      </c>
      <c r="G1795" t="s">
        <v>734</v>
      </c>
      <c r="H1795" t="s">
        <v>735</v>
      </c>
      <c r="I1795" s="2">
        <v>5551982600000</v>
      </c>
    </row>
    <row r="1796" spans="1:9" x14ac:dyDescent="0.25">
      <c r="A1796" t="s">
        <v>8</v>
      </c>
      <c r="B1796" s="1">
        <v>500</v>
      </c>
      <c r="C1796" t="s">
        <v>9</v>
      </c>
      <c r="D1796">
        <v>1</v>
      </c>
      <c r="E1796" s="3">
        <v>43749</v>
      </c>
      <c r="F1796" s="2">
        <f>MONTH(Tabela1[[#This Row],[Data]])</f>
        <v>10</v>
      </c>
      <c r="G1796" t="s">
        <v>2461</v>
      </c>
      <c r="H1796" t="s">
        <v>2462</v>
      </c>
      <c r="I1796" s="2">
        <v>5521998400000</v>
      </c>
    </row>
    <row r="1797" spans="1:9" x14ac:dyDescent="0.25">
      <c r="A1797" t="s">
        <v>26</v>
      </c>
      <c r="B1797" s="1">
        <v>2000</v>
      </c>
      <c r="C1797" t="s">
        <v>9</v>
      </c>
      <c r="D1797">
        <v>12</v>
      </c>
      <c r="E1797" s="3">
        <v>43749</v>
      </c>
      <c r="F1797" s="2">
        <f>MONTH(Tabela1[[#This Row],[Data]])</f>
        <v>10</v>
      </c>
      <c r="G1797" t="s">
        <v>6794</v>
      </c>
      <c r="H1797" t="s">
        <v>6795</v>
      </c>
      <c r="I1797" s="2">
        <v>5582981100000</v>
      </c>
    </row>
    <row r="1798" spans="1:9" x14ac:dyDescent="0.25">
      <c r="A1798" t="s">
        <v>12</v>
      </c>
      <c r="B1798" s="1">
        <v>1000</v>
      </c>
      <c r="C1798" t="s">
        <v>21</v>
      </c>
      <c r="D1798">
        <v>1</v>
      </c>
      <c r="E1798" s="3">
        <v>43749</v>
      </c>
      <c r="F1798" s="2">
        <f>MONTH(Tabela1[[#This Row],[Data]])</f>
        <v>10</v>
      </c>
      <c r="G1798" t="s">
        <v>3721</v>
      </c>
      <c r="H1798" t="s">
        <v>7888</v>
      </c>
      <c r="I1798" s="2">
        <v>5521987700000</v>
      </c>
    </row>
    <row r="1799" spans="1:9" x14ac:dyDescent="0.25">
      <c r="A1799" t="s">
        <v>8</v>
      </c>
      <c r="B1799" s="1">
        <v>500</v>
      </c>
      <c r="C1799" t="s">
        <v>9</v>
      </c>
      <c r="D1799">
        <v>2</v>
      </c>
      <c r="E1799" s="3">
        <v>43749</v>
      </c>
      <c r="F1799" s="2">
        <f>MONTH(Tabela1[[#This Row],[Data]])</f>
        <v>10</v>
      </c>
      <c r="G1799" t="s">
        <v>2530</v>
      </c>
      <c r="H1799" t="s">
        <v>8433</v>
      </c>
      <c r="I1799" s="2">
        <v>5511996400000</v>
      </c>
    </row>
    <row r="1800" spans="1:9" x14ac:dyDescent="0.25">
      <c r="A1800" t="s">
        <v>26</v>
      </c>
      <c r="B1800" s="1">
        <v>2000</v>
      </c>
      <c r="C1800" t="s">
        <v>9</v>
      </c>
      <c r="D1800">
        <v>3</v>
      </c>
      <c r="E1800" s="3">
        <v>43749</v>
      </c>
      <c r="F1800" s="2">
        <f>MONTH(Tabela1[[#This Row],[Data]])</f>
        <v>10</v>
      </c>
      <c r="G1800" t="s">
        <v>2895</v>
      </c>
      <c r="H1800" t="s">
        <v>3694</v>
      </c>
      <c r="I1800" s="2">
        <v>5521992600000</v>
      </c>
    </row>
    <row r="1801" spans="1:9" x14ac:dyDescent="0.25">
      <c r="A1801" t="s">
        <v>8</v>
      </c>
      <c r="B1801" s="1">
        <v>500</v>
      </c>
      <c r="C1801" t="s">
        <v>9</v>
      </c>
      <c r="D1801">
        <v>1</v>
      </c>
      <c r="E1801" s="3">
        <v>43749</v>
      </c>
      <c r="F1801" s="2">
        <f>MONTH(Tabela1[[#This Row],[Data]])</f>
        <v>10</v>
      </c>
      <c r="G1801" t="s">
        <v>3322</v>
      </c>
      <c r="H1801" t="s">
        <v>3323</v>
      </c>
      <c r="I1801" s="2">
        <v>5511973100000</v>
      </c>
    </row>
    <row r="1802" spans="1:9" x14ac:dyDescent="0.25">
      <c r="A1802" t="s">
        <v>12</v>
      </c>
      <c r="B1802" s="1">
        <v>1000</v>
      </c>
      <c r="C1802" t="s">
        <v>9</v>
      </c>
      <c r="D1802">
        <v>12</v>
      </c>
      <c r="E1802" s="3">
        <v>43749</v>
      </c>
      <c r="F1802" s="2">
        <f>MONTH(Tabela1[[#This Row],[Data]])</f>
        <v>10</v>
      </c>
      <c r="G1802" t="s">
        <v>9290</v>
      </c>
      <c r="H1802" t="s">
        <v>9291</v>
      </c>
      <c r="I1802" s="2">
        <v>5519992600000</v>
      </c>
    </row>
    <row r="1803" spans="1:9" x14ac:dyDescent="0.25">
      <c r="A1803" t="s">
        <v>26</v>
      </c>
      <c r="B1803" s="1">
        <v>2000</v>
      </c>
      <c r="C1803" t="s">
        <v>21</v>
      </c>
      <c r="D1803">
        <v>1</v>
      </c>
      <c r="E1803" s="3">
        <v>43749</v>
      </c>
      <c r="F1803" s="2">
        <f>MONTH(Tabela1[[#This Row],[Data]])</f>
        <v>10</v>
      </c>
      <c r="G1803" t="s">
        <v>4237</v>
      </c>
      <c r="H1803" t="s">
        <v>9382</v>
      </c>
      <c r="I1803" s="2">
        <v>5562981200000</v>
      </c>
    </row>
    <row r="1804" spans="1:9" x14ac:dyDescent="0.25">
      <c r="A1804" t="s">
        <v>8</v>
      </c>
      <c r="B1804" s="1">
        <v>500</v>
      </c>
      <c r="C1804" t="s">
        <v>9</v>
      </c>
      <c r="D1804">
        <v>2</v>
      </c>
      <c r="E1804" s="3">
        <v>43749</v>
      </c>
      <c r="F1804" s="2">
        <f>MONTH(Tabela1[[#This Row],[Data]])</f>
        <v>10</v>
      </c>
      <c r="G1804" t="s">
        <v>4211</v>
      </c>
      <c r="H1804" t="s">
        <v>4212</v>
      </c>
      <c r="I1804" s="2">
        <v>5511973500000</v>
      </c>
    </row>
    <row r="1805" spans="1:9" x14ac:dyDescent="0.25">
      <c r="A1805" t="s">
        <v>12</v>
      </c>
      <c r="B1805" s="1">
        <v>1000</v>
      </c>
      <c r="C1805" t="s">
        <v>9</v>
      </c>
      <c r="D1805">
        <v>12</v>
      </c>
      <c r="E1805" s="3">
        <v>43749</v>
      </c>
      <c r="F1805" s="2">
        <f>MONTH(Tabela1[[#This Row],[Data]])</f>
        <v>10</v>
      </c>
      <c r="G1805" t="s">
        <v>5572</v>
      </c>
      <c r="H1805" t="s">
        <v>9792</v>
      </c>
      <c r="I1805" s="2">
        <v>5541998400000</v>
      </c>
    </row>
    <row r="1806" spans="1:9" x14ac:dyDescent="0.25">
      <c r="A1806" t="s">
        <v>12</v>
      </c>
      <c r="B1806" s="1">
        <v>1000</v>
      </c>
      <c r="C1806" t="s">
        <v>9</v>
      </c>
      <c r="D1806">
        <v>3</v>
      </c>
      <c r="E1806" s="3">
        <v>43750</v>
      </c>
      <c r="F1806" s="2">
        <f>MONTH(Tabela1[[#This Row],[Data]])</f>
        <v>10</v>
      </c>
      <c r="G1806" t="s">
        <v>41</v>
      </c>
      <c r="H1806" t="s">
        <v>42</v>
      </c>
      <c r="I1806" s="2">
        <v>5531995100000</v>
      </c>
    </row>
    <row r="1807" spans="1:9" x14ac:dyDescent="0.25">
      <c r="A1807" t="s">
        <v>12</v>
      </c>
      <c r="B1807" s="1">
        <v>1000</v>
      </c>
      <c r="C1807" t="s">
        <v>9</v>
      </c>
      <c r="D1807">
        <v>12</v>
      </c>
      <c r="E1807" s="3">
        <v>43750</v>
      </c>
      <c r="F1807" s="2">
        <f>MONTH(Tabela1[[#This Row],[Data]])</f>
        <v>10</v>
      </c>
      <c r="G1807" t="s">
        <v>3791</v>
      </c>
      <c r="H1807" t="s">
        <v>3792</v>
      </c>
      <c r="I1807" s="2">
        <v>5533984200000</v>
      </c>
    </row>
    <row r="1808" spans="1:9" x14ac:dyDescent="0.25">
      <c r="A1808" t="s">
        <v>8</v>
      </c>
      <c r="B1808" s="1">
        <v>500</v>
      </c>
      <c r="C1808" t="s">
        <v>21</v>
      </c>
      <c r="D1808">
        <v>12</v>
      </c>
      <c r="E1808" s="3">
        <v>43750</v>
      </c>
      <c r="F1808" s="2">
        <f>MONTH(Tabela1[[#This Row],[Data]])</f>
        <v>10</v>
      </c>
      <c r="G1808" t="s">
        <v>5798</v>
      </c>
      <c r="H1808" t="s">
        <v>5799</v>
      </c>
      <c r="I1808" s="2">
        <v>5594992700000</v>
      </c>
    </row>
    <row r="1809" spans="1:9" x14ac:dyDescent="0.25">
      <c r="A1809" t="s">
        <v>26</v>
      </c>
      <c r="B1809" s="1">
        <v>2000</v>
      </c>
      <c r="C1809" t="s">
        <v>9</v>
      </c>
      <c r="D1809">
        <v>10</v>
      </c>
      <c r="E1809" s="3">
        <v>43750</v>
      </c>
      <c r="F1809" s="2">
        <f>MONTH(Tabela1[[#This Row],[Data]])</f>
        <v>10</v>
      </c>
      <c r="G1809" t="s">
        <v>5951</v>
      </c>
      <c r="H1809" t="s">
        <v>5952</v>
      </c>
      <c r="I1809" s="2">
        <v>5575991100000</v>
      </c>
    </row>
    <row r="1810" spans="1:9" x14ac:dyDescent="0.25">
      <c r="A1810" t="s">
        <v>26</v>
      </c>
      <c r="B1810" s="1">
        <v>2000</v>
      </c>
      <c r="C1810" t="s">
        <v>9</v>
      </c>
      <c r="D1810">
        <v>1</v>
      </c>
      <c r="E1810" s="3">
        <v>43751</v>
      </c>
      <c r="F1810" s="2">
        <f>MONTH(Tabela1[[#This Row],[Data]])</f>
        <v>10</v>
      </c>
      <c r="G1810" t="s">
        <v>2767</v>
      </c>
      <c r="H1810" t="s">
        <v>3659</v>
      </c>
      <c r="I1810" s="2">
        <v>5521988500000</v>
      </c>
    </row>
    <row r="1811" spans="1:9" x14ac:dyDescent="0.25">
      <c r="A1811" t="s">
        <v>26</v>
      </c>
      <c r="B1811" s="1">
        <v>2000</v>
      </c>
      <c r="C1811" t="s">
        <v>21</v>
      </c>
      <c r="D1811">
        <v>1</v>
      </c>
      <c r="E1811" s="3">
        <v>43751</v>
      </c>
      <c r="F1811" s="2">
        <f>MONTH(Tabela1[[#This Row],[Data]])</f>
        <v>10</v>
      </c>
      <c r="G1811" t="s">
        <v>5766</v>
      </c>
      <c r="H1811" t="s">
        <v>5767</v>
      </c>
      <c r="I1811" s="2">
        <v>5554984300000</v>
      </c>
    </row>
    <row r="1812" spans="1:9" x14ac:dyDescent="0.25">
      <c r="A1812" t="s">
        <v>12</v>
      </c>
      <c r="B1812" s="1">
        <v>1000</v>
      </c>
      <c r="C1812" t="s">
        <v>9</v>
      </c>
      <c r="D1812">
        <v>6</v>
      </c>
      <c r="E1812" s="3">
        <v>43751</v>
      </c>
      <c r="F1812" s="2">
        <f>MONTH(Tabela1[[#This Row],[Data]])</f>
        <v>10</v>
      </c>
      <c r="G1812" t="s">
        <v>7296</v>
      </c>
      <c r="H1812" t="s">
        <v>7297</v>
      </c>
      <c r="I1812" s="2">
        <v>5592988200000</v>
      </c>
    </row>
    <row r="1813" spans="1:9" x14ac:dyDescent="0.25">
      <c r="A1813" t="s">
        <v>8</v>
      </c>
      <c r="B1813" s="1">
        <v>500</v>
      </c>
      <c r="C1813" t="s">
        <v>9</v>
      </c>
      <c r="D1813">
        <v>12</v>
      </c>
      <c r="E1813" s="3">
        <v>43751</v>
      </c>
      <c r="F1813" s="2">
        <f>MONTH(Tabela1[[#This Row],[Data]])</f>
        <v>10</v>
      </c>
      <c r="G1813" t="s">
        <v>1939</v>
      </c>
      <c r="H1813" t="s">
        <v>7595</v>
      </c>
      <c r="I1813" s="2">
        <v>5521989500000</v>
      </c>
    </row>
    <row r="1814" spans="1:9" x14ac:dyDescent="0.25">
      <c r="A1814" t="s">
        <v>12</v>
      </c>
      <c r="B1814" s="1">
        <v>1000</v>
      </c>
      <c r="C1814" t="s">
        <v>21</v>
      </c>
      <c r="D1814">
        <v>1</v>
      </c>
      <c r="E1814" s="3">
        <v>43752</v>
      </c>
      <c r="F1814" s="2">
        <f>MONTH(Tabela1[[#This Row],[Data]])</f>
        <v>10</v>
      </c>
      <c r="G1814" t="s">
        <v>3566</v>
      </c>
      <c r="H1814" t="s">
        <v>3567</v>
      </c>
      <c r="I1814" s="2">
        <v>5511946000000</v>
      </c>
    </row>
    <row r="1815" spans="1:9" x14ac:dyDescent="0.25">
      <c r="A1815" t="s">
        <v>8</v>
      </c>
      <c r="B1815" s="1">
        <v>500</v>
      </c>
      <c r="C1815" t="s">
        <v>9</v>
      </c>
      <c r="D1815">
        <v>12</v>
      </c>
      <c r="E1815" s="3">
        <v>43752</v>
      </c>
      <c r="F1815" s="2">
        <f>MONTH(Tabela1[[#This Row],[Data]])</f>
        <v>10</v>
      </c>
      <c r="G1815" t="s">
        <v>861</v>
      </c>
      <c r="H1815" t="s">
        <v>2136</v>
      </c>
      <c r="I1815" s="2">
        <v>5551999800000</v>
      </c>
    </row>
    <row r="1816" spans="1:9" x14ac:dyDescent="0.25">
      <c r="A1816" t="s">
        <v>26</v>
      </c>
      <c r="B1816" s="1">
        <v>2000</v>
      </c>
      <c r="C1816" t="s">
        <v>9</v>
      </c>
      <c r="D1816">
        <v>12</v>
      </c>
      <c r="E1816" s="3">
        <v>43752</v>
      </c>
      <c r="F1816" s="2">
        <f>MONTH(Tabela1[[#This Row],[Data]])</f>
        <v>10</v>
      </c>
      <c r="G1816" t="s">
        <v>3048</v>
      </c>
      <c r="H1816" t="s">
        <v>3049</v>
      </c>
      <c r="I1816" s="2">
        <v>5519994100000</v>
      </c>
    </row>
    <row r="1817" spans="1:9" x14ac:dyDescent="0.25">
      <c r="A1817" t="s">
        <v>26</v>
      </c>
      <c r="B1817" s="1">
        <v>2000</v>
      </c>
      <c r="C1817" t="s">
        <v>9</v>
      </c>
      <c r="D1817">
        <v>4</v>
      </c>
      <c r="E1817" s="3">
        <v>43752</v>
      </c>
      <c r="F1817" s="2">
        <f>MONTH(Tabela1[[#This Row],[Data]])</f>
        <v>10</v>
      </c>
      <c r="G1817" t="s">
        <v>664</v>
      </c>
      <c r="H1817" t="s">
        <v>8730</v>
      </c>
      <c r="I1817" s="2">
        <v>5511994100000</v>
      </c>
    </row>
    <row r="1818" spans="1:9" x14ac:dyDescent="0.25">
      <c r="A1818" t="s">
        <v>12</v>
      </c>
      <c r="B1818" s="1">
        <v>1000</v>
      </c>
      <c r="C1818" t="s">
        <v>9</v>
      </c>
      <c r="D1818">
        <v>1</v>
      </c>
      <c r="E1818" s="3">
        <v>43752</v>
      </c>
      <c r="F1818" s="2">
        <f>MONTH(Tabela1[[#This Row],[Data]])</f>
        <v>10</v>
      </c>
      <c r="G1818" t="s">
        <v>8763</v>
      </c>
      <c r="H1818" t="s">
        <v>8764</v>
      </c>
      <c r="I1818" s="2">
        <v>5521982600000</v>
      </c>
    </row>
    <row r="1819" spans="1:9" x14ac:dyDescent="0.25">
      <c r="A1819" t="s">
        <v>8</v>
      </c>
      <c r="B1819" s="1">
        <v>500</v>
      </c>
      <c r="C1819" t="s">
        <v>9</v>
      </c>
      <c r="D1819">
        <v>7</v>
      </c>
      <c r="E1819" s="3">
        <v>43752</v>
      </c>
      <c r="F1819" s="2">
        <f>MONTH(Tabela1[[#This Row],[Data]])</f>
        <v>10</v>
      </c>
      <c r="G1819" t="s">
        <v>8855</v>
      </c>
      <c r="H1819" t="s">
        <v>8856</v>
      </c>
      <c r="I1819" s="2">
        <v>5511985400000</v>
      </c>
    </row>
    <row r="1820" spans="1:9" x14ac:dyDescent="0.25">
      <c r="A1820" t="s">
        <v>8</v>
      </c>
      <c r="B1820" s="1">
        <v>500</v>
      </c>
      <c r="C1820" t="s">
        <v>9</v>
      </c>
      <c r="D1820">
        <v>10</v>
      </c>
      <c r="E1820" s="3">
        <v>43752</v>
      </c>
      <c r="F1820" s="2">
        <f>MONTH(Tabela1[[#This Row],[Data]])</f>
        <v>10</v>
      </c>
      <c r="G1820" t="s">
        <v>1436</v>
      </c>
      <c r="H1820" t="s">
        <v>8876</v>
      </c>
      <c r="I1820" s="2">
        <v>5521981900000</v>
      </c>
    </row>
    <row r="1821" spans="1:9" x14ac:dyDescent="0.25">
      <c r="A1821" t="s">
        <v>26</v>
      </c>
      <c r="B1821" s="1">
        <v>2000</v>
      </c>
      <c r="C1821" t="s">
        <v>21</v>
      </c>
      <c r="D1821">
        <v>1</v>
      </c>
      <c r="E1821" s="3">
        <v>43752</v>
      </c>
      <c r="F1821" s="2">
        <f>MONTH(Tabela1[[#This Row],[Data]])</f>
        <v>10</v>
      </c>
      <c r="G1821" t="s">
        <v>5985</v>
      </c>
      <c r="H1821" t="s">
        <v>8985</v>
      </c>
      <c r="I1821" s="2">
        <v>5511996900000</v>
      </c>
    </row>
    <row r="1822" spans="1:9" x14ac:dyDescent="0.25">
      <c r="A1822" t="s">
        <v>8</v>
      </c>
      <c r="B1822" s="1">
        <v>500</v>
      </c>
      <c r="C1822" t="s">
        <v>21</v>
      </c>
      <c r="D1822">
        <v>1</v>
      </c>
      <c r="E1822" s="3">
        <v>43753</v>
      </c>
      <c r="F1822" s="2">
        <f>MONTH(Tabela1[[#This Row],[Data]])</f>
        <v>10</v>
      </c>
      <c r="G1822" t="s">
        <v>7418</v>
      </c>
      <c r="H1822" t="s">
        <v>7419</v>
      </c>
      <c r="I1822" s="2">
        <v>5593990200000</v>
      </c>
    </row>
    <row r="1823" spans="1:9" x14ac:dyDescent="0.25">
      <c r="A1823" t="s">
        <v>12</v>
      </c>
      <c r="B1823" s="1">
        <v>1000</v>
      </c>
      <c r="C1823" t="s">
        <v>9</v>
      </c>
      <c r="D1823">
        <v>12</v>
      </c>
      <c r="E1823" s="3">
        <v>43753</v>
      </c>
      <c r="F1823" s="2">
        <f>MONTH(Tabela1[[#This Row],[Data]])</f>
        <v>10</v>
      </c>
      <c r="G1823" t="s">
        <v>5075</v>
      </c>
      <c r="H1823" t="s">
        <v>5076</v>
      </c>
      <c r="I1823" s="2">
        <v>5571991000000</v>
      </c>
    </row>
    <row r="1824" spans="1:9" x14ac:dyDescent="0.25">
      <c r="A1824" t="s">
        <v>12</v>
      </c>
      <c r="B1824" s="1">
        <v>1000</v>
      </c>
      <c r="C1824" t="s">
        <v>9</v>
      </c>
      <c r="D1824">
        <v>1</v>
      </c>
      <c r="E1824" s="3">
        <v>43754</v>
      </c>
      <c r="F1824" s="2">
        <f>MONTH(Tabela1[[#This Row],[Data]])</f>
        <v>10</v>
      </c>
      <c r="G1824" t="s">
        <v>1424</v>
      </c>
      <c r="H1824" t="s">
        <v>3812</v>
      </c>
      <c r="I1824" s="2">
        <v>5521992500000</v>
      </c>
    </row>
    <row r="1825" spans="1:9" x14ac:dyDescent="0.25">
      <c r="A1825" t="s">
        <v>8</v>
      </c>
      <c r="B1825" s="1">
        <v>500</v>
      </c>
      <c r="C1825" t="s">
        <v>9</v>
      </c>
      <c r="D1825">
        <v>12</v>
      </c>
      <c r="E1825" s="3">
        <v>43754</v>
      </c>
      <c r="F1825" s="2">
        <f>MONTH(Tabela1[[#This Row],[Data]])</f>
        <v>10</v>
      </c>
      <c r="G1825" t="s">
        <v>6001</v>
      </c>
      <c r="H1825" t="s">
        <v>6002</v>
      </c>
      <c r="I1825" s="2">
        <v>5518997300000</v>
      </c>
    </row>
    <row r="1826" spans="1:9" x14ac:dyDescent="0.25">
      <c r="A1826" t="s">
        <v>8</v>
      </c>
      <c r="B1826" s="1">
        <v>500</v>
      </c>
      <c r="C1826" t="s">
        <v>9</v>
      </c>
      <c r="D1826">
        <v>12</v>
      </c>
      <c r="E1826" s="3">
        <v>43754</v>
      </c>
      <c r="F1826" s="2">
        <f>MONTH(Tabela1[[#This Row],[Data]])</f>
        <v>10</v>
      </c>
      <c r="G1826" t="s">
        <v>2643</v>
      </c>
      <c r="H1826" t="s">
        <v>7799</v>
      </c>
      <c r="I1826" s="2">
        <v>5549998200000</v>
      </c>
    </row>
    <row r="1827" spans="1:9" x14ac:dyDescent="0.25">
      <c r="A1827" t="s">
        <v>8</v>
      </c>
      <c r="B1827" s="1">
        <v>500</v>
      </c>
      <c r="C1827" t="s">
        <v>9</v>
      </c>
      <c r="D1827">
        <v>12</v>
      </c>
      <c r="E1827" s="3">
        <v>43754</v>
      </c>
      <c r="F1827" s="2">
        <f>MONTH(Tabela1[[#This Row],[Data]])</f>
        <v>10</v>
      </c>
      <c r="G1827" t="s">
        <v>4670</v>
      </c>
      <c r="H1827" t="s">
        <v>6540</v>
      </c>
      <c r="I1827" s="2">
        <v>5511981300000</v>
      </c>
    </row>
    <row r="1828" spans="1:9" x14ac:dyDescent="0.25">
      <c r="A1828" t="s">
        <v>8</v>
      </c>
      <c r="B1828" s="1">
        <v>500</v>
      </c>
      <c r="C1828" t="s">
        <v>9</v>
      </c>
      <c r="D1828">
        <v>6</v>
      </c>
      <c r="E1828" s="3">
        <v>43754</v>
      </c>
      <c r="F1828" s="2">
        <f>MONTH(Tabela1[[#This Row],[Data]])</f>
        <v>10</v>
      </c>
      <c r="G1828" t="s">
        <v>6669</v>
      </c>
      <c r="H1828" t="s">
        <v>8380</v>
      </c>
      <c r="I1828" s="2">
        <v>5598991900000</v>
      </c>
    </row>
    <row r="1829" spans="1:9" x14ac:dyDescent="0.25">
      <c r="A1829" t="s">
        <v>8</v>
      </c>
      <c r="B1829" s="1">
        <v>500</v>
      </c>
      <c r="C1829" t="s">
        <v>9</v>
      </c>
      <c r="D1829">
        <v>12</v>
      </c>
      <c r="E1829" s="3">
        <v>43754</v>
      </c>
      <c r="F1829" s="2">
        <f>MONTH(Tabela1[[#This Row],[Data]])</f>
        <v>10</v>
      </c>
      <c r="G1829" t="s">
        <v>4794</v>
      </c>
      <c r="H1829" t="s">
        <v>8467</v>
      </c>
      <c r="I1829" s="2">
        <v>5521992300000</v>
      </c>
    </row>
    <row r="1830" spans="1:9" x14ac:dyDescent="0.25">
      <c r="A1830" t="s">
        <v>8</v>
      </c>
      <c r="B1830" s="1">
        <v>500</v>
      </c>
      <c r="C1830" t="s">
        <v>9</v>
      </c>
      <c r="D1830">
        <v>1</v>
      </c>
      <c r="E1830" s="3">
        <v>43755</v>
      </c>
      <c r="F1830" s="2">
        <f>MONTH(Tabela1[[#This Row],[Data]])</f>
        <v>10</v>
      </c>
      <c r="G1830" t="s">
        <v>5057</v>
      </c>
      <c r="H1830" t="s">
        <v>5058</v>
      </c>
      <c r="I1830" s="2">
        <v>5585985400000</v>
      </c>
    </row>
    <row r="1831" spans="1:9" x14ac:dyDescent="0.25">
      <c r="A1831" t="s">
        <v>26</v>
      </c>
      <c r="B1831" s="1">
        <v>2000</v>
      </c>
      <c r="C1831" t="s">
        <v>21</v>
      </c>
      <c r="D1831">
        <v>1</v>
      </c>
      <c r="E1831" s="3">
        <v>43755</v>
      </c>
      <c r="F1831" s="2">
        <f>MONTH(Tabela1[[#This Row],[Data]])</f>
        <v>10</v>
      </c>
      <c r="G1831" t="s">
        <v>6552</v>
      </c>
      <c r="H1831" t="s">
        <v>6553</v>
      </c>
      <c r="I1831" s="2">
        <v>5581988700000</v>
      </c>
    </row>
    <row r="1832" spans="1:9" x14ac:dyDescent="0.25">
      <c r="A1832" t="s">
        <v>12</v>
      </c>
      <c r="B1832" s="1">
        <v>1000</v>
      </c>
      <c r="C1832" t="s">
        <v>9</v>
      </c>
      <c r="D1832">
        <v>12</v>
      </c>
      <c r="E1832" s="3">
        <v>43755</v>
      </c>
      <c r="F1832" s="2">
        <f>MONTH(Tabela1[[#This Row],[Data]])</f>
        <v>10</v>
      </c>
      <c r="G1832" t="s">
        <v>6972</v>
      </c>
      <c r="H1832" t="s">
        <v>7206</v>
      </c>
      <c r="I1832" s="2">
        <v>5521965500000</v>
      </c>
    </row>
    <row r="1833" spans="1:9" x14ac:dyDescent="0.25">
      <c r="A1833" t="s">
        <v>12</v>
      </c>
      <c r="B1833" s="1">
        <v>1000</v>
      </c>
      <c r="C1833" t="s">
        <v>9</v>
      </c>
      <c r="D1833">
        <v>7</v>
      </c>
      <c r="E1833" s="3">
        <v>43755</v>
      </c>
      <c r="F1833" s="2">
        <f>MONTH(Tabela1[[#This Row],[Data]])</f>
        <v>10</v>
      </c>
      <c r="G1833" t="s">
        <v>7657</v>
      </c>
      <c r="H1833" t="s">
        <v>7658</v>
      </c>
      <c r="I1833" s="2">
        <v>5541997600000</v>
      </c>
    </row>
    <row r="1834" spans="1:9" x14ac:dyDescent="0.25">
      <c r="A1834" t="s">
        <v>12</v>
      </c>
      <c r="B1834" s="1">
        <v>1000</v>
      </c>
      <c r="C1834" t="s">
        <v>9</v>
      </c>
      <c r="D1834">
        <v>3</v>
      </c>
      <c r="E1834" s="3">
        <v>43755</v>
      </c>
      <c r="F1834" s="2">
        <f>MONTH(Tabela1[[#This Row],[Data]])</f>
        <v>10</v>
      </c>
      <c r="G1834" t="s">
        <v>2160</v>
      </c>
      <c r="H1834" t="s">
        <v>2161</v>
      </c>
      <c r="I1834" s="2">
        <v>5531971600000</v>
      </c>
    </row>
    <row r="1835" spans="1:9" x14ac:dyDescent="0.25">
      <c r="A1835" t="s">
        <v>26</v>
      </c>
      <c r="B1835" s="1">
        <v>2000</v>
      </c>
      <c r="C1835" t="s">
        <v>9</v>
      </c>
      <c r="D1835">
        <v>1</v>
      </c>
      <c r="E1835" s="3">
        <v>43755</v>
      </c>
      <c r="F1835" s="2">
        <f>MONTH(Tabela1[[#This Row],[Data]])</f>
        <v>10</v>
      </c>
      <c r="G1835" t="s">
        <v>8747</v>
      </c>
      <c r="H1835" t="s">
        <v>8748</v>
      </c>
      <c r="I1835" s="2">
        <v>5549999600000</v>
      </c>
    </row>
    <row r="1836" spans="1:9" x14ac:dyDescent="0.25">
      <c r="A1836" t="s">
        <v>8</v>
      </c>
      <c r="B1836" s="1">
        <v>500</v>
      </c>
      <c r="C1836" t="s">
        <v>21</v>
      </c>
      <c r="D1836">
        <v>1</v>
      </c>
      <c r="E1836" s="3">
        <v>43756</v>
      </c>
      <c r="F1836" s="2">
        <f>MONTH(Tabela1[[#This Row],[Data]])</f>
        <v>10</v>
      </c>
      <c r="G1836" t="s">
        <v>81</v>
      </c>
      <c r="H1836" t="s">
        <v>82</v>
      </c>
      <c r="I1836" s="2">
        <v>5521996400000</v>
      </c>
    </row>
    <row r="1837" spans="1:9" x14ac:dyDescent="0.25">
      <c r="A1837" t="s">
        <v>8</v>
      </c>
      <c r="B1837" s="1">
        <v>500</v>
      </c>
      <c r="C1837" t="s">
        <v>9</v>
      </c>
      <c r="D1837">
        <v>12</v>
      </c>
      <c r="E1837" s="3">
        <v>43756</v>
      </c>
      <c r="F1837" s="2">
        <f>MONTH(Tabela1[[#This Row],[Data]])</f>
        <v>10</v>
      </c>
      <c r="G1837" t="s">
        <v>2907</v>
      </c>
      <c r="H1837" t="s">
        <v>2908</v>
      </c>
      <c r="I1837" s="2">
        <v>5554991400000</v>
      </c>
    </row>
    <row r="1838" spans="1:9" x14ac:dyDescent="0.25">
      <c r="A1838" t="s">
        <v>12</v>
      </c>
      <c r="B1838" s="1">
        <v>1000</v>
      </c>
      <c r="C1838" t="s">
        <v>9</v>
      </c>
      <c r="D1838">
        <v>1</v>
      </c>
      <c r="E1838" s="3">
        <v>43756</v>
      </c>
      <c r="F1838" s="2">
        <f>MONTH(Tabela1[[#This Row],[Data]])</f>
        <v>10</v>
      </c>
      <c r="G1838" t="s">
        <v>2605</v>
      </c>
      <c r="H1838" t="s">
        <v>2606</v>
      </c>
      <c r="I1838" s="2">
        <v>5511980500000</v>
      </c>
    </row>
    <row r="1839" spans="1:9" x14ac:dyDescent="0.25">
      <c r="A1839" t="s">
        <v>8</v>
      </c>
      <c r="B1839" s="1">
        <v>500</v>
      </c>
      <c r="C1839" t="s">
        <v>9</v>
      </c>
      <c r="D1839">
        <v>12</v>
      </c>
      <c r="E1839" s="3">
        <v>43756</v>
      </c>
      <c r="F1839" s="2">
        <f>MONTH(Tabela1[[#This Row],[Data]])</f>
        <v>10</v>
      </c>
      <c r="G1839" t="s">
        <v>6529</v>
      </c>
      <c r="H1839" t="s">
        <v>6530</v>
      </c>
      <c r="I1839" s="2">
        <v>5555996000000</v>
      </c>
    </row>
    <row r="1840" spans="1:9" x14ac:dyDescent="0.25">
      <c r="A1840" t="s">
        <v>8</v>
      </c>
      <c r="B1840" s="1">
        <v>500</v>
      </c>
      <c r="C1840" t="s">
        <v>9</v>
      </c>
      <c r="D1840">
        <v>6</v>
      </c>
      <c r="E1840" s="3">
        <v>43756</v>
      </c>
      <c r="F1840" s="2">
        <f>MONTH(Tabela1[[#This Row],[Data]])</f>
        <v>10</v>
      </c>
      <c r="G1840" t="s">
        <v>6488</v>
      </c>
      <c r="H1840" t="s">
        <v>6805</v>
      </c>
      <c r="I1840" s="2">
        <v>5583988900000</v>
      </c>
    </row>
    <row r="1841" spans="1:9" x14ac:dyDescent="0.25">
      <c r="A1841" t="s">
        <v>8</v>
      </c>
      <c r="B1841" s="1">
        <v>500</v>
      </c>
      <c r="C1841" t="s">
        <v>9</v>
      </c>
      <c r="D1841">
        <v>4</v>
      </c>
      <c r="E1841" s="3">
        <v>43756</v>
      </c>
      <c r="F1841" s="2">
        <f>MONTH(Tabela1[[#This Row],[Data]])</f>
        <v>10</v>
      </c>
      <c r="G1841" t="s">
        <v>1519</v>
      </c>
      <c r="H1841" t="s">
        <v>1520</v>
      </c>
      <c r="I1841" s="2">
        <v>5541998900000</v>
      </c>
    </row>
    <row r="1842" spans="1:9" x14ac:dyDescent="0.25">
      <c r="A1842" t="s">
        <v>12</v>
      </c>
      <c r="B1842" s="1">
        <v>1000</v>
      </c>
      <c r="C1842" t="s">
        <v>9</v>
      </c>
      <c r="D1842">
        <v>2</v>
      </c>
      <c r="E1842" s="3">
        <v>43756</v>
      </c>
      <c r="F1842" s="2">
        <f>MONTH(Tabela1[[#This Row],[Data]])</f>
        <v>10</v>
      </c>
      <c r="G1842" t="s">
        <v>8968</v>
      </c>
      <c r="H1842" t="s">
        <v>8969</v>
      </c>
      <c r="I1842" s="2">
        <v>5599984400000</v>
      </c>
    </row>
    <row r="1843" spans="1:9" x14ac:dyDescent="0.25">
      <c r="A1843" t="s">
        <v>26</v>
      </c>
      <c r="B1843" s="1">
        <v>2000</v>
      </c>
      <c r="C1843" t="s">
        <v>9</v>
      </c>
      <c r="D1843">
        <v>4</v>
      </c>
      <c r="E1843" s="3">
        <v>43756</v>
      </c>
      <c r="F1843" s="2">
        <f>MONTH(Tabela1[[#This Row],[Data]])</f>
        <v>10</v>
      </c>
      <c r="G1843" t="s">
        <v>9338</v>
      </c>
      <c r="H1843" t="s">
        <v>9339</v>
      </c>
      <c r="I1843" s="2">
        <v>5581971100000</v>
      </c>
    </row>
    <row r="1844" spans="1:9" x14ac:dyDescent="0.25">
      <c r="A1844" t="s">
        <v>8</v>
      </c>
      <c r="B1844" s="1">
        <v>500</v>
      </c>
      <c r="C1844" t="s">
        <v>9</v>
      </c>
      <c r="D1844">
        <v>12</v>
      </c>
      <c r="E1844" s="3">
        <v>43756</v>
      </c>
      <c r="F1844" s="2">
        <f>MONTH(Tabela1[[#This Row],[Data]])</f>
        <v>10</v>
      </c>
      <c r="G1844" t="s">
        <v>3807</v>
      </c>
      <c r="H1844" t="s">
        <v>3808</v>
      </c>
      <c r="I1844" s="2">
        <v>5511947600000</v>
      </c>
    </row>
    <row r="1845" spans="1:9" x14ac:dyDescent="0.25">
      <c r="A1845" t="s">
        <v>8</v>
      </c>
      <c r="B1845" s="1">
        <v>500</v>
      </c>
      <c r="C1845" t="s">
        <v>9</v>
      </c>
      <c r="D1845">
        <v>12</v>
      </c>
      <c r="E1845" s="3">
        <v>43757</v>
      </c>
      <c r="F1845" s="2">
        <f>MONTH(Tabela1[[#This Row],[Data]])</f>
        <v>10</v>
      </c>
      <c r="G1845" t="s">
        <v>861</v>
      </c>
      <c r="H1845" t="s">
        <v>862</v>
      </c>
      <c r="I1845" s="2">
        <v>5551999800000</v>
      </c>
    </row>
    <row r="1846" spans="1:9" x14ac:dyDescent="0.25">
      <c r="A1846" t="s">
        <v>8</v>
      </c>
      <c r="B1846" s="1">
        <v>500</v>
      </c>
      <c r="C1846" t="s">
        <v>21</v>
      </c>
      <c r="D1846">
        <v>1</v>
      </c>
      <c r="E1846" s="3">
        <v>43757</v>
      </c>
      <c r="F1846" s="2">
        <f>MONTH(Tabela1[[#This Row],[Data]])</f>
        <v>10</v>
      </c>
      <c r="G1846" t="s">
        <v>4945</v>
      </c>
      <c r="H1846" t="s">
        <v>4946</v>
      </c>
      <c r="I1846" s="2">
        <v>5537999100000</v>
      </c>
    </row>
    <row r="1847" spans="1:9" x14ac:dyDescent="0.25">
      <c r="A1847" t="s">
        <v>12</v>
      </c>
      <c r="B1847" s="1">
        <v>1000</v>
      </c>
      <c r="C1847" t="s">
        <v>9</v>
      </c>
      <c r="D1847">
        <v>12</v>
      </c>
      <c r="E1847" s="3">
        <v>43757</v>
      </c>
      <c r="F1847" s="2">
        <f>MONTH(Tabela1[[#This Row],[Data]])</f>
        <v>10</v>
      </c>
      <c r="G1847" t="s">
        <v>5156</v>
      </c>
      <c r="H1847" t="s">
        <v>5157</v>
      </c>
      <c r="I1847" s="2">
        <v>5531994700000</v>
      </c>
    </row>
    <row r="1848" spans="1:9" x14ac:dyDescent="0.25">
      <c r="A1848" t="s">
        <v>12</v>
      </c>
      <c r="B1848" s="1">
        <v>1000</v>
      </c>
      <c r="C1848" t="s">
        <v>21</v>
      </c>
      <c r="D1848">
        <v>1</v>
      </c>
      <c r="E1848" s="3">
        <v>43757</v>
      </c>
      <c r="F1848" s="2">
        <f>MONTH(Tabela1[[#This Row],[Data]])</f>
        <v>10</v>
      </c>
      <c r="G1848" t="s">
        <v>6036</v>
      </c>
      <c r="H1848" t="s">
        <v>6037</v>
      </c>
      <c r="I1848" s="2">
        <v>5519992800000</v>
      </c>
    </row>
    <row r="1849" spans="1:9" x14ac:dyDescent="0.25">
      <c r="A1849" t="s">
        <v>8</v>
      </c>
      <c r="B1849" s="1">
        <v>500</v>
      </c>
      <c r="C1849" t="s">
        <v>9</v>
      </c>
      <c r="D1849">
        <v>12</v>
      </c>
      <c r="E1849" s="3">
        <v>43757</v>
      </c>
      <c r="F1849" s="2">
        <f>MONTH(Tabela1[[#This Row],[Data]])</f>
        <v>10</v>
      </c>
      <c r="G1849" t="s">
        <v>644</v>
      </c>
      <c r="H1849" t="s">
        <v>746</v>
      </c>
      <c r="I1849" s="2">
        <v>5561996200000</v>
      </c>
    </row>
    <row r="1850" spans="1:9" x14ac:dyDescent="0.25">
      <c r="A1850" t="s">
        <v>12</v>
      </c>
      <c r="B1850" s="1">
        <v>1000</v>
      </c>
      <c r="C1850" t="s">
        <v>9</v>
      </c>
      <c r="D1850">
        <v>12</v>
      </c>
      <c r="E1850" s="3">
        <v>43757</v>
      </c>
      <c r="F1850" s="2">
        <f>MONTH(Tabela1[[#This Row],[Data]])</f>
        <v>10</v>
      </c>
      <c r="G1850" t="s">
        <v>4573</v>
      </c>
      <c r="H1850" t="s">
        <v>5498</v>
      </c>
      <c r="I1850" s="2">
        <v>5511976100000</v>
      </c>
    </row>
    <row r="1851" spans="1:9" x14ac:dyDescent="0.25">
      <c r="A1851" t="s">
        <v>8</v>
      </c>
      <c r="B1851" s="1">
        <v>500</v>
      </c>
      <c r="C1851" t="s">
        <v>9</v>
      </c>
      <c r="D1851">
        <v>12</v>
      </c>
      <c r="E1851" s="3">
        <v>43757</v>
      </c>
      <c r="F1851" s="2">
        <f>MONTH(Tabela1[[#This Row],[Data]])</f>
        <v>10</v>
      </c>
      <c r="G1851" t="s">
        <v>8470</v>
      </c>
      <c r="H1851" t="s">
        <v>8471</v>
      </c>
      <c r="I1851" s="2">
        <v>5524999600000</v>
      </c>
    </row>
    <row r="1852" spans="1:9" x14ac:dyDescent="0.25">
      <c r="A1852" t="s">
        <v>26</v>
      </c>
      <c r="B1852" s="1">
        <v>2000</v>
      </c>
      <c r="C1852" t="s">
        <v>9</v>
      </c>
      <c r="D1852">
        <v>12</v>
      </c>
      <c r="E1852" s="3">
        <v>43758</v>
      </c>
      <c r="F1852" s="2">
        <f>MONTH(Tabela1[[#This Row],[Data]])</f>
        <v>10</v>
      </c>
      <c r="G1852" t="s">
        <v>835</v>
      </c>
      <c r="H1852" t="s">
        <v>836</v>
      </c>
      <c r="I1852" s="2">
        <v>5534992000000</v>
      </c>
    </row>
    <row r="1853" spans="1:9" x14ac:dyDescent="0.25">
      <c r="A1853" t="s">
        <v>12</v>
      </c>
      <c r="B1853" s="1">
        <v>1000</v>
      </c>
      <c r="C1853" t="s">
        <v>9</v>
      </c>
      <c r="D1853">
        <v>12</v>
      </c>
      <c r="E1853" s="3">
        <v>43758</v>
      </c>
      <c r="F1853" s="2">
        <f>MONTH(Tabela1[[#This Row],[Data]])</f>
        <v>10</v>
      </c>
      <c r="G1853" t="s">
        <v>1320</v>
      </c>
      <c r="H1853" t="s">
        <v>1321</v>
      </c>
      <c r="I1853" s="2">
        <v>5567998100000</v>
      </c>
    </row>
    <row r="1854" spans="1:9" x14ac:dyDescent="0.25">
      <c r="A1854" t="s">
        <v>26</v>
      </c>
      <c r="B1854" s="1">
        <v>2000</v>
      </c>
      <c r="C1854" t="s">
        <v>9</v>
      </c>
      <c r="D1854">
        <v>10</v>
      </c>
      <c r="E1854" s="3">
        <v>43758</v>
      </c>
      <c r="F1854" s="2">
        <f>MONTH(Tabela1[[#This Row],[Data]])</f>
        <v>10</v>
      </c>
      <c r="G1854" t="s">
        <v>1432</v>
      </c>
      <c r="H1854" t="s">
        <v>1433</v>
      </c>
      <c r="I1854" s="2">
        <v>5512991200000</v>
      </c>
    </row>
    <row r="1855" spans="1:9" x14ac:dyDescent="0.25">
      <c r="A1855" t="s">
        <v>12</v>
      </c>
      <c r="B1855" s="1">
        <v>1000</v>
      </c>
      <c r="C1855" t="s">
        <v>9</v>
      </c>
      <c r="D1855">
        <v>3</v>
      </c>
      <c r="E1855" s="3">
        <v>43758</v>
      </c>
      <c r="F1855" s="2">
        <f>MONTH(Tabela1[[#This Row],[Data]])</f>
        <v>10</v>
      </c>
      <c r="G1855" t="s">
        <v>1589</v>
      </c>
      <c r="H1855" t="s">
        <v>1590</v>
      </c>
      <c r="I1855" s="2">
        <v>5581999600000</v>
      </c>
    </row>
    <row r="1856" spans="1:9" x14ac:dyDescent="0.25">
      <c r="A1856" t="s">
        <v>26</v>
      </c>
      <c r="B1856" s="1">
        <v>2000</v>
      </c>
      <c r="C1856" t="s">
        <v>9</v>
      </c>
      <c r="D1856">
        <v>12</v>
      </c>
      <c r="E1856" s="3">
        <v>43758</v>
      </c>
      <c r="F1856" s="2">
        <f>MONTH(Tabela1[[#This Row],[Data]])</f>
        <v>10</v>
      </c>
      <c r="G1856" t="s">
        <v>2507</v>
      </c>
      <c r="H1856" t="s">
        <v>2508</v>
      </c>
      <c r="I1856" s="2">
        <v>5562985800000</v>
      </c>
    </row>
    <row r="1857" spans="1:9" x14ac:dyDescent="0.25">
      <c r="A1857" t="s">
        <v>26</v>
      </c>
      <c r="B1857" s="1">
        <v>2000</v>
      </c>
      <c r="C1857" t="s">
        <v>9</v>
      </c>
      <c r="D1857">
        <v>10</v>
      </c>
      <c r="E1857" s="3">
        <v>43758</v>
      </c>
      <c r="F1857" s="2">
        <f>MONTH(Tabela1[[#This Row],[Data]])</f>
        <v>10</v>
      </c>
      <c r="G1857" t="s">
        <v>4332</v>
      </c>
      <c r="H1857" t="s">
        <v>4333</v>
      </c>
      <c r="I1857" s="2">
        <v>5521965100000</v>
      </c>
    </row>
    <row r="1858" spans="1:9" x14ac:dyDescent="0.25">
      <c r="A1858" t="s">
        <v>8</v>
      </c>
      <c r="B1858" s="1">
        <v>500</v>
      </c>
      <c r="C1858" t="s">
        <v>9</v>
      </c>
      <c r="D1858">
        <v>12</v>
      </c>
      <c r="E1858" s="3">
        <v>43758</v>
      </c>
      <c r="F1858" s="2">
        <f>MONTH(Tabela1[[#This Row],[Data]])</f>
        <v>10</v>
      </c>
      <c r="G1858" t="s">
        <v>226</v>
      </c>
      <c r="H1858" t="s">
        <v>7198</v>
      </c>
      <c r="I1858" s="2">
        <v>5531999900000</v>
      </c>
    </row>
    <row r="1859" spans="1:9" x14ac:dyDescent="0.25">
      <c r="A1859" t="s">
        <v>8</v>
      </c>
      <c r="B1859" s="1">
        <v>500</v>
      </c>
      <c r="C1859" t="s">
        <v>21</v>
      </c>
      <c r="D1859">
        <v>1</v>
      </c>
      <c r="E1859" s="3">
        <v>43758</v>
      </c>
      <c r="F1859" s="2">
        <f>MONTH(Tabela1[[#This Row],[Data]])</f>
        <v>10</v>
      </c>
      <c r="G1859" t="s">
        <v>851</v>
      </c>
      <c r="H1859" t="s">
        <v>852</v>
      </c>
      <c r="I1859" s="2">
        <v>5512981100000</v>
      </c>
    </row>
    <row r="1860" spans="1:9" x14ac:dyDescent="0.25">
      <c r="A1860" t="s">
        <v>12</v>
      </c>
      <c r="B1860" s="1">
        <v>1000</v>
      </c>
      <c r="C1860" t="s">
        <v>9</v>
      </c>
      <c r="D1860">
        <v>10</v>
      </c>
      <c r="E1860" s="3">
        <v>43758</v>
      </c>
      <c r="F1860" s="2">
        <f>MONTH(Tabela1[[#This Row],[Data]])</f>
        <v>10</v>
      </c>
      <c r="G1860" t="s">
        <v>4984</v>
      </c>
      <c r="H1860" t="s">
        <v>9147</v>
      </c>
      <c r="I1860" s="2">
        <v>5517969800000</v>
      </c>
    </row>
    <row r="1861" spans="1:9" x14ac:dyDescent="0.25">
      <c r="A1861" t="s">
        <v>12</v>
      </c>
      <c r="B1861" s="1">
        <v>1000</v>
      </c>
      <c r="C1861" t="s">
        <v>21</v>
      </c>
      <c r="D1861">
        <v>1</v>
      </c>
      <c r="E1861" s="3">
        <v>43759</v>
      </c>
      <c r="F1861" s="2">
        <f>MONTH(Tabela1[[#This Row],[Data]])</f>
        <v>10</v>
      </c>
      <c r="G1861" t="s">
        <v>1487</v>
      </c>
      <c r="H1861" t="s">
        <v>1488</v>
      </c>
      <c r="I1861" s="2">
        <v>5577998300000</v>
      </c>
    </row>
    <row r="1862" spans="1:9" x14ac:dyDescent="0.25">
      <c r="A1862" t="s">
        <v>12</v>
      </c>
      <c r="B1862" s="1">
        <v>1000</v>
      </c>
      <c r="C1862" t="s">
        <v>9</v>
      </c>
      <c r="D1862">
        <v>12</v>
      </c>
      <c r="E1862" s="3">
        <v>43759</v>
      </c>
      <c r="F1862" s="2">
        <f>MONTH(Tabela1[[#This Row],[Data]])</f>
        <v>10</v>
      </c>
      <c r="G1862" t="s">
        <v>6568</v>
      </c>
      <c r="H1862" t="s">
        <v>6569</v>
      </c>
      <c r="I1862" s="2">
        <v>5582987000000</v>
      </c>
    </row>
    <row r="1863" spans="1:9" x14ac:dyDescent="0.25">
      <c r="A1863" t="s">
        <v>8</v>
      </c>
      <c r="B1863" s="1">
        <v>500</v>
      </c>
      <c r="C1863" t="s">
        <v>21</v>
      </c>
      <c r="D1863">
        <v>1</v>
      </c>
      <c r="E1863" s="3">
        <v>43760</v>
      </c>
      <c r="F1863" s="2">
        <f>MONTH(Tabela1[[#This Row],[Data]])</f>
        <v>10</v>
      </c>
      <c r="G1863" t="s">
        <v>320</v>
      </c>
      <c r="H1863" t="s">
        <v>321</v>
      </c>
      <c r="I1863" s="2">
        <v>5511974700000</v>
      </c>
    </row>
    <row r="1864" spans="1:9" x14ac:dyDescent="0.25">
      <c r="A1864" t="s">
        <v>26</v>
      </c>
      <c r="B1864" s="1">
        <v>2000</v>
      </c>
      <c r="C1864" t="s">
        <v>9</v>
      </c>
      <c r="D1864">
        <v>11</v>
      </c>
      <c r="E1864" s="3">
        <v>43760</v>
      </c>
      <c r="F1864" s="2">
        <f>MONTH(Tabela1[[#This Row],[Data]])</f>
        <v>10</v>
      </c>
      <c r="G1864" t="s">
        <v>417</v>
      </c>
      <c r="H1864" t="s">
        <v>418</v>
      </c>
      <c r="I1864" s="2">
        <v>5534984200000</v>
      </c>
    </row>
    <row r="1865" spans="1:9" x14ac:dyDescent="0.25">
      <c r="A1865" t="s">
        <v>8</v>
      </c>
      <c r="B1865" s="1">
        <v>500</v>
      </c>
      <c r="C1865" t="s">
        <v>21</v>
      </c>
      <c r="D1865">
        <v>1</v>
      </c>
      <c r="E1865" s="3">
        <v>43760</v>
      </c>
      <c r="F1865" s="2">
        <f>MONTH(Tabela1[[#This Row],[Data]])</f>
        <v>10</v>
      </c>
      <c r="G1865" t="s">
        <v>1837</v>
      </c>
      <c r="H1865" t="s">
        <v>4695</v>
      </c>
      <c r="I1865" s="2">
        <v>5541996100000</v>
      </c>
    </row>
    <row r="1866" spans="1:9" x14ac:dyDescent="0.25">
      <c r="A1866" t="s">
        <v>12</v>
      </c>
      <c r="B1866" s="1">
        <v>1000</v>
      </c>
      <c r="C1866" t="s">
        <v>9</v>
      </c>
      <c r="D1866">
        <v>12</v>
      </c>
      <c r="E1866" s="3">
        <v>43760</v>
      </c>
      <c r="F1866" s="2">
        <f>MONTH(Tabela1[[#This Row],[Data]])</f>
        <v>10</v>
      </c>
      <c r="G1866" t="s">
        <v>6060</v>
      </c>
      <c r="H1866" t="s">
        <v>6061</v>
      </c>
      <c r="I1866" s="2">
        <v>5515991000000</v>
      </c>
    </row>
    <row r="1867" spans="1:9" x14ac:dyDescent="0.25">
      <c r="A1867" t="s">
        <v>12</v>
      </c>
      <c r="B1867" s="1">
        <v>1000</v>
      </c>
      <c r="C1867" t="s">
        <v>9</v>
      </c>
      <c r="D1867">
        <v>12</v>
      </c>
      <c r="E1867" s="3">
        <v>43760</v>
      </c>
      <c r="F1867" s="2">
        <f>MONTH(Tabela1[[#This Row],[Data]])</f>
        <v>10</v>
      </c>
      <c r="G1867" t="s">
        <v>75</v>
      </c>
      <c r="H1867" t="s">
        <v>76</v>
      </c>
      <c r="I1867" s="2">
        <v>5561992200000</v>
      </c>
    </row>
    <row r="1868" spans="1:9" x14ac:dyDescent="0.25">
      <c r="A1868" t="s">
        <v>8</v>
      </c>
      <c r="B1868" s="1">
        <v>500</v>
      </c>
      <c r="C1868" t="s">
        <v>9</v>
      </c>
      <c r="D1868">
        <v>12</v>
      </c>
      <c r="E1868" s="3">
        <v>43760</v>
      </c>
      <c r="F1868" s="2">
        <f>MONTH(Tabela1[[#This Row],[Data]])</f>
        <v>10</v>
      </c>
      <c r="G1868" t="s">
        <v>6648</v>
      </c>
      <c r="H1868" t="s">
        <v>6649</v>
      </c>
      <c r="I1868" s="2">
        <v>5512991000000</v>
      </c>
    </row>
    <row r="1869" spans="1:9" x14ac:dyDescent="0.25">
      <c r="A1869" t="s">
        <v>8</v>
      </c>
      <c r="B1869" s="1">
        <v>500</v>
      </c>
      <c r="C1869" t="s">
        <v>9</v>
      </c>
      <c r="D1869">
        <v>12</v>
      </c>
      <c r="E1869" s="3">
        <v>43760</v>
      </c>
      <c r="F1869" s="2">
        <f>MONTH(Tabela1[[#This Row],[Data]])</f>
        <v>10</v>
      </c>
      <c r="G1869" t="s">
        <v>6731</v>
      </c>
      <c r="H1869" t="s">
        <v>6732</v>
      </c>
      <c r="I1869" s="2">
        <v>5551999800000</v>
      </c>
    </row>
    <row r="1870" spans="1:9" x14ac:dyDescent="0.25">
      <c r="A1870" t="s">
        <v>12</v>
      </c>
      <c r="B1870" s="1">
        <v>1000</v>
      </c>
      <c r="C1870" t="s">
        <v>9</v>
      </c>
      <c r="D1870">
        <v>1</v>
      </c>
      <c r="E1870" s="3">
        <v>43760</v>
      </c>
      <c r="F1870" s="2">
        <f>MONTH(Tabela1[[#This Row],[Data]])</f>
        <v>10</v>
      </c>
      <c r="G1870" t="s">
        <v>1527</v>
      </c>
      <c r="H1870" t="s">
        <v>7495</v>
      </c>
      <c r="I1870" s="2">
        <v>5591980900000</v>
      </c>
    </row>
    <row r="1871" spans="1:9" x14ac:dyDescent="0.25">
      <c r="A1871" t="s">
        <v>12</v>
      </c>
      <c r="B1871" s="1">
        <v>1000</v>
      </c>
      <c r="C1871" t="s">
        <v>9</v>
      </c>
      <c r="D1871">
        <v>3</v>
      </c>
      <c r="E1871" s="3">
        <v>43760</v>
      </c>
      <c r="F1871" s="2">
        <f>MONTH(Tabela1[[#This Row],[Data]])</f>
        <v>10</v>
      </c>
      <c r="G1871" t="s">
        <v>8204</v>
      </c>
      <c r="H1871" t="s">
        <v>8205</v>
      </c>
      <c r="I1871" s="2">
        <v>5511999900000</v>
      </c>
    </row>
    <row r="1872" spans="1:9" x14ac:dyDescent="0.25">
      <c r="A1872" t="s">
        <v>8</v>
      </c>
      <c r="B1872" s="1">
        <v>500</v>
      </c>
      <c r="C1872" t="s">
        <v>9</v>
      </c>
      <c r="D1872">
        <v>12</v>
      </c>
      <c r="E1872" s="3">
        <v>43760</v>
      </c>
      <c r="F1872" s="2">
        <f>MONTH(Tabela1[[#This Row],[Data]])</f>
        <v>10</v>
      </c>
      <c r="G1872" t="s">
        <v>4872</v>
      </c>
      <c r="H1872" t="s">
        <v>9645</v>
      </c>
      <c r="I1872" s="2">
        <v>5522997100000</v>
      </c>
    </row>
    <row r="1873" spans="1:9" x14ac:dyDescent="0.25">
      <c r="A1873" t="s">
        <v>8</v>
      </c>
      <c r="B1873" s="1">
        <v>500</v>
      </c>
      <c r="C1873" t="s">
        <v>9</v>
      </c>
      <c r="D1873">
        <v>2</v>
      </c>
      <c r="E1873" s="3">
        <v>43761</v>
      </c>
      <c r="F1873" s="2">
        <f>MONTH(Tabela1[[#This Row],[Data]])</f>
        <v>10</v>
      </c>
      <c r="G1873" t="s">
        <v>45</v>
      </c>
      <c r="H1873" t="s">
        <v>46</v>
      </c>
      <c r="I1873" s="2">
        <v>5511987000000</v>
      </c>
    </row>
    <row r="1874" spans="1:9" x14ac:dyDescent="0.25">
      <c r="A1874" t="s">
        <v>12</v>
      </c>
      <c r="B1874" s="1">
        <v>1000</v>
      </c>
      <c r="C1874" t="s">
        <v>9</v>
      </c>
      <c r="D1874">
        <v>5</v>
      </c>
      <c r="E1874" s="3">
        <v>43761</v>
      </c>
      <c r="F1874" s="2">
        <f>MONTH(Tabela1[[#This Row],[Data]])</f>
        <v>10</v>
      </c>
      <c r="G1874" t="s">
        <v>1533</v>
      </c>
      <c r="H1874" t="s">
        <v>1534</v>
      </c>
      <c r="I1874" s="2">
        <v>5511964100000</v>
      </c>
    </row>
    <row r="1875" spans="1:9" x14ac:dyDescent="0.25">
      <c r="A1875" t="s">
        <v>12</v>
      </c>
      <c r="B1875" s="1">
        <v>1000</v>
      </c>
      <c r="C1875" t="s">
        <v>9</v>
      </c>
      <c r="D1875">
        <v>12</v>
      </c>
      <c r="E1875" s="3">
        <v>43761</v>
      </c>
      <c r="F1875" s="2">
        <f>MONTH(Tabela1[[#This Row],[Data]])</f>
        <v>10</v>
      </c>
      <c r="G1875" t="s">
        <v>4200</v>
      </c>
      <c r="H1875" t="s">
        <v>4201</v>
      </c>
      <c r="I1875" s="2">
        <v>5521993000000</v>
      </c>
    </row>
    <row r="1876" spans="1:9" x14ac:dyDescent="0.25">
      <c r="A1876" t="s">
        <v>12</v>
      </c>
      <c r="B1876" s="1">
        <v>1000</v>
      </c>
      <c r="C1876" t="s">
        <v>9</v>
      </c>
      <c r="D1876">
        <v>12</v>
      </c>
      <c r="E1876" s="3">
        <v>43761</v>
      </c>
      <c r="F1876" s="2">
        <f>MONTH(Tabela1[[#This Row],[Data]])</f>
        <v>10</v>
      </c>
      <c r="G1876" t="s">
        <v>2893</v>
      </c>
      <c r="H1876" t="s">
        <v>4890</v>
      </c>
      <c r="I1876" s="2">
        <v>5562996300000</v>
      </c>
    </row>
    <row r="1877" spans="1:9" x14ac:dyDescent="0.25">
      <c r="A1877" t="s">
        <v>12</v>
      </c>
      <c r="B1877" s="1">
        <v>1000</v>
      </c>
      <c r="C1877" t="s">
        <v>9</v>
      </c>
      <c r="D1877">
        <v>1</v>
      </c>
      <c r="E1877" s="3">
        <v>43761</v>
      </c>
      <c r="F1877" s="2">
        <f>MONTH(Tabela1[[#This Row],[Data]])</f>
        <v>10</v>
      </c>
      <c r="G1877" t="s">
        <v>779</v>
      </c>
      <c r="H1877" t="s">
        <v>780</v>
      </c>
      <c r="I1877" s="2">
        <v>5521985200000</v>
      </c>
    </row>
    <row r="1878" spans="1:9" x14ac:dyDescent="0.25">
      <c r="A1878" t="s">
        <v>12</v>
      </c>
      <c r="B1878" s="1">
        <v>1000</v>
      </c>
      <c r="C1878" t="s">
        <v>21</v>
      </c>
      <c r="D1878">
        <v>1</v>
      </c>
      <c r="E1878" s="3">
        <v>43761</v>
      </c>
      <c r="F1878" s="2">
        <f>MONTH(Tabela1[[#This Row],[Data]])</f>
        <v>10</v>
      </c>
      <c r="G1878" t="s">
        <v>6225</v>
      </c>
      <c r="H1878" t="s">
        <v>6226</v>
      </c>
      <c r="I1878" s="2">
        <v>5582981000000</v>
      </c>
    </row>
    <row r="1879" spans="1:9" x14ac:dyDescent="0.25">
      <c r="A1879" t="s">
        <v>8</v>
      </c>
      <c r="B1879" s="1">
        <v>500</v>
      </c>
      <c r="C1879" t="s">
        <v>9</v>
      </c>
      <c r="D1879">
        <v>1</v>
      </c>
      <c r="E1879" s="3">
        <v>43761</v>
      </c>
      <c r="F1879" s="2">
        <f>MONTH(Tabela1[[#This Row],[Data]])</f>
        <v>10</v>
      </c>
      <c r="G1879" t="s">
        <v>3762</v>
      </c>
      <c r="H1879" t="s">
        <v>7338</v>
      </c>
      <c r="I1879" s="2">
        <v>5531975300000</v>
      </c>
    </row>
    <row r="1880" spans="1:9" x14ac:dyDescent="0.25">
      <c r="A1880" t="s">
        <v>26</v>
      </c>
      <c r="B1880" s="1">
        <v>2000</v>
      </c>
      <c r="C1880" t="s">
        <v>9</v>
      </c>
      <c r="D1880">
        <v>12</v>
      </c>
      <c r="E1880" s="3">
        <v>43761</v>
      </c>
      <c r="F1880" s="2">
        <f>MONTH(Tabela1[[#This Row],[Data]])</f>
        <v>10</v>
      </c>
      <c r="G1880" t="s">
        <v>2320</v>
      </c>
      <c r="H1880" t="s">
        <v>8664</v>
      </c>
      <c r="I1880" s="2">
        <v>5511997400000</v>
      </c>
    </row>
    <row r="1881" spans="1:9" x14ac:dyDescent="0.25">
      <c r="A1881" t="s">
        <v>8</v>
      </c>
      <c r="B1881" s="1">
        <v>500</v>
      </c>
      <c r="C1881" t="s">
        <v>9</v>
      </c>
      <c r="D1881">
        <v>1</v>
      </c>
      <c r="E1881" s="3">
        <v>43761</v>
      </c>
      <c r="F1881" s="2">
        <f>MONTH(Tabela1[[#This Row],[Data]])</f>
        <v>10</v>
      </c>
      <c r="G1881" t="s">
        <v>9287</v>
      </c>
      <c r="H1881" t="s">
        <v>9288</v>
      </c>
      <c r="I1881" s="2">
        <v>5511954700000</v>
      </c>
    </row>
    <row r="1882" spans="1:9" x14ac:dyDescent="0.25">
      <c r="A1882" t="s">
        <v>26</v>
      </c>
      <c r="B1882" s="1">
        <v>2000</v>
      </c>
      <c r="C1882" t="s">
        <v>9</v>
      </c>
      <c r="D1882">
        <v>12</v>
      </c>
      <c r="E1882" s="3">
        <v>43761</v>
      </c>
      <c r="F1882" s="2">
        <f>MONTH(Tabela1[[#This Row],[Data]])</f>
        <v>10</v>
      </c>
      <c r="G1882" t="s">
        <v>3906</v>
      </c>
      <c r="H1882" t="s">
        <v>9446</v>
      </c>
      <c r="I1882" s="2">
        <v>5512982100000</v>
      </c>
    </row>
    <row r="1883" spans="1:9" x14ac:dyDescent="0.25">
      <c r="A1883" t="s">
        <v>8</v>
      </c>
      <c r="B1883" s="1">
        <v>500</v>
      </c>
      <c r="C1883" t="s">
        <v>9</v>
      </c>
      <c r="D1883">
        <v>12</v>
      </c>
      <c r="E1883" s="3">
        <v>43762</v>
      </c>
      <c r="F1883" s="2">
        <f>MONTH(Tabela1[[#This Row],[Data]])</f>
        <v>10</v>
      </c>
      <c r="G1883" t="s">
        <v>293</v>
      </c>
      <c r="H1883" t="s">
        <v>294</v>
      </c>
      <c r="I1883" s="2">
        <v>5511959100000</v>
      </c>
    </row>
    <row r="1884" spans="1:9" x14ac:dyDescent="0.25">
      <c r="A1884" t="s">
        <v>12</v>
      </c>
      <c r="B1884" s="1">
        <v>1000</v>
      </c>
      <c r="C1884" t="s">
        <v>21</v>
      </c>
      <c r="D1884">
        <v>1</v>
      </c>
      <c r="E1884" s="3">
        <v>43762</v>
      </c>
      <c r="F1884" s="2">
        <f>MONTH(Tabela1[[#This Row],[Data]])</f>
        <v>10</v>
      </c>
      <c r="G1884" t="s">
        <v>2557</v>
      </c>
      <c r="H1884" t="s">
        <v>2558</v>
      </c>
      <c r="I1884" s="2">
        <v>5521969900000</v>
      </c>
    </row>
    <row r="1885" spans="1:9" x14ac:dyDescent="0.25">
      <c r="A1885" t="s">
        <v>12</v>
      </c>
      <c r="B1885" s="1">
        <v>1000</v>
      </c>
      <c r="C1885" t="s">
        <v>9</v>
      </c>
      <c r="D1885">
        <v>10</v>
      </c>
      <c r="E1885" s="3">
        <v>43762</v>
      </c>
      <c r="F1885" s="2">
        <f>MONTH(Tabela1[[#This Row],[Data]])</f>
        <v>10</v>
      </c>
      <c r="G1885" t="s">
        <v>490</v>
      </c>
      <c r="H1885" t="s">
        <v>5123</v>
      </c>
      <c r="I1885" s="2">
        <v>5531982100000</v>
      </c>
    </row>
    <row r="1886" spans="1:9" x14ac:dyDescent="0.25">
      <c r="A1886" t="s">
        <v>8</v>
      </c>
      <c r="B1886" s="1">
        <v>500</v>
      </c>
      <c r="C1886" t="s">
        <v>21</v>
      </c>
      <c r="D1886">
        <v>12</v>
      </c>
      <c r="E1886" s="3">
        <v>43762</v>
      </c>
      <c r="F1886" s="2">
        <f>MONTH(Tabela1[[#This Row],[Data]])</f>
        <v>10</v>
      </c>
      <c r="G1886" t="s">
        <v>103</v>
      </c>
      <c r="H1886" t="s">
        <v>104</v>
      </c>
      <c r="I1886" s="2">
        <v>5531994600000</v>
      </c>
    </row>
    <row r="1887" spans="1:9" x14ac:dyDescent="0.25">
      <c r="A1887" t="s">
        <v>8</v>
      </c>
      <c r="B1887" s="1">
        <v>500</v>
      </c>
      <c r="C1887" t="s">
        <v>9</v>
      </c>
      <c r="D1887">
        <v>12</v>
      </c>
      <c r="E1887" s="3">
        <v>43762</v>
      </c>
      <c r="F1887" s="2">
        <f>MONTH(Tabela1[[#This Row],[Data]])</f>
        <v>10</v>
      </c>
      <c r="G1887" t="s">
        <v>814</v>
      </c>
      <c r="H1887" t="s">
        <v>6182</v>
      </c>
      <c r="I1887" s="2">
        <v>5575999300000</v>
      </c>
    </row>
    <row r="1888" spans="1:9" x14ac:dyDescent="0.25">
      <c r="A1888" t="s">
        <v>26</v>
      </c>
      <c r="B1888" s="1">
        <v>2000</v>
      </c>
      <c r="C1888" t="s">
        <v>9</v>
      </c>
      <c r="D1888">
        <v>12</v>
      </c>
      <c r="E1888" s="3">
        <v>43762</v>
      </c>
      <c r="F1888" s="2">
        <f>MONTH(Tabela1[[#This Row],[Data]])</f>
        <v>10</v>
      </c>
      <c r="G1888" t="s">
        <v>638</v>
      </c>
      <c r="H1888" t="s">
        <v>639</v>
      </c>
      <c r="I1888" s="2">
        <v>5511992400000</v>
      </c>
    </row>
    <row r="1889" spans="1:9" x14ac:dyDescent="0.25">
      <c r="A1889" t="s">
        <v>8</v>
      </c>
      <c r="B1889" s="1">
        <v>500</v>
      </c>
      <c r="C1889" t="s">
        <v>9</v>
      </c>
      <c r="D1889">
        <v>12</v>
      </c>
      <c r="E1889" s="3">
        <v>43762</v>
      </c>
      <c r="F1889" s="2">
        <f>MONTH(Tabela1[[#This Row],[Data]])</f>
        <v>10</v>
      </c>
      <c r="G1889" t="s">
        <v>3558</v>
      </c>
      <c r="H1889" t="s">
        <v>8790</v>
      </c>
      <c r="I1889" s="2">
        <v>5561995500000</v>
      </c>
    </row>
    <row r="1890" spans="1:9" x14ac:dyDescent="0.25">
      <c r="A1890" t="s">
        <v>26</v>
      </c>
      <c r="B1890" s="1">
        <v>2000</v>
      </c>
      <c r="C1890" t="s">
        <v>9</v>
      </c>
      <c r="D1890">
        <v>6</v>
      </c>
      <c r="E1890" s="3">
        <v>43762</v>
      </c>
      <c r="F1890" s="2">
        <f>MONTH(Tabela1[[#This Row],[Data]])</f>
        <v>10</v>
      </c>
      <c r="G1890" t="s">
        <v>3143</v>
      </c>
      <c r="H1890" t="s">
        <v>8568</v>
      </c>
      <c r="I1890" s="2">
        <v>5511986300000</v>
      </c>
    </row>
    <row r="1891" spans="1:9" x14ac:dyDescent="0.25">
      <c r="A1891" t="s">
        <v>12</v>
      </c>
      <c r="B1891" s="1">
        <v>1000</v>
      </c>
      <c r="C1891" t="s">
        <v>9</v>
      </c>
      <c r="D1891">
        <v>12</v>
      </c>
      <c r="E1891" s="3">
        <v>43763</v>
      </c>
      <c r="F1891" s="2">
        <f>MONTH(Tabela1[[#This Row],[Data]])</f>
        <v>10</v>
      </c>
      <c r="G1891" t="s">
        <v>2285</v>
      </c>
      <c r="H1891" t="s">
        <v>2286</v>
      </c>
      <c r="I1891" s="2">
        <v>5531999000000</v>
      </c>
    </row>
    <row r="1892" spans="1:9" x14ac:dyDescent="0.25">
      <c r="A1892" t="s">
        <v>12</v>
      </c>
      <c r="B1892" s="1">
        <v>1000</v>
      </c>
      <c r="C1892" t="s">
        <v>9</v>
      </c>
      <c r="D1892">
        <v>12</v>
      </c>
      <c r="E1892" s="3">
        <v>43763</v>
      </c>
      <c r="F1892" s="2">
        <f>MONTH(Tabela1[[#This Row],[Data]])</f>
        <v>10</v>
      </c>
      <c r="G1892" t="s">
        <v>2710</v>
      </c>
      <c r="H1892" t="s">
        <v>2711</v>
      </c>
      <c r="I1892" s="2">
        <v>5511976700000</v>
      </c>
    </row>
    <row r="1893" spans="1:9" x14ac:dyDescent="0.25">
      <c r="A1893" t="s">
        <v>8</v>
      </c>
      <c r="B1893" s="1">
        <v>500</v>
      </c>
      <c r="C1893" t="s">
        <v>9</v>
      </c>
      <c r="D1893">
        <v>12</v>
      </c>
      <c r="E1893" s="3">
        <v>43763</v>
      </c>
      <c r="F1893" s="2">
        <f>MONTH(Tabela1[[#This Row],[Data]])</f>
        <v>10</v>
      </c>
      <c r="G1893" t="s">
        <v>3666</v>
      </c>
      <c r="H1893" t="s">
        <v>3667</v>
      </c>
      <c r="I1893" s="2">
        <v>5531998900000</v>
      </c>
    </row>
    <row r="1894" spans="1:9" x14ac:dyDescent="0.25">
      <c r="A1894" t="s">
        <v>26</v>
      </c>
      <c r="B1894" s="1">
        <v>2000</v>
      </c>
      <c r="C1894" t="s">
        <v>9</v>
      </c>
      <c r="D1894">
        <v>12</v>
      </c>
      <c r="E1894" s="3">
        <v>43763</v>
      </c>
      <c r="F1894" s="2">
        <f>MONTH(Tabela1[[#This Row],[Data]])</f>
        <v>10</v>
      </c>
      <c r="G1894" t="s">
        <v>3700</v>
      </c>
      <c r="H1894" t="s">
        <v>3701</v>
      </c>
      <c r="I1894" s="2">
        <v>5547988100000</v>
      </c>
    </row>
    <row r="1895" spans="1:9" x14ac:dyDescent="0.25">
      <c r="A1895" t="s">
        <v>26</v>
      </c>
      <c r="B1895" s="1">
        <v>2000</v>
      </c>
      <c r="C1895" t="s">
        <v>9</v>
      </c>
      <c r="D1895">
        <v>9</v>
      </c>
      <c r="E1895" s="3">
        <v>43763</v>
      </c>
      <c r="F1895" s="2">
        <f>MONTH(Tabela1[[#This Row],[Data]])</f>
        <v>10</v>
      </c>
      <c r="G1895" t="s">
        <v>4249</v>
      </c>
      <c r="H1895" t="s">
        <v>4250</v>
      </c>
      <c r="I1895" s="2">
        <v>5594981300000</v>
      </c>
    </row>
    <row r="1896" spans="1:9" x14ac:dyDescent="0.25">
      <c r="A1896" t="s">
        <v>8</v>
      </c>
      <c r="B1896" s="1">
        <v>500</v>
      </c>
      <c r="C1896" t="s">
        <v>9</v>
      </c>
      <c r="D1896">
        <v>12</v>
      </c>
      <c r="E1896" s="3">
        <v>43763</v>
      </c>
      <c r="F1896" s="2">
        <f>MONTH(Tabela1[[#This Row],[Data]])</f>
        <v>10</v>
      </c>
      <c r="G1896" t="s">
        <v>720</v>
      </c>
      <c r="H1896" t="s">
        <v>4196</v>
      </c>
      <c r="I1896" s="2">
        <v>5527988700000</v>
      </c>
    </row>
    <row r="1897" spans="1:9" x14ac:dyDescent="0.25">
      <c r="A1897" t="s">
        <v>12</v>
      </c>
      <c r="B1897" s="1">
        <v>1000</v>
      </c>
      <c r="C1897" t="s">
        <v>9</v>
      </c>
      <c r="D1897">
        <v>4</v>
      </c>
      <c r="E1897" s="3">
        <v>43763</v>
      </c>
      <c r="F1897" s="2">
        <f>MONTH(Tabela1[[#This Row],[Data]])</f>
        <v>10</v>
      </c>
      <c r="G1897" t="s">
        <v>4661</v>
      </c>
      <c r="H1897" t="s">
        <v>4662</v>
      </c>
      <c r="I1897" s="2">
        <v>5581982300000</v>
      </c>
    </row>
    <row r="1898" spans="1:9" x14ac:dyDescent="0.25">
      <c r="A1898" t="s">
        <v>26</v>
      </c>
      <c r="B1898" s="1">
        <v>2000</v>
      </c>
      <c r="C1898" t="s">
        <v>9</v>
      </c>
      <c r="D1898">
        <v>1</v>
      </c>
      <c r="E1898" s="3">
        <v>43763</v>
      </c>
      <c r="F1898" s="2">
        <f>MONTH(Tabela1[[#This Row],[Data]])</f>
        <v>10</v>
      </c>
      <c r="G1898" t="s">
        <v>4901</v>
      </c>
      <c r="H1898" t="s">
        <v>4905</v>
      </c>
      <c r="I1898" s="2">
        <v>5567992500000</v>
      </c>
    </row>
    <row r="1899" spans="1:9" x14ac:dyDescent="0.25">
      <c r="A1899" t="s">
        <v>26</v>
      </c>
      <c r="B1899" s="1">
        <v>2000</v>
      </c>
      <c r="C1899" t="s">
        <v>9</v>
      </c>
      <c r="D1899">
        <v>12</v>
      </c>
      <c r="E1899" s="3">
        <v>43763</v>
      </c>
      <c r="F1899" s="2">
        <f>MONTH(Tabela1[[#This Row],[Data]])</f>
        <v>10</v>
      </c>
      <c r="G1899" t="s">
        <v>1582</v>
      </c>
      <c r="H1899" t="s">
        <v>5870</v>
      </c>
      <c r="I1899" s="2">
        <v>5581995600000</v>
      </c>
    </row>
    <row r="1900" spans="1:9" x14ac:dyDescent="0.25">
      <c r="A1900" t="s">
        <v>12</v>
      </c>
      <c r="B1900" s="1">
        <v>1000</v>
      </c>
      <c r="C1900" t="s">
        <v>9</v>
      </c>
      <c r="D1900">
        <v>1</v>
      </c>
      <c r="E1900" s="3">
        <v>43763</v>
      </c>
      <c r="F1900" s="2">
        <f>MONTH(Tabela1[[#This Row],[Data]])</f>
        <v>10</v>
      </c>
      <c r="G1900" t="s">
        <v>6067</v>
      </c>
      <c r="H1900" t="s">
        <v>6068</v>
      </c>
      <c r="I1900" s="2">
        <v>5521973300000</v>
      </c>
    </row>
    <row r="1901" spans="1:9" x14ac:dyDescent="0.25">
      <c r="A1901" t="s">
        <v>12</v>
      </c>
      <c r="B1901" s="1">
        <v>1000</v>
      </c>
      <c r="C1901" t="s">
        <v>21</v>
      </c>
      <c r="D1901">
        <v>1</v>
      </c>
      <c r="E1901" s="3">
        <v>43763</v>
      </c>
      <c r="F1901" s="2">
        <f>MONTH(Tabela1[[#This Row],[Data]])</f>
        <v>10</v>
      </c>
      <c r="G1901" t="s">
        <v>7287</v>
      </c>
      <c r="H1901" t="s">
        <v>7288</v>
      </c>
      <c r="I1901" s="2">
        <v>5531999100000</v>
      </c>
    </row>
    <row r="1902" spans="1:9" x14ac:dyDescent="0.25">
      <c r="A1902" t="s">
        <v>26</v>
      </c>
      <c r="B1902" s="1">
        <v>2000</v>
      </c>
      <c r="C1902" t="s">
        <v>9</v>
      </c>
      <c r="D1902">
        <v>10</v>
      </c>
      <c r="E1902" s="3">
        <v>43763</v>
      </c>
      <c r="F1902" s="2">
        <f>MONTH(Tabela1[[#This Row],[Data]])</f>
        <v>10</v>
      </c>
      <c r="G1902" t="s">
        <v>7582</v>
      </c>
      <c r="H1902" t="s">
        <v>7583</v>
      </c>
      <c r="I1902" s="2">
        <v>5527988800000</v>
      </c>
    </row>
    <row r="1903" spans="1:9" x14ac:dyDescent="0.25">
      <c r="A1903" t="s">
        <v>8</v>
      </c>
      <c r="B1903" s="1">
        <v>500</v>
      </c>
      <c r="C1903" t="s">
        <v>9</v>
      </c>
      <c r="D1903">
        <v>12</v>
      </c>
      <c r="E1903" s="3">
        <v>43763</v>
      </c>
      <c r="F1903" s="2">
        <f>MONTH(Tabela1[[#This Row],[Data]])</f>
        <v>10</v>
      </c>
      <c r="G1903" t="s">
        <v>1075</v>
      </c>
      <c r="H1903" t="s">
        <v>7699</v>
      </c>
      <c r="I1903" s="2">
        <v>5564996500000</v>
      </c>
    </row>
    <row r="1904" spans="1:9" x14ac:dyDescent="0.25">
      <c r="A1904" t="s">
        <v>12</v>
      </c>
      <c r="B1904" s="1">
        <v>1000</v>
      </c>
      <c r="C1904" t="s">
        <v>9</v>
      </c>
      <c r="D1904">
        <v>6</v>
      </c>
      <c r="E1904" s="3">
        <v>43763</v>
      </c>
      <c r="F1904" s="2">
        <f>MONTH(Tabela1[[#This Row],[Data]])</f>
        <v>10</v>
      </c>
      <c r="G1904" t="s">
        <v>8281</v>
      </c>
      <c r="H1904" t="s">
        <v>8282</v>
      </c>
      <c r="I1904" s="2">
        <v>5585999500000</v>
      </c>
    </row>
    <row r="1905" spans="1:9" x14ac:dyDescent="0.25">
      <c r="A1905" t="s">
        <v>8</v>
      </c>
      <c r="B1905" s="1">
        <v>500</v>
      </c>
      <c r="C1905" t="s">
        <v>9</v>
      </c>
      <c r="D1905">
        <v>4</v>
      </c>
      <c r="E1905" s="3">
        <v>43763</v>
      </c>
      <c r="F1905" s="2">
        <f>MONTH(Tabela1[[#This Row],[Data]])</f>
        <v>10</v>
      </c>
      <c r="G1905" t="s">
        <v>9282</v>
      </c>
      <c r="H1905" t="s">
        <v>9283</v>
      </c>
      <c r="I1905" s="2">
        <v>5511933900000</v>
      </c>
    </row>
    <row r="1906" spans="1:9" x14ac:dyDescent="0.25">
      <c r="A1906" t="s">
        <v>12</v>
      </c>
      <c r="B1906" s="1">
        <v>1000</v>
      </c>
      <c r="C1906" t="s">
        <v>9</v>
      </c>
      <c r="D1906">
        <v>1</v>
      </c>
      <c r="E1906" s="3">
        <v>43763</v>
      </c>
      <c r="F1906" s="2">
        <f>MONTH(Tabela1[[#This Row],[Data]])</f>
        <v>10</v>
      </c>
      <c r="G1906" t="s">
        <v>9347</v>
      </c>
      <c r="H1906" t="s">
        <v>9348</v>
      </c>
      <c r="I1906" s="2">
        <v>5584996100000</v>
      </c>
    </row>
    <row r="1907" spans="1:9" x14ac:dyDescent="0.25">
      <c r="A1907" t="s">
        <v>8</v>
      </c>
      <c r="B1907" s="1">
        <v>500</v>
      </c>
      <c r="C1907" t="s">
        <v>9</v>
      </c>
      <c r="D1907">
        <v>12</v>
      </c>
      <c r="E1907" s="3">
        <v>43764</v>
      </c>
      <c r="F1907" s="2">
        <f>MONTH(Tabela1[[#This Row],[Data]])</f>
        <v>10</v>
      </c>
      <c r="G1907" t="s">
        <v>518</v>
      </c>
      <c r="H1907" t="s">
        <v>519</v>
      </c>
      <c r="I1907" s="2">
        <v>5581988300000</v>
      </c>
    </row>
    <row r="1908" spans="1:9" x14ac:dyDescent="0.25">
      <c r="A1908" t="s">
        <v>8</v>
      </c>
      <c r="B1908" s="1">
        <v>500</v>
      </c>
      <c r="C1908" t="s">
        <v>9</v>
      </c>
      <c r="D1908">
        <v>3</v>
      </c>
      <c r="E1908" s="3">
        <v>43764</v>
      </c>
      <c r="F1908" s="2">
        <f>MONTH(Tabela1[[#This Row],[Data]])</f>
        <v>10</v>
      </c>
      <c r="G1908" t="s">
        <v>867</v>
      </c>
      <c r="H1908" t="s">
        <v>1584</v>
      </c>
      <c r="I1908" s="2">
        <v>5567999100000</v>
      </c>
    </row>
    <row r="1909" spans="1:9" x14ac:dyDescent="0.25">
      <c r="A1909" t="s">
        <v>12</v>
      </c>
      <c r="B1909" s="1">
        <v>1000</v>
      </c>
      <c r="C1909" t="s">
        <v>9</v>
      </c>
      <c r="D1909">
        <v>12</v>
      </c>
      <c r="E1909" s="3">
        <v>43764</v>
      </c>
      <c r="F1909" s="2">
        <f>MONTH(Tabela1[[#This Row],[Data]])</f>
        <v>10</v>
      </c>
      <c r="G1909" t="s">
        <v>1877</v>
      </c>
      <c r="H1909" t="s">
        <v>1878</v>
      </c>
      <c r="I1909" s="2">
        <v>5511952000000</v>
      </c>
    </row>
    <row r="1910" spans="1:9" x14ac:dyDescent="0.25">
      <c r="A1910" t="s">
        <v>26</v>
      </c>
      <c r="B1910" s="1">
        <v>2000</v>
      </c>
      <c r="C1910" t="s">
        <v>9</v>
      </c>
      <c r="D1910">
        <v>1</v>
      </c>
      <c r="E1910" s="3">
        <v>43764</v>
      </c>
      <c r="F1910" s="2">
        <f>MONTH(Tabela1[[#This Row],[Data]])</f>
        <v>10</v>
      </c>
      <c r="G1910" t="s">
        <v>1371</v>
      </c>
      <c r="H1910" t="s">
        <v>1466</v>
      </c>
      <c r="I1910" s="2">
        <v>5511991500000</v>
      </c>
    </row>
    <row r="1911" spans="1:9" x14ac:dyDescent="0.25">
      <c r="A1911" t="s">
        <v>12</v>
      </c>
      <c r="B1911" s="1">
        <v>1000</v>
      </c>
      <c r="C1911" t="s">
        <v>9</v>
      </c>
      <c r="D1911">
        <v>10</v>
      </c>
      <c r="E1911" s="3">
        <v>43764</v>
      </c>
      <c r="F1911" s="2">
        <f>MONTH(Tabela1[[#This Row],[Data]])</f>
        <v>10</v>
      </c>
      <c r="G1911" t="s">
        <v>4406</v>
      </c>
      <c r="H1911" t="s">
        <v>4407</v>
      </c>
      <c r="I1911" s="2">
        <v>5585999100000</v>
      </c>
    </row>
    <row r="1912" spans="1:9" x14ac:dyDescent="0.25">
      <c r="A1912" t="s">
        <v>8</v>
      </c>
      <c r="B1912" s="1">
        <v>500</v>
      </c>
      <c r="C1912" t="s">
        <v>9</v>
      </c>
      <c r="D1912">
        <v>3</v>
      </c>
      <c r="E1912" s="3">
        <v>43764</v>
      </c>
      <c r="F1912" s="2">
        <f>MONTH(Tabela1[[#This Row],[Data]])</f>
        <v>10</v>
      </c>
      <c r="G1912" t="s">
        <v>1238</v>
      </c>
      <c r="H1912" t="s">
        <v>8513</v>
      </c>
      <c r="I1912" s="2">
        <v>5517997600000</v>
      </c>
    </row>
    <row r="1913" spans="1:9" x14ac:dyDescent="0.25">
      <c r="A1913" t="s">
        <v>8</v>
      </c>
      <c r="B1913" s="1">
        <v>500</v>
      </c>
      <c r="C1913" t="s">
        <v>9</v>
      </c>
      <c r="D1913">
        <v>6</v>
      </c>
      <c r="E1913" s="3">
        <v>43764</v>
      </c>
      <c r="F1913" s="2">
        <f>MONTH(Tabela1[[#This Row],[Data]])</f>
        <v>10</v>
      </c>
      <c r="G1913" t="s">
        <v>4254</v>
      </c>
      <c r="H1913" t="s">
        <v>8801</v>
      </c>
      <c r="I1913" s="2">
        <v>5583986700000</v>
      </c>
    </row>
    <row r="1914" spans="1:9" x14ac:dyDescent="0.25">
      <c r="A1914" t="s">
        <v>26</v>
      </c>
      <c r="B1914" s="1">
        <v>2000</v>
      </c>
      <c r="C1914" t="s">
        <v>21</v>
      </c>
      <c r="D1914">
        <v>1</v>
      </c>
      <c r="E1914" s="3">
        <v>43765</v>
      </c>
      <c r="F1914" s="2">
        <f>MONTH(Tabela1[[#This Row],[Data]])</f>
        <v>10</v>
      </c>
      <c r="G1914" t="s">
        <v>656</v>
      </c>
      <c r="H1914" t="s">
        <v>657</v>
      </c>
      <c r="I1914" s="2">
        <v>5581996000000</v>
      </c>
    </row>
    <row r="1915" spans="1:9" x14ac:dyDescent="0.25">
      <c r="A1915" t="s">
        <v>12</v>
      </c>
      <c r="B1915" s="1">
        <v>1000</v>
      </c>
      <c r="C1915" t="s">
        <v>21</v>
      </c>
      <c r="D1915">
        <v>1</v>
      </c>
      <c r="E1915" s="3">
        <v>43765</v>
      </c>
      <c r="F1915" s="2">
        <f>MONTH(Tabela1[[#This Row],[Data]])</f>
        <v>10</v>
      </c>
      <c r="G1915" t="s">
        <v>1690</v>
      </c>
      <c r="H1915" t="s">
        <v>1691</v>
      </c>
      <c r="I1915" s="2">
        <v>5527999700000</v>
      </c>
    </row>
    <row r="1916" spans="1:9" x14ac:dyDescent="0.25">
      <c r="A1916" t="s">
        <v>8</v>
      </c>
      <c r="B1916" s="1">
        <v>500</v>
      </c>
      <c r="C1916" t="s">
        <v>9</v>
      </c>
      <c r="D1916">
        <v>1</v>
      </c>
      <c r="E1916" s="3">
        <v>43766</v>
      </c>
      <c r="F1916" s="2">
        <f>MONTH(Tabela1[[#This Row],[Data]])</f>
        <v>10</v>
      </c>
      <c r="G1916" t="s">
        <v>306</v>
      </c>
      <c r="H1916" t="s">
        <v>307</v>
      </c>
      <c r="I1916" s="2">
        <v>5519988300000</v>
      </c>
    </row>
    <row r="1917" spans="1:9" x14ac:dyDescent="0.25">
      <c r="A1917" t="s">
        <v>26</v>
      </c>
      <c r="B1917" s="1">
        <v>2000</v>
      </c>
      <c r="C1917" t="s">
        <v>9</v>
      </c>
      <c r="D1917">
        <v>10</v>
      </c>
      <c r="E1917" s="3">
        <v>43766</v>
      </c>
      <c r="F1917" s="2">
        <f>MONTH(Tabela1[[#This Row],[Data]])</f>
        <v>10</v>
      </c>
      <c r="G1917" t="s">
        <v>1061</v>
      </c>
      <c r="H1917" t="s">
        <v>1062</v>
      </c>
      <c r="I1917" s="2">
        <v>5575981200000</v>
      </c>
    </row>
    <row r="1918" spans="1:9" x14ac:dyDescent="0.25">
      <c r="A1918" t="s">
        <v>8</v>
      </c>
      <c r="B1918" s="1">
        <v>500</v>
      </c>
      <c r="C1918" t="s">
        <v>9</v>
      </c>
      <c r="D1918">
        <v>12</v>
      </c>
      <c r="E1918" s="3">
        <v>43766</v>
      </c>
      <c r="F1918" s="2">
        <f>MONTH(Tabela1[[#This Row],[Data]])</f>
        <v>10</v>
      </c>
      <c r="G1918" t="s">
        <v>1307</v>
      </c>
      <c r="H1918" t="s">
        <v>1308</v>
      </c>
      <c r="I1918" s="2">
        <v>5531997600000</v>
      </c>
    </row>
    <row r="1919" spans="1:9" x14ac:dyDescent="0.25">
      <c r="A1919" t="s">
        <v>8</v>
      </c>
      <c r="B1919" s="1">
        <v>500</v>
      </c>
      <c r="C1919" t="s">
        <v>9</v>
      </c>
      <c r="D1919">
        <v>12</v>
      </c>
      <c r="E1919" s="3">
        <v>43766</v>
      </c>
      <c r="F1919" s="2">
        <f>MONTH(Tabela1[[#This Row],[Data]])</f>
        <v>10</v>
      </c>
      <c r="G1919" t="s">
        <v>1975</v>
      </c>
      <c r="H1919" t="s">
        <v>1976</v>
      </c>
      <c r="I1919" s="2">
        <v>5564992800000</v>
      </c>
    </row>
    <row r="1920" spans="1:9" x14ac:dyDescent="0.25">
      <c r="A1920" t="s">
        <v>26</v>
      </c>
      <c r="B1920" s="1">
        <v>2000</v>
      </c>
      <c r="C1920" t="s">
        <v>9</v>
      </c>
      <c r="D1920">
        <v>2</v>
      </c>
      <c r="E1920" s="3">
        <v>43766</v>
      </c>
      <c r="F1920" s="2">
        <f>MONTH(Tabela1[[#This Row],[Data]])</f>
        <v>10</v>
      </c>
      <c r="G1920" t="s">
        <v>2141</v>
      </c>
      <c r="H1920" t="s">
        <v>2142</v>
      </c>
      <c r="I1920" s="2">
        <v>5562993800000</v>
      </c>
    </row>
    <row r="1921" spans="1:9" x14ac:dyDescent="0.25">
      <c r="A1921" t="s">
        <v>12</v>
      </c>
      <c r="B1921" s="1">
        <v>1000</v>
      </c>
      <c r="C1921" t="s">
        <v>9</v>
      </c>
      <c r="D1921">
        <v>4</v>
      </c>
      <c r="E1921" s="3">
        <v>43766</v>
      </c>
      <c r="F1921" s="2">
        <f>MONTH(Tabela1[[#This Row],[Data]])</f>
        <v>10</v>
      </c>
      <c r="G1921" t="s">
        <v>2871</v>
      </c>
      <c r="H1921" t="s">
        <v>2872</v>
      </c>
      <c r="I1921" s="2">
        <v>5541999500000</v>
      </c>
    </row>
    <row r="1922" spans="1:9" x14ac:dyDescent="0.25">
      <c r="A1922" t="s">
        <v>8</v>
      </c>
      <c r="B1922" s="1">
        <v>500</v>
      </c>
      <c r="C1922" t="s">
        <v>9</v>
      </c>
      <c r="D1922">
        <v>6</v>
      </c>
      <c r="E1922" s="3">
        <v>43766</v>
      </c>
      <c r="F1922" s="2">
        <f>MONTH(Tabela1[[#This Row],[Data]])</f>
        <v>10</v>
      </c>
      <c r="G1922" t="s">
        <v>5949</v>
      </c>
      <c r="H1922" t="s">
        <v>5950</v>
      </c>
      <c r="I1922" s="2">
        <v>5516981900000</v>
      </c>
    </row>
    <row r="1923" spans="1:9" x14ac:dyDescent="0.25">
      <c r="A1923" t="s">
        <v>26</v>
      </c>
      <c r="B1923" s="1">
        <v>2000</v>
      </c>
      <c r="C1923" t="s">
        <v>21</v>
      </c>
      <c r="D1923">
        <v>1</v>
      </c>
      <c r="E1923" s="3">
        <v>43766</v>
      </c>
      <c r="F1923" s="2">
        <f>MONTH(Tabela1[[#This Row],[Data]])</f>
        <v>10</v>
      </c>
      <c r="G1923" t="s">
        <v>1788</v>
      </c>
      <c r="H1923" t="s">
        <v>4459</v>
      </c>
      <c r="I1923" s="2">
        <v>5535999400000</v>
      </c>
    </row>
    <row r="1924" spans="1:9" x14ac:dyDescent="0.25">
      <c r="A1924" t="s">
        <v>26</v>
      </c>
      <c r="B1924" s="1">
        <v>2000</v>
      </c>
      <c r="C1924" t="s">
        <v>9</v>
      </c>
      <c r="D1924">
        <v>12</v>
      </c>
      <c r="E1924" s="3">
        <v>43766</v>
      </c>
      <c r="F1924" s="2">
        <f>MONTH(Tabela1[[#This Row],[Data]])</f>
        <v>10</v>
      </c>
      <c r="G1924" t="s">
        <v>8791</v>
      </c>
      <c r="H1924" t="s">
        <v>8792</v>
      </c>
      <c r="I1924" s="2">
        <v>5541988500000</v>
      </c>
    </row>
    <row r="1925" spans="1:9" x14ac:dyDescent="0.25">
      <c r="A1925" t="s">
        <v>8</v>
      </c>
      <c r="B1925" s="1">
        <v>500</v>
      </c>
      <c r="C1925" t="s">
        <v>9</v>
      </c>
      <c r="D1925">
        <v>4</v>
      </c>
      <c r="E1925" s="3">
        <v>43766</v>
      </c>
      <c r="F1925" s="2">
        <f>MONTH(Tabela1[[#This Row],[Data]])</f>
        <v>10</v>
      </c>
      <c r="G1925" t="s">
        <v>9801</v>
      </c>
      <c r="H1925" t="s">
        <v>9802</v>
      </c>
      <c r="I1925" s="2">
        <v>5577999400000</v>
      </c>
    </row>
    <row r="1926" spans="1:9" x14ac:dyDescent="0.25">
      <c r="A1926" t="s">
        <v>26</v>
      </c>
      <c r="B1926" s="1">
        <v>2000</v>
      </c>
      <c r="C1926" t="s">
        <v>9</v>
      </c>
      <c r="D1926">
        <v>6</v>
      </c>
      <c r="E1926" s="3">
        <v>43767</v>
      </c>
      <c r="F1926" s="2">
        <f>MONTH(Tabela1[[#This Row],[Data]])</f>
        <v>10</v>
      </c>
      <c r="G1926" t="s">
        <v>1898</v>
      </c>
      <c r="H1926" t="s">
        <v>1899</v>
      </c>
      <c r="I1926" s="2">
        <v>5521981100000</v>
      </c>
    </row>
    <row r="1927" spans="1:9" x14ac:dyDescent="0.25">
      <c r="A1927" t="s">
        <v>8</v>
      </c>
      <c r="B1927" s="1">
        <v>500</v>
      </c>
      <c r="C1927" t="s">
        <v>9</v>
      </c>
      <c r="D1927">
        <v>10</v>
      </c>
      <c r="E1927" s="3">
        <v>43767</v>
      </c>
      <c r="F1927" s="2">
        <f>MONTH(Tabela1[[#This Row],[Data]])</f>
        <v>10</v>
      </c>
      <c r="G1927" t="s">
        <v>2126</v>
      </c>
      <c r="H1927" t="s">
        <v>2127</v>
      </c>
      <c r="I1927" s="2">
        <v>5531995800000</v>
      </c>
    </row>
    <row r="1928" spans="1:9" x14ac:dyDescent="0.25">
      <c r="A1928" t="s">
        <v>8</v>
      </c>
      <c r="B1928" s="1">
        <v>500</v>
      </c>
      <c r="C1928" t="s">
        <v>9</v>
      </c>
      <c r="D1928">
        <v>12</v>
      </c>
      <c r="E1928" s="3">
        <v>43767</v>
      </c>
      <c r="F1928" s="2">
        <f>MONTH(Tabela1[[#This Row],[Data]])</f>
        <v>10</v>
      </c>
      <c r="G1928" t="s">
        <v>2328</v>
      </c>
      <c r="H1928" t="s">
        <v>2329</v>
      </c>
      <c r="I1928" s="2">
        <v>5551998300000</v>
      </c>
    </row>
    <row r="1929" spans="1:9" x14ac:dyDescent="0.25">
      <c r="A1929" t="s">
        <v>12</v>
      </c>
      <c r="B1929" s="1">
        <v>1000</v>
      </c>
      <c r="C1929" t="s">
        <v>21</v>
      </c>
      <c r="D1929">
        <v>1</v>
      </c>
      <c r="E1929" s="3">
        <v>43767</v>
      </c>
      <c r="F1929" s="2">
        <f>MONTH(Tabela1[[#This Row],[Data]])</f>
        <v>10</v>
      </c>
      <c r="G1929" t="s">
        <v>5479</v>
      </c>
      <c r="H1929" t="s">
        <v>5480</v>
      </c>
      <c r="I1929" s="2">
        <v>5561983200000</v>
      </c>
    </row>
    <row r="1930" spans="1:9" x14ac:dyDescent="0.25">
      <c r="A1930" t="s">
        <v>12</v>
      </c>
      <c r="B1930" s="1">
        <v>1000</v>
      </c>
      <c r="C1930" t="s">
        <v>9</v>
      </c>
      <c r="D1930">
        <v>6</v>
      </c>
      <c r="E1930" s="3">
        <v>43767</v>
      </c>
      <c r="F1930" s="2">
        <f>MONTH(Tabela1[[#This Row],[Data]])</f>
        <v>10</v>
      </c>
      <c r="G1930" t="s">
        <v>1848</v>
      </c>
      <c r="H1930" t="s">
        <v>1849</v>
      </c>
      <c r="I1930" s="2">
        <v>5531983900000</v>
      </c>
    </row>
    <row r="1931" spans="1:9" x14ac:dyDescent="0.25">
      <c r="A1931" t="s">
        <v>26</v>
      </c>
      <c r="B1931" s="1">
        <v>2000</v>
      </c>
      <c r="C1931" t="s">
        <v>9</v>
      </c>
      <c r="D1931">
        <v>4</v>
      </c>
      <c r="E1931" s="3">
        <v>43767</v>
      </c>
      <c r="F1931" s="2">
        <f>MONTH(Tabela1[[#This Row],[Data]])</f>
        <v>10</v>
      </c>
      <c r="G1931" t="s">
        <v>6727</v>
      </c>
      <c r="H1931" t="s">
        <v>6728</v>
      </c>
      <c r="I1931" s="2">
        <v>5511956100000</v>
      </c>
    </row>
    <row r="1932" spans="1:9" x14ac:dyDescent="0.25">
      <c r="A1932" t="s">
        <v>26</v>
      </c>
      <c r="B1932" s="1">
        <v>2000</v>
      </c>
      <c r="C1932" t="s">
        <v>9</v>
      </c>
      <c r="D1932">
        <v>3</v>
      </c>
      <c r="E1932" s="3">
        <v>43767</v>
      </c>
      <c r="F1932" s="2">
        <f>MONTH(Tabela1[[#This Row],[Data]])</f>
        <v>10</v>
      </c>
      <c r="G1932" t="s">
        <v>8537</v>
      </c>
      <c r="H1932" t="s">
        <v>8538</v>
      </c>
      <c r="I1932" s="2">
        <v>5522999700000</v>
      </c>
    </row>
    <row r="1933" spans="1:9" x14ac:dyDescent="0.25">
      <c r="A1933" t="s">
        <v>26</v>
      </c>
      <c r="B1933" s="1">
        <v>2000</v>
      </c>
      <c r="C1933" t="s">
        <v>9</v>
      </c>
      <c r="D1933">
        <v>1</v>
      </c>
      <c r="E1933" s="3">
        <v>43767</v>
      </c>
      <c r="F1933" s="2">
        <f>MONTH(Tabela1[[#This Row],[Data]])</f>
        <v>10</v>
      </c>
      <c r="G1933" t="s">
        <v>8836</v>
      </c>
      <c r="H1933" t="s">
        <v>8837</v>
      </c>
      <c r="I1933" s="2">
        <v>5575998200000</v>
      </c>
    </row>
    <row r="1934" spans="1:9" x14ac:dyDescent="0.25">
      <c r="A1934" t="s">
        <v>26</v>
      </c>
      <c r="B1934" s="1">
        <v>2000</v>
      </c>
      <c r="C1934" t="s">
        <v>9</v>
      </c>
      <c r="D1934">
        <v>2</v>
      </c>
      <c r="E1934" s="3">
        <v>43768</v>
      </c>
      <c r="F1934" s="2">
        <f>MONTH(Tabela1[[#This Row],[Data]])</f>
        <v>10</v>
      </c>
      <c r="G1934" t="s">
        <v>1438</v>
      </c>
      <c r="H1934" t="s">
        <v>1938</v>
      </c>
      <c r="I1934" s="2">
        <v>5537998600000</v>
      </c>
    </row>
    <row r="1935" spans="1:9" x14ac:dyDescent="0.25">
      <c r="A1935" t="s">
        <v>8</v>
      </c>
      <c r="B1935" s="1">
        <v>500</v>
      </c>
      <c r="C1935" t="s">
        <v>9</v>
      </c>
      <c r="D1935">
        <v>12</v>
      </c>
      <c r="E1935" s="3">
        <v>43768</v>
      </c>
      <c r="F1935" s="2">
        <f>MONTH(Tabela1[[#This Row],[Data]])</f>
        <v>10</v>
      </c>
      <c r="G1935" t="s">
        <v>2789</v>
      </c>
      <c r="H1935" t="s">
        <v>2790</v>
      </c>
      <c r="I1935" s="2">
        <v>5522999000000</v>
      </c>
    </row>
    <row r="1936" spans="1:9" x14ac:dyDescent="0.25">
      <c r="A1936" t="s">
        <v>8</v>
      </c>
      <c r="B1936" s="1">
        <v>500</v>
      </c>
      <c r="C1936" t="s">
        <v>9</v>
      </c>
      <c r="D1936">
        <v>12</v>
      </c>
      <c r="E1936" s="3">
        <v>43768</v>
      </c>
      <c r="F1936" s="2">
        <f>MONTH(Tabela1[[#This Row],[Data]])</f>
        <v>10</v>
      </c>
      <c r="G1936" t="s">
        <v>95</v>
      </c>
      <c r="H1936" t="s">
        <v>96</v>
      </c>
      <c r="I1936" s="2">
        <v>5511982100000</v>
      </c>
    </row>
    <row r="1937" spans="1:9" x14ac:dyDescent="0.25">
      <c r="A1937" t="s">
        <v>26</v>
      </c>
      <c r="B1937" s="1">
        <v>2000</v>
      </c>
      <c r="C1937" t="s">
        <v>9</v>
      </c>
      <c r="D1937">
        <v>12</v>
      </c>
      <c r="E1937" s="3">
        <v>43768</v>
      </c>
      <c r="F1937" s="2">
        <f>MONTH(Tabela1[[#This Row],[Data]])</f>
        <v>10</v>
      </c>
      <c r="G1937" t="s">
        <v>893</v>
      </c>
      <c r="H1937" t="s">
        <v>9014</v>
      </c>
      <c r="I1937" s="2">
        <v>5531920000000</v>
      </c>
    </row>
    <row r="1938" spans="1:9" x14ac:dyDescent="0.25">
      <c r="A1938" t="s">
        <v>8</v>
      </c>
      <c r="B1938" s="1">
        <v>500</v>
      </c>
      <c r="C1938" t="s">
        <v>9</v>
      </c>
      <c r="D1938">
        <v>12</v>
      </c>
      <c r="E1938" s="3">
        <v>43769</v>
      </c>
      <c r="F1938" s="2">
        <f>MONTH(Tabela1[[#This Row],[Data]])</f>
        <v>10</v>
      </c>
      <c r="G1938" t="s">
        <v>2919</v>
      </c>
      <c r="H1938" t="s">
        <v>2920</v>
      </c>
      <c r="I1938" s="2">
        <v>5521964400000</v>
      </c>
    </row>
    <row r="1939" spans="1:9" x14ac:dyDescent="0.25">
      <c r="A1939" t="s">
        <v>26</v>
      </c>
      <c r="B1939" s="1">
        <v>2000</v>
      </c>
      <c r="C1939" t="s">
        <v>21</v>
      </c>
      <c r="D1939">
        <v>1</v>
      </c>
      <c r="E1939" s="3">
        <v>43769</v>
      </c>
      <c r="F1939" s="2">
        <f>MONTH(Tabela1[[#This Row],[Data]])</f>
        <v>10</v>
      </c>
      <c r="G1939" t="s">
        <v>3377</v>
      </c>
      <c r="H1939" t="s">
        <v>3378</v>
      </c>
      <c r="I1939" s="2">
        <v>5531991200000</v>
      </c>
    </row>
    <row r="1940" spans="1:9" x14ac:dyDescent="0.25">
      <c r="A1940" t="s">
        <v>26</v>
      </c>
      <c r="B1940" s="1">
        <v>2000</v>
      </c>
      <c r="C1940" t="s">
        <v>9</v>
      </c>
      <c r="D1940">
        <v>1</v>
      </c>
      <c r="E1940" s="3">
        <v>43769</v>
      </c>
      <c r="F1940" s="2">
        <f>MONTH(Tabela1[[#This Row],[Data]])</f>
        <v>10</v>
      </c>
      <c r="G1940" t="s">
        <v>2565</v>
      </c>
      <c r="H1940" t="s">
        <v>3287</v>
      </c>
      <c r="I1940" s="2">
        <v>5511999000000</v>
      </c>
    </row>
    <row r="1941" spans="1:9" x14ac:dyDescent="0.25">
      <c r="A1941" t="s">
        <v>26</v>
      </c>
      <c r="B1941" s="1">
        <v>2000</v>
      </c>
      <c r="C1941" t="s">
        <v>9</v>
      </c>
      <c r="D1941">
        <v>12</v>
      </c>
      <c r="E1941" s="3">
        <v>43769</v>
      </c>
      <c r="F1941" s="2">
        <f>MONTH(Tabela1[[#This Row],[Data]])</f>
        <v>10</v>
      </c>
      <c r="G1941" t="s">
        <v>1127</v>
      </c>
      <c r="H1941" t="s">
        <v>7487</v>
      </c>
      <c r="I1941" s="2">
        <v>5519997200000</v>
      </c>
    </row>
    <row r="1942" spans="1:9" x14ac:dyDescent="0.25">
      <c r="A1942" t="s">
        <v>26</v>
      </c>
      <c r="B1942" s="1">
        <v>2000</v>
      </c>
      <c r="C1942" t="s">
        <v>9</v>
      </c>
      <c r="D1942">
        <v>12</v>
      </c>
      <c r="E1942" s="3">
        <v>43769</v>
      </c>
      <c r="F1942" s="2">
        <f>MONTH(Tabela1[[#This Row],[Data]])</f>
        <v>10</v>
      </c>
      <c r="G1942" t="s">
        <v>873</v>
      </c>
      <c r="H1942" t="s">
        <v>7523</v>
      </c>
      <c r="I1942" s="2">
        <v>5585981800000</v>
      </c>
    </row>
    <row r="1943" spans="1:9" x14ac:dyDescent="0.25">
      <c r="A1943" t="s">
        <v>8</v>
      </c>
      <c r="B1943" s="1">
        <v>500</v>
      </c>
      <c r="C1943" t="s">
        <v>9</v>
      </c>
      <c r="D1943">
        <v>12</v>
      </c>
      <c r="E1943" s="3">
        <v>43769</v>
      </c>
      <c r="F1943" s="2">
        <f>MONTH(Tabela1[[#This Row],[Data]])</f>
        <v>10</v>
      </c>
      <c r="G1943" t="s">
        <v>7905</v>
      </c>
      <c r="H1943" t="s">
        <v>7906</v>
      </c>
      <c r="I1943" s="2">
        <v>5551991600000</v>
      </c>
    </row>
    <row r="1944" spans="1:9" x14ac:dyDescent="0.25">
      <c r="A1944" t="s">
        <v>8</v>
      </c>
      <c r="B1944" s="1">
        <v>500</v>
      </c>
      <c r="C1944" t="s">
        <v>9</v>
      </c>
      <c r="D1944">
        <v>6</v>
      </c>
      <c r="E1944" s="3">
        <v>43769</v>
      </c>
      <c r="F1944" s="2">
        <f>MONTH(Tabela1[[#This Row],[Data]])</f>
        <v>10</v>
      </c>
      <c r="G1944" t="s">
        <v>8436</v>
      </c>
      <c r="H1944" t="s">
        <v>8437</v>
      </c>
      <c r="I1944" s="2">
        <v>5537999800000</v>
      </c>
    </row>
    <row r="1945" spans="1:9" x14ac:dyDescent="0.25">
      <c r="A1945" t="s">
        <v>8</v>
      </c>
      <c r="B1945" s="1">
        <v>500</v>
      </c>
      <c r="C1945" t="s">
        <v>9</v>
      </c>
      <c r="D1945">
        <v>1</v>
      </c>
      <c r="E1945" s="3">
        <v>43769</v>
      </c>
      <c r="F1945" s="2">
        <f>MONTH(Tabela1[[#This Row],[Data]])</f>
        <v>10</v>
      </c>
      <c r="G1945" t="s">
        <v>1169</v>
      </c>
      <c r="H1945" t="s">
        <v>8735</v>
      </c>
      <c r="I1945" s="2">
        <v>5511987900000</v>
      </c>
    </row>
    <row r="1946" spans="1:9" x14ac:dyDescent="0.25">
      <c r="A1946" t="s">
        <v>26</v>
      </c>
      <c r="B1946" s="1">
        <v>2000</v>
      </c>
      <c r="C1946" t="s">
        <v>9</v>
      </c>
      <c r="D1946">
        <v>5</v>
      </c>
      <c r="E1946" s="3">
        <v>43770</v>
      </c>
      <c r="F1946" s="2">
        <f>MONTH(Tabela1[[#This Row],[Data]])</f>
        <v>11</v>
      </c>
      <c r="G1946" t="s">
        <v>33</v>
      </c>
      <c r="H1946" t="s">
        <v>34</v>
      </c>
      <c r="I1946" s="2">
        <v>5518991500000</v>
      </c>
    </row>
    <row r="1947" spans="1:9" x14ac:dyDescent="0.25">
      <c r="A1947" t="s">
        <v>12</v>
      </c>
      <c r="B1947" s="1">
        <v>1000</v>
      </c>
      <c r="C1947" t="s">
        <v>9</v>
      </c>
      <c r="D1947">
        <v>1</v>
      </c>
      <c r="E1947" s="3">
        <v>43770</v>
      </c>
      <c r="F1947" s="2">
        <f>MONTH(Tabela1[[#This Row],[Data]])</f>
        <v>11</v>
      </c>
      <c r="G1947" t="s">
        <v>1531</v>
      </c>
      <c r="H1947" t="s">
        <v>1532</v>
      </c>
      <c r="I1947" s="2">
        <v>5534992400000</v>
      </c>
    </row>
    <row r="1948" spans="1:9" x14ac:dyDescent="0.25">
      <c r="A1948" t="s">
        <v>8</v>
      </c>
      <c r="B1948" s="1">
        <v>500</v>
      </c>
      <c r="C1948" t="s">
        <v>9</v>
      </c>
      <c r="D1948">
        <v>1</v>
      </c>
      <c r="E1948" s="3">
        <v>43770</v>
      </c>
      <c r="F1948" s="2">
        <f>MONTH(Tabela1[[#This Row],[Data]])</f>
        <v>11</v>
      </c>
      <c r="G1948" t="s">
        <v>593</v>
      </c>
      <c r="H1948" t="s">
        <v>6369</v>
      </c>
      <c r="I1948" s="2">
        <v>5591988100000</v>
      </c>
    </row>
    <row r="1949" spans="1:9" x14ac:dyDescent="0.25">
      <c r="A1949" t="s">
        <v>12</v>
      </c>
      <c r="B1949" s="1">
        <v>1000</v>
      </c>
      <c r="C1949" t="s">
        <v>21</v>
      </c>
      <c r="D1949">
        <v>1</v>
      </c>
      <c r="E1949" s="3">
        <v>43770</v>
      </c>
      <c r="F1949" s="2">
        <f>MONTH(Tabela1[[#This Row],[Data]])</f>
        <v>11</v>
      </c>
      <c r="G1949" t="s">
        <v>6572</v>
      </c>
      <c r="H1949" t="s">
        <v>6573</v>
      </c>
      <c r="I1949" s="2">
        <v>5511968200000</v>
      </c>
    </row>
    <row r="1950" spans="1:9" x14ac:dyDescent="0.25">
      <c r="A1950" t="s">
        <v>26</v>
      </c>
      <c r="B1950" s="1">
        <v>2000</v>
      </c>
      <c r="C1950" t="s">
        <v>9</v>
      </c>
      <c r="D1950">
        <v>4</v>
      </c>
      <c r="E1950" s="3">
        <v>43770</v>
      </c>
      <c r="F1950" s="2">
        <f>MONTH(Tabela1[[#This Row],[Data]])</f>
        <v>11</v>
      </c>
      <c r="G1950" t="s">
        <v>7109</v>
      </c>
      <c r="H1950" t="s">
        <v>7110</v>
      </c>
      <c r="I1950" s="2">
        <v>5515996000000</v>
      </c>
    </row>
    <row r="1951" spans="1:9" x14ac:dyDescent="0.25">
      <c r="A1951" t="s">
        <v>8</v>
      </c>
      <c r="B1951" s="1">
        <v>500</v>
      </c>
      <c r="C1951" t="s">
        <v>9</v>
      </c>
      <c r="D1951">
        <v>3</v>
      </c>
      <c r="E1951" s="3">
        <v>43770</v>
      </c>
      <c r="F1951" s="2">
        <f>MONTH(Tabela1[[#This Row],[Data]])</f>
        <v>11</v>
      </c>
      <c r="G1951" t="s">
        <v>5747</v>
      </c>
      <c r="H1951" t="s">
        <v>7494</v>
      </c>
      <c r="I1951" s="2">
        <v>5511942100000</v>
      </c>
    </row>
    <row r="1952" spans="1:9" x14ac:dyDescent="0.25">
      <c r="A1952" t="s">
        <v>12</v>
      </c>
      <c r="B1952" s="1">
        <v>1000</v>
      </c>
      <c r="C1952" t="s">
        <v>9</v>
      </c>
      <c r="D1952">
        <v>5</v>
      </c>
      <c r="E1952" s="3">
        <v>43770</v>
      </c>
      <c r="F1952" s="2">
        <f>MONTH(Tabela1[[#This Row],[Data]])</f>
        <v>11</v>
      </c>
      <c r="G1952" t="s">
        <v>8345</v>
      </c>
      <c r="H1952" t="s">
        <v>8346</v>
      </c>
      <c r="I1952" s="2">
        <v>5511986200000</v>
      </c>
    </row>
    <row r="1953" spans="1:9" x14ac:dyDescent="0.25">
      <c r="A1953" t="s">
        <v>8</v>
      </c>
      <c r="B1953" s="1">
        <v>500</v>
      </c>
      <c r="C1953" t="s">
        <v>9</v>
      </c>
      <c r="D1953">
        <v>12</v>
      </c>
      <c r="E1953" s="3">
        <v>43770</v>
      </c>
      <c r="F1953" s="2">
        <f>MONTH(Tabela1[[#This Row],[Data]])</f>
        <v>11</v>
      </c>
      <c r="G1953" t="s">
        <v>2392</v>
      </c>
      <c r="H1953" t="s">
        <v>2393</v>
      </c>
      <c r="I1953" s="2">
        <v>5511995000000</v>
      </c>
    </row>
    <row r="1954" spans="1:9" x14ac:dyDescent="0.25">
      <c r="A1954" t="s">
        <v>8</v>
      </c>
      <c r="B1954" s="1">
        <v>500</v>
      </c>
      <c r="C1954" t="s">
        <v>9</v>
      </c>
      <c r="D1954">
        <v>12</v>
      </c>
      <c r="E1954" s="3">
        <v>43771</v>
      </c>
      <c r="F1954" s="2">
        <f>MONTH(Tabela1[[#This Row],[Data]])</f>
        <v>11</v>
      </c>
      <c r="G1954" t="s">
        <v>67</v>
      </c>
      <c r="H1954" t="s">
        <v>68</v>
      </c>
      <c r="I1954" s="2">
        <v>5511986600000</v>
      </c>
    </row>
    <row r="1955" spans="1:9" x14ac:dyDescent="0.25">
      <c r="A1955" t="s">
        <v>12</v>
      </c>
      <c r="B1955" s="1">
        <v>1000</v>
      </c>
      <c r="C1955" t="s">
        <v>9</v>
      </c>
      <c r="D1955">
        <v>12</v>
      </c>
      <c r="E1955" s="3">
        <v>43771</v>
      </c>
      <c r="F1955" s="2">
        <f>MONTH(Tabela1[[#This Row],[Data]])</f>
        <v>11</v>
      </c>
      <c r="G1955" t="s">
        <v>1996</v>
      </c>
      <c r="H1955" t="s">
        <v>1997</v>
      </c>
      <c r="I1955" s="2">
        <v>5581988400000</v>
      </c>
    </row>
    <row r="1956" spans="1:9" x14ac:dyDescent="0.25">
      <c r="A1956" t="s">
        <v>12</v>
      </c>
      <c r="B1956" s="1">
        <v>1000</v>
      </c>
      <c r="C1956" t="s">
        <v>9</v>
      </c>
      <c r="D1956">
        <v>12</v>
      </c>
      <c r="E1956" s="3">
        <v>43771</v>
      </c>
      <c r="F1956" s="2">
        <f>MONTH(Tabela1[[#This Row],[Data]])</f>
        <v>11</v>
      </c>
      <c r="G1956" t="s">
        <v>1778</v>
      </c>
      <c r="H1956" t="s">
        <v>1779</v>
      </c>
      <c r="I1956" s="2">
        <v>5598988400000</v>
      </c>
    </row>
    <row r="1957" spans="1:9" x14ac:dyDescent="0.25">
      <c r="A1957" t="s">
        <v>8</v>
      </c>
      <c r="B1957" s="1">
        <v>500</v>
      </c>
      <c r="C1957" t="s">
        <v>9</v>
      </c>
      <c r="D1957">
        <v>12</v>
      </c>
      <c r="E1957" s="3">
        <v>43771</v>
      </c>
      <c r="F1957" s="2">
        <f>MONTH(Tabela1[[#This Row],[Data]])</f>
        <v>11</v>
      </c>
      <c r="G1957" t="s">
        <v>3433</v>
      </c>
      <c r="H1957" t="s">
        <v>3434</v>
      </c>
      <c r="I1957" s="2">
        <v>5521987900000</v>
      </c>
    </row>
    <row r="1958" spans="1:9" x14ac:dyDescent="0.25">
      <c r="A1958" t="s">
        <v>8</v>
      </c>
      <c r="B1958" s="1">
        <v>500</v>
      </c>
      <c r="C1958" t="s">
        <v>9</v>
      </c>
      <c r="D1958">
        <v>3</v>
      </c>
      <c r="E1958" s="3">
        <v>43771</v>
      </c>
      <c r="F1958" s="2">
        <f>MONTH(Tabela1[[#This Row],[Data]])</f>
        <v>11</v>
      </c>
      <c r="G1958" t="s">
        <v>3643</v>
      </c>
      <c r="H1958" t="s">
        <v>3644</v>
      </c>
      <c r="I1958" s="2">
        <v>5511977700000</v>
      </c>
    </row>
    <row r="1959" spans="1:9" x14ac:dyDescent="0.25">
      <c r="A1959" t="s">
        <v>12</v>
      </c>
      <c r="B1959" s="1">
        <v>1000</v>
      </c>
      <c r="C1959" t="s">
        <v>9</v>
      </c>
      <c r="D1959">
        <v>10</v>
      </c>
      <c r="E1959" s="3">
        <v>43771</v>
      </c>
      <c r="F1959" s="2">
        <f>MONTH(Tabela1[[#This Row],[Data]])</f>
        <v>11</v>
      </c>
      <c r="G1959" t="s">
        <v>2996</v>
      </c>
      <c r="H1959" t="s">
        <v>2997</v>
      </c>
      <c r="I1959" s="2">
        <v>5531992200000</v>
      </c>
    </row>
    <row r="1960" spans="1:9" x14ac:dyDescent="0.25">
      <c r="A1960" t="s">
        <v>8</v>
      </c>
      <c r="B1960" s="1">
        <v>500</v>
      </c>
      <c r="C1960" t="s">
        <v>21</v>
      </c>
      <c r="D1960">
        <v>1</v>
      </c>
      <c r="E1960" s="3">
        <v>43771</v>
      </c>
      <c r="F1960" s="2">
        <f>MONTH(Tabela1[[#This Row],[Data]])</f>
        <v>11</v>
      </c>
      <c r="G1960" t="s">
        <v>7251</v>
      </c>
      <c r="H1960" t="s">
        <v>7252</v>
      </c>
      <c r="I1960" s="2">
        <v>5527998900000</v>
      </c>
    </row>
    <row r="1961" spans="1:9" x14ac:dyDescent="0.25">
      <c r="A1961" t="s">
        <v>8</v>
      </c>
      <c r="B1961" s="1">
        <v>500</v>
      </c>
      <c r="C1961" t="s">
        <v>9</v>
      </c>
      <c r="D1961">
        <v>12</v>
      </c>
      <c r="E1961" s="3">
        <v>43771</v>
      </c>
      <c r="F1961" s="2">
        <f>MONTH(Tabela1[[#This Row],[Data]])</f>
        <v>11</v>
      </c>
      <c r="G1961" t="s">
        <v>1473</v>
      </c>
      <c r="H1961" t="s">
        <v>5868</v>
      </c>
      <c r="I1961" s="2">
        <v>5511958700000</v>
      </c>
    </row>
    <row r="1962" spans="1:9" x14ac:dyDescent="0.25">
      <c r="A1962" t="s">
        <v>12</v>
      </c>
      <c r="B1962" s="1">
        <v>1000</v>
      </c>
      <c r="C1962" t="s">
        <v>9</v>
      </c>
      <c r="D1962">
        <v>5</v>
      </c>
      <c r="E1962" s="3">
        <v>43772</v>
      </c>
      <c r="F1962" s="2">
        <f>MONTH(Tabela1[[#This Row],[Data]])</f>
        <v>11</v>
      </c>
      <c r="G1962" t="s">
        <v>83</v>
      </c>
      <c r="H1962" t="s">
        <v>84</v>
      </c>
      <c r="I1962" s="2">
        <v>5511968500000</v>
      </c>
    </row>
    <row r="1963" spans="1:9" x14ac:dyDescent="0.25">
      <c r="A1963" t="s">
        <v>12</v>
      </c>
      <c r="B1963" s="1">
        <v>1000</v>
      </c>
      <c r="C1963" t="s">
        <v>9</v>
      </c>
      <c r="D1963">
        <v>12</v>
      </c>
      <c r="E1963" s="3">
        <v>43772</v>
      </c>
      <c r="F1963" s="2">
        <f>MONTH(Tabela1[[#This Row],[Data]])</f>
        <v>11</v>
      </c>
      <c r="G1963" t="s">
        <v>3136</v>
      </c>
      <c r="H1963" t="s">
        <v>3137</v>
      </c>
      <c r="I1963" s="2">
        <v>5535999800000</v>
      </c>
    </row>
    <row r="1964" spans="1:9" x14ac:dyDescent="0.25">
      <c r="A1964" t="s">
        <v>8</v>
      </c>
      <c r="B1964" s="1">
        <v>500</v>
      </c>
      <c r="C1964" t="s">
        <v>9</v>
      </c>
      <c r="D1964">
        <v>1</v>
      </c>
      <c r="E1964" s="3">
        <v>43772</v>
      </c>
      <c r="F1964" s="2">
        <f>MONTH(Tabela1[[#This Row],[Data]])</f>
        <v>11</v>
      </c>
      <c r="G1964" t="s">
        <v>4774</v>
      </c>
      <c r="H1964" t="s">
        <v>4775</v>
      </c>
      <c r="I1964" s="2">
        <v>5548999800000</v>
      </c>
    </row>
    <row r="1965" spans="1:9" x14ac:dyDescent="0.25">
      <c r="A1965" t="s">
        <v>8</v>
      </c>
      <c r="B1965" s="1">
        <v>500</v>
      </c>
      <c r="C1965" t="s">
        <v>9</v>
      </c>
      <c r="D1965">
        <v>1</v>
      </c>
      <c r="E1965" s="3">
        <v>43772</v>
      </c>
      <c r="F1965" s="2">
        <f>MONTH(Tabela1[[#This Row],[Data]])</f>
        <v>11</v>
      </c>
      <c r="G1965" t="s">
        <v>5811</v>
      </c>
      <c r="H1965" t="s">
        <v>5812</v>
      </c>
      <c r="I1965" s="2">
        <v>5512997700000</v>
      </c>
    </row>
    <row r="1966" spans="1:9" x14ac:dyDescent="0.25">
      <c r="A1966" t="s">
        <v>8</v>
      </c>
      <c r="B1966" s="1">
        <v>500</v>
      </c>
      <c r="C1966" t="s">
        <v>9</v>
      </c>
      <c r="D1966">
        <v>12</v>
      </c>
      <c r="E1966" s="3">
        <v>43772</v>
      </c>
      <c r="F1966" s="2">
        <f>MONTH(Tabela1[[#This Row],[Data]])</f>
        <v>11</v>
      </c>
      <c r="G1966" t="s">
        <v>6005</v>
      </c>
      <c r="H1966" t="s">
        <v>6385</v>
      </c>
      <c r="I1966" s="2">
        <v>5562981900000</v>
      </c>
    </row>
    <row r="1967" spans="1:9" x14ac:dyDescent="0.25">
      <c r="A1967" t="s">
        <v>12</v>
      </c>
      <c r="B1967" s="1">
        <v>1000</v>
      </c>
      <c r="C1967" t="s">
        <v>9</v>
      </c>
      <c r="D1967">
        <v>4</v>
      </c>
      <c r="E1967" s="3">
        <v>43772</v>
      </c>
      <c r="F1967" s="2">
        <f>MONTH(Tabela1[[#This Row],[Data]])</f>
        <v>11</v>
      </c>
      <c r="G1967" t="s">
        <v>1125</v>
      </c>
      <c r="H1967" t="s">
        <v>6696</v>
      </c>
      <c r="I1967" s="2">
        <v>5511983200000</v>
      </c>
    </row>
    <row r="1968" spans="1:9" x14ac:dyDescent="0.25">
      <c r="A1968" t="s">
        <v>26</v>
      </c>
      <c r="B1968" s="1">
        <v>2000</v>
      </c>
      <c r="C1968" t="s">
        <v>9</v>
      </c>
      <c r="D1968">
        <v>10</v>
      </c>
      <c r="E1968" s="3">
        <v>43772</v>
      </c>
      <c r="F1968" s="2">
        <f>MONTH(Tabela1[[#This Row],[Data]])</f>
        <v>11</v>
      </c>
      <c r="G1968" t="s">
        <v>8405</v>
      </c>
      <c r="H1968" t="s">
        <v>8406</v>
      </c>
      <c r="I1968" s="2">
        <v>5527988800000</v>
      </c>
    </row>
    <row r="1969" spans="1:9" x14ac:dyDescent="0.25">
      <c r="A1969" t="s">
        <v>12</v>
      </c>
      <c r="B1969" s="1">
        <v>1000</v>
      </c>
      <c r="C1969" t="s">
        <v>21</v>
      </c>
      <c r="D1969">
        <v>1</v>
      </c>
      <c r="E1969" s="3">
        <v>43773</v>
      </c>
      <c r="F1969" s="2">
        <f>MONTH(Tabela1[[#This Row],[Data]])</f>
        <v>11</v>
      </c>
      <c r="G1969" t="s">
        <v>37</v>
      </c>
      <c r="H1969" t="s">
        <v>38</v>
      </c>
      <c r="I1969" s="2">
        <v>5511957000000</v>
      </c>
    </row>
    <row r="1970" spans="1:9" x14ac:dyDescent="0.25">
      <c r="A1970" t="s">
        <v>8</v>
      </c>
      <c r="B1970" s="1">
        <v>500</v>
      </c>
      <c r="C1970" t="s">
        <v>21</v>
      </c>
      <c r="D1970">
        <v>1</v>
      </c>
      <c r="E1970" s="3">
        <v>43773</v>
      </c>
      <c r="F1970" s="2">
        <f>MONTH(Tabela1[[#This Row],[Data]])</f>
        <v>11</v>
      </c>
      <c r="G1970" t="s">
        <v>668</v>
      </c>
      <c r="H1970" t="s">
        <v>669</v>
      </c>
      <c r="I1970" s="2">
        <v>5524981200000</v>
      </c>
    </row>
    <row r="1971" spans="1:9" x14ac:dyDescent="0.25">
      <c r="A1971" t="s">
        <v>8</v>
      </c>
      <c r="B1971" s="1">
        <v>500</v>
      </c>
      <c r="C1971" t="s">
        <v>9</v>
      </c>
      <c r="D1971">
        <v>6</v>
      </c>
      <c r="E1971" s="3">
        <v>43773</v>
      </c>
      <c r="F1971" s="2">
        <f>MONTH(Tabela1[[#This Row],[Data]])</f>
        <v>11</v>
      </c>
      <c r="G1971" t="s">
        <v>1722</v>
      </c>
      <c r="H1971" t="s">
        <v>1723</v>
      </c>
      <c r="I1971" s="2">
        <v>5511998000000</v>
      </c>
    </row>
    <row r="1972" spans="1:9" x14ac:dyDescent="0.25">
      <c r="A1972" t="s">
        <v>8</v>
      </c>
      <c r="B1972" s="1">
        <v>500</v>
      </c>
      <c r="C1972" t="s">
        <v>9</v>
      </c>
      <c r="D1972">
        <v>1</v>
      </c>
      <c r="E1972" s="3">
        <v>43773</v>
      </c>
      <c r="F1972" s="2">
        <f>MONTH(Tabela1[[#This Row],[Data]])</f>
        <v>11</v>
      </c>
      <c r="G1972" t="s">
        <v>1883</v>
      </c>
      <c r="H1972" t="s">
        <v>1884</v>
      </c>
      <c r="I1972" s="2">
        <v>5511982300000</v>
      </c>
    </row>
    <row r="1973" spans="1:9" x14ac:dyDescent="0.25">
      <c r="A1973" t="s">
        <v>8</v>
      </c>
      <c r="B1973" s="1">
        <v>500</v>
      </c>
      <c r="C1973" t="s">
        <v>9</v>
      </c>
      <c r="D1973">
        <v>12</v>
      </c>
      <c r="E1973" s="3">
        <v>43773</v>
      </c>
      <c r="F1973" s="2">
        <f>MONTH(Tabela1[[#This Row],[Data]])</f>
        <v>11</v>
      </c>
      <c r="G1973" t="s">
        <v>2212</v>
      </c>
      <c r="H1973" t="s">
        <v>2213</v>
      </c>
      <c r="I1973" s="2">
        <v>5581998900000</v>
      </c>
    </row>
    <row r="1974" spans="1:9" x14ac:dyDescent="0.25">
      <c r="A1974" t="s">
        <v>26</v>
      </c>
      <c r="B1974" s="1">
        <v>2000</v>
      </c>
      <c r="C1974" t="s">
        <v>9</v>
      </c>
      <c r="D1974">
        <v>1</v>
      </c>
      <c r="E1974" s="3">
        <v>43773</v>
      </c>
      <c r="F1974" s="2">
        <f>MONTH(Tabela1[[#This Row],[Data]])</f>
        <v>11</v>
      </c>
      <c r="G1974" t="s">
        <v>2372</v>
      </c>
      <c r="H1974" t="s">
        <v>2373</v>
      </c>
      <c r="I1974" s="2">
        <v>5521980500000</v>
      </c>
    </row>
    <row r="1975" spans="1:9" x14ac:dyDescent="0.25">
      <c r="A1975" t="s">
        <v>26</v>
      </c>
      <c r="B1975" s="1">
        <v>2000</v>
      </c>
      <c r="C1975" t="s">
        <v>9</v>
      </c>
      <c r="D1975">
        <v>2</v>
      </c>
      <c r="E1975" s="3">
        <v>43773</v>
      </c>
      <c r="F1975" s="2">
        <f>MONTH(Tabela1[[#This Row],[Data]])</f>
        <v>11</v>
      </c>
      <c r="G1975" t="s">
        <v>4954</v>
      </c>
      <c r="H1975" t="s">
        <v>4955</v>
      </c>
      <c r="I1975" s="2">
        <v>5582991100000</v>
      </c>
    </row>
    <row r="1976" spans="1:9" x14ac:dyDescent="0.25">
      <c r="A1976" t="s">
        <v>12</v>
      </c>
      <c r="B1976" s="1">
        <v>1000</v>
      </c>
      <c r="C1976" t="s">
        <v>21</v>
      </c>
      <c r="D1976">
        <v>1</v>
      </c>
      <c r="E1976" s="3">
        <v>43773</v>
      </c>
      <c r="F1976" s="2">
        <f>MONTH(Tabela1[[#This Row],[Data]])</f>
        <v>11</v>
      </c>
      <c r="G1976" t="s">
        <v>5487</v>
      </c>
      <c r="H1976" t="s">
        <v>5488</v>
      </c>
      <c r="I1976" s="2">
        <v>5534999700000</v>
      </c>
    </row>
    <row r="1977" spans="1:9" x14ac:dyDescent="0.25">
      <c r="A1977" t="s">
        <v>12</v>
      </c>
      <c r="B1977" s="1">
        <v>1000</v>
      </c>
      <c r="C1977" t="s">
        <v>9</v>
      </c>
      <c r="D1977">
        <v>12</v>
      </c>
      <c r="E1977" s="3">
        <v>43774</v>
      </c>
      <c r="F1977" s="2">
        <f>MONTH(Tabela1[[#This Row],[Data]])</f>
        <v>11</v>
      </c>
      <c r="G1977" t="s">
        <v>2745</v>
      </c>
      <c r="H1977" t="s">
        <v>4290</v>
      </c>
      <c r="I1977" s="2">
        <v>5511997100000</v>
      </c>
    </row>
    <row r="1978" spans="1:9" x14ac:dyDescent="0.25">
      <c r="A1978" t="s">
        <v>12</v>
      </c>
      <c r="B1978" s="1">
        <v>1000</v>
      </c>
      <c r="C1978" t="s">
        <v>9</v>
      </c>
      <c r="D1978">
        <v>12</v>
      </c>
      <c r="E1978" s="3">
        <v>43774</v>
      </c>
      <c r="F1978" s="2">
        <f>MONTH(Tabela1[[#This Row],[Data]])</f>
        <v>11</v>
      </c>
      <c r="G1978" t="s">
        <v>8549</v>
      </c>
      <c r="H1978" t="s">
        <v>8550</v>
      </c>
      <c r="I1978" s="2">
        <v>5583998400000</v>
      </c>
    </row>
    <row r="1979" spans="1:9" x14ac:dyDescent="0.25">
      <c r="A1979" t="s">
        <v>26</v>
      </c>
      <c r="B1979" s="1">
        <v>2000</v>
      </c>
      <c r="C1979" t="s">
        <v>21</v>
      </c>
      <c r="D1979">
        <v>1</v>
      </c>
      <c r="E1979" s="3">
        <v>43775</v>
      </c>
      <c r="F1979" s="2">
        <f>MONTH(Tabela1[[#This Row],[Data]])</f>
        <v>11</v>
      </c>
      <c r="G1979" t="s">
        <v>2597</v>
      </c>
      <c r="H1979" t="s">
        <v>2598</v>
      </c>
      <c r="I1979" s="2">
        <v>5592992500000</v>
      </c>
    </row>
    <row r="1980" spans="1:9" x14ac:dyDescent="0.25">
      <c r="A1980" t="s">
        <v>8</v>
      </c>
      <c r="B1980" s="1">
        <v>500</v>
      </c>
      <c r="C1980" t="s">
        <v>9</v>
      </c>
      <c r="D1980">
        <v>12</v>
      </c>
      <c r="E1980" s="3">
        <v>43775</v>
      </c>
      <c r="F1980" s="2">
        <f>MONTH(Tabela1[[#This Row],[Data]])</f>
        <v>11</v>
      </c>
      <c r="G1980" t="s">
        <v>1218</v>
      </c>
      <c r="H1980" t="s">
        <v>4082</v>
      </c>
      <c r="I1980" s="2">
        <v>5511976800000</v>
      </c>
    </row>
    <row r="1981" spans="1:9" x14ac:dyDescent="0.25">
      <c r="A1981" t="s">
        <v>8</v>
      </c>
      <c r="B1981" s="1">
        <v>500</v>
      </c>
      <c r="C1981" t="s">
        <v>9</v>
      </c>
      <c r="D1981">
        <v>6</v>
      </c>
      <c r="E1981" s="3">
        <v>43775</v>
      </c>
      <c r="F1981" s="2">
        <f>MONTH(Tabela1[[#This Row],[Data]])</f>
        <v>11</v>
      </c>
      <c r="G1981" t="s">
        <v>2352</v>
      </c>
      <c r="H1981" t="s">
        <v>5777</v>
      </c>
      <c r="I1981" s="2">
        <v>5546999800000</v>
      </c>
    </row>
    <row r="1982" spans="1:9" x14ac:dyDescent="0.25">
      <c r="A1982" t="s">
        <v>8</v>
      </c>
      <c r="B1982" s="1">
        <v>500</v>
      </c>
      <c r="C1982" t="s">
        <v>9</v>
      </c>
      <c r="D1982">
        <v>12</v>
      </c>
      <c r="E1982" s="3">
        <v>43775</v>
      </c>
      <c r="F1982" s="2">
        <f>MONTH(Tabela1[[#This Row],[Data]])</f>
        <v>11</v>
      </c>
      <c r="G1982" t="s">
        <v>7962</v>
      </c>
      <c r="H1982" t="s">
        <v>7963</v>
      </c>
      <c r="I1982" s="2">
        <v>5588996600000</v>
      </c>
    </row>
    <row r="1983" spans="1:9" x14ac:dyDescent="0.25">
      <c r="A1983" t="s">
        <v>8</v>
      </c>
      <c r="B1983" s="1">
        <v>500</v>
      </c>
      <c r="C1983" t="s">
        <v>9</v>
      </c>
      <c r="D1983">
        <v>4</v>
      </c>
      <c r="E1983" s="3">
        <v>43775</v>
      </c>
      <c r="F1983" s="2">
        <f>MONTH(Tabela1[[#This Row],[Data]])</f>
        <v>11</v>
      </c>
      <c r="G1983" t="s">
        <v>8106</v>
      </c>
      <c r="H1983" t="s">
        <v>8107</v>
      </c>
      <c r="I1983" s="2">
        <v>5591985600000</v>
      </c>
    </row>
    <row r="1984" spans="1:9" x14ac:dyDescent="0.25">
      <c r="A1984" t="s">
        <v>8</v>
      </c>
      <c r="B1984" s="1">
        <v>500</v>
      </c>
      <c r="C1984" t="s">
        <v>9</v>
      </c>
      <c r="D1984">
        <v>12</v>
      </c>
      <c r="E1984" s="3">
        <v>43776</v>
      </c>
      <c r="F1984" s="2">
        <f>MONTH(Tabela1[[#This Row],[Data]])</f>
        <v>11</v>
      </c>
      <c r="G1984" t="s">
        <v>4632</v>
      </c>
      <c r="H1984" t="s">
        <v>4633</v>
      </c>
      <c r="I1984" s="2">
        <v>5581996800000</v>
      </c>
    </row>
    <row r="1985" spans="1:9" x14ac:dyDescent="0.25">
      <c r="A1985" t="s">
        <v>8</v>
      </c>
      <c r="B1985" s="1">
        <v>500</v>
      </c>
      <c r="C1985" t="s">
        <v>9</v>
      </c>
      <c r="D1985">
        <v>3</v>
      </c>
      <c r="E1985" s="3">
        <v>43776</v>
      </c>
      <c r="F1985" s="2">
        <f>MONTH(Tabela1[[#This Row],[Data]])</f>
        <v>11</v>
      </c>
      <c r="G1985" t="s">
        <v>9678</v>
      </c>
      <c r="H1985" t="s">
        <v>9679</v>
      </c>
      <c r="I1985" s="2">
        <v>5522997800000</v>
      </c>
    </row>
    <row r="1986" spans="1:9" x14ac:dyDescent="0.25">
      <c r="A1986" t="s">
        <v>12</v>
      </c>
      <c r="B1986" s="1">
        <v>1000</v>
      </c>
      <c r="C1986" t="s">
        <v>9</v>
      </c>
      <c r="D1986">
        <v>1</v>
      </c>
      <c r="E1986" s="3">
        <v>43777</v>
      </c>
      <c r="F1986" s="2">
        <f>MONTH(Tabela1[[#This Row],[Data]])</f>
        <v>11</v>
      </c>
      <c r="G1986" t="s">
        <v>2461</v>
      </c>
      <c r="H1986" t="s">
        <v>2462</v>
      </c>
      <c r="I1986" s="2">
        <v>5521998400000</v>
      </c>
    </row>
    <row r="1987" spans="1:9" x14ac:dyDescent="0.25">
      <c r="A1987" t="s">
        <v>8</v>
      </c>
      <c r="B1987" s="1">
        <v>500</v>
      </c>
      <c r="C1987" t="s">
        <v>9</v>
      </c>
      <c r="D1987">
        <v>1</v>
      </c>
      <c r="E1987" s="3">
        <v>43777</v>
      </c>
      <c r="F1987" s="2">
        <f>MONTH(Tabela1[[#This Row],[Data]])</f>
        <v>11</v>
      </c>
      <c r="G1987" t="s">
        <v>2582</v>
      </c>
      <c r="H1987" t="s">
        <v>2583</v>
      </c>
      <c r="I1987" s="2">
        <v>5519993400000</v>
      </c>
    </row>
    <row r="1988" spans="1:9" x14ac:dyDescent="0.25">
      <c r="A1988" t="s">
        <v>12</v>
      </c>
      <c r="B1988" s="1">
        <v>1000</v>
      </c>
      <c r="C1988" t="s">
        <v>9</v>
      </c>
      <c r="D1988">
        <v>1</v>
      </c>
      <c r="E1988" s="3">
        <v>43777</v>
      </c>
      <c r="F1988" s="2">
        <f>MONTH(Tabela1[[#This Row],[Data]])</f>
        <v>11</v>
      </c>
      <c r="G1988" t="s">
        <v>3072</v>
      </c>
      <c r="H1988" t="s">
        <v>3073</v>
      </c>
      <c r="I1988" s="2">
        <v>5561992100000</v>
      </c>
    </row>
    <row r="1989" spans="1:9" x14ac:dyDescent="0.25">
      <c r="A1989" t="s">
        <v>8</v>
      </c>
      <c r="B1989" s="1">
        <v>500</v>
      </c>
      <c r="C1989" t="s">
        <v>9</v>
      </c>
      <c r="D1989">
        <v>1</v>
      </c>
      <c r="E1989" s="3">
        <v>43777</v>
      </c>
      <c r="F1989" s="2">
        <f>MONTH(Tabela1[[#This Row],[Data]])</f>
        <v>11</v>
      </c>
      <c r="G1989" t="s">
        <v>1580</v>
      </c>
      <c r="H1989" t="s">
        <v>1858</v>
      </c>
      <c r="I1989" s="2">
        <v>5511998000000</v>
      </c>
    </row>
    <row r="1990" spans="1:9" x14ac:dyDescent="0.25">
      <c r="A1990" t="s">
        <v>8</v>
      </c>
      <c r="B1990" s="1">
        <v>500</v>
      </c>
      <c r="C1990" t="s">
        <v>21</v>
      </c>
      <c r="D1990">
        <v>1</v>
      </c>
      <c r="E1990" s="3">
        <v>43777</v>
      </c>
      <c r="F1990" s="2">
        <f>MONTH(Tabela1[[#This Row],[Data]])</f>
        <v>11</v>
      </c>
      <c r="G1990" t="s">
        <v>5964</v>
      </c>
      <c r="H1990" t="s">
        <v>5965</v>
      </c>
      <c r="I1990" s="2">
        <v>5598982900000</v>
      </c>
    </row>
    <row r="1991" spans="1:9" x14ac:dyDescent="0.25">
      <c r="A1991" t="s">
        <v>8</v>
      </c>
      <c r="B1991" s="1">
        <v>500</v>
      </c>
      <c r="C1991" t="s">
        <v>9</v>
      </c>
      <c r="D1991">
        <v>12</v>
      </c>
      <c r="E1991" s="3">
        <v>43777</v>
      </c>
      <c r="F1991" s="2">
        <f>MONTH(Tabela1[[#This Row],[Data]])</f>
        <v>11</v>
      </c>
      <c r="G1991" t="s">
        <v>8065</v>
      </c>
      <c r="H1991" t="s">
        <v>8066</v>
      </c>
      <c r="I1991" s="2">
        <v>5511994700000</v>
      </c>
    </row>
    <row r="1992" spans="1:9" x14ac:dyDescent="0.25">
      <c r="A1992" t="s">
        <v>12</v>
      </c>
      <c r="B1992" s="1">
        <v>1000</v>
      </c>
      <c r="C1992" t="s">
        <v>9</v>
      </c>
      <c r="D1992">
        <v>4</v>
      </c>
      <c r="E1992" s="3">
        <v>43777</v>
      </c>
      <c r="F1992" s="2">
        <f>MONTH(Tabela1[[#This Row],[Data]])</f>
        <v>11</v>
      </c>
      <c r="G1992" t="s">
        <v>2895</v>
      </c>
      <c r="H1992" t="s">
        <v>9055</v>
      </c>
      <c r="I1992" s="2">
        <v>5533991300000</v>
      </c>
    </row>
    <row r="1993" spans="1:9" x14ac:dyDescent="0.25">
      <c r="A1993" t="s">
        <v>8</v>
      </c>
      <c r="B1993" s="1">
        <v>500</v>
      </c>
      <c r="C1993" t="s">
        <v>9</v>
      </c>
      <c r="D1993">
        <v>1</v>
      </c>
      <c r="E1993" s="3">
        <v>43777</v>
      </c>
      <c r="F1993" s="2">
        <f>MONTH(Tabela1[[#This Row],[Data]])</f>
        <v>11</v>
      </c>
      <c r="G1993" t="s">
        <v>5136</v>
      </c>
      <c r="H1993" t="s">
        <v>9596</v>
      </c>
      <c r="I1993" s="2">
        <v>5561982200000</v>
      </c>
    </row>
    <row r="1994" spans="1:9" x14ac:dyDescent="0.25">
      <c r="A1994" t="s">
        <v>8</v>
      </c>
      <c r="B1994" s="1">
        <v>500</v>
      </c>
      <c r="C1994" t="s">
        <v>9</v>
      </c>
      <c r="D1994">
        <v>7</v>
      </c>
      <c r="E1994" s="3">
        <v>43778</v>
      </c>
      <c r="F1994" s="2">
        <f>MONTH(Tabela1[[#This Row],[Data]])</f>
        <v>11</v>
      </c>
      <c r="G1994" t="s">
        <v>47</v>
      </c>
      <c r="H1994" t="s">
        <v>48</v>
      </c>
      <c r="I1994" s="2">
        <v>5514999000000</v>
      </c>
    </row>
    <row r="1995" spans="1:9" x14ac:dyDescent="0.25">
      <c r="A1995" t="s">
        <v>12</v>
      </c>
      <c r="B1995" s="1">
        <v>1000</v>
      </c>
      <c r="C1995" t="s">
        <v>9</v>
      </c>
      <c r="D1995">
        <v>1</v>
      </c>
      <c r="E1995" s="3">
        <v>43778</v>
      </c>
      <c r="F1995" s="2">
        <f>MONTH(Tabela1[[#This Row],[Data]])</f>
        <v>11</v>
      </c>
      <c r="G1995" t="s">
        <v>1375</v>
      </c>
      <c r="H1995" t="s">
        <v>1376</v>
      </c>
      <c r="I1995" s="2">
        <v>5541988600000</v>
      </c>
    </row>
    <row r="1996" spans="1:9" x14ac:dyDescent="0.25">
      <c r="A1996" t="s">
        <v>26</v>
      </c>
      <c r="B1996" s="1">
        <v>2000</v>
      </c>
      <c r="C1996" t="s">
        <v>21</v>
      </c>
      <c r="D1996">
        <v>1</v>
      </c>
      <c r="E1996" s="3">
        <v>43778</v>
      </c>
      <c r="F1996" s="2">
        <f>MONTH(Tabela1[[#This Row],[Data]])</f>
        <v>11</v>
      </c>
      <c r="G1996" t="s">
        <v>3787</v>
      </c>
      <c r="H1996" t="s">
        <v>3788</v>
      </c>
      <c r="I1996" s="2">
        <v>5511958100000</v>
      </c>
    </row>
    <row r="1997" spans="1:9" x14ac:dyDescent="0.25">
      <c r="A1997" t="s">
        <v>12</v>
      </c>
      <c r="B1997" s="1">
        <v>1000</v>
      </c>
      <c r="C1997" t="s">
        <v>9</v>
      </c>
      <c r="D1997">
        <v>6</v>
      </c>
      <c r="E1997" s="3">
        <v>43778</v>
      </c>
      <c r="F1997" s="2">
        <f>MONTH(Tabela1[[#This Row],[Data]])</f>
        <v>11</v>
      </c>
      <c r="G1997" t="s">
        <v>4369</v>
      </c>
      <c r="H1997" t="s">
        <v>4370</v>
      </c>
      <c r="I1997" s="2">
        <v>5579991200000</v>
      </c>
    </row>
    <row r="1998" spans="1:9" x14ac:dyDescent="0.25">
      <c r="A1998" t="s">
        <v>12</v>
      </c>
      <c r="B1998" s="1">
        <v>1000</v>
      </c>
      <c r="C1998" t="s">
        <v>9</v>
      </c>
      <c r="D1998">
        <v>3</v>
      </c>
      <c r="E1998" s="3">
        <v>43778</v>
      </c>
      <c r="F1998" s="2">
        <f>MONTH(Tabela1[[#This Row],[Data]])</f>
        <v>11</v>
      </c>
      <c r="G1998" t="s">
        <v>4470</v>
      </c>
      <c r="H1998" t="s">
        <v>4471</v>
      </c>
      <c r="I1998" s="2">
        <v>5587981700000</v>
      </c>
    </row>
    <row r="1999" spans="1:9" x14ac:dyDescent="0.25">
      <c r="A1999" t="s">
        <v>8</v>
      </c>
      <c r="B1999" s="1">
        <v>500</v>
      </c>
      <c r="C1999" t="s">
        <v>9</v>
      </c>
      <c r="D1999">
        <v>4</v>
      </c>
      <c r="E1999" s="3">
        <v>43778</v>
      </c>
      <c r="F1999" s="2">
        <f>MONTH(Tabela1[[#This Row],[Data]])</f>
        <v>11</v>
      </c>
      <c r="G1999" t="s">
        <v>5210</v>
      </c>
      <c r="H1999" t="s">
        <v>5211</v>
      </c>
      <c r="I1999" s="2">
        <v>5596991900000</v>
      </c>
    </row>
    <row r="2000" spans="1:9" x14ac:dyDescent="0.25">
      <c r="A2000" t="s">
        <v>8</v>
      </c>
      <c r="B2000" s="1">
        <v>500</v>
      </c>
      <c r="C2000" t="s">
        <v>9</v>
      </c>
      <c r="D2000">
        <v>12</v>
      </c>
      <c r="E2000" s="3">
        <v>43778</v>
      </c>
      <c r="F2000" s="2">
        <f>MONTH(Tabela1[[#This Row],[Data]])</f>
        <v>11</v>
      </c>
      <c r="G2000" t="s">
        <v>2934</v>
      </c>
      <c r="H2000" t="s">
        <v>5525</v>
      </c>
      <c r="I2000" s="2">
        <v>5511994200000</v>
      </c>
    </row>
    <row r="2001" spans="1:9" x14ac:dyDescent="0.25">
      <c r="A2001" t="s">
        <v>26</v>
      </c>
      <c r="B2001" s="1">
        <v>2000</v>
      </c>
      <c r="C2001" t="s">
        <v>9</v>
      </c>
      <c r="D2001">
        <v>5</v>
      </c>
      <c r="E2001" s="3">
        <v>43778</v>
      </c>
      <c r="F2001" s="2">
        <f>MONTH(Tabela1[[#This Row],[Data]])</f>
        <v>11</v>
      </c>
      <c r="G2001" t="s">
        <v>6311</v>
      </c>
      <c r="H2001" t="s">
        <v>6312</v>
      </c>
      <c r="I2001" s="2">
        <v>5511963300000</v>
      </c>
    </row>
    <row r="2002" spans="1:9" x14ac:dyDescent="0.25">
      <c r="A2002" t="s">
        <v>8</v>
      </c>
      <c r="B2002" s="1">
        <v>500</v>
      </c>
      <c r="C2002" t="s">
        <v>9</v>
      </c>
      <c r="D2002">
        <v>10</v>
      </c>
      <c r="E2002" s="3">
        <v>43778</v>
      </c>
      <c r="F2002" s="2">
        <f>MONTH(Tabela1[[#This Row],[Data]])</f>
        <v>11</v>
      </c>
      <c r="G2002" t="s">
        <v>7438</v>
      </c>
      <c r="H2002" t="s">
        <v>7439</v>
      </c>
      <c r="I2002" s="2">
        <v>5581995500000</v>
      </c>
    </row>
    <row r="2003" spans="1:9" x14ac:dyDescent="0.25">
      <c r="A2003" t="s">
        <v>26</v>
      </c>
      <c r="B2003" s="1">
        <v>2000</v>
      </c>
      <c r="C2003" t="s">
        <v>9</v>
      </c>
      <c r="D2003">
        <v>12</v>
      </c>
      <c r="E2003" s="3">
        <v>43778</v>
      </c>
      <c r="F2003" s="2">
        <f>MONTH(Tabela1[[#This Row],[Data]])</f>
        <v>11</v>
      </c>
      <c r="G2003" t="s">
        <v>7922</v>
      </c>
      <c r="H2003" t="s">
        <v>7923</v>
      </c>
      <c r="I2003" s="2">
        <v>5519991500000</v>
      </c>
    </row>
    <row r="2004" spans="1:9" x14ac:dyDescent="0.25">
      <c r="A2004" t="s">
        <v>8</v>
      </c>
      <c r="B2004" s="1">
        <v>500</v>
      </c>
      <c r="C2004" t="s">
        <v>9</v>
      </c>
      <c r="D2004">
        <v>5</v>
      </c>
      <c r="E2004" s="3">
        <v>43778</v>
      </c>
      <c r="F2004" s="2">
        <f>MONTH(Tabela1[[#This Row],[Data]])</f>
        <v>11</v>
      </c>
      <c r="G2004" t="s">
        <v>6221</v>
      </c>
      <c r="H2004" t="s">
        <v>7369</v>
      </c>
      <c r="I2004" s="2">
        <v>5535999500000</v>
      </c>
    </row>
    <row r="2005" spans="1:9" x14ac:dyDescent="0.25">
      <c r="A2005" t="s">
        <v>12</v>
      </c>
      <c r="B2005" s="1">
        <v>1000</v>
      </c>
      <c r="C2005" t="s">
        <v>9</v>
      </c>
      <c r="D2005">
        <v>12</v>
      </c>
      <c r="E2005" s="3">
        <v>43778</v>
      </c>
      <c r="F2005" s="2">
        <f>MONTH(Tabela1[[#This Row],[Data]])</f>
        <v>11</v>
      </c>
      <c r="G2005" t="s">
        <v>8527</v>
      </c>
      <c r="H2005" t="s">
        <v>9307</v>
      </c>
      <c r="I2005" s="2">
        <v>5567998900000</v>
      </c>
    </row>
    <row r="2006" spans="1:9" x14ac:dyDescent="0.25">
      <c r="A2006" t="s">
        <v>8</v>
      </c>
      <c r="B2006" s="1">
        <v>500</v>
      </c>
      <c r="C2006" t="s">
        <v>9</v>
      </c>
      <c r="D2006">
        <v>5</v>
      </c>
      <c r="E2006" s="3">
        <v>43779</v>
      </c>
      <c r="F2006" s="2">
        <f>MONTH(Tabela1[[#This Row],[Data]])</f>
        <v>11</v>
      </c>
      <c r="G2006" t="s">
        <v>2485</v>
      </c>
      <c r="H2006" t="s">
        <v>2486</v>
      </c>
      <c r="I2006" s="2">
        <v>5521972500000</v>
      </c>
    </row>
    <row r="2007" spans="1:9" x14ac:dyDescent="0.25">
      <c r="A2007" t="s">
        <v>8</v>
      </c>
      <c r="B2007" s="1">
        <v>500</v>
      </c>
      <c r="C2007" t="s">
        <v>9</v>
      </c>
      <c r="D2007">
        <v>1</v>
      </c>
      <c r="E2007" s="3">
        <v>43779</v>
      </c>
      <c r="F2007" s="2">
        <f>MONTH(Tabela1[[#This Row],[Data]])</f>
        <v>11</v>
      </c>
      <c r="G2007" t="s">
        <v>4706</v>
      </c>
      <c r="H2007" t="s">
        <v>6299</v>
      </c>
      <c r="I2007" s="2">
        <v>5519983700000</v>
      </c>
    </row>
    <row r="2008" spans="1:9" x14ac:dyDescent="0.25">
      <c r="A2008" t="s">
        <v>12</v>
      </c>
      <c r="B2008" s="1">
        <v>1000</v>
      </c>
      <c r="C2008" t="s">
        <v>9</v>
      </c>
      <c r="D2008">
        <v>12</v>
      </c>
      <c r="E2008" s="3">
        <v>43780</v>
      </c>
      <c r="F2008" s="2">
        <f>MONTH(Tabela1[[#This Row],[Data]])</f>
        <v>11</v>
      </c>
      <c r="G2008" t="s">
        <v>2576</v>
      </c>
      <c r="H2008" t="s">
        <v>2577</v>
      </c>
      <c r="I2008" s="2">
        <v>5511947400000</v>
      </c>
    </row>
    <row r="2009" spans="1:9" x14ac:dyDescent="0.25">
      <c r="A2009" t="s">
        <v>8</v>
      </c>
      <c r="B2009" s="1">
        <v>500</v>
      </c>
      <c r="C2009" t="s">
        <v>9</v>
      </c>
      <c r="D2009">
        <v>12</v>
      </c>
      <c r="E2009" s="3">
        <v>43780</v>
      </c>
      <c r="F2009" s="2">
        <f>MONTH(Tabela1[[#This Row],[Data]])</f>
        <v>11</v>
      </c>
      <c r="G2009" t="s">
        <v>3100</v>
      </c>
      <c r="H2009" t="s">
        <v>3101</v>
      </c>
      <c r="I2009" s="2">
        <v>5585988500000</v>
      </c>
    </row>
    <row r="2010" spans="1:9" x14ac:dyDescent="0.25">
      <c r="A2010" t="s">
        <v>8</v>
      </c>
      <c r="B2010" s="1">
        <v>500</v>
      </c>
      <c r="C2010" t="s">
        <v>9</v>
      </c>
      <c r="D2010">
        <v>10</v>
      </c>
      <c r="E2010" s="3">
        <v>43780</v>
      </c>
      <c r="F2010" s="2">
        <f>MONTH(Tabela1[[#This Row],[Data]])</f>
        <v>11</v>
      </c>
      <c r="G2010" t="s">
        <v>4114</v>
      </c>
      <c r="H2010" t="s">
        <v>4115</v>
      </c>
      <c r="I2010" s="2">
        <v>5592992100000</v>
      </c>
    </row>
    <row r="2011" spans="1:9" x14ac:dyDescent="0.25">
      <c r="A2011" t="s">
        <v>12</v>
      </c>
      <c r="B2011" s="1">
        <v>1000</v>
      </c>
      <c r="C2011" t="s">
        <v>9</v>
      </c>
      <c r="D2011">
        <v>6</v>
      </c>
      <c r="E2011" s="3">
        <v>43780</v>
      </c>
      <c r="F2011" s="2">
        <f>MONTH(Tabela1[[#This Row],[Data]])</f>
        <v>11</v>
      </c>
      <c r="G2011" t="s">
        <v>4464</v>
      </c>
      <c r="H2011" t="s">
        <v>4465</v>
      </c>
      <c r="I2011" s="2">
        <v>5513981400000</v>
      </c>
    </row>
    <row r="2012" spans="1:9" x14ac:dyDescent="0.25">
      <c r="A2012" t="s">
        <v>12</v>
      </c>
      <c r="B2012" s="1">
        <v>1000</v>
      </c>
      <c r="C2012" t="s">
        <v>9</v>
      </c>
      <c r="D2012">
        <v>1</v>
      </c>
      <c r="E2012" s="3">
        <v>43780</v>
      </c>
      <c r="F2012" s="2">
        <f>MONTH(Tabela1[[#This Row],[Data]])</f>
        <v>11</v>
      </c>
      <c r="G2012" t="s">
        <v>5244</v>
      </c>
      <c r="H2012" t="s">
        <v>5245</v>
      </c>
      <c r="I2012" s="2">
        <v>5511968200000</v>
      </c>
    </row>
    <row r="2013" spans="1:9" x14ac:dyDescent="0.25">
      <c r="A2013" t="s">
        <v>26</v>
      </c>
      <c r="B2013" s="1">
        <v>2000</v>
      </c>
      <c r="C2013" t="s">
        <v>9</v>
      </c>
      <c r="D2013">
        <v>6</v>
      </c>
      <c r="E2013" s="3">
        <v>43780</v>
      </c>
      <c r="F2013" s="2">
        <f>MONTH(Tabela1[[#This Row],[Data]])</f>
        <v>11</v>
      </c>
      <c r="G2013" t="s">
        <v>3525</v>
      </c>
      <c r="H2013" t="s">
        <v>3526</v>
      </c>
      <c r="I2013" s="2">
        <v>5534997600000</v>
      </c>
    </row>
    <row r="2014" spans="1:9" x14ac:dyDescent="0.25">
      <c r="A2014" t="s">
        <v>26</v>
      </c>
      <c r="B2014" s="1">
        <v>2000</v>
      </c>
      <c r="C2014" t="s">
        <v>9</v>
      </c>
      <c r="D2014">
        <v>12</v>
      </c>
      <c r="E2014" s="3">
        <v>43780</v>
      </c>
      <c r="F2014" s="2">
        <f>MONTH(Tabela1[[#This Row],[Data]])</f>
        <v>11</v>
      </c>
      <c r="G2014" t="s">
        <v>6796</v>
      </c>
      <c r="H2014" t="s">
        <v>6797</v>
      </c>
      <c r="I2014" s="2">
        <v>5511965400000</v>
      </c>
    </row>
    <row r="2015" spans="1:9" x14ac:dyDescent="0.25">
      <c r="A2015" t="s">
        <v>26</v>
      </c>
      <c r="B2015" s="1">
        <v>2000</v>
      </c>
      <c r="C2015" t="s">
        <v>9</v>
      </c>
      <c r="D2015">
        <v>2</v>
      </c>
      <c r="E2015" s="3">
        <v>43780</v>
      </c>
      <c r="F2015" s="2">
        <f>MONTH(Tabela1[[#This Row],[Data]])</f>
        <v>11</v>
      </c>
      <c r="G2015" t="s">
        <v>1300</v>
      </c>
      <c r="H2015" t="s">
        <v>8611</v>
      </c>
      <c r="I2015" s="2">
        <v>5521997000000</v>
      </c>
    </row>
    <row r="2016" spans="1:9" x14ac:dyDescent="0.25">
      <c r="A2016" t="s">
        <v>8</v>
      </c>
      <c r="B2016" s="1">
        <v>500</v>
      </c>
      <c r="C2016" t="s">
        <v>21</v>
      </c>
      <c r="D2016">
        <v>1</v>
      </c>
      <c r="E2016" s="3">
        <v>43780</v>
      </c>
      <c r="F2016" s="2">
        <f>MONTH(Tabela1[[#This Row],[Data]])</f>
        <v>11</v>
      </c>
      <c r="G2016" t="s">
        <v>8951</v>
      </c>
      <c r="H2016" t="s">
        <v>8952</v>
      </c>
      <c r="I2016" s="2">
        <v>5531992800000</v>
      </c>
    </row>
    <row r="2017" spans="1:9" x14ac:dyDescent="0.25">
      <c r="A2017" t="s">
        <v>8</v>
      </c>
      <c r="B2017" s="1">
        <v>500</v>
      </c>
      <c r="C2017" t="s">
        <v>9</v>
      </c>
      <c r="D2017">
        <v>10</v>
      </c>
      <c r="E2017" s="3">
        <v>43780</v>
      </c>
      <c r="F2017" s="2">
        <f>MONTH(Tabela1[[#This Row],[Data]])</f>
        <v>11</v>
      </c>
      <c r="G2017" t="s">
        <v>1398</v>
      </c>
      <c r="H2017" t="s">
        <v>1399</v>
      </c>
      <c r="I2017" s="2">
        <v>5564996100000</v>
      </c>
    </row>
    <row r="2018" spans="1:9" x14ac:dyDescent="0.25">
      <c r="A2018" t="s">
        <v>26</v>
      </c>
      <c r="B2018" s="1">
        <v>2000</v>
      </c>
      <c r="C2018" t="s">
        <v>9</v>
      </c>
      <c r="D2018">
        <v>12</v>
      </c>
      <c r="E2018" s="3">
        <v>43781</v>
      </c>
      <c r="F2018" s="2">
        <f>MONTH(Tabela1[[#This Row],[Data]])</f>
        <v>11</v>
      </c>
      <c r="G2018" t="s">
        <v>1969</v>
      </c>
      <c r="H2018" t="s">
        <v>1970</v>
      </c>
      <c r="I2018" s="2">
        <v>5571981100000</v>
      </c>
    </row>
    <row r="2019" spans="1:9" x14ac:dyDescent="0.25">
      <c r="A2019" t="s">
        <v>26</v>
      </c>
      <c r="B2019" s="1">
        <v>2000</v>
      </c>
      <c r="C2019" t="s">
        <v>9</v>
      </c>
      <c r="D2019">
        <v>12</v>
      </c>
      <c r="E2019" s="3">
        <v>43781</v>
      </c>
      <c r="F2019" s="2">
        <f>MONTH(Tabela1[[#This Row],[Data]])</f>
        <v>11</v>
      </c>
      <c r="G2019" t="s">
        <v>141</v>
      </c>
      <c r="H2019" t="s">
        <v>142</v>
      </c>
      <c r="I2019" s="2">
        <v>5549999400000</v>
      </c>
    </row>
    <row r="2020" spans="1:9" x14ac:dyDescent="0.25">
      <c r="A2020" t="s">
        <v>8</v>
      </c>
      <c r="B2020" s="1">
        <v>500</v>
      </c>
      <c r="C2020" t="s">
        <v>9</v>
      </c>
      <c r="D2020">
        <v>12</v>
      </c>
      <c r="E2020" s="3">
        <v>43781</v>
      </c>
      <c r="F2020" s="2">
        <f>MONTH(Tabela1[[#This Row],[Data]])</f>
        <v>11</v>
      </c>
      <c r="G2020" t="s">
        <v>4215</v>
      </c>
      <c r="H2020" t="s">
        <v>4216</v>
      </c>
      <c r="I2020" s="2">
        <v>5592988000000</v>
      </c>
    </row>
    <row r="2021" spans="1:9" x14ac:dyDescent="0.25">
      <c r="A2021" t="s">
        <v>12</v>
      </c>
      <c r="B2021" s="1">
        <v>1000</v>
      </c>
      <c r="C2021" t="s">
        <v>9</v>
      </c>
      <c r="D2021">
        <v>12</v>
      </c>
      <c r="E2021" s="3">
        <v>43781</v>
      </c>
      <c r="F2021" s="2">
        <f>MONTH(Tabela1[[#This Row],[Data]])</f>
        <v>11</v>
      </c>
      <c r="G2021" t="s">
        <v>6762</v>
      </c>
      <c r="H2021" t="s">
        <v>6763</v>
      </c>
      <c r="I2021" s="2">
        <v>5579988000000</v>
      </c>
    </row>
    <row r="2022" spans="1:9" x14ac:dyDescent="0.25">
      <c r="A2022" t="s">
        <v>8</v>
      </c>
      <c r="B2022" s="1">
        <v>500</v>
      </c>
      <c r="C2022" t="s">
        <v>9</v>
      </c>
      <c r="D2022">
        <v>12</v>
      </c>
      <c r="E2022" s="3">
        <v>43781</v>
      </c>
      <c r="F2022" s="2">
        <f>MONTH(Tabela1[[#This Row],[Data]])</f>
        <v>11</v>
      </c>
      <c r="G2022" t="s">
        <v>7754</v>
      </c>
      <c r="H2022" t="s">
        <v>7755</v>
      </c>
      <c r="I2022" s="2">
        <v>5532988000000</v>
      </c>
    </row>
    <row r="2023" spans="1:9" x14ac:dyDescent="0.25">
      <c r="A2023" t="s">
        <v>12</v>
      </c>
      <c r="B2023" s="1">
        <v>1000</v>
      </c>
      <c r="C2023" t="s">
        <v>9</v>
      </c>
      <c r="D2023">
        <v>12</v>
      </c>
      <c r="E2023" s="3">
        <v>43781</v>
      </c>
      <c r="F2023" s="2">
        <f>MONTH(Tabela1[[#This Row],[Data]])</f>
        <v>11</v>
      </c>
      <c r="G2023" t="s">
        <v>8715</v>
      </c>
      <c r="H2023" t="s">
        <v>8716</v>
      </c>
      <c r="I2023" s="2">
        <v>5511963900000</v>
      </c>
    </row>
    <row r="2024" spans="1:9" x14ac:dyDescent="0.25">
      <c r="A2024" t="s">
        <v>26</v>
      </c>
      <c r="B2024" s="1">
        <v>2000</v>
      </c>
      <c r="C2024" t="s">
        <v>9</v>
      </c>
      <c r="D2024">
        <v>12</v>
      </c>
      <c r="E2024" s="3">
        <v>43781</v>
      </c>
      <c r="F2024" s="2">
        <f>MONTH(Tabela1[[#This Row],[Data]])</f>
        <v>11</v>
      </c>
      <c r="G2024" t="s">
        <v>9351</v>
      </c>
      <c r="H2024" t="s">
        <v>9352</v>
      </c>
      <c r="I2024" s="2">
        <v>5598984600000</v>
      </c>
    </row>
    <row r="2025" spans="1:9" x14ac:dyDescent="0.25">
      <c r="A2025" t="s">
        <v>8</v>
      </c>
      <c r="B2025" s="1">
        <v>500</v>
      </c>
      <c r="C2025" t="s">
        <v>9</v>
      </c>
      <c r="D2025">
        <v>6</v>
      </c>
      <c r="E2025" s="3">
        <v>43782</v>
      </c>
      <c r="F2025" s="2">
        <f>MONTH(Tabela1[[#This Row],[Data]])</f>
        <v>11</v>
      </c>
      <c r="G2025" t="s">
        <v>2569</v>
      </c>
      <c r="H2025" t="s">
        <v>2570</v>
      </c>
      <c r="I2025" s="2">
        <v>5547997700000</v>
      </c>
    </row>
    <row r="2026" spans="1:9" x14ac:dyDescent="0.25">
      <c r="A2026" t="s">
        <v>12</v>
      </c>
      <c r="B2026" s="1">
        <v>1000</v>
      </c>
      <c r="C2026" t="s">
        <v>9</v>
      </c>
      <c r="D2026">
        <v>1</v>
      </c>
      <c r="E2026" s="3">
        <v>43782</v>
      </c>
      <c r="F2026" s="2">
        <f>MONTH(Tabela1[[#This Row],[Data]])</f>
        <v>11</v>
      </c>
      <c r="G2026" t="s">
        <v>3863</v>
      </c>
      <c r="H2026" t="s">
        <v>3864</v>
      </c>
      <c r="I2026" s="2">
        <v>5538999600000</v>
      </c>
    </row>
    <row r="2027" spans="1:9" x14ac:dyDescent="0.25">
      <c r="A2027" t="s">
        <v>26</v>
      </c>
      <c r="B2027" s="1">
        <v>2000</v>
      </c>
      <c r="C2027" t="s">
        <v>9</v>
      </c>
      <c r="D2027">
        <v>12</v>
      </c>
      <c r="E2027" s="3">
        <v>43782</v>
      </c>
      <c r="F2027" s="2">
        <f>MONTH(Tabela1[[#This Row],[Data]])</f>
        <v>11</v>
      </c>
      <c r="G2027" t="s">
        <v>4578</v>
      </c>
      <c r="H2027" t="s">
        <v>4579</v>
      </c>
      <c r="I2027" s="2">
        <v>5551985600000</v>
      </c>
    </row>
    <row r="2028" spans="1:9" x14ac:dyDescent="0.25">
      <c r="A2028" t="s">
        <v>8</v>
      </c>
      <c r="B2028" s="1">
        <v>500</v>
      </c>
      <c r="C2028" t="s">
        <v>9</v>
      </c>
      <c r="D2028">
        <v>12</v>
      </c>
      <c r="E2028" s="3">
        <v>43782</v>
      </c>
      <c r="F2028" s="2">
        <f>MONTH(Tabela1[[#This Row],[Data]])</f>
        <v>11</v>
      </c>
      <c r="G2028" t="s">
        <v>3960</v>
      </c>
      <c r="H2028" t="s">
        <v>7503</v>
      </c>
      <c r="I2028" s="2">
        <v>5592993000000</v>
      </c>
    </row>
    <row r="2029" spans="1:9" x14ac:dyDescent="0.25">
      <c r="A2029" t="s">
        <v>8</v>
      </c>
      <c r="B2029" s="1">
        <v>500</v>
      </c>
      <c r="C2029" t="s">
        <v>21</v>
      </c>
      <c r="D2029">
        <v>1</v>
      </c>
      <c r="E2029" s="3">
        <v>43782</v>
      </c>
      <c r="F2029" s="2">
        <f>MONTH(Tabela1[[#This Row],[Data]])</f>
        <v>11</v>
      </c>
      <c r="G2029" t="s">
        <v>3295</v>
      </c>
      <c r="H2029" t="s">
        <v>4030</v>
      </c>
      <c r="I2029" s="2">
        <v>5519981200000</v>
      </c>
    </row>
    <row r="2030" spans="1:9" x14ac:dyDescent="0.25">
      <c r="A2030" t="s">
        <v>26</v>
      </c>
      <c r="B2030" s="1">
        <v>2000</v>
      </c>
      <c r="C2030" t="s">
        <v>21</v>
      </c>
      <c r="D2030">
        <v>1</v>
      </c>
      <c r="E2030" s="3">
        <v>43782</v>
      </c>
      <c r="F2030" s="2">
        <f>MONTH(Tabela1[[#This Row],[Data]])</f>
        <v>11</v>
      </c>
      <c r="G2030" t="s">
        <v>4476</v>
      </c>
      <c r="H2030" t="s">
        <v>6189</v>
      </c>
      <c r="I2030" s="2">
        <v>5511952400000</v>
      </c>
    </row>
    <row r="2031" spans="1:9" x14ac:dyDescent="0.25">
      <c r="A2031" t="s">
        <v>8</v>
      </c>
      <c r="B2031" s="1">
        <v>500</v>
      </c>
      <c r="C2031" t="s">
        <v>9</v>
      </c>
      <c r="D2031">
        <v>12</v>
      </c>
      <c r="E2031" s="3">
        <v>43783</v>
      </c>
      <c r="F2031" s="2">
        <f>MONTH(Tabela1[[#This Row],[Data]])</f>
        <v>11</v>
      </c>
      <c r="G2031" t="s">
        <v>5556</v>
      </c>
      <c r="H2031" t="s">
        <v>5557</v>
      </c>
      <c r="I2031" s="2">
        <v>5537991200000</v>
      </c>
    </row>
    <row r="2032" spans="1:9" x14ac:dyDescent="0.25">
      <c r="A2032" t="s">
        <v>26</v>
      </c>
      <c r="B2032" s="1">
        <v>2000</v>
      </c>
      <c r="C2032" t="s">
        <v>21</v>
      </c>
      <c r="D2032">
        <v>4</v>
      </c>
      <c r="E2032" s="3">
        <v>43783</v>
      </c>
      <c r="F2032" s="2">
        <f>MONTH(Tabela1[[#This Row],[Data]])</f>
        <v>11</v>
      </c>
      <c r="G2032" t="s">
        <v>6942</v>
      </c>
      <c r="H2032" t="s">
        <v>6943</v>
      </c>
      <c r="I2032" s="2">
        <v>5511947800000</v>
      </c>
    </row>
    <row r="2033" spans="1:9" x14ac:dyDescent="0.25">
      <c r="A2033" t="s">
        <v>12</v>
      </c>
      <c r="B2033" s="1">
        <v>1000</v>
      </c>
      <c r="C2033" t="s">
        <v>9</v>
      </c>
      <c r="D2033">
        <v>1</v>
      </c>
      <c r="E2033" s="3">
        <v>43783</v>
      </c>
      <c r="F2033" s="2">
        <f>MONTH(Tabela1[[#This Row],[Data]])</f>
        <v>11</v>
      </c>
      <c r="G2033" t="s">
        <v>7181</v>
      </c>
      <c r="H2033" t="s">
        <v>7182</v>
      </c>
      <c r="I2033" s="2">
        <v>5549991200000</v>
      </c>
    </row>
    <row r="2034" spans="1:9" x14ac:dyDescent="0.25">
      <c r="A2034" t="s">
        <v>12</v>
      </c>
      <c r="B2034" s="1">
        <v>1000</v>
      </c>
      <c r="C2034" t="s">
        <v>21</v>
      </c>
      <c r="D2034">
        <v>1</v>
      </c>
      <c r="E2034" s="3">
        <v>43783</v>
      </c>
      <c r="F2034" s="2">
        <f>MONTH(Tabela1[[#This Row],[Data]])</f>
        <v>11</v>
      </c>
      <c r="G2034" t="s">
        <v>9089</v>
      </c>
      <c r="H2034" t="s">
        <v>9090</v>
      </c>
      <c r="I2034" s="2">
        <v>5521995300000</v>
      </c>
    </row>
    <row r="2035" spans="1:9" x14ac:dyDescent="0.25">
      <c r="A2035" t="s">
        <v>26</v>
      </c>
      <c r="B2035" s="1">
        <v>2000</v>
      </c>
      <c r="C2035" t="s">
        <v>9</v>
      </c>
      <c r="D2035">
        <v>12</v>
      </c>
      <c r="E2035" s="3">
        <v>43783</v>
      </c>
      <c r="F2035" s="2">
        <f>MONTH(Tabela1[[#This Row],[Data]])</f>
        <v>11</v>
      </c>
      <c r="G2035" t="s">
        <v>8126</v>
      </c>
      <c r="H2035" t="s">
        <v>9486</v>
      </c>
      <c r="I2035" s="2">
        <v>5511992100000</v>
      </c>
    </row>
    <row r="2036" spans="1:9" x14ac:dyDescent="0.25">
      <c r="A2036" t="s">
        <v>12</v>
      </c>
      <c r="B2036" s="1">
        <v>1000</v>
      </c>
      <c r="C2036" t="s">
        <v>21</v>
      </c>
      <c r="D2036">
        <v>1</v>
      </c>
      <c r="E2036" s="3">
        <v>43784</v>
      </c>
      <c r="F2036" s="2">
        <f>MONTH(Tabela1[[#This Row],[Data]])</f>
        <v>11</v>
      </c>
      <c r="G2036" t="s">
        <v>857</v>
      </c>
      <c r="H2036" t="s">
        <v>858</v>
      </c>
      <c r="I2036" s="2">
        <v>5541996200000</v>
      </c>
    </row>
    <row r="2037" spans="1:9" x14ac:dyDescent="0.25">
      <c r="A2037" t="s">
        <v>12</v>
      </c>
      <c r="B2037" s="1">
        <v>1000</v>
      </c>
      <c r="C2037" t="s">
        <v>9</v>
      </c>
      <c r="D2037">
        <v>12</v>
      </c>
      <c r="E2037" s="3">
        <v>43784</v>
      </c>
      <c r="F2037" s="2">
        <f>MONTH(Tabela1[[#This Row],[Data]])</f>
        <v>11</v>
      </c>
      <c r="G2037" t="s">
        <v>1828</v>
      </c>
      <c r="H2037" t="s">
        <v>1829</v>
      </c>
      <c r="I2037" s="2">
        <v>5511991800000</v>
      </c>
    </row>
    <row r="2038" spans="1:9" x14ac:dyDescent="0.25">
      <c r="A2038" t="s">
        <v>26</v>
      </c>
      <c r="B2038" s="1">
        <v>2000</v>
      </c>
      <c r="C2038" t="s">
        <v>9</v>
      </c>
      <c r="D2038">
        <v>12</v>
      </c>
      <c r="E2038" s="3">
        <v>43784</v>
      </c>
      <c r="F2038" s="2">
        <f>MONTH(Tabela1[[#This Row],[Data]])</f>
        <v>11</v>
      </c>
      <c r="G2038" t="s">
        <v>2753</v>
      </c>
      <c r="H2038" t="s">
        <v>2754</v>
      </c>
      <c r="I2038" s="2">
        <v>5585999800000</v>
      </c>
    </row>
    <row r="2039" spans="1:9" x14ac:dyDescent="0.25">
      <c r="A2039" t="s">
        <v>8</v>
      </c>
      <c r="B2039" s="1">
        <v>500</v>
      </c>
      <c r="C2039" t="s">
        <v>9</v>
      </c>
      <c r="D2039">
        <v>12</v>
      </c>
      <c r="E2039" s="3">
        <v>43784</v>
      </c>
      <c r="F2039" s="2">
        <f>MONTH(Tabela1[[#This Row],[Data]])</f>
        <v>11</v>
      </c>
      <c r="G2039" t="s">
        <v>4064</v>
      </c>
      <c r="H2039" t="s">
        <v>4065</v>
      </c>
      <c r="I2039" s="2">
        <v>5564992300000</v>
      </c>
    </row>
    <row r="2040" spans="1:9" x14ac:dyDescent="0.25">
      <c r="A2040" t="s">
        <v>26</v>
      </c>
      <c r="B2040" s="1">
        <v>2000</v>
      </c>
      <c r="C2040" t="s">
        <v>9</v>
      </c>
      <c r="D2040">
        <v>12</v>
      </c>
      <c r="E2040" s="3">
        <v>43784</v>
      </c>
      <c r="F2040" s="2">
        <f>MONTH(Tabela1[[#This Row],[Data]])</f>
        <v>11</v>
      </c>
      <c r="G2040" t="s">
        <v>6883</v>
      </c>
      <c r="H2040" t="s">
        <v>6884</v>
      </c>
      <c r="I2040" s="2">
        <v>5592994200000</v>
      </c>
    </row>
    <row r="2041" spans="1:9" x14ac:dyDescent="0.25">
      <c r="A2041" t="s">
        <v>8</v>
      </c>
      <c r="B2041" s="1">
        <v>500</v>
      </c>
      <c r="C2041" t="s">
        <v>9</v>
      </c>
      <c r="D2041">
        <v>1</v>
      </c>
      <c r="E2041" s="3">
        <v>43784</v>
      </c>
      <c r="F2041" s="2">
        <f>MONTH(Tabela1[[#This Row],[Data]])</f>
        <v>11</v>
      </c>
      <c r="G2041" t="s">
        <v>2390</v>
      </c>
      <c r="H2041" t="s">
        <v>2391</v>
      </c>
      <c r="I2041" s="2">
        <v>5568999200000</v>
      </c>
    </row>
    <row r="2042" spans="1:9" x14ac:dyDescent="0.25">
      <c r="A2042" t="s">
        <v>12</v>
      </c>
      <c r="B2042" s="1">
        <v>1000</v>
      </c>
      <c r="C2042" t="s">
        <v>9</v>
      </c>
      <c r="D2042">
        <v>9</v>
      </c>
      <c r="E2042" s="3">
        <v>43784</v>
      </c>
      <c r="F2042" s="2">
        <f>MONTH(Tabela1[[#This Row],[Data]])</f>
        <v>11</v>
      </c>
      <c r="G2042" t="s">
        <v>9003</v>
      </c>
      <c r="H2042" t="s">
        <v>9004</v>
      </c>
      <c r="I2042" s="2">
        <v>5564999800000</v>
      </c>
    </row>
    <row r="2043" spans="1:9" x14ac:dyDescent="0.25">
      <c r="A2043" t="s">
        <v>8</v>
      </c>
      <c r="B2043" s="1">
        <v>500</v>
      </c>
      <c r="C2043" t="s">
        <v>9</v>
      </c>
      <c r="D2043">
        <v>12</v>
      </c>
      <c r="E2043" s="3">
        <v>43785</v>
      </c>
      <c r="F2043" s="2">
        <f>MONTH(Tabela1[[#This Row],[Data]])</f>
        <v>11</v>
      </c>
      <c r="G2043" t="s">
        <v>1724</v>
      </c>
      <c r="H2043" t="s">
        <v>1725</v>
      </c>
      <c r="I2043" s="2">
        <v>5562993000000</v>
      </c>
    </row>
    <row r="2044" spans="1:9" x14ac:dyDescent="0.25">
      <c r="A2044" t="s">
        <v>26</v>
      </c>
      <c r="B2044" s="1">
        <v>2000</v>
      </c>
      <c r="C2044" t="s">
        <v>21</v>
      </c>
      <c r="D2044">
        <v>1</v>
      </c>
      <c r="E2044" s="3">
        <v>43785</v>
      </c>
      <c r="F2044" s="2">
        <f>MONTH(Tabela1[[#This Row],[Data]])</f>
        <v>11</v>
      </c>
      <c r="G2044" t="s">
        <v>6865</v>
      </c>
      <c r="H2044" t="s">
        <v>6866</v>
      </c>
      <c r="I2044" s="2">
        <v>5582999100000</v>
      </c>
    </row>
    <row r="2045" spans="1:9" x14ac:dyDescent="0.25">
      <c r="A2045" t="s">
        <v>12</v>
      </c>
      <c r="B2045" s="1">
        <v>1000</v>
      </c>
      <c r="C2045" t="s">
        <v>9</v>
      </c>
      <c r="D2045">
        <v>12</v>
      </c>
      <c r="E2045" s="3">
        <v>43785</v>
      </c>
      <c r="F2045" s="2">
        <f>MONTH(Tabela1[[#This Row],[Data]])</f>
        <v>11</v>
      </c>
      <c r="G2045" t="s">
        <v>6974</v>
      </c>
      <c r="H2045" t="s">
        <v>6975</v>
      </c>
      <c r="I2045" s="2">
        <v>5598982700000</v>
      </c>
    </row>
    <row r="2046" spans="1:9" x14ac:dyDescent="0.25">
      <c r="A2046" t="s">
        <v>8</v>
      </c>
      <c r="B2046" s="1">
        <v>500</v>
      </c>
      <c r="C2046" t="s">
        <v>9</v>
      </c>
      <c r="D2046">
        <v>12</v>
      </c>
      <c r="E2046" s="3">
        <v>43785</v>
      </c>
      <c r="F2046" s="2">
        <f>MONTH(Tabela1[[#This Row],[Data]])</f>
        <v>11</v>
      </c>
      <c r="G2046" t="s">
        <v>2511</v>
      </c>
      <c r="H2046" t="s">
        <v>2512</v>
      </c>
      <c r="I2046" s="2">
        <v>5516997700000</v>
      </c>
    </row>
    <row r="2047" spans="1:9" x14ac:dyDescent="0.25">
      <c r="A2047" t="s">
        <v>26</v>
      </c>
      <c r="B2047" s="1">
        <v>2000</v>
      </c>
      <c r="C2047" t="s">
        <v>9</v>
      </c>
      <c r="D2047">
        <v>1</v>
      </c>
      <c r="E2047" s="3">
        <v>43785</v>
      </c>
      <c r="F2047" s="2">
        <f>MONTH(Tabela1[[#This Row],[Data]])</f>
        <v>11</v>
      </c>
      <c r="G2047" t="s">
        <v>7255</v>
      </c>
      <c r="H2047" t="s">
        <v>9756</v>
      </c>
      <c r="I2047" s="2">
        <v>5531997600000</v>
      </c>
    </row>
    <row r="2048" spans="1:9" x14ac:dyDescent="0.25">
      <c r="A2048" t="s">
        <v>12</v>
      </c>
      <c r="B2048" s="1">
        <v>1000</v>
      </c>
      <c r="C2048" t="s">
        <v>9</v>
      </c>
      <c r="D2048">
        <v>12</v>
      </c>
      <c r="E2048" s="3">
        <v>43785</v>
      </c>
      <c r="F2048" s="2">
        <f>MONTH(Tabela1[[#This Row],[Data]])</f>
        <v>11</v>
      </c>
      <c r="G2048" t="s">
        <v>1167</v>
      </c>
      <c r="H2048" t="s">
        <v>9797</v>
      </c>
      <c r="I2048" s="2">
        <v>5533998000000</v>
      </c>
    </row>
    <row r="2049" spans="1:9" x14ac:dyDescent="0.25">
      <c r="A2049" t="s">
        <v>8</v>
      </c>
      <c r="B2049" s="1">
        <v>500</v>
      </c>
      <c r="C2049" t="s">
        <v>9</v>
      </c>
      <c r="D2049">
        <v>12</v>
      </c>
      <c r="E2049" s="3">
        <v>43786</v>
      </c>
      <c r="F2049" s="2">
        <f>MONTH(Tabela1[[#This Row],[Data]])</f>
        <v>11</v>
      </c>
      <c r="G2049" t="s">
        <v>859</v>
      </c>
      <c r="H2049" t="s">
        <v>860</v>
      </c>
      <c r="I2049" s="2">
        <v>5521980700000</v>
      </c>
    </row>
    <row r="2050" spans="1:9" x14ac:dyDescent="0.25">
      <c r="A2050" t="s">
        <v>12</v>
      </c>
      <c r="B2050" s="1">
        <v>1000</v>
      </c>
      <c r="C2050" t="s">
        <v>9</v>
      </c>
      <c r="D2050">
        <v>12</v>
      </c>
      <c r="E2050" s="3">
        <v>43786</v>
      </c>
      <c r="F2050" s="2">
        <f>MONTH(Tabela1[[#This Row],[Data]])</f>
        <v>11</v>
      </c>
      <c r="G2050" t="s">
        <v>1639</v>
      </c>
      <c r="H2050" t="s">
        <v>1640</v>
      </c>
      <c r="I2050" s="2">
        <v>5562999700000</v>
      </c>
    </row>
    <row r="2051" spans="1:9" x14ac:dyDescent="0.25">
      <c r="A2051" t="s">
        <v>8</v>
      </c>
      <c r="B2051" s="1">
        <v>500</v>
      </c>
      <c r="C2051" t="s">
        <v>9</v>
      </c>
      <c r="D2051">
        <v>1</v>
      </c>
      <c r="E2051" s="3">
        <v>43786</v>
      </c>
      <c r="F2051" s="2">
        <f>MONTH(Tabela1[[#This Row],[Data]])</f>
        <v>11</v>
      </c>
      <c r="G2051" t="s">
        <v>2939</v>
      </c>
      <c r="H2051" t="s">
        <v>2940</v>
      </c>
      <c r="I2051" s="2">
        <v>5513997300000</v>
      </c>
    </row>
    <row r="2052" spans="1:9" x14ac:dyDescent="0.25">
      <c r="A2052" t="s">
        <v>26</v>
      </c>
      <c r="B2052" s="1">
        <v>2000</v>
      </c>
      <c r="C2052" t="s">
        <v>9</v>
      </c>
      <c r="D2052">
        <v>1</v>
      </c>
      <c r="E2052" s="3">
        <v>43786</v>
      </c>
      <c r="F2052" s="2">
        <f>MONTH(Tabela1[[#This Row],[Data]])</f>
        <v>11</v>
      </c>
      <c r="G2052" t="s">
        <v>2989</v>
      </c>
      <c r="H2052" t="s">
        <v>2990</v>
      </c>
      <c r="I2052" s="2">
        <v>5551984200000</v>
      </c>
    </row>
    <row r="2053" spans="1:9" x14ac:dyDescent="0.25">
      <c r="A2053" t="s">
        <v>26</v>
      </c>
      <c r="B2053" s="1">
        <v>2000</v>
      </c>
      <c r="C2053" t="s">
        <v>9</v>
      </c>
      <c r="D2053">
        <v>8</v>
      </c>
      <c r="E2053" s="3">
        <v>43786</v>
      </c>
      <c r="F2053" s="2">
        <f>MONTH(Tabela1[[#This Row],[Data]])</f>
        <v>11</v>
      </c>
      <c r="G2053" t="s">
        <v>3317</v>
      </c>
      <c r="H2053" t="s">
        <v>3318</v>
      </c>
      <c r="I2053" s="2">
        <v>5511997400000</v>
      </c>
    </row>
    <row r="2054" spans="1:9" x14ac:dyDescent="0.25">
      <c r="A2054" t="s">
        <v>26</v>
      </c>
      <c r="B2054" s="1">
        <v>2000</v>
      </c>
      <c r="C2054" t="s">
        <v>9</v>
      </c>
      <c r="D2054">
        <v>1</v>
      </c>
      <c r="E2054" s="3">
        <v>43786</v>
      </c>
      <c r="F2054" s="2">
        <f>MONTH(Tabela1[[#This Row],[Data]])</f>
        <v>11</v>
      </c>
      <c r="G2054" t="s">
        <v>2057</v>
      </c>
      <c r="H2054" t="s">
        <v>3885</v>
      </c>
      <c r="I2054" s="2">
        <v>5531988500000</v>
      </c>
    </row>
    <row r="2055" spans="1:9" x14ac:dyDescent="0.25">
      <c r="A2055" t="s">
        <v>12</v>
      </c>
      <c r="B2055" s="1">
        <v>1000</v>
      </c>
      <c r="C2055" t="s">
        <v>9</v>
      </c>
      <c r="D2055">
        <v>12</v>
      </c>
      <c r="E2055" s="3">
        <v>43786</v>
      </c>
      <c r="F2055" s="2">
        <f>MONTH(Tabela1[[#This Row],[Data]])</f>
        <v>11</v>
      </c>
      <c r="G2055" t="s">
        <v>3953</v>
      </c>
      <c r="H2055" t="s">
        <v>3954</v>
      </c>
      <c r="I2055" s="2">
        <v>5521988000000</v>
      </c>
    </row>
    <row r="2056" spans="1:9" x14ac:dyDescent="0.25">
      <c r="A2056" t="s">
        <v>8</v>
      </c>
      <c r="B2056" s="1">
        <v>500</v>
      </c>
      <c r="C2056" t="s">
        <v>9</v>
      </c>
      <c r="D2056">
        <v>1</v>
      </c>
      <c r="E2056" s="3">
        <v>43786</v>
      </c>
      <c r="F2056" s="2">
        <f>MONTH(Tabela1[[#This Row],[Data]])</f>
        <v>11</v>
      </c>
      <c r="G2056" t="s">
        <v>6098</v>
      </c>
      <c r="H2056" t="s">
        <v>6099</v>
      </c>
      <c r="I2056" s="2">
        <v>5511966400000</v>
      </c>
    </row>
    <row r="2057" spans="1:9" x14ac:dyDescent="0.25">
      <c r="A2057" t="s">
        <v>8</v>
      </c>
      <c r="B2057" s="1">
        <v>500</v>
      </c>
      <c r="C2057" t="s">
        <v>9</v>
      </c>
      <c r="D2057">
        <v>12</v>
      </c>
      <c r="E2057" s="3">
        <v>43787</v>
      </c>
      <c r="F2057" s="2">
        <f>MONTH(Tabela1[[#This Row],[Data]])</f>
        <v>11</v>
      </c>
      <c r="G2057" t="s">
        <v>847</v>
      </c>
      <c r="H2057" t="s">
        <v>2590</v>
      </c>
      <c r="I2057" s="2">
        <v>5584999800000</v>
      </c>
    </row>
    <row r="2058" spans="1:9" x14ac:dyDescent="0.25">
      <c r="A2058" t="s">
        <v>8</v>
      </c>
      <c r="B2058" s="1">
        <v>500</v>
      </c>
      <c r="C2058" t="s">
        <v>9</v>
      </c>
      <c r="D2058">
        <v>1</v>
      </c>
      <c r="E2058" s="3">
        <v>43787</v>
      </c>
      <c r="F2058" s="2">
        <f>MONTH(Tabela1[[#This Row],[Data]])</f>
        <v>11</v>
      </c>
      <c r="G2058" t="s">
        <v>2686</v>
      </c>
      <c r="H2058" t="s">
        <v>2687</v>
      </c>
      <c r="I2058" s="2">
        <v>5566999600000</v>
      </c>
    </row>
    <row r="2059" spans="1:9" x14ac:dyDescent="0.25">
      <c r="A2059" t="s">
        <v>8</v>
      </c>
      <c r="B2059" s="1">
        <v>500</v>
      </c>
      <c r="C2059" t="s">
        <v>9</v>
      </c>
      <c r="D2059">
        <v>7</v>
      </c>
      <c r="E2059" s="3">
        <v>43787</v>
      </c>
      <c r="F2059" s="2">
        <f>MONTH(Tabela1[[#This Row],[Data]])</f>
        <v>11</v>
      </c>
      <c r="G2059" t="s">
        <v>4159</v>
      </c>
      <c r="H2059" t="s">
        <v>4160</v>
      </c>
      <c r="I2059" s="2">
        <v>5562983300000</v>
      </c>
    </row>
    <row r="2060" spans="1:9" x14ac:dyDescent="0.25">
      <c r="A2060" t="s">
        <v>12</v>
      </c>
      <c r="B2060" s="1">
        <v>1000</v>
      </c>
      <c r="C2060" t="s">
        <v>9</v>
      </c>
      <c r="D2060">
        <v>5</v>
      </c>
      <c r="E2060" s="3">
        <v>43787</v>
      </c>
      <c r="F2060" s="2">
        <f>MONTH(Tabela1[[#This Row],[Data]])</f>
        <v>11</v>
      </c>
      <c r="G2060" t="s">
        <v>401</v>
      </c>
      <c r="H2060" t="s">
        <v>402</v>
      </c>
      <c r="I2060" s="2">
        <v>5521979100000</v>
      </c>
    </row>
    <row r="2061" spans="1:9" x14ac:dyDescent="0.25">
      <c r="A2061" t="s">
        <v>8</v>
      </c>
      <c r="B2061" s="1">
        <v>500</v>
      </c>
      <c r="C2061" t="s">
        <v>9</v>
      </c>
      <c r="D2061">
        <v>12</v>
      </c>
      <c r="E2061" s="3">
        <v>43787</v>
      </c>
      <c r="F2061" s="2">
        <f>MONTH(Tabela1[[#This Row],[Data]])</f>
        <v>11</v>
      </c>
      <c r="G2061" t="s">
        <v>3350</v>
      </c>
      <c r="H2061" t="s">
        <v>5667</v>
      </c>
      <c r="I2061" s="2">
        <v>5519982500000</v>
      </c>
    </row>
    <row r="2062" spans="1:9" x14ac:dyDescent="0.25">
      <c r="A2062" t="s">
        <v>12</v>
      </c>
      <c r="B2062" s="1">
        <v>1000</v>
      </c>
      <c r="C2062" t="s">
        <v>9</v>
      </c>
      <c r="D2062">
        <v>10</v>
      </c>
      <c r="E2062" s="3">
        <v>43787</v>
      </c>
      <c r="F2062" s="2">
        <f>MONTH(Tabela1[[#This Row],[Data]])</f>
        <v>11</v>
      </c>
      <c r="G2062" t="s">
        <v>4648</v>
      </c>
      <c r="H2062" t="s">
        <v>6014</v>
      </c>
      <c r="I2062" s="2">
        <v>5511989200000</v>
      </c>
    </row>
    <row r="2063" spans="1:9" x14ac:dyDescent="0.25">
      <c r="A2063" t="s">
        <v>8</v>
      </c>
      <c r="B2063" s="1">
        <v>500</v>
      </c>
      <c r="C2063" t="s">
        <v>21</v>
      </c>
      <c r="D2063">
        <v>1</v>
      </c>
      <c r="E2063" s="3">
        <v>43787</v>
      </c>
      <c r="F2063" s="2">
        <f>MONTH(Tabela1[[#This Row],[Data]])</f>
        <v>11</v>
      </c>
      <c r="G2063" t="s">
        <v>6956</v>
      </c>
      <c r="H2063" t="s">
        <v>6957</v>
      </c>
      <c r="I2063" s="2">
        <v>5519982500000</v>
      </c>
    </row>
    <row r="2064" spans="1:9" x14ac:dyDescent="0.25">
      <c r="A2064" t="s">
        <v>8</v>
      </c>
      <c r="B2064" s="1">
        <v>500</v>
      </c>
      <c r="C2064" t="s">
        <v>9</v>
      </c>
      <c r="D2064">
        <v>10</v>
      </c>
      <c r="E2064" s="3">
        <v>43787</v>
      </c>
      <c r="F2064" s="2">
        <f>MONTH(Tabela1[[#This Row],[Data]])</f>
        <v>11</v>
      </c>
      <c r="G2064" t="s">
        <v>7024</v>
      </c>
      <c r="H2064" t="s">
        <v>7096</v>
      </c>
      <c r="I2064" s="2">
        <v>5521985900000</v>
      </c>
    </row>
    <row r="2065" spans="1:9" x14ac:dyDescent="0.25">
      <c r="A2065" t="s">
        <v>26</v>
      </c>
      <c r="B2065" s="1">
        <v>2000</v>
      </c>
      <c r="C2065" t="s">
        <v>9</v>
      </c>
      <c r="D2065">
        <v>12</v>
      </c>
      <c r="E2065" s="3">
        <v>43787</v>
      </c>
      <c r="F2065" s="2">
        <f>MONTH(Tabela1[[#This Row],[Data]])</f>
        <v>11</v>
      </c>
      <c r="G2065" t="s">
        <v>2344</v>
      </c>
      <c r="H2065" t="s">
        <v>2345</v>
      </c>
      <c r="I2065" s="2">
        <v>5511949000000</v>
      </c>
    </row>
    <row r="2066" spans="1:9" x14ac:dyDescent="0.25">
      <c r="A2066" t="s">
        <v>12</v>
      </c>
      <c r="B2066" s="1">
        <v>1000</v>
      </c>
      <c r="C2066" t="s">
        <v>9</v>
      </c>
      <c r="D2066">
        <v>12</v>
      </c>
      <c r="E2066" s="3">
        <v>43787</v>
      </c>
      <c r="F2066" s="2">
        <f>MONTH(Tabela1[[#This Row],[Data]])</f>
        <v>11</v>
      </c>
      <c r="G2066" t="s">
        <v>6734</v>
      </c>
      <c r="H2066" t="s">
        <v>6735</v>
      </c>
      <c r="I2066" s="2">
        <v>5519991200000</v>
      </c>
    </row>
    <row r="2067" spans="1:9" x14ac:dyDescent="0.25">
      <c r="A2067" t="s">
        <v>26</v>
      </c>
      <c r="B2067" s="1">
        <v>2000</v>
      </c>
      <c r="C2067" t="s">
        <v>9</v>
      </c>
      <c r="D2067">
        <v>3</v>
      </c>
      <c r="E2067" s="3">
        <v>43788</v>
      </c>
      <c r="F2067" s="2">
        <f>MONTH(Tabela1[[#This Row],[Data]])</f>
        <v>11</v>
      </c>
      <c r="G2067" t="s">
        <v>200</v>
      </c>
      <c r="H2067" t="s">
        <v>201</v>
      </c>
      <c r="I2067" s="2">
        <v>5534991600000</v>
      </c>
    </row>
    <row r="2068" spans="1:9" x14ac:dyDescent="0.25">
      <c r="A2068" t="s">
        <v>12</v>
      </c>
      <c r="B2068" s="1">
        <v>1000</v>
      </c>
      <c r="C2068" t="s">
        <v>9</v>
      </c>
      <c r="D2068">
        <v>12</v>
      </c>
      <c r="E2068" s="3">
        <v>43788</v>
      </c>
      <c r="F2068" s="2">
        <f>MONTH(Tabela1[[#This Row],[Data]])</f>
        <v>11</v>
      </c>
      <c r="G2068" t="s">
        <v>941</v>
      </c>
      <c r="H2068" t="s">
        <v>942</v>
      </c>
      <c r="I2068" s="2">
        <v>5521974400000</v>
      </c>
    </row>
    <row r="2069" spans="1:9" x14ac:dyDescent="0.25">
      <c r="A2069" t="s">
        <v>8</v>
      </c>
      <c r="B2069" s="1">
        <v>500</v>
      </c>
      <c r="C2069" t="s">
        <v>9</v>
      </c>
      <c r="D2069">
        <v>12</v>
      </c>
      <c r="E2069" s="3">
        <v>43788</v>
      </c>
      <c r="F2069" s="2">
        <f>MONTH(Tabela1[[#This Row],[Data]])</f>
        <v>11</v>
      </c>
      <c r="G2069" t="s">
        <v>324</v>
      </c>
      <c r="H2069" t="s">
        <v>1317</v>
      </c>
      <c r="I2069" s="2">
        <v>5521986800000</v>
      </c>
    </row>
    <row r="2070" spans="1:9" x14ac:dyDescent="0.25">
      <c r="A2070" t="s">
        <v>26</v>
      </c>
      <c r="B2070" s="1">
        <v>2000</v>
      </c>
      <c r="C2070" t="s">
        <v>9</v>
      </c>
      <c r="D2070">
        <v>4</v>
      </c>
      <c r="E2070" s="3">
        <v>43788</v>
      </c>
      <c r="F2070" s="2">
        <f>MONTH(Tabela1[[#This Row],[Data]])</f>
        <v>11</v>
      </c>
      <c r="G2070" t="s">
        <v>2299</v>
      </c>
      <c r="H2070" t="s">
        <v>2300</v>
      </c>
      <c r="I2070" s="2">
        <v>5519983000000</v>
      </c>
    </row>
    <row r="2071" spans="1:9" x14ac:dyDescent="0.25">
      <c r="A2071" t="s">
        <v>26</v>
      </c>
      <c r="B2071" s="1">
        <v>2000</v>
      </c>
      <c r="C2071" t="s">
        <v>9</v>
      </c>
      <c r="D2071">
        <v>12</v>
      </c>
      <c r="E2071" s="3">
        <v>43788</v>
      </c>
      <c r="F2071" s="2">
        <f>MONTH(Tabela1[[#This Row],[Data]])</f>
        <v>11</v>
      </c>
      <c r="G2071" t="s">
        <v>3968</v>
      </c>
      <c r="H2071" t="s">
        <v>3969</v>
      </c>
      <c r="I2071" s="2">
        <v>5521975300000</v>
      </c>
    </row>
    <row r="2072" spans="1:9" x14ac:dyDescent="0.25">
      <c r="A2072" t="s">
        <v>12</v>
      </c>
      <c r="B2072" s="1">
        <v>1000</v>
      </c>
      <c r="C2072" t="s">
        <v>9</v>
      </c>
      <c r="D2072">
        <v>1</v>
      </c>
      <c r="E2072" s="3">
        <v>43788</v>
      </c>
      <c r="F2072" s="2">
        <f>MONTH(Tabela1[[#This Row],[Data]])</f>
        <v>11</v>
      </c>
      <c r="G2072" t="s">
        <v>4354</v>
      </c>
      <c r="H2072" t="s">
        <v>4355</v>
      </c>
      <c r="I2072" s="2">
        <v>5512997500000</v>
      </c>
    </row>
    <row r="2073" spans="1:9" x14ac:dyDescent="0.25">
      <c r="A2073" t="s">
        <v>8</v>
      </c>
      <c r="B2073" s="1">
        <v>500</v>
      </c>
      <c r="C2073" t="s">
        <v>9</v>
      </c>
      <c r="D2073">
        <v>12</v>
      </c>
      <c r="E2073" s="3">
        <v>43788</v>
      </c>
      <c r="F2073" s="2">
        <f>MONTH(Tabela1[[#This Row],[Data]])</f>
        <v>11</v>
      </c>
      <c r="G2073" t="s">
        <v>6242</v>
      </c>
      <c r="H2073" t="s">
        <v>6243</v>
      </c>
      <c r="I2073" s="2">
        <v>5519997100000</v>
      </c>
    </row>
    <row r="2074" spans="1:9" x14ac:dyDescent="0.25">
      <c r="A2074" t="s">
        <v>26</v>
      </c>
      <c r="B2074" s="1">
        <v>2000</v>
      </c>
      <c r="C2074" t="s">
        <v>9</v>
      </c>
      <c r="D2074">
        <v>12</v>
      </c>
      <c r="E2074" s="3">
        <v>43788</v>
      </c>
      <c r="F2074" s="2">
        <f>MONTH(Tabela1[[#This Row],[Data]])</f>
        <v>11</v>
      </c>
      <c r="G2074" t="s">
        <v>1557</v>
      </c>
      <c r="H2074" t="s">
        <v>5507</v>
      </c>
      <c r="I2074" s="2">
        <v>5521988200000</v>
      </c>
    </row>
    <row r="2075" spans="1:9" x14ac:dyDescent="0.25">
      <c r="A2075" t="s">
        <v>8</v>
      </c>
      <c r="B2075" s="1">
        <v>500</v>
      </c>
      <c r="C2075" t="s">
        <v>9</v>
      </c>
      <c r="D2075">
        <v>6</v>
      </c>
      <c r="E2075" s="3">
        <v>43788</v>
      </c>
      <c r="F2075" s="2">
        <f>MONTH(Tabela1[[#This Row],[Data]])</f>
        <v>11</v>
      </c>
      <c r="G2075" t="s">
        <v>4859</v>
      </c>
      <c r="H2075" t="s">
        <v>7611</v>
      </c>
      <c r="I2075" s="2">
        <v>5581985300000</v>
      </c>
    </row>
    <row r="2076" spans="1:9" x14ac:dyDescent="0.25">
      <c r="A2076" t="s">
        <v>8</v>
      </c>
      <c r="B2076" s="1">
        <v>500</v>
      </c>
      <c r="C2076" t="s">
        <v>9</v>
      </c>
      <c r="D2076">
        <v>12</v>
      </c>
      <c r="E2076" s="3">
        <v>43788</v>
      </c>
      <c r="F2076" s="2">
        <f>MONTH(Tabela1[[#This Row],[Data]])</f>
        <v>11</v>
      </c>
      <c r="G2076" t="s">
        <v>3994</v>
      </c>
      <c r="H2076" t="s">
        <v>7738</v>
      </c>
      <c r="I2076" s="2">
        <v>5511974900000</v>
      </c>
    </row>
    <row r="2077" spans="1:9" x14ac:dyDescent="0.25">
      <c r="A2077" t="s">
        <v>8</v>
      </c>
      <c r="B2077" s="1">
        <v>500</v>
      </c>
      <c r="C2077" t="s">
        <v>9</v>
      </c>
      <c r="D2077">
        <v>1</v>
      </c>
      <c r="E2077" s="3">
        <v>43788</v>
      </c>
      <c r="F2077" s="2">
        <f>MONTH(Tabela1[[#This Row],[Data]])</f>
        <v>11</v>
      </c>
      <c r="G2077" t="s">
        <v>381</v>
      </c>
      <c r="H2077" t="s">
        <v>382</v>
      </c>
      <c r="I2077" s="2">
        <v>5511948100000</v>
      </c>
    </row>
    <row r="2078" spans="1:9" x14ac:dyDescent="0.25">
      <c r="A2078" t="s">
        <v>8</v>
      </c>
      <c r="B2078" s="1">
        <v>500</v>
      </c>
      <c r="C2078" t="s">
        <v>9</v>
      </c>
      <c r="D2078">
        <v>4</v>
      </c>
      <c r="E2078" s="3">
        <v>43788</v>
      </c>
      <c r="F2078" s="2">
        <f>MONTH(Tabela1[[#This Row],[Data]])</f>
        <v>11</v>
      </c>
      <c r="G2078" t="s">
        <v>312</v>
      </c>
      <c r="H2078" t="s">
        <v>8665</v>
      </c>
      <c r="I2078" s="2">
        <v>5513997000000</v>
      </c>
    </row>
    <row r="2079" spans="1:9" x14ac:dyDescent="0.25">
      <c r="A2079" t="s">
        <v>12</v>
      </c>
      <c r="B2079" s="1">
        <v>1000</v>
      </c>
      <c r="C2079" t="s">
        <v>9</v>
      </c>
      <c r="D2079">
        <v>2</v>
      </c>
      <c r="E2079" s="3">
        <v>43789</v>
      </c>
      <c r="F2079" s="2">
        <f>MONTH(Tabela1[[#This Row],[Data]])</f>
        <v>11</v>
      </c>
      <c r="G2079" t="s">
        <v>4784</v>
      </c>
      <c r="H2079" t="s">
        <v>4785</v>
      </c>
      <c r="I2079" s="2">
        <v>5568999800000</v>
      </c>
    </row>
    <row r="2080" spans="1:9" x14ac:dyDescent="0.25">
      <c r="A2080" t="s">
        <v>8</v>
      </c>
      <c r="B2080" s="1">
        <v>500</v>
      </c>
      <c r="C2080" t="s">
        <v>9</v>
      </c>
      <c r="D2080">
        <v>5</v>
      </c>
      <c r="E2080" s="3">
        <v>43789</v>
      </c>
      <c r="F2080" s="2">
        <f>MONTH(Tabela1[[#This Row],[Data]])</f>
        <v>11</v>
      </c>
      <c r="G2080" t="s">
        <v>6658</v>
      </c>
      <c r="H2080" t="s">
        <v>7724</v>
      </c>
      <c r="I2080" s="2">
        <v>5513997500000</v>
      </c>
    </row>
    <row r="2081" spans="1:9" x14ac:dyDescent="0.25">
      <c r="A2081" t="s">
        <v>8</v>
      </c>
      <c r="B2081" s="1">
        <v>500</v>
      </c>
      <c r="C2081" t="s">
        <v>9</v>
      </c>
      <c r="D2081">
        <v>12</v>
      </c>
      <c r="E2081" s="3">
        <v>43790</v>
      </c>
      <c r="F2081" s="2">
        <f>MONTH(Tabela1[[#This Row],[Data]])</f>
        <v>11</v>
      </c>
      <c r="G2081" t="s">
        <v>1335</v>
      </c>
      <c r="H2081" t="s">
        <v>1336</v>
      </c>
      <c r="I2081" s="2">
        <v>5511985600000</v>
      </c>
    </row>
    <row r="2082" spans="1:9" x14ac:dyDescent="0.25">
      <c r="A2082" t="s">
        <v>12</v>
      </c>
      <c r="B2082" s="1">
        <v>1000</v>
      </c>
      <c r="C2082" t="s">
        <v>9</v>
      </c>
      <c r="D2082">
        <v>12</v>
      </c>
      <c r="E2082" s="3">
        <v>43790</v>
      </c>
      <c r="F2082" s="2">
        <f>MONTH(Tabela1[[#This Row],[Data]])</f>
        <v>11</v>
      </c>
      <c r="G2082" t="s">
        <v>1651</v>
      </c>
      <c r="H2082" t="s">
        <v>1652</v>
      </c>
      <c r="I2082" s="2">
        <v>5521995900000</v>
      </c>
    </row>
    <row r="2083" spans="1:9" x14ac:dyDescent="0.25">
      <c r="A2083" t="s">
        <v>26</v>
      </c>
      <c r="B2083" s="1">
        <v>2000</v>
      </c>
      <c r="C2083" t="s">
        <v>9</v>
      </c>
      <c r="D2083">
        <v>6</v>
      </c>
      <c r="E2083" s="3">
        <v>43790</v>
      </c>
      <c r="F2083" s="2">
        <f>MONTH(Tabela1[[#This Row],[Data]])</f>
        <v>11</v>
      </c>
      <c r="G2083" t="s">
        <v>1521</v>
      </c>
      <c r="H2083" t="s">
        <v>3657</v>
      </c>
      <c r="I2083" s="2">
        <v>5528999000000</v>
      </c>
    </row>
    <row r="2084" spans="1:9" x14ac:dyDescent="0.25">
      <c r="A2084" t="s">
        <v>8</v>
      </c>
      <c r="B2084" s="1">
        <v>500</v>
      </c>
      <c r="C2084" t="s">
        <v>9</v>
      </c>
      <c r="D2084">
        <v>5</v>
      </c>
      <c r="E2084" s="3">
        <v>43790</v>
      </c>
      <c r="F2084" s="2">
        <f>MONTH(Tabela1[[#This Row],[Data]])</f>
        <v>11</v>
      </c>
      <c r="G2084" t="s">
        <v>4724</v>
      </c>
      <c r="H2084" t="s">
        <v>4725</v>
      </c>
      <c r="I2084" s="2">
        <v>5511985300000</v>
      </c>
    </row>
    <row r="2085" spans="1:9" x14ac:dyDescent="0.25">
      <c r="A2085" t="s">
        <v>12</v>
      </c>
      <c r="B2085" s="1">
        <v>1000</v>
      </c>
      <c r="C2085" t="s">
        <v>9</v>
      </c>
      <c r="D2085">
        <v>12</v>
      </c>
      <c r="E2085" s="3">
        <v>43790</v>
      </c>
      <c r="F2085" s="2">
        <f>MONTH(Tabela1[[#This Row],[Data]])</f>
        <v>11</v>
      </c>
      <c r="G2085" t="s">
        <v>5069</v>
      </c>
      <c r="H2085" t="s">
        <v>5070</v>
      </c>
      <c r="I2085" s="2">
        <v>5511997800000</v>
      </c>
    </row>
    <row r="2086" spans="1:9" x14ac:dyDescent="0.25">
      <c r="A2086" t="s">
        <v>26</v>
      </c>
      <c r="B2086" s="1">
        <v>2000</v>
      </c>
      <c r="C2086" t="s">
        <v>21</v>
      </c>
      <c r="D2086">
        <v>1</v>
      </c>
      <c r="E2086" s="3">
        <v>43790</v>
      </c>
      <c r="F2086" s="2">
        <f>MONTH(Tabela1[[#This Row],[Data]])</f>
        <v>11</v>
      </c>
      <c r="G2086" t="s">
        <v>10</v>
      </c>
      <c r="H2086" t="s">
        <v>11</v>
      </c>
      <c r="I2086" s="2">
        <v>5521999500000</v>
      </c>
    </row>
    <row r="2087" spans="1:9" x14ac:dyDescent="0.25">
      <c r="A2087" t="s">
        <v>12</v>
      </c>
      <c r="B2087" s="1">
        <v>1000</v>
      </c>
      <c r="C2087" t="s">
        <v>9</v>
      </c>
      <c r="D2087">
        <v>12</v>
      </c>
      <c r="E2087" s="3">
        <v>43790</v>
      </c>
      <c r="F2087" s="2">
        <f>MONTH(Tabela1[[#This Row],[Data]])</f>
        <v>11</v>
      </c>
      <c r="G2087" t="s">
        <v>107</v>
      </c>
      <c r="H2087" t="s">
        <v>108</v>
      </c>
      <c r="I2087" s="2">
        <v>5516992100000</v>
      </c>
    </row>
    <row r="2088" spans="1:9" x14ac:dyDescent="0.25">
      <c r="A2088" t="s">
        <v>8</v>
      </c>
      <c r="B2088" s="1">
        <v>500</v>
      </c>
      <c r="C2088" t="s">
        <v>9</v>
      </c>
      <c r="D2088">
        <v>1</v>
      </c>
      <c r="E2088" s="3">
        <v>43790</v>
      </c>
      <c r="F2088" s="2">
        <f>MONTH(Tabela1[[#This Row],[Data]])</f>
        <v>11</v>
      </c>
      <c r="G2088" t="s">
        <v>9023</v>
      </c>
      <c r="H2088" t="s">
        <v>9024</v>
      </c>
      <c r="I2088" s="2">
        <v>5516992600000</v>
      </c>
    </row>
    <row r="2089" spans="1:9" x14ac:dyDescent="0.25">
      <c r="A2089" t="s">
        <v>12</v>
      </c>
      <c r="B2089" s="1">
        <v>1000</v>
      </c>
      <c r="C2089" t="s">
        <v>9</v>
      </c>
      <c r="D2089">
        <v>12</v>
      </c>
      <c r="E2089" s="3">
        <v>43790</v>
      </c>
      <c r="F2089" s="2">
        <f>MONTH(Tabela1[[#This Row],[Data]])</f>
        <v>11</v>
      </c>
      <c r="G2089" t="s">
        <v>9056</v>
      </c>
      <c r="H2089" t="s">
        <v>9057</v>
      </c>
      <c r="I2089" s="2">
        <v>5533988300000</v>
      </c>
    </row>
    <row r="2090" spans="1:9" x14ac:dyDescent="0.25">
      <c r="A2090" t="s">
        <v>8</v>
      </c>
      <c r="B2090" s="1">
        <v>500</v>
      </c>
      <c r="C2090" t="s">
        <v>9</v>
      </c>
      <c r="D2090">
        <v>12</v>
      </c>
      <c r="E2090" s="3">
        <v>43790</v>
      </c>
      <c r="F2090" s="2">
        <f>MONTH(Tabela1[[#This Row],[Data]])</f>
        <v>11</v>
      </c>
      <c r="G2090" t="s">
        <v>975</v>
      </c>
      <c r="H2090" t="s">
        <v>9086</v>
      </c>
      <c r="I2090" s="2">
        <v>5531988000000</v>
      </c>
    </row>
    <row r="2091" spans="1:9" x14ac:dyDescent="0.25">
      <c r="A2091" t="s">
        <v>8</v>
      </c>
      <c r="B2091" s="1">
        <v>500</v>
      </c>
      <c r="C2091" t="s">
        <v>9</v>
      </c>
      <c r="D2091">
        <v>12</v>
      </c>
      <c r="E2091" s="3">
        <v>43790</v>
      </c>
      <c r="F2091" s="2">
        <f>MONTH(Tabela1[[#This Row],[Data]])</f>
        <v>11</v>
      </c>
      <c r="G2091" t="s">
        <v>2877</v>
      </c>
      <c r="H2091" t="s">
        <v>9822</v>
      </c>
      <c r="I2091" s="2">
        <v>5521988500000</v>
      </c>
    </row>
    <row r="2092" spans="1:9" x14ac:dyDescent="0.25">
      <c r="A2092" t="s">
        <v>26</v>
      </c>
      <c r="B2092" s="1">
        <v>2000</v>
      </c>
      <c r="C2092" t="s">
        <v>9</v>
      </c>
      <c r="D2092">
        <v>12</v>
      </c>
      <c r="E2092" s="3">
        <v>43791</v>
      </c>
      <c r="F2092" s="2">
        <f>MONTH(Tabela1[[#This Row],[Data]])</f>
        <v>11</v>
      </c>
      <c r="G2092" t="s">
        <v>3928</v>
      </c>
      <c r="H2092" t="s">
        <v>3929</v>
      </c>
      <c r="I2092" s="2">
        <v>5584994000000</v>
      </c>
    </row>
    <row r="2093" spans="1:9" x14ac:dyDescent="0.25">
      <c r="A2093" t="s">
        <v>8</v>
      </c>
      <c r="B2093" s="1">
        <v>500</v>
      </c>
      <c r="C2093" t="s">
        <v>9</v>
      </c>
      <c r="D2093">
        <v>12</v>
      </c>
      <c r="E2093" s="3">
        <v>43791</v>
      </c>
      <c r="F2093" s="2">
        <f>MONTH(Tabela1[[#This Row],[Data]])</f>
        <v>11</v>
      </c>
      <c r="G2093" t="s">
        <v>459</v>
      </c>
      <c r="H2093" t="s">
        <v>5017</v>
      </c>
      <c r="I2093" s="2">
        <v>5519988100000</v>
      </c>
    </row>
    <row r="2094" spans="1:9" x14ac:dyDescent="0.25">
      <c r="A2094" t="s">
        <v>8</v>
      </c>
      <c r="B2094" s="1">
        <v>500</v>
      </c>
      <c r="C2094" t="s">
        <v>9</v>
      </c>
      <c r="D2094">
        <v>1</v>
      </c>
      <c r="E2094" s="3">
        <v>43791</v>
      </c>
      <c r="F2094" s="2">
        <f>MONTH(Tabela1[[#This Row],[Data]])</f>
        <v>11</v>
      </c>
      <c r="G2094" t="s">
        <v>4093</v>
      </c>
      <c r="H2094" t="s">
        <v>4094</v>
      </c>
      <c r="I2094" s="2">
        <v>5562996800000</v>
      </c>
    </row>
    <row r="2095" spans="1:9" x14ac:dyDescent="0.25">
      <c r="A2095" t="s">
        <v>26</v>
      </c>
      <c r="B2095" s="1">
        <v>2000</v>
      </c>
      <c r="C2095" t="s">
        <v>9</v>
      </c>
      <c r="D2095">
        <v>12</v>
      </c>
      <c r="E2095" s="3">
        <v>43791</v>
      </c>
      <c r="F2095" s="2">
        <f>MONTH(Tabela1[[#This Row],[Data]])</f>
        <v>11</v>
      </c>
      <c r="G2095" t="s">
        <v>9031</v>
      </c>
      <c r="H2095" t="s">
        <v>9032</v>
      </c>
      <c r="I2095" s="2">
        <v>5591981100000</v>
      </c>
    </row>
    <row r="2096" spans="1:9" x14ac:dyDescent="0.25">
      <c r="A2096" t="s">
        <v>12</v>
      </c>
      <c r="B2096" s="1">
        <v>1000</v>
      </c>
      <c r="C2096" t="s">
        <v>9</v>
      </c>
      <c r="D2096">
        <v>1</v>
      </c>
      <c r="E2096" s="3">
        <v>43792</v>
      </c>
      <c r="F2096" s="2">
        <f>MONTH(Tabela1[[#This Row],[Data]])</f>
        <v>11</v>
      </c>
      <c r="G2096" t="s">
        <v>1149</v>
      </c>
      <c r="H2096" t="s">
        <v>1150</v>
      </c>
      <c r="I2096" s="2">
        <v>5521970200000</v>
      </c>
    </row>
    <row r="2097" spans="1:9" x14ac:dyDescent="0.25">
      <c r="A2097" t="s">
        <v>8</v>
      </c>
      <c r="B2097" s="1">
        <v>500</v>
      </c>
      <c r="C2097" t="s">
        <v>9</v>
      </c>
      <c r="D2097">
        <v>12</v>
      </c>
      <c r="E2097" s="3">
        <v>43792</v>
      </c>
      <c r="F2097" s="2">
        <f>MONTH(Tabela1[[#This Row],[Data]])</f>
        <v>11</v>
      </c>
      <c r="G2097" t="s">
        <v>2051</v>
      </c>
      <c r="H2097" t="s">
        <v>2052</v>
      </c>
      <c r="I2097" s="2">
        <v>5524992600000</v>
      </c>
    </row>
    <row r="2098" spans="1:9" x14ac:dyDescent="0.25">
      <c r="A2098" t="s">
        <v>8</v>
      </c>
      <c r="B2098" s="1">
        <v>500</v>
      </c>
      <c r="C2098" t="s">
        <v>9</v>
      </c>
      <c r="D2098">
        <v>12</v>
      </c>
      <c r="E2098" s="3">
        <v>43792</v>
      </c>
      <c r="F2098" s="2">
        <f>MONTH(Tabela1[[#This Row],[Data]])</f>
        <v>11</v>
      </c>
      <c r="G2098" t="s">
        <v>7550</v>
      </c>
      <c r="H2098" t="s">
        <v>7551</v>
      </c>
      <c r="I2098" s="2">
        <v>5591992300000</v>
      </c>
    </row>
    <row r="2099" spans="1:9" x14ac:dyDescent="0.25">
      <c r="A2099" t="s">
        <v>8</v>
      </c>
      <c r="B2099" s="1">
        <v>500</v>
      </c>
      <c r="C2099" t="s">
        <v>21</v>
      </c>
      <c r="D2099">
        <v>1</v>
      </c>
      <c r="E2099" s="3">
        <v>43793</v>
      </c>
      <c r="F2099" s="2">
        <f>MONTH(Tabela1[[#This Row],[Data]])</f>
        <v>11</v>
      </c>
      <c r="G2099" t="s">
        <v>2007</v>
      </c>
      <c r="H2099" t="s">
        <v>2008</v>
      </c>
      <c r="I2099" s="2">
        <v>5596991600000</v>
      </c>
    </row>
    <row r="2100" spans="1:9" x14ac:dyDescent="0.25">
      <c r="A2100" t="s">
        <v>8</v>
      </c>
      <c r="B2100" s="1">
        <v>500</v>
      </c>
      <c r="C2100" t="s">
        <v>9</v>
      </c>
      <c r="D2100">
        <v>5</v>
      </c>
      <c r="E2100" s="3">
        <v>43793</v>
      </c>
      <c r="F2100" s="2">
        <f>MONTH(Tabela1[[#This Row],[Data]])</f>
        <v>11</v>
      </c>
      <c r="G2100" t="s">
        <v>5392</v>
      </c>
      <c r="H2100" t="s">
        <v>5393</v>
      </c>
      <c r="I2100" s="2">
        <v>5531998600000</v>
      </c>
    </row>
    <row r="2101" spans="1:9" x14ac:dyDescent="0.25">
      <c r="A2101" t="s">
        <v>12</v>
      </c>
      <c r="B2101" s="1">
        <v>1000</v>
      </c>
      <c r="C2101" t="s">
        <v>9</v>
      </c>
      <c r="D2101">
        <v>12</v>
      </c>
      <c r="E2101" s="3">
        <v>43793</v>
      </c>
      <c r="F2101" s="2">
        <f>MONTH(Tabela1[[#This Row],[Data]])</f>
        <v>11</v>
      </c>
      <c r="G2101" t="s">
        <v>5581</v>
      </c>
      <c r="H2101" t="s">
        <v>5582</v>
      </c>
      <c r="I2101" s="2">
        <v>5535998700000</v>
      </c>
    </row>
    <row r="2102" spans="1:9" x14ac:dyDescent="0.25">
      <c r="A2102" t="s">
        <v>8</v>
      </c>
      <c r="B2102" s="1">
        <v>500</v>
      </c>
      <c r="C2102" t="s">
        <v>9</v>
      </c>
      <c r="D2102">
        <v>5</v>
      </c>
      <c r="E2102" s="3">
        <v>43794</v>
      </c>
      <c r="F2102" s="2">
        <f>MONTH(Tabela1[[#This Row],[Data]])</f>
        <v>11</v>
      </c>
      <c r="G2102" t="s">
        <v>2214</v>
      </c>
      <c r="H2102" t="s">
        <v>2343</v>
      </c>
      <c r="I2102" s="2">
        <v>5531991500000</v>
      </c>
    </row>
    <row r="2103" spans="1:9" x14ac:dyDescent="0.25">
      <c r="A2103" t="s">
        <v>8</v>
      </c>
      <c r="B2103" s="1">
        <v>500</v>
      </c>
      <c r="C2103" t="s">
        <v>9</v>
      </c>
      <c r="D2103">
        <v>3</v>
      </c>
      <c r="E2103" s="3">
        <v>43794</v>
      </c>
      <c r="F2103" s="2">
        <f>MONTH(Tabela1[[#This Row],[Data]])</f>
        <v>11</v>
      </c>
      <c r="G2103" t="s">
        <v>6203</v>
      </c>
      <c r="H2103" t="s">
        <v>6204</v>
      </c>
      <c r="I2103" s="2">
        <v>5521986800000</v>
      </c>
    </row>
    <row r="2104" spans="1:9" x14ac:dyDescent="0.25">
      <c r="A2104" t="s">
        <v>12</v>
      </c>
      <c r="B2104" s="1">
        <v>1000</v>
      </c>
      <c r="C2104" t="s">
        <v>21</v>
      </c>
      <c r="D2104">
        <v>1</v>
      </c>
      <c r="E2104" s="3">
        <v>43794</v>
      </c>
      <c r="F2104" s="2">
        <f>MONTH(Tabela1[[#This Row],[Data]])</f>
        <v>11</v>
      </c>
      <c r="G2104" t="s">
        <v>7145</v>
      </c>
      <c r="H2104" t="s">
        <v>7146</v>
      </c>
      <c r="I2104" s="2">
        <v>5567981400000</v>
      </c>
    </row>
    <row r="2105" spans="1:9" x14ac:dyDescent="0.25">
      <c r="A2105" t="s">
        <v>26</v>
      </c>
      <c r="B2105" s="1">
        <v>2000</v>
      </c>
      <c r="C2105" t="s">
        <v>21</v>
      </c>
      <c r="D2105">
        <v>1</v>
      </c>
      <c r="E2105" s="3">
        <v>43794</v>
      </c>
      <c r="F2105" s="2">
        <f>MONTH(Tabela1[[#This Row],[Data]])</f>
        <v>11</v>
      </c>
      <c r="G2105" t="s">
        <v>4500</v>
      </c>
      <c r="H2105" t="s">
        <v>9073</v>
      </c>
      <c r="I2105" s="2">
        <v>5519996500000</v>
      </c>
    </row>
    <row r="2106" spans="1:9" x14ac:dyDescent="0.25">
      <c r="A2106" t="s">
        <v>26</v>
      </c>
      <c r="B2106" s="1">
        <v>2000</v>
      </c>
      <c r="C2106" t="s">
        <v>9</v>
      </c>
      <c r="D2106">
        <v>12</v>
      </c>
      <c r="E2106" s="3">
        <v>43795</v>
      </c>
      <c r="F2106" s="2">
        <f>MONTH(Tabela1[[#This Row],[Data]])</f>
        <v>11</v>
      </c>
      <c r="G2106" t="s">
        <v>1143</v>
      </c>
      <c r="H2106" t="s">
        <v>1144</v>
      </c>
      <c r="I2106" s="2">
        <v>5541992700000</v>
      </c>
    </row>
    <row r="2107" spans="1:9" x14ac:dyDescent="0.25">
      <c r="A2107" t="s">
        <v>8</v>
      </c>
      <c r="B2107" s="1">
        <v>500</v>
      </c>
      <c r="C2107" t="s">
        <v>9</v>
      </c>
      <c r="D2107">
        <v>12</v>
      </c>
      <c r="E2107" s="3">
        <v>43795</v>
      </c>
      <c r="F2107" s="2">
        <f>MONTH(Tabela1[[#This Row],[Data]])</f>
        <v>11</v>
      </c>
      <c r="G2107" t="s">
        <v>4978</v>
      </c>
      <c r="H2107" t="s">
        <v>4979</v>
      </c>
      <c r="I2107" s="2">
        <v>5521987600000</v>
      </c>
    </row>
    <row r="2108" spans="1:9" x14ac:dyDescent="0.25">
      <c r="A2108" t="s">
        <v>8</v>
      </c>
      <c r="B2108" s="1">
        <v>500</v>
      </c>
      <c r="C2108" t="s">
        <v>21</v>
      </c>
      <c r="D2108">
        <v>1</v>
      </c>
      <c r="E2108" s="3">
        <v>43795</v>
      </c>
      <c r="F2108" s="2">
        <f>MONTH(Tabela1[[#This Row],[Data]])</f>
        <v>11</v>
      </c>
      <c r="G2108" t="s">
        <v>8014</v>
      </c>
      <c r="H2108" t="s">
        <v>8015</v>
      </c>
      <c r="I2108" s="2">
        <v>5511988000000</v>
      </c>
    </row>
    <row r="2109" spans="1:9" x14ac:dyDescent="0.25">
      <c r="A2109" t="s">
        <v>8</v>
      </c>
      <c r="B2109" s="1">
        <v>500</v>
      </c>
      <c r="C2109" t="s">
        <v>9</v>
      </c>
      <c r="D2109">
        <v>12</v>
      </c>
      <c r="E2109" s="3">
        <v>43795</v>
      </c>
      <c r="F2109" s="2">
        <f>MONTH(Tabela1[[#This Row],[Data]])</f>
        <v>11</v>
      </c>
      <c r="G2109" t="s">
        <v>9174</v>
      </c>
      <c r="H2109" t="s">
        <v>9175</v>
      </c>
      <c r="I2109" s="2">
        <v>5531998300000</v>
      </c>
    </row>
    <row r="2110" spans="1:9" x14ac:dyDescent="0.25">
      <c r="A2110" t="s">
        <v>12</v>
      </c>
      <c r="B2110" s="1">
        <v>1000</v>
      </c>
      <c r="C2110" t="s">
        <v>9</v>
      </c>
      <c r="D2110">
        <v>1</v>
      </c>
      <c r="E2110" s="3">
        <v>43795</v>
      </c>
      <c r="F2110" s="2">
        <f>MONTH(Tabela1[[#This Row],[Data]])</f>
        <v>11</v>
      </c>
      <c r="G2110" t="s">
        <v>9622</v>
      </c>
      <c r="H2110" t="s">
        <v>9623</v>
      </c>
      <c r="I2110" s="2">
        <v>5527999600000</v>
      </c>
    </row>
    <row r="2111" spans="1:9" x14ac:dyDescent="0.25">
      <c r="A2111" t="s">
        <v>26</v>
      </c>
      <c r="B2111" s="1">
        <v>2000</v>
      </c>
      <c r="C2111" t="s">
        <v>9</v>
      </c>
      <c r="D2111">
        <v>4</v>
      </c>
      <c r="E2111" s="3">
        <v>43796</v>
      </c>
      <c r="F2111" s="2">
        <f>MONTH(Tabela1[[#This Row],[Data]])</f>
        <v>11</v>
      </c>
      <c r="G2111" t="s">
        <v>2808</v>
      </c>
      <c r="H2111" t="s">
        <v>2809</v>
      </c>
      <c r="I2111" s="2">
        <v>5524992500000</v>
      </c>
    </row>
    <row r="2112" spans="1:9" x14ac:dyDescent="0.25">
      <c r="A2112" t="s">
        <v>26</v>
      </c>
      <c r="B2112" s="1">
        <v>2000</v>
      </c>
      <c r="C2112" t="s">
        <v>9</v>
      </c>
      <c r="D2112">
        <v>4</v>
      </c>
      <c r="E2112" s="3">
        <v>43796</v>
      </c>
      <c r="F2112" s="2">
        <f>MONTH(Tabela1[[#This Row],[Data]])</f>
        <v>11</v>
      </c>
      <c r="G2112" t="s">
        <v>4184</v>
      </c>
      <c r="H2112" t="s">
        <v>5857</v>
      </c>
      <c r="I2112" s="2">
        <v>5571988200000</v>
      </c>
    </row>
    <row r="2113" spans="1:9" x14ac:dyDescent="0.25">
      <c r="A2113" t="s">
        <v>8</v>
      </c>
      <c r="B2113" s="1">
        <v>500</v>
      </c>
      <c r="C2113" t="s">
        <v>9</v>
      </c>
      <c r="D2113">
        <v>12</v>
      </c>
      <c r="E2113" s="3">
        <v>43796</v>
      </c>
      <c r="F2113" s="2">
        <f>MONTH(Tabela1[[#This Row],[Data]])</f>
        <v>11</v>
      </c>
      <c r="G2113" t="s">
        <v>5962</v>
      </c>
      <c r="H2113" t="s">
        <v>5963</v>
      </c>
      <c r="I2113" s="2">
        <v>5569992000000</v>
      </c>
    </row>
    <row r="2114" spans="1:9" x14ac:dyDescent="0.25">
      <c r="A2114" t="s">
        <v>8</v>
      </c>
      <c r="B2114" s="1">
        <v>500</v>
      </c>
      <c r="C2114" t="s">
        <v>21</v>
      </c>
      <c r="D2114">
        <v>1</v>
      </c>
      <c r="E2114" s="3">
        <v>43796</v>
      </c>
      <c r="F2114" s="2">
        <f>MONTH(Tabela1[[#This Row],[Data]])</f>
        <v>11</v>
      </c>
      <c r="G2114" t="s">
        <v>69</v>
      </c>
      <c r="H2114" t="s">
        <v>7134</v>
      </c>
      <c r="I2114" s="2">
        <v>5511972500000</v>
      </c>
    </row>
    <row r="2115" spans="1:9" x14ac:dyDescent="0.25">
      <c r="A2115" t="s">
        <v>8</v>
      </c>
      <c r="B2115" s="1">
        <v>500</v>
      </c>
      <c r="C2115" t="s">
        <v>9</v>
      </c>
      <c r="D2115">
        <v>12</v>
      </c>
      <c r="E2115" s="3">
        <v>43796</v>
      </c>
      <c r="F2115" s="2">
        <f>MONTH(Tabela1[[#This Row],[Data]])</f>
        <v>11</v>
      </c>
      <c r="G2115" t="s">
        <v>4409</v>
      </c>
      <c r="H2115" t="s">
        <v>8672</v>
      </c>
      <c r="I2115" s="2">
        <v>5531993100000</v>
      </c>
    </row>
    <row r="2116" spans="1:9" x14ac:dyDescent="0.25">
      <c r="A2116" t="s">
        <v>8</v>
      </c>
      <c r="B2116" s="1">
        <v>500</v>
      </c>
      <c r="C2116" t="s">
        <v>9</v>
      </c>
      <c r="D2116">
        <v>12</v>
      </c>
      <c r="E2116" s="3">
        <v>43796</v>
      </c>
      <c r="F2116" s="2">
        <f>MONTH(Tabela1[[#This Row],[Data]])</f>
        <v>11</v>
      </c>
      <c r="G2116" t="s">
        <v>9329</v>
      </c>
      <c r="H2116" t="s">
        <v>9330</v>
      </c>
      <c r="I2116" s="2">
        <v>5521966700000</v>
      </c>
    </row>
    <row r="2117" spans="1:9" x14ac:dyDescent="0.25">
      <c r="A2117" t="s">
        <v>8</v>
      </c>
      <c r="B2117" s="1">
        <v>500</v>
      </c>
      <c r="C2117" t="s">
        <v>9</v>
      </c>
      <c r="D2117">
        <v>12</v>
      </c>
      <c r="E2117" s="3">
        <v>43796</v>
      </c>
      <c r="F2117" s="2">
        <f>MONTH(Tabela1[[#This Row],[Data]])</f>
        <v>11</v>
      </c>
      <c r="G2117" t="s">
        <v>9520</v>
      </c>
      <c r="H2117" t="s">
        <v>9521</v>
      </c>
      <c r="I2117" s="2">
        <v>5511939200000</v>
      </c>
    </row>
    <row r="2118" spans="1:9" x14ac:dyDescent="0.25">
      <c r="A2118" t="s">
        <v>26</v>
      </c>
      <c r="B2118" s="1">
        <v>2000</v>
      </c>
      <c r="C2118" t="s">
        <v>9</v>
      </c>
      <c r="D2118">
        <v>1</v>
      </c>
      <c r="E2118" s="3">
        <v>43797</v>
      </c>
      <c r="F2118" s="2">
        <f>MONTH(Tabela1[[#This Row],[Data]])</f>
        <v>11</v>
      </c>
      <c r="G2118" t="s">
        <v>85</v>
      </c>
      <c r="H2118" t="s">
        <v>86</v>
      </c>
      <c r="I2118" s="2">
        <v>5511960100000</v>
      </c>
    </row>
    <row r="2119" spans="1:9" x14ac:dyDescent="0.25">
      <c r="A2119" t="s">
        <v>8</v>
      </c>
      <c r="B2119" s="1">
        <v>500</v>
      </c>
      <c r="C2119" t="s">
        <v>9</v>
      </c>
      <c r="D2119">
        <v>1</v>
      </c>
      <c r="E2119" s="3">
        <v>43797</v>
      </c>
      <c r="F2119" s="2">
        <f>MONTH(Tabela1[[#This Row],[Data]])</f>
        <v>11</v>
      </c>
      <c r="G2119" t="s">
        <v>176</v>
      </c>
      <c r="H2119" t="s">
        <v>258</v>
      </c>
      <c r="I2119" s="2">
        <v>5511942100000</v>
      </c>
    </row>
    <row r="2120" spans="1:9" x14ac:dyDescent="0.25">
      <c r="A2120" t="s">
        <v>12</v>
      </c>
      <c r="B2120" s="1">
        <v>1000</v>
      </c>
      <c r="C2120" t="s">
        <v>9</v>
      </c>
      <c r="D2120">
        <v>5</v>
      </c>
      <c r="E2120" s="3">
        <v>43797</v>
      </c>
      <c r="F2120" s="2">
        <f>MONTH(Tabela1[[#This Row],[Data]])</f>
        <v>11</v>
      </c>
      <c r="G2120" t="s">
        <v>1633</v>
      </c>
      <c r="H2120" t="s">
        <v>1634</v>
      </c>
      <c r="I2120" s="2">
        <v>5511968300000</v>
      </c>
    </row>
    <row r="2121" spans="1:9" x14ac:dyDescent="0.25">
      <c r="A2121" t="s">
        <v>26</v>
      </c>
      <c r="B2121" s="1">
        <v>2000</v>
      </c>
      <c r="C2121" t="s">
        <v>9</v>
      </c>
      <c r="D2121">
        <v>12</v>
      </c>
      <c r="E2121" s="3">
        <v>43797</v>
      </c>
      <c r="F2121" s="2">
        <f>MONTH(Tabela1[[#This Row],[Data]])</f>
        <v>11</v>
      </c>
      <c r="G2121" t="s">
        <v>1732</v>
      </c>
      <c r="H2121" t="s">
        <v>1733</v>
      </c>
      <c r="I2121" s="2">
        <v>5531994400000</v>
      </c>
    </row>
    <row r="2122" spans="1:9" x14ac:dyDescent="0.25">
      <c r="A2122" t="s">
        <v>12</v>
      </c>
      <c r="B2122" s="1">
        <v>1000</v>
      </c>
      <c r="C2122" t="s">
        <v>9</v>
      </c>
      <c r="D2122">
        <v>12</v>
      </c>
      <c r="E2122" s="3">
        <v>43797</v>
      </c>
      <c r="F2122" s="2">
        <f>MONTH(Tabela1[[#This Row],[Data]])</f>
        <v>11</v>
      </c>
      <c r="G2122" t="s">
        <v>4145</v>
      </c>
      <c r="H2122" t="s">
        <v>4146</v>
      </c>
      <c r="I2122" s="2">
        <v>5511973800000</v>
      </c>
    </row>
    <row r="2123" spans="1:9" x14ac:dyDescent="0.25">
      <c r="A2123" t="s">
        <v>8</v>
      </c>
      <c r="B2123" s="1">
        <v>500</v>
      </c>
      <c r="C2123" t="s">
        <v>9</v>
      </c>
      <c r="D2123">
        <v>5</v>
      </c>
      <c r="E2123" s="3">
        <v>43797</v>
      </c>
      <c r="F2123" s="2">
        <f>MONTH(Tabela1[[#This Row],[Data]])</f>
        <v>11</v>
      </c>
      <c r="G2123" t="s">
        <v>5286</v>
      </c>
      <c r="H2123" t="s">
        <v>5287</v>
      </c>
      <c r="I2123" s="2">
        <v>5561999700000</v>
      </c>
    </row>
    <row r="2124" spans="1:9" x14ac:dyDescent="0.25">
      <c r="A2124" t="s">
        <v>12</v>
      </c>
      <c r="B2124" s="1">
        <v>1000</v>
      </c>
      <c r="C2124" t="s">
        <v>9</v>
      </c>
      <c r="D2124">
        <v>4</v>
      </c>
      <c r="E2124" s="3">
        <v>43797</v>
      </c>
      <c r="F2124" s="2">
        <f>MONTH(Tabela1[[#This Row],[Data]])</f>
        <v>11</v>
      </c>
      <c r="G2124" t="s">
        <v>7235</v>
      </c>
      <c r="H2124" t="s">
        <v>7236</v>
      </c>
      <c r="I2124" s="2">
        <v>5521988800000</v>
      </c>
    </row>
    <row r="2125" spans="1:9" x14ac:dyDescent="0.25">
      <c r="A2125" t="s">
        <v>12</v>
      </c>
      <c r="B2125" s="1">
        <v>1000</v>
      </c>
      <c r="C2125" t="s">
        <v>9</v>
      </c>
      <c r="D2125">
        <v>12</v>
      </c>
      <c r="E2125" s="3">
        <v>43797</v>
      </c>
      <c r="F2125" s="2">
        <f>MONTH(Tabela1[[#This Row],[Data]])</f>
        <v>11</v>
      </c>
      <c r="G2125" t="s">
        <v>7668</v>
      </c>
      <c r="H2125" t="s">
        <v>7669</v>
      </c>
      <c r="I2125" s="2">
        <v>5571987900000</v>
      </c>
    </row>
    <row r="2126" spans="1:9" x14ac:dyDescent="0.25">
      <c r="A2126" t="s">
        <v>8</v>
      </c>
      <c r="B2126" s="1">
        <v>500</v>
      </c>
      <c r="C2126" t="s">
        <v>21</v>
      </c>
      <c r="D2126">
        <v>1</v>
      </c>
      <c r="E2126" s="3">
        <v>43797</v>
      </c>
      <c r="F2126" s="2">
        <f>MONTH(Tabela1[[#This Row],[Data]])</f>
        <v>11</v>
      </c>
      <c r="G2126" t="s">
        <v>763</v>
      </c>
      <c r="H2126" t="s">
        <v>7223</v>
      </c>
      <c r="I2126" s="2">
        <v>5515981100000</v>
      </c>
    </row>
    <row r="2127" spans="1:9" x14ac:dyDescent="0.25">
      <c r="A2127" t="s">
        <v>8</v>
      </c>
      <c r="B2127" s="1">
        <v>500</v>
      </c>
      <c r="C2127" t="s">
        <v>9</v>
      </c>
      <c r="D2127">
        <v>6</v>
      </c>
      <c r="E2127" s="3">
        <v>43797</v>
      </c>
      <c r="F2127" s="2">
        <f>MONTH(Tabela1[[#This Row],[Data]])</f>
        <v>11</v>
      </c>
      <c r="G2127" t="s">
        <v>3220</v>
      </c>
      <c r="H2127" t="s">
        <v>3221</v>
      </c>
      <c r="I2127" s="2">
        <v>5511990100000</v>
      </c>
    </row>
    <row r="2128" spans="1:9" x14ac:dyDescent="0.25">
      <c r="A2128" t="s">
        <v>26</v>
      </c>
      <c r="B2128" s="1">
        <v>2000</v>
      </c>
      <c r="C2128" t="s">
        <v>9</v>
      </c>
      <c r="D2128">
        <v>12</v>
      </c>
      <c r="E2128" s="3">
        <v>43797</v>
      </c>
      <c r="F2128" s="2">
        <f>MONTH(Tabela1[[#This Row],[Data]])</f>
        <v>11</v>
      </c>
      <c r="G2128" t="s">
        <v>9078</v>
      </c>
      <c r="H2128" t="s">
        <v>9079</v>
      </c>
      <c r="I2128" s="2">
        <v>5573991500000</v>
      </c>
    </row>
    <row r="2129" spans="1:9" x14ac:dyDescent="0.25">
      <c r="A2129" t="s">
        <v>8</v>
      </c>
      <c r="B2129" s="1">
        <v>500</v>
      </c>
      <c r="C2129" t="s">
        <v>21</v>
      </c>
      <c r="D2129">
        <v>1</v>
      </c>
      <c r="E2129" s="3">
        <v>43797</v>
      </c>
      <c r="F2129" s="2">
        <f>MONTH(Tabela1[[#This Row],[Data]])</f>
        <v>11</v>
      </c>
      <c r="G2129" t="s">
        <v>9185</v>
      </c>
      <c r="H2129" t="s">
        <v>9186</v>
      </c>
      <c r="I2129" s="2">
        <v>5522999100000</v>
      </c>
    </row>
    <row r="2130" spans="1:9" x14ac:dyDescent="0.25">
      <c r="A2130" t="s">
        <v>12</v>
      </c>
      <c r="B2130" s="1">
        <v>1000</v>
      </c>
      <c r="C2130" t="s">
        <v>9</v>
      </c>
      <c r="D2130">
        <v>5</v>
      </c>
      <c r="E2130" s="3">
        <v>43798</v>
      </c>
      <c r="F2130" s="2">
        <f>MONTH(Tabela1[[#This Row],[Data]])</f>
        <v>11</v>
      </c>
      <c r="G2130" t="s">
        <v>824</v>
      </c>
      <c r="H2130" t="s">
        <v>825</v>
      </c>
      <c r="I2130" s="2">
        <v>5516997200000</v>
      </c>
    </row>
    <row r="2131" spans="1:9" x14ac:dyDescent="0.25">
      <c r="A2131" t="s">
        <v>8</v>
      </c>
      <c r="B2131" s="1">
        <v>500</v>
      </c>
      <c r="C2131" t="s">
        <v>21</v>
      </c>
      <c r="D2131">
        <v>1</v>
      </c>
      <c r="E2131" s="3">
        <v>43798</v>
      </c>
      <c r="F2131" s="2">
        <f>MONTH(Tabela1[[#This Row],[Data]])</f>
        <v>11</v>
      </c>
      <c r="G2131" t="s">
        <v>1887</v>
      </c>
      <c r="H2131" t="s">
        <v>1888</v>
      </c>
      <c r="I2131" s="2">
        <v>5511986300000</v>
      </c>
    </row>
    <row r="2132" spans="1:9" x14ac:dyDescent="0.25">
      <c r="A2132" t="s">
        <v>12</v>
      </c>
      <c r="B2132" s="1">
        <v>1000</v>
      </c>
      <c r="C2132" t="s">
        <v>9</v>
      </c>
      <c r="D2132">
        <v>12</v>
      </c>
      <c r="E2132" s="3">
        <v>43798</v>
      </c>
      <c r="F2132" s="2">
        <f>MONTH(Tabela1[[#This Row],[Data]])</f>
        <v>11</v>
      </c>
      <c r="G2132" t="s">
        <v>3046</v>
      </c>
      <c r="H2132" t="s">
        <v>3047</v>
      </c>
      <c r="I2132" s="2">
        <v>5534984100000</v>
      </c>
    </row>
    <row r="2133" spans="1:9" x14ac:dyDescent="0.25">
      <c r="A2133" t="s">
        <v>26</v>
      </c>
      <c r="B2133" s="1">
        <v>2000</v>
      </c>
      <c r="C2133" t="s">
        <v>9</v>
      </c>
      <c r="D2133">
        <v>1</v>
      </c>
      <c r="E2133" s="3">
        <v>43798</v>
      </c>
      <c r="F2133" s="2">
        <f>MONTH(Tabela1[[#This Row],[Data]])</f>
        <v>11</v>
      </c>
      <c r="G2133" t="s">
        <v>1311</v>
      </c>
      <c r="H2133" t="s">
        <v>3608</v>
      </c>
      <c r="I2133" s="2">
        <v>5519988700000</v>
      </c>
    </row>
    <row r="2134" spans="1:9" x14ac:dyDescent="0.25">
      <c r="A2134" t="s">
        <v>8</v>
      </c>
      <c r="B2134" s="1">
        <v>500</v>
      </c>
      <c r="C2134" t="s">
        <v>9</v>
      </c>
      <c r="D2134">
        <v>2</v>
      </c>
      <c r="E2134" s="3">
        <v>43798</v>
      </c>
      <c r="F2134" s="2">
        <f>MONTH(Tabela1[[#This Row],[Data]])</f>
        <v>11</v>
      </c>
      <c r="G2134" t="s">
        <v>5980</v>
      </c>
      <c r="H2134" t="s">
        <v>5981</v>
      </c>
      <c r="I2134" s="2">
        <v>5598991500000</v>
      </c>
    </row>
    <row r="2135" spans="1:9" x14ac:dyDescent="0.25">
      <c r="A2135" t="s">
        <v>26</v>
      </c>
      <c r="B2135" s="1">
        <v>2000</v>
      </c>
      <c r="C2135" t="s">
        <v>9</v>
      </c>
      <c r="D2135">
        <v>1</v>
      </c>
      <c r="E2135" s="3">
        <v>43798</v>
      </c>
      <c r="F2135" s="2">
        <f>MONTH(Tabela1[[#This Row],[Data]])</f>
        <v>11</v>
      </c>
      <c r="G2135" t="s">
        <v>7255</v>
      </c>
      <c r="H2135" t="s">
        <v>7256</v>
      </c>
      <c r="I2135" s="2">
        <v>5569992800000</v>
      </c>
    </row>
    <row r="2136" spans="1:9" x14ac:dyDescent="0.25">
      <c r="A2136" t="s">
        <v>12</v>
      </c>
      <c r="B2136" s="1">
        <v>1000</v>
      </c>
      <c r="C2136" t="s">
        <v>21</v>
      </c>
      <c r="D2136">
        <v>1</v>
      </c>
      <c r="E2136" s="3">
        <v>43798</v>
      </c>
      <c r="F2136" s="2">
        <f>MONTH(Tabela1[[#This Row],[Data]])</f>
        <v>11</v>
      </c>
      <c r="G2136" t="s">
        <v>1025</v>
      </c>
      <c r="H2136" t="s">
        <v>8423</v>
      </c>
      <c r="I2136" s="2">
        <v>5511998800000</v>
      </c>
    </row>
    <row r="2137" spans="1:9" x14ac:dyDescent="0.25">
      <c r="A2137" t="s">
        <v>26</v>
      </c>
      <c r="B2137" s="1">
        <v>2000</v>
      </c>
      <c r="C2137" t="s">
        <v>9</v>
      </c>
      <c r="D2137">
        <v>10</v>
      </c>
      <c r="E2137" s="3">
        <v>43798</v>
      </c>
      <c r="F2137" s="2">
        <f>MONTH(Tabela1[[#This Row],[Data]])</f>
        <v>11</v>
      </c>
      <c r="G2137" t="s">
        <v>2285</v>
      </c>
      <c r="H2137" t="s">
        <v>8808</v>
      </c>
      <c r="I2137" s="2">
        <v>5531999000000</v>
      </c>
    </row>
    <row r="2138" spans="1:9" x14ac:dyDescent="0.25">
      <c r="A2138" t="s">
        <v>8</v>
      </c>
      <c r="B2138" s="1">
        <v>500</v>
      </c>
      <c r="C2138" t="s">
        <v>9</v>
      </c>
      <c r="D2138">
        <v>5</v>
      </c>
      <c r="E2138" s="3">
        <v>43799</v>
      </c>
      <c r="F2138" s="2">
        <f>MONTH(Tabela1[[#This Row],[Data]])</f>
        <v>11</v>
      </c>
      <c r="G2138" t="s">
        <v>603</v>
      </c>
      <c r="H2138" t="s">
        <v>604</v>
      </c>
      <c r="I2138" s="2">
        <v>5528999300000</v>
      </c>
    </row>
    <row r="2139" spans="1:9" x14ac:dyDescent="0.25">
      <c r="A2139" t="s">
        <v>26</v>
      </c>
      <c r="B2139" s="1">
        <v>2000</v>
      </c>
      <c r="C2139" t="s">
        <v>9</v>
      </c>
      <c r="D2139">
        <v>12</v>
      </c>
      <c r="E2139" s="3">
        <v>43799</v>
      </c>
      <c r="F2139" s="2">
        <f>MONTH(Tabela1[[#This Row],[Data]])</f>
        <v>11</v>
      </c>
      <c r="G2139" t="s">
        <v>1738</v>
      </c>
      <c r="H2139" t="s">
        <v>1739</v>
      </c>
      <c r="I2139" s="2">
        <v>5567992800000</v>
      </c>
    </row>
    <row r="2140" spans="1:9" x14ac:dyDescent="0.25">
      <c r="A2140" t="s">
        <v>12</v>
      </c>
      <c r="B2140" s="1">
        <v>1000</v>
      </c>
      <c r="C2140" t="s">
        <v>9</v>
      </c>
      <c r="D2140">
        <v>12</v>
      </c>
      <c r="E2140" s="3">
        <v>43799</v>
      </c>
      <c r="F2140" s="2">
        <f>MONTH(Tabela1[[#This Row],[Data]])</f>
        <v>11</v>
      </c>
      <c r="G2140" t="s">
        <v>2384</v>
      </c>
      <c r="H2140" t="s">
        <v>6827</v>
      </c>
      <c r="I2140" s="2">
        <v>5583996700000</v>
      </c>
    </row>
    <row r="2141" spans="1:9" x14ac:dyDescent="0.25">
      <c r="A2141" t="s">
        <v>8</v>
      </c>
      <c r="B2141" s="1">
        <v>500</v>
      </c>
      <c r="C2141" t="s">
        <v>9</v>
      </c>
      <c r="D2141">
        <v>6</v>
      </c>
      <c r="E2141" s="3">
        <v>43799</v>
      </c>
      <c r="F2141" s="2">
        <f>MONTH(Tabela1[[#This Row],[Data]])</f>
        <v>11</v>
      </c>
      <c r="G2141" t="s">
        <v>105</v>
      </c>
      <c r="H2141" t="s">
        <v>106</v>
      </c>
      <c r="I2141" s="2">
        <v>5519981800000</v>
      </c>
    </row>
    <row r="2142" spans="1:9" x14ac:dyDescent="0.25">
      <c r="A2142" t="s">
        <v>8</v>
      </c>
      <c r="B2142" s="1">
        <v>500</v>
      </c>
      <c r="C2142" t="s">
        <v>9</v>
      </c>
      <c r="D2142">
        <v>12</v>
      </c>
      <c r="E2142" s="3">
        <v>43799</v>
      </c>
      <c r="F2142" s="2">
        <f>MONTH(Tabela1[[#This Row],[Data]])</f>
        <v>11</v>
      </c>
      <c r="G2142" t="s">
        <v>7804</v>
      </c>
      <c r="H2142" t="s">
        <v>7805</v>
      </c>
      <c r="I2142" s="2">
        <v>5511953000000</v>
      </c>
    </row>
    <row r="2143" spans="1:9" x14ac:dyDescent="0.25">
      <c r="A2143" t="s">
        <v>8</v>
      </c>
      <c r="B2143" s="1">
        <v>500</v>
      </c>
      <c r="C2143" t="s">
        <v>9</v>
      </c>
      <c r="D2143">
        <v>12</v>
      </c>
      <c r="E2143" s="3">
        <v>43799</v>
      </c>
      <c r="F2143" s="2">
        <f>MONTH(Tabela1[[#This Row],[Data]])</f>
        <v>11</v>
      </c>
      <c r="G2143" t="s">
        <v>417</v>
      </c>
      <c r="H2143" t="s">
        <v>418</v>
      </c>
      <c r="I2143" s="2">
        <v>5541998900000</v>
      </c>
    </row>
    <row r="2144" spans="1:9" x14ac:dyDescent="0.25">
      <c r="A2144" t="s">
        <v>12</v>
      </c>
      <c r="B2144" s="1">
        <v>1000</v>
      </c>
      <c r="C2144" t="s">
        <v>9</v>
      </c>
      <c r="D2144">
        <v>8</v>
      </c>
      <c r="E2144" s="3">
        <v>43799</v>
      </c>
      <c r="F2144" s="2">
        <f>MONTH(Tabela1[[#This Row],[Data]])</f>
        <v>11</v>
      </c>
      <c r="G2144" t="s">
        <v>8838</v>
      </c>
      <c r="H2144" t="s">
        <v>9331</v>
      </c>
      <c r="I2144" s="2">
        <v>5519988200000</v>
      </c>
    </row>
    <row r="2145" spans="1:9" x14ac:dyDescent="0.25">
      <c r="A2145" t="s">
        <v>8</v>
      </c>
      <c r="B2145" s="1">
        <v>500</v>
      </c>
      <c r="C2145" t="s">
        <v>9</v>
      </c>
      <c r="D2145">
        <v>12</v>
      </c>
      <c r="E2145" s="3">
        <v>43800</v>
      </c>
      <c r="F2145" s="2">
        <f>MONTH(Tabela1[[#This Row],[Data]])</f>
        <v>12</v>
      </c>
      <c r="G2145" t="s">
        <v>2156</v>
      </c>
      <c r="H2145" t="s">
        <v>2157</v>
      </c>
      <c r="I2145" s="2">
        <v>5548996400000</v>
      </c>
    </row>
    <row r="2146" spans="1:9" x14ac:dyDescent="0.25">
      <c r="A2146" t="s">
        <v>8</v>
      </c>
      <c r="B2146" s="1">
        <v>500</v>
      </c>
      <c r="C2146" t="s">
        <v>9</v>
      </c>
      <c r="D2146">
        <v>7</v>
      </c>
      <c r="E2146" s="3">
        <v>43800</v>
      </c>
      <c r="F2146" s="2">
        <f>MONTH(Tabela1[[#This Row],[Data]])</f>
        <v>12</v>
      </c>
      <c r="G2146" t="s">
        <v>1850</v>
      </c>
      <c r="H2146" t="s">
        <v>2069</v>
      </c>
      <c r="I2146" s="2">
        <v>5511971000000</v>
      </c>
    </row>
    <row r="2147" spans="1:9" x14ac:dyDescent="0.25">
      <c r="A2147" t="s">
        <v>26</v>
      </c>
      <c r="B2147" s="1">
        <v>2000</v>
      </c>
      <c r="C2147" t="s">
        <v>21</v>
      </c>
      <c r="D2147">
        <v>1</v>
      </c>
      <c r="E2147" s="3">
        <v>43800</v>
      </c>
      <c r="F2147" s="2">
        <f>MONTH(Tabela1[[#This Row],[Data]])</f>
        <v>12</v>
      </c>
      <c r="G2147" t="s">
        <v>5790</v>
      </c>
      <c r="H2147" t="s">
        <v>5791</v>
      </c>
      <c r="I2147" s="2">
        <v>5521964900000</v>
      </c>
    </row>
    <row r="2148" spans="1:9" x14ac:dyDescent="0.25">
      <c r="A2148" t="s">
        <v>12</v>
      </c>
      <c r="B2148" s="1">
        <v>1000</v>
      </c>
      <c r="C2148" t="s">
        <v>9</v>
      </c>
      <c r="D2148">
        <v>3</v>
      </c>
      <c r="E2148" s="3">
        <v>43800</v>
      </c>
      <c r="F2148" s="2">
        <f>MONTH(Tabela1[[#This Row],[Data]])</f>
        <v>12</v>
      </c>
      <c r="G2148" t="s">
        <v>6058</v>
      </c>
      <c r="H2148" t="s">
        <v>6059</v>
      </c>
      <c r="I2148" s="2">
        <v>5568999200000</v>
      </c>
    </row>
    <row r="2149" spans="1:9" x14ac:dyDescent="0.25">
      <c r="A2149" t="s">
        <v>12</v>
      </c>
      <c r="B2149" s="1">
        <v>1000</v>
      </c>
      <c r="C2149" t="s">
        <v>9</v>
      </c>
      <c r="D2149">
        <v>6</v>
      </c>
      <c r="E2149" s="3">
        <v>43800</v>
      </c>
      <c r="F2149" s="2">
        <f>MONTH(Tabela1[[#This Row],[Data]])</f>
        <v>12</v>
      </c>
      <c r="G2149" t="s">
        <v>5049</v>
      </c>
      <c r="H2149" t="s">
        <v>5477</v>
      </c>
      <c r="I2149" s="2">
        <v>5511967900000</v>
      </c>
    </row>
    <row r="2150" spans="1:9" x14ac:dyDescent="0.25">
      <c r="A2150" t="s">
        <v>8</v>
      </c>
      <c r="B2150" s="1">
        <v>500</v>
      </c>
      <c r="C2150" t="s">
        <v>21</v>
      </c>
      <c r="D2150">
        <v>1</v>
      </c>
      <c r="E2150" s="3">
        <v>43801</v>
      </c>
      <c r="F2150" s="2">
        <f>MONTH(Tabela1[[#This Row],[Data]])</f>
        <v>12</v>
      </c>
      <c r="G2150" t="s">
        <v>49</v>
      </c>
      <c r="H2150" t="s">
        <v>50</v>
      </c>
      <c r="I2150" s="2">
        <v>5584999800000</v>
      </c>
    </row>
    <row r="2151" spans="1:9" x14ac:dyDescent="0.25">
      <c r="A2151" t="s">
        <v>8</v>
      </c>
      <c r="B2151" s="1">
        <v>500</v>
      </c>
      <c r="C2151" t="s">
        <v>9</v>
      </c>
      <c r="D2151">
        <v>1</v>
      </c>
      <c r="E2151" s="3">
        <v>43801</v>
      </c>
      <c r="F2151" s="2">
        <f>MONTH(Tabela1[[#This Row],[Data]])</f>
        <v>12</v>
      </c>
      <c r="G2151" t="s">
        <v>593</v>
      </c>
      <c r="H2151" t="s">
        <v>594</v>
      </c>
      <c r="I2151" s="2">
        <v>5591988100000</v>
      </c>
    </row>
    <row r="2152" spans="1:9" x14ac:dyDescent="0.25">
      <c r="A2152" t="s">
        <v>26</v>
      </c>
      <c r="B2152" s="1">
        <v>2000</v>
      </c>
      <c r="C2152" t="s">
        <v>9</v>
      </c>
      <c r="D2152">
        <v>3</v>
      </c>
      <c r="E2152" s="3">
        <v>43801</v>
      </c>
      <c r="F2152" s="2">
        <f>MONTH(Tabela1[[#This Row],[Data]])</f>
        <v>12</v>
      </c>
      <c r="G2152" t="s">
        <v>1460</v>
      </c>
      <c r="H2152" t="s">
        <v>1461</v>
      </c>
      <c r="I2152" s="2">
        <v>5531971300000</v>
      </c>
    </row>
    <row r="2153" spans="1:9" x14ac:dyDescent="0.25">
      <c r="A2153" t="s">
        <v>8</v>
      </c>
      <c r="B2153" s="1">
        <v>500</v>
      </c>
      <c r="C2153" t="s">
        <v>9</v>
      </c>
      <c r="D2153">
        <v>3</v>
      </c>
      <c r="E2153" s="3">
        <v>43801</v>
      </c>
      <c r="F2153" s="2">
        <f>MONTH(Tabela1[[#This Row],[Data]])</f>
        <v>12</v>
      </c>
      <c r="G2153" t="s">
        <v>417</v>
      </c>
      <c r="H2153" t="s">
        <v>418</v>
      </c>
      <c r="I2153" s="2">
        <v>5521981400000</v>
      </c>
    </row>
    <row r="2154" spans="1:9" x14ac:dyDescent="0.25">
      <c r="A2154" t="s">
        <v>26</v>
      </c>
      <c r="B2154" s="1">
        <v>2000</v>
      </c>
      <c r="C2154" t="s">
        <v>9</v>
      </c>
      <c r="D2154">
        <v>6</v>
      </c>
      <c r="E2154" s="3">
        <v>43801</v>
      </c>
      <c r="F2154" s="2">
        <f>MONTH(Tabela1[[#This Row],[Data]])</f>
        <v>12</v>
      </c>
      <c r="G2154" t="s">
        <v>3237</v>
      </c>
      <c r="H2154" t="s">
        <v>4932</v>
      </c>
      <c r="I2154" s="2">
        <v>5571988300000</v>
      </c>
    </row>
    <row r="2155" spans="1:9" x14ac:dyDescent="0.25">
      <c r="A2155" t="s">
        <v>12</v>
      </c>
      <c r="B2155" s="1">
        <v>1000</v>
      </c>
      <c r="C2155" t="s">
        <v>9</v>
      </c>
      <c r="D2155">
        <v>12</v>
      </c>
      <c r="E2155" s="3">
        <v>43801</v>
      </c>
      <c r="F2155" s="2">
        <f>MONTH(Tabela1[[#This Row],[Data]])</f>
        <v>12</v>
      </c>
      <c r="G2155" t="s">
        <v>7136</v>
      </c>
      <c r="H2155" t="s">
        <v>7137</v>
      </c>
      <c r="I2155" s="2">
        <v>5599981000000</v>
      </c>
    </row>
    <row r="2156" spans="1:9" x14ac:dyDescent="0.25">
      <c r="A2156" t="s">
        <v>26</v>
      </c>
      <c r="B2156" s="1">
        <v>2000</v>
      </c>
      <c r="C2156" t="s">
        <v>9</v>
      </c>
      <c r="D2156">
        <v>12</v>
      </c>
      <c r="E2156" s="3">
        <v>43801</v>
      </c>
      <c r="F2156" s="2">
        <f>MONTH(Tabela1[[#This Row],[Data]])</f>
        <v>12</v>
      </c>
      <c r="G2156" t="s">
        <v>7867</v>
      </c>
      <c r="H2156" t="s">
        <v>7868</v>
      </c>
      <c r="I2156" s="2">
        <v>5521995700000</v>
      </c>
    </row>
    <row r="2157" spans="1:9" x14ac:dyDescent="0.25">
      <c r="A2157" t="s">
        <v>8</v>
      </c>
      <c r="B2157" s="1">
        <v>500</v>
      </c>
      <c r="C2157" t="s">
        <v>9</v>
      </c>
      <c r="D2157">
        <v>1</v>
      </c>
      <c r="E2157" s="3">
        <v>43801</v>
      </c>
      <c r="F2157" s="2">
        <f>MONTH(Tabela1[[#This Row],[Data]])</f>
        <v>12</v>
      </c>
      <c r="G2157" t="s">
        <v>8783</v>
      </c>
      <c r="H2157" t="s">
        <v>9051</v>
      </c>
      <c r="I2157" s="2">
        <v>5573988600000</v>
      </c>
    </row>
    <row r="2158" spans="1:9" x14ac:dyDescent="0.25">
      <c r="A2158" t="s">
        <v>12</v>
      </c>
      <c r="B2158" s="1">
        <v>1000</v>
      </c>
      <c r="C2158" t="s">
        <v>21</v>
      </c>
      <c r="D2158">
        <v>1</v>
      </c>
      <c r="E2158" s="3">
        <v>43801</v>
      </c>
      <c r="F2158" s="2">
        <f>MONTH(Tabela1[[#This Row],[Data]])</f>
        <v>12</v>
      </c>
      <c r="G2158" t="s">
        <v>9244</v>
      </c>
      <c r="H2158" t="s">
        <v>9245</v>
      </c>
      <c r="I2158" s="2">
        <v>5519982700000</v>
      </c>
    </row>
    <row r="2159" spans="1:9" x14ac:dyDescent="0.25">
      <c r="A2159" t="s">
        <v>8</v>
      </c>
      <c r="B2159" s="1">
        <v>500</v>
      </c>
      <c r="C2159" t="s">
        <v>9</v>
      </c>
      <c r="D2159">
        <v>12</v>
      </c>
      <c r="E2159" s="3">
        <v>43802</v>
      </c>
      <c r="F2159" s="2">
        <f>MONTH(Tabela1[[#This Row],[Data]])</f>
        <v>12</v>
      </c>
      <c r="G2159" t="s">
        <v>228</v>
      </c>
      <c r="H2159" t="s">
        <v>229</v>
      </c>
      <c r="I2159" s="2">
        <v>5511996300000</v>
      </c>
    </row>
    <row r="2160" spans="1:9" x14ac:dyDescent="0.25">
      <c r="A2160" t="s">
        <v>12</v>
      </c>
      <c r="B2160" s="1">
        <v>1000</v>
      </c>
      <c r="C2160" t="s">
        <v>9</v>
      </c>
      <c r="D2160">
        <v>12</v>
      </c>
      <c r="E2160" s="3">
        <v>43802</v>
      </c>
      <c r="F2160" s="2">
        <f>MONTH(Tabela1[[#This Row],[Data]])</f>
        <v>12</v>
      </c>
      <c r="G2160" t="s">
        <v>5126</v>
      </c>
      <c r="H2160" t="s">
        <v>5236</v>
      </c>
      <c r="I2160" s="2">
        <v>5511996800000</v>
      </c>
    </row>
    <row r="2161" spans="1:9" x14ac:dyDescent="0.25">
      <c r="A2161" t="s">
        <v>12</v>
      </c>
      <c r="B2161" s="1">
        <v>1000</v>
      </c>
      <c r="C2161" t="s">
        <v>9</v>
      </c>
      <c r="D2161">
        <v>12</v>
      </c>
      <c r="E2161" s="3">
        <v>43802</v>
      </c>
      <c r="F2161" s="2">
        <f>MONTH(Tabela1[[#This Row],[Data]])</f>
        <v>12</v>
      </c>
      <c r="G2161" t="s">
        <v>6790</v>
      </c>
      <c r="H2161" t="s">
        <v>6791</v>
      </c>
      <c r="I2161" s="2">
        <v>5562981900000</v>
      </c>
    </row>
    <row r="2162" spans="1:9" x14ac:dyDescent="0.25">
      <c r="A2162" t="s">
        <v>8</v>
      </c>
      <c r="B2162" s="1">
        <v>500</v>
      </c>
      <c r="C2162" t="s">
        <v>21</v>
      </c>
      <c r="D2162">
        <v>1</v>
      </c>
      <c r="E2162" s="3">
        <v>43802</v>
      </c>
      <c r="F2162" s="2">
        <f>MONTH(Tabela1[[#This Row],[Data]])</f>
        <v>12</v>
      </c>
      <c r="G2162" t="s">
        <v>2199</v>
      </c>
      <c r="H2162" t="s">
        <v>8271</v>
      </c>
      <c r="I2162" s="2">
        <v>5511947200000</v>
      </c>
    </row>
    <row r="2163" spans="1:9" x14ac:dyDescent="0.25">
      <c r="A2163" t="s">
        <v>8</v>
      </c>
      <c r="B2163" s="1">
        <v>500</v>
      </c>
      <c r="C2163" t="s">
        <v>21</v>
      </c>
      <c r="D2163">
        <v>1</v>
      </c>
      <c r="E2163" s="3">
        <v>43802</v>
      </c>
      <c r="F2163" s="2">
        <f>MONTH(Tabela1[[#This Row],[Data]])</f>
        <v>12</v>
      </c>
      <c r="G2163" t="s">
        <v>5656</v>
      </c>
      <c r="H2163" t="s">
        <v>7039</v>
      </c>
      <c r="I2163" s="2">
        <v>5531993800000</v>
      </c>
    </row>
    <row r="2164" spans="1:9" x14ac:dyDescent="0.25">
      <c r="A2164" t="s">
        <v>8</v>
      </c>
      <c r="B2164" s="1">
        <v>500</v>
      </c>
      <c r="C2164" t="s">
        <v>9</v>
      </c>
      <c r="D2164">
        <v>1</v>
      </c>
      <c r="E2164" s="3">
        <v>43803</v>
      </c>
      <c r="F2164" s="2">
        <f>MONTH(Tabela1[[#This Row],[Data]])</f>
        <v>12</v>
      </c>
      <c r="G2164" t="s">
        <v>3531</v>
      </c>
      <c r="H2164" t="s">
        <v>3532</v>
      </c>
      <c r="I2164" s="2">
        <v>5571994100000</v>
      </c>
    </row>
    <row r="2165" spans="1:9" x14ac:dyDescent="0.25">
      <c r="A2165" t="s">
        <v>8</v>
      </c>
      <c r="B2165" s="1">
        <v>500</v>
      </c>
      <c r="C2165" t="s">
        <v>9</v>
      </c>
      <c r="D2165">
        <v>12</v>
      </c>
      <c r="E2165" s="3">
        <v>43803</v>
      </c>
      <c r="F2165" s="2">
        <f>MONTH(Tabela1[[#This Row],[Data]])</f>
        <v>12</v>
      </c>
      <c r="G2165" t="s">
        <v>3590</v>
      </c>
      <c r="H2165" t="s">
        <v>3591</v>
      </c>
      <c r="I2165" s="2">
        <v>5511995800000</v>
      </c>
    </row>
    <row r="2166" spans="1:9" x14ac:dyDescent="0.25">
      <c r="A2166" t="s">
        <v>8</v>
      </c>
      <c r="B2166" s="1">
        <v>500</v>
      </c>
      <c r="C2166" t="s">
        <v>9</v>
      </c>
      <c r="D2166">
        <v>12</v>
      </c>
      <c r="E2166" s="3">
        <v>43803</v>
      </c>
      <c r="F2166" s="2">
        <f>MONTH(Tabela1[[#This Row],[Data]])</f>
        <v>12</v>
      </c>
      <c r="G2166" t="s">
        <v>320</v>
      </c>
      <c r="H2166" t="s">
        <v>7671</v>
      </c>
      <c r="I2166" s="2">
        <v>5583988300000</v>
      </c>
    </row>
    <row r="2167" spans="1:9" x14ac:dyDescent="0.25">
      <c r="A2167" t="s">
        <v>12</v>
      </c>
      <c r="B2167" s="1">
        <v>1000</v>
      </c>
      <c r="C2167" t="s">
        <v>9</v>
      </c>
      <c r="D2167">
        <v>10</v>
      </c>
      <c r="E2167" s="3">
        <v>43803</v>
      </c>
      <c r="F2167" s="2">
        <f>MONTH(Tabela1[[#This Row],[Data]])</f>
        <v>12</v>
      </c>
      <c r="G2167" t="s">
        <v>2409</v>
      </c>
      <c r="H2167" t="s">
        <v>8711</v>
      </c>
      <c r="I2167" s="2">
        <v>5511969100000</v>
      </c>
    </row>
    <row r="2168" spans="1:9" x14ac:dyDescent="0.25">
      <c r="A2168" t="s">
        <v>12</v>
      </c>
      <c r="B2168" s="1">
        <v>1000</v>
      </c>
      <c r="C2168" t="s">
        <v>9</v>
      </c>
      <c r="D2168">
        <v>2</v>
      </c>
      <c r="E2168" s="3">
        <v>43804</v>
      </c>
      <c r="F2168" s="2">
        <f>MONTH(Tabela1[[#This Row],[Data]])</f>
        <v>12</v>
      </c>
      <c r="G2168" t="s">
        <v>312</v>
      </c>
      <c r="H2168" t="s">
        <v>313</v>
      </c>
      <c r="I2168" s="2">
        <v>5511951100000</v>
      </c>
    </row>
    <row r="2169" spans="1:9" x14ac:dyDescent="0.25">
      <c r="A2169" t="s">
        <v>26</v>
      </c>
      <c r="B2169" s="1">
        <v>2000</v>
      </c>
      <c r="C2169" t="s">
        <v>9</v>
      </c>
      <c r="D2169">
        <v>1</v>
      </c>
      <c r="E2169" s="3">
        <v>43804</v>
      </c>
      <c r="F2169" s="2">
        <f>MONTH(Tabela1[[#This Row],[Data]])</f>
        <v>12</v>
      </c>
      <c r="G2169" t="s">
        <v>2891</v>
      </c>
      <c r="H2169" t="s">
        <v>5464</v>
      </c>
      <c r="I2169" s="2">
        <v>5592994800000</v>
      </c>
    </row>
    <row r="2170" spans="1:9" x14ac:dyDescent="0.25">
      <c r="A2170" t="s">
        <v>12</v>
      </c>
      <c r="B2170" s="1">
        <v>1000</v>
      </c>
      <c r="C2170" t="s">
        <v>21</v>
      </c>
      <c r="D2170">
        <v>1</v>
      </c>
      <c r="E2170" s="3">
        <v>43804</v>
      </c>
      <c r="F2170" s="2">
        <f>MONTH(Tabela1[[#This Row],[Data]])</f>
        <v>12</v>
      </c>
      <c r="G2170" t="s">
        <v>5693</v>
      </c>
      <c r="H2170" t="s">
        <v>5694</v>
      </c>
      <c r="I2170" s="2">
        <v>5584988900000</v>
      </c>
    </row>
    <row r="2171" spans="1:9" x14ac:dyDescent="0.25">
      <c r="A2171" t="s">
        <v>12</v>
      </c>
      <c r="B2171" s="1">
        <v>1000</v>
      </c>
      <c r="C2171" t="s">
        <v>9</v>
      </c>
      <c r="D2171">
        <v>1</v>
      </c>
      <c r="E2171" s="3">
        <v>43804</v>
      </c>
      <c r="F2171" s="2">
        <f>MONTH(Tabela1[[#This Row],[Data]])</f>
        <v>12</v>
      </c>
      <c r="G2171" t="s">
        <v>4839</v>
      </c>
      <c r="H2171" t="s">
        <v>4840</v>
      </c>
      <c r="I2171" s="2">
        <v>5511944400000</v>
      </c>
    </row>
    <row r="2172" spans="1:9" x14ac:dyDescent="0.25">
      <c r="A2172" t="s">
        <v>12</v>
      </c>
      <c r="B2172" s="1">
        <v>1000</v>
      </c>
      <c r="C2172" t="s">
        <v>9</v>
      </c>
      <c r="D2172">
        <v>1</v>
      </c>
      <c r="E2172" s="3">
        <v>43805</v>
      </c>
      <c r="F2172" s="2">
        <f>MONTH(Tabela1[[#This Row],[Data]])</f>
        <v>12</v>
      </c>
      <c r="G2172" t="s">
        <v>2765</v>
      </c>
      <c r="H2172" t="s">
        <v>2766</v>
      </c>
      <c r="I2172" s="2">
        <v>5511964400000</v>
      </c>
    </row>
    <row r="2173" spans="1:9" x14ac:dyDescent="0.25">
      <c r="A2173" t="s">
        <v>8</v>
      </c>
      <c r="B2173" s="1">
        <v>500</v>
      </c>
      <c r="C2173" t="s">
        <v>9</v>
      </c>
      <c r="D2173">
        <v>1</v>
      </c>
      <c r="E2173" s="3">
        <v>43805</v>
      </c>
      <c r="F2173" s="2">
        <f>MONTH(Tabela1[[#This Row],[Data]])</f>
        <v>12</v>
      </c>
      <c r="G2173" t="s">
        <v>5649</v>
      </c>
      <c r="H2173" t="s">
        <v>5650</v>
      </c>
      <c r="I2173" s="2">
        <v>5521994800000</v>
      </c>
    </row>
    <row r="2174" spans="1:9" x14ac:dyDescent="0.25">
      <c r="A2174" t="s">
        <v>26</v>
      </c>
      <c r="B2174" s="1">
        <v>2000</v>
      </c>
      <c r="C2174" t="s">
        <v>9</v>
      </c>
      <c r="D2174">
        <v>12</v>
      </c>
      <c r="E2174" s="3">
        <v>43805</v>
      </c>
      <c r="F2174" s="2">
        <f>MONTH(Tabela1[[#This Row],[Data]])</f>
        <v>12</v>
      </c>
      <c r="G2174" t="s">
        <v>5282</v>
      </c>
      <c r="H2174" t="s">
        <v>6081</v>
      </c>
      <c r="I2174" s="2">
        <v>5565981200000</v>
      </c>
    </row>
    <row r="2175" spans="1:9" x14ac:dyDescent="0.25">
      <c r="A2175" t="s">
        <v>8</v>
      </c>
      <c r="B2175" s="1">
        <v>500</v>
      </c>
      <c r="C2175" t="s">
        <v>9</v>
      </c>
      <c r="D2175">
        <v>12</v>
      </c>
      <c r="E2175" s="3">
        <v>43805</v>
      </c>
      <c r="F2175" s="2">
        <f>MONTH(Tabela1[[#This Row],[Data]])</f>
        <v>12</v>
      </c>
      <c r="G2175" t="s">
        <v>7094</v>
      </c>
      <c r="H2175" t="s">
        <v>7095</v>
      </c>
      <c r="I2175" s="2">
        <v>5531985300000</v>
      </c>
    </row>
    <row r="2176" spans="1:9" x14ac:dyDescent="0.25">
      <c r="A2176" t="s">
        <v>26</v>
      </c>
      <c r="B2176" s="1">
        <v>2000</v>
      </c>
      <c r="C2176" t="s">
        <v>9</v>
      </c>
      <c r="D2176">
        <v>12</v>
      </c>
      <c r="E2176" s="3">
        <v>43805</v>
      </c>
      <c r="F2176" s="2">
        <f>MONTH(Tabela1[[#This Row],[Data]])</f>
        <v>12</v>
      </c>
      <c r="G2176" t="s">
        <v>7138</v>
      </c>
      <c r="H2176" t="s">
        <v>7139</v>
      </c>
      <c r="I2176" s="2">
        <v>5519994800000</v>
      </c>
    </row>
    <row r="2177" spans="1:9" x14ac:dyDescent="0.25">
      <c r="A2177" t="s">
        <v>8</v>
      </c>
      <c r="B2177" s="1">
        <v>500</v>
      </c>
      <c r="C2177" t="s">
        <v>9</v>
      </c>
      <c r="D2177">
        <v>12</v>
      </c>
      <c r="E2177" s="3">
        <v>43806</v>
      </c>
      <c r="F2177" s="2">
        <f>MONTH(Tabela1[[#This Row],[Data]])</f>
        <v>12</v>
      </c>
      <c r="G2177" t="s">
        <v>2160</v>
      </c>
      <c r="H2177" t="s">
        <v>2161</v>
      </c>
      <c r="I2177" s="2">
        <v>5521981700000</v>
      </c>
    </row>
    <row r="2178" spans="1:9" x14ac:dyDescent="0.25">
      <c r="A2178" t="s">
        <v>26</v>
      </c>
      <c r="B2178" s="1">
        <v>2000</v>
      </c>
      <c r="C2178" t="s">
        <v>9</v>
      </c>
      <c r="D2178">
        <v>3</v>
      </c>
      <c r="E2178" s="3">
        <v>43806</v>
      </c>
      <c r="F2178" s="2">
        <f>MONTH(Tabela1[[#This Row],[Data]])</f>
        <v>12</v>
      </c>
      <c r="G2178" t="s">
        <v>3716</v>
      </c>
      <c r="H2178" t="s">
        <v>3717</v>
      </c>
      <c r="I2178" s="2">
        <v>5521974400000</v>
      </c>
    </row>
    <row r="2179" spans="1:9" x14ac:dyDescent="0.25">
      <c r="A2179" t="s">
        <v>8</v>
      </c>
      <c r="B2179" s="1">
        <v>500</v>
      </c>
      <c r="C2179" t="s">
        <v>9</v>
      </c>
      <c r="D2179">
        <v>12</v>
      </c>
      <c r="E2179" s="3">
        <v>43806</v>
      </c>
      <c r="F2179" s="2">
        <f>MONTH(Tabela1[[#This Row],[Data]])</f>
        <v>12</v>
      </c>
      <c r="G2179" t="s">
        <v>4718</v>
      </c>
      <c r="H2179" t="s">
        <v>4861</v>
      </c>
      <c r="I2179" s="2">
        <v>5513991700000</v>
      </c>
    </row>
    <row r="2180" spans="1:9" x14ac:dyDescent="0.25">
      <c r="A2180" t="s">
        <v>12</v>
      </c>
      <c r="B2180" s="1">
        <v>1000</v>
      </c>
      <c r="C2180" t="s">
        <v>9</v>
      </c>
      <c r="D2180">
        <v>12</v>
      </c>
      <c r="E2180" s="3">
        <v>43806</v>
      </c>
      <c r="F2180" s="2">
        <f>MONTH(Tabela1[[#This Row],[Data]])</f>
        <v>12</v>
      </c>
      <c r="G2180" t="s">
        <v>4778</v>
      </c>
      <c r="H2180" t="s">
        <v>5379</v>
      </c>
      <c r="I2180" s="2">
        <v>5521988300000</v>
      </c>
    </row>
    <row r="2181" spans="1:9" x14ac:dyDescent="0.25">
      <c r="A2181" t="s">
        <v>12</v>
      </c>
      <c r="B2181" s="1">
        <v>1000</v>
      </c>
      <c r="C2181" t="s">
        <v>21</v>
      </c>
      <c r="D2181">
        <v>1</v>
      </c>
      <c r="E2181" s="3">
        <v>43806</v>
      </c>
      <c r="F2181" s="2">
        <f>MONTH(Tabela1[[#This Row],[Data]])</f>
        <v>12</v>
      </c>
      <c r="G2181" t="s">
        <v>9413</v>
      </c>
      <c r="H2181" t="s">
        <v>9424</v>
      </c>
      <c r="I2181" s="2">
        <v>5521982900000</v>
      </c>
    </row>
    <row r="2182" spans="1:9" x14ac:dyDescent="0.25">
      <c r="A2182" t="s">
        <v>26</v>
      </c>
      <c r="B2182" s="1">
        <v>2000</v>
      </c>
      <c r="C2182" t="s">
        <v>9</v>
      </c>
      <c r="D2182">
        <v>12</v>
      </c>
      <c r="E2182" s="3">
        <v>43806</v>
      </c>
      <c r="F2182" s="2">
        <f>MONTH(Tabela1[[#This Row],[Data]])</f>
        <v>12</v>
      </c>
      <c r="G2182" t="s">
        <v>1462</v>
      </c>
      <c r="H2182" t="s">
        <v>1463</v>
      </c>
      <c r="I2182" s="2">
        <v>5561984300000</v>
      </c>
    </row>
    <row r="2183" spans="1:9" x14ac:dyDescent="0.25">
      <c r="A2183" t="s">
        <v>26</v>
      </c>
      <c r="B2183" s="1">
        <v>2000</v>
      </c>
      <c r="C2183" t="s">
        <v>9</v>
      </c>
      <c r="D2183">
        <v>12</v>
      </c>
      <c r="E2183" s="3">
        <v>43807</v>
      </c>
      <c r="F2183" s="2">
        <f>MONTH(Tabela1[[#This Row],[Data]])</f>
        <v>12</v>
      </c>
      <c r="G2183" t="s">
        <v>2674</v>
      </c>
      <c r="H2183" t="s">
        <v>2675</v>
      </c>
      <c r="I2183" s="2">
        <v>5516991200000</v>
      </c>
    </row>
    <row r="2184" spans="1:9" x14ac:dyDescent="0.25">
      <c r="A2184" t="s">
        <v>8</v>
      </c>
      <c r="B2184" s="1">
        <v>500</v>
      </c>
      <c r="C2184" t="s">
        <v>9</v>
      </c>
      <c r="D2184">
        <v>12</v>
      </c>
      <c r="E2184" s="3">
        <v>43807</v>
      </c>
      <c r="F2184" s="2">
        <f>MONTH(Tabela1[[#This Row],[Data]])</f>
        <v>12</v>
      </c>
      <c r="G2184" t="s">
        <v>4800</v>
      </c>
      <c r="H2184" t="s">
        <v>4801</v>
      </c>
      <c r="I2184" s="2">
        <v>5514996300000</v>
      </c>
    </row>
    <row r="2185" spans="1:9" x14ac:dyDescent="0.25">
      <c r="A2185" t="s">
        <v>8</v>
      </c>
      <c r="B2185" s="1">
        <v>500</v>
      </c>
      <c r="C2185" t="s">
        <v>9</v>
      </c>
      <c r="D2185">
        <v>4</v>
      </c>
      <c r="E2185" s="3">
        <v>43807</v>
      </c>
      <c r="F2185" s="2">
        <f>MONTH(Tabela1[[#This Row],[Data]])</f>
        <v>12</v>
      </c>
      <c r="G2185" t="s">
        <v>4933</v>
      </c>
      <c r="H2185" t="s">
        <v>4934</v>
      </c>
      <c r="I2185" s="2">
        <v>5521999800000</v>
      </c>
    </row>
    <row r="2186" spans="1:9" x14ac:dyDescent="0.25">
      <c r="A2186" t="s">
        <v>8</v>
      </c>
      <c r="B2186" s="1">
        <v>500</v>
      </c>
      <c r="C2186" t="s">
        <v>9</v>
      </c>
      <c r="D2186">
        <v>12</v>
      </c>
      <c r="E2186" s="3">
        <v>43807</v>
      </c>
      <c r="F2186" s="2">
        <f>MONTH(Tabela1[[#This Row],[Data]])</f>
        <v>12</v>
      </c>
      <c r="G2186" t="s">
        <v>5370</v>
      </c>
      <c r="H2186" t="s">
        <v>5371</v>
      </c>
      <c r="I2186" s="2">
        <v>5531996200000</v>
      </c>
    </row>
    <row r="2187" spans="1:9" x14ac:dyDescent="0.25">
      <c r="A2187" t="s">
        <v>12</v>
      </c>
      <c r="B2187" s="1">
        <v>1000</v>
      </c>
      <c r="C2187" t="s">
        <v>9</v>
      </c>
      <c r="D2187">
        <v>12</v>
      </c>
      <c r="E2187" s="3">
        <v>43807</v>
      </c>
      <c r="F2187" s="2">
        <f>MONTH(Tabela1[[#This Row],[Data]])</f>
        <v>12</v>
      </c>
      <c r="G2187" t="s">
        <v>7159</v>
      </c>
      <c r="H2187" t="s">
        <v>7160</v>
      </c>
      <c r="I2187" s="2">
        <v>5541995700000</v>
      </c>
    </row>
    <row r="2188" spans="1:9" x14ac:dyDescent="0.25">
      <c r="A2188" t="s">
        <v>12</v>
      </c>
      <c r="B2188" s="1">
        <v>1000</v>
      </c>
      <c r="C2188" t="s">
        <v>9</v>
      </c>
      <c r="D2188">
        <v>10</v>
      </c>
      <c r="E2188" s="3">
        <v>43807</v>
      </c>
      <c r="F2188" s="2">
        <f>MONTH(Tabela1[[#This Row],[Data]])</f>
        <v>12</v>
      </c>
      <c r="G2188" t="s">
        <v>8037</v>
      </c>
      <c r="H2188" t="s">
        <v>8038</v>
      </c>
      <c r="I2188" s="2">
        <v>5511973200000</v>
      </c>
    </row>
    <row r="2189" spans="1:9" x14ac:dyDescent="0.25">
      <c r="A2189" t="s">
        <v>12</v>
      </c>
      <c r="B2189" s="1">
        <v>1000</v>
      </c>
      <c r="C2189" t="s">
        <v>9</v>
      </c>
      <c r="D2189">
        <v>12</v>
      </c>
      <c r="E2189" s="3">
        <v>43807</v>
      </c>
      <c r="F2189" s="2">
        <f>MONTH(Tabela1[[#This Row],[Data]])</f>
        <v>12</v>
      </c>
      <c r="G2189" t="s">
        <v>2488</v>
      </c>
      <c r="H2189" t="s">
        <v>2489</v>
      </c>
      <c r="I2189" s="2">
        <v>5575998200000</v>
      </c>
    </row>
    <row r="2190" spans="1:9" x14ac:dyDescent="0.25">
      <c r="A2190" t="s">
        <v>8</v>
      </c>
      <c r="B2190" s="1">
        <v>500</v>
      </c>
      <c r="C2190" t="s">
        <v>21</v>
      </c>
      <c r="D2190">
        <v>1</v>
      </c>
      <c r="E2190" s="3">
        <v>43808</v>
      </c>
      <c r="F2190" s="2">
        <f>MONTH(Tabela1[[#This Row],[Data]])</f>
        <v>12</v>
      </c>
      <c r="G2190" t="s">
        <v>3702</v>
      </c>
      <c r="H2190" t="s">
        <v>3703</v>
      </c>
      <c r="I2190" s="2">
        <v>5551996600000</v>
      </c>
    </row>
    <row r="2191" spans="1:9" x14ac:dyDescent="0.25">
      <c r="A2191" t="s">
        <v>12</v>
      </c>
      <c r="B2191" s="1">
        <v>1000</v>
      </c>
      <c r="C2191" t="s">
        <v>9</v>
      </c>
      <c r="D2191">
        <v>12</v>
      </c>
      <c r="E2191" s="3">
        <v>43808</v>
      </c>
      <c r="F2191" s="2">
        <f>MONTH(Tabela1[[#This Row],[Data]])</f>
        <v>12</v>
      </c>
      <c r="G2191" t="s">
        <v>3180</v>
      </c>
      <c r="H2191" t="s">
        <v>6903</v>
      </c>
      <c r="I2191" s="2">
        <v>5571999500000</v>
      </c>
    </row>
    <row r="2192" spans="1:9" x14ac:dyDescent="0.25">
      <c r="A2192" t="s">
        <v>26</v>
      </c>
      <c r="B2192" s="1">
        <v>2000</v>
      </c>
      <c r="C2192" t="s">
        <v>9</v>
      </c>
      <c r="D2192">
        <v>12</v>
      </c>
      <c r="E2192" s="3">
        <v>43808</v>
      </c>
      <c r="F2192" s="2">
        <f>MONTH(Tabela1[[#This Row],[Data]])</f>
        <v>12</v>
      </c>
      <c r="G2192" t="s">
        <v>7534</v>
      </c>
      <c r="H2192" t="s">
        <v>7535</v>
      </c>
      <c r="I2192" s="2">
        <v>5592981900000</v>
      </c>
    </row>
    <row r="2193" spans="1:9" x14ac:dyDescent="0.25">
      <c r="A2193" t="s">
        <v>8</v>
      </c>
      <c r="B2193" s="1">
        <v>500</v>
      </c>
      <c r="C2193" t="s">
        <v>9</v>
      </c>
      <c r="D2193">
        <v>10</v>
      </c>
      <c r="E2193" s="3">
        <v>43808</v>
      </c>
      <c r="F2193" s="2">
        <f>MONTH(Tabela1[[#This Row],[Data]])</f>
        <v>12</v>
      </c>
      <c r="G2193" t="s">
        <v>6313</v>
      </c>
      <c r="H2193" t="s">
        <v>7524</v>
      </c>
      <c r="I2193" s="2">
        <v>5511999700000</v>
      </c>
    </row>
    <row r="2194" spans="1:9" x14ac:dyDescent="0.25">
      <c r="A2194" t="s">
        <v>26</v>
      </c>
      <c r="B2194" s="1">
        <v>2000</v>
      </c>
      <c r="C2194" t="s">
        <v>9</v>
      </c>
      <c r="D2194">
        <v>12</v>
      </c>
      <c r="E2194" s="3">
        <v>43808</v>
      </c>
      <c r="F2194" s="2">
        <f>MONTH(Tabela1[[#This Row],[Data]])</f>
        <v>12</v>
      </c>
      <c r="G2194" t="s">
        <v>2530</v>
      </c>
      <c r="H2194" t="s">
        <v>2531</v>
      </c>
      <c r="I2194" s="2">
        <v>5543998100000</v>
      </c>
    </row>
    <row r="2195" spans="1:9" x14ac:dyDescent="0.25">
      <c r="A2195" t="s">
        <v>26</v>
      </c>
      <c r="B2195" s="1">
        <v>2000</v>
      </c>
      <c r="C2195" t="s">
        <v>21</v>
      </c>
      <c r="D2195">
        <v>1</v>
      </c>
      <c r="E2195" s="3">
        <v>43809</v>
      </c>
      <c r="F2195" s="2">
        <f>MONTH(Tabela1[[#This Row],[Data]])</f>
        <v>12</v>
      </c>
      <c r="G2195" t="s">
        <v>486</v>
      </c>
      <c r="H2195" t="s">
        <v>487</v>
      </c>
      <c r="I2195" s="2">
        <v>5537999200000</v>
      </c>
    </row>
    <row r="2196" spans="1:9" x14ac:dyDescent="0.25">
      <c r="A2196" t="s">
        <v>12</v>
      </c>
      <c r="B2196" s="1">
        <v>1000</v>
      </c>
      <c r="C2196" t="s">
        <v>9</v>
      </c>
      <c r="D2196">
        <v>12</v>
      </c>
      <c r="E2196" s="3">
        <v>43809</v>
      </c>
      <c r="F2196" s="2">
        <f>MONTH(Tabela1[[#This Row],[Data]])</f>
        <v>12</v>
      </c>
      <c r="G2196" t="s">
        <v>2378</v>
      </c>
      <c r="H2196" t="s">
        <v>2379</v>
      </c>
      <c r="I2196" s="2">
        <v>5516982500000</v>
      </c>
    </row>
    <row r="2197" spans="1:9" x14ac:dyDescent="0.25">
      <c r="A2197" t="s">
        <v>26</v>
      </c>
      <c r="B2197" s="1">
        <v>2000</v>
      </c>
      <c r="C2197" t="s">
        <v>9</v>
      </c>
      <c r="D2197">
        <v>4</v>
      </c>
      <c r="E2197" s="3">
        <v>43809</v>
      </c>
      <c r="F2197" s="2">
        <f>MONTH(Tabela1[[#This Row],[Data]])</f>
        <v>12</v>
      </c>
      <c r="G2197" t="s">
        <v>8285</v>
      </c>
      <c r="H2197" t="s">
        <v>8544</v>
      </c>
      <c r="I2197" s="2">
        <v>5562922900000</v>
      </c>
    </row>
    <row r="2198" spans="1:9" x14ac:dyDescent="0.25">
      <c r="A2198" t="s">
        <v>12</v>
      </c>
      <c r="B2198" s="1">
        <v>1000</v>
      </c>
      <c r="C2198" t="s">
        <v>9</v>
      </c>
      <c r="D2198">
        <v>1</v>
      </c>
      <c r="E2198" s="3">
        <v>43809</v>
      </c>
      <c r="F2198" s="2">
        <f>MONTH(Tabela1[[#This Row],[Data]])</f>
        <v>12</v>
      </c>
      <c r="G2198" t="s">
        <v>1289</v>
      </c>
      <c r="H2198" t="s">
        <v>4085</v>
      </c>
      <c r="I2198" s="2">
        <v>5551982500000</v>
      </c>
    </row>
    <row r="2199" spans="1:9" x14ac:dyDescent="0.25">
      <c r="A2199" t="s">
        <v>12</v>
      </c>
      <c r="B2199" s="1">
        <v>1000</v>
      </c>
      <c r="C2199" t="s">
        <v>21</v>
      </c>
      <c r="D2199">
        <v>12</v>
      </c>
      <c r="E2199" s="3">
        <v>43810</v>
      </c>
      <c r="F2199" s="2">
        <f>MONTH(Tabela1[[#This Row],[Data]])</f>
        <v>12</v>
      </c>
      <c r="G2199" t="s">
        <v>2605</v>
      </c>
      <c r="H2199" t="s">
        <v>2606</v>
      </c>
      <c r="I2199" s="2">
        <v>5511980500000</v>
      </c>
    </row>
    <row r="2200" spans="1:9" x14ac:dyDescent="0.25">
      <c r="A2200" t="s">
        <v>12</v>
      </c>
      <c r="B2200" s="1">
        <v>1000</v>
      </c>
      <c r="C2200" t="s">
        <v>9</v>
      </c>
      <c r="D2200">
        <v>12</v>
      </c>
      <c r="E2200" s="3">
        <v>43810</v>
      </c>
      <c r="F2200" s="2">
        <f>MONTH(Tabela1[[#This Row],[Data]])</f>
        <v>12</v>
      </c>
      <c r="G2200" t="s">
        <v>4395</v>
      </c>
      <c r="H2200" t="s">
        <v>4524</v>
      </c>
      <c r="I2200" s="2">
        <v>5521973100000</v>
      </c>
    </row>
    <row r="2201" spans="1:9" x14ac:dyDescent="0.25">
      <c r="A2201" t="s">
        <v>12</v>
      </c>
      <c r="B2201" s="1">
        <v>1000</v>
      </c>
      <c r="C2201" t="s">
        <v>9</v>
      </c>
      <c r="D2201">
        <v>6</v>
      </c>
      <c r="E2201" s="3">
        <v>43810</v>
      </c>
      <c r="F2201" s="2">
        <f>MONTH(Tabela1[[#This Row],[Data]])</f>
        <v>12</v>
      </c>
      <c r="G2201" t="s">
        <v>8385</v>
      </c>
      <c r="H2201" t="s">
        <v>8386</v>
      </c>
      <c r="I2201" s="2">
        <v>5531985000000</v>
      </c>
    </row>
    <row r="2202" spans="1:9" x14ac:dyDescent="0.25">
      <c r="A2202" t="s">
        <v>8</v>
      </c>
      <c r="B2202" s="1">
        <v>500</v>
      </c>
      <c r="C2202" t="s">
        <v>9</v>
      </c>
      <c r="D2202">
        <v>5</v>
      </c>
      <c r="E2202" s="3">
        <v>43811</v>
      </c>
      <c r="F2202" s="2">
        <f>MONTH(Tabela1[[#This Row],[Data]])</f>
        <v>12</v>
      </c>
      <c r="G2202" t="s">
        <v>252</v>
      </c>
      <c r="H2202" t="s">
        <v>253</v>
      </c>
      <c r="I2202" s="2">
        <v>5511959000000</v>
      </c>
    </row>
    <row r="2203" spans="1:9" x14ac:dyDescent="0.25">
      <c r="A2203" t="s">
        <v>8</v>
      </c>
      <c r="B2203" s="1">
        <v>500</v>
      </c>
      <c r="C2203" t="s">
        <v>9</v>
      </c>
      <c r="D2203">
        <v>12</v>
      </c>
      <c r="E2203" s="3">
        <v>43811</v>
      </c>
      <c r="F2203" s="2">
        <f>MONTH(Tabela1[[#This Row],[Data]])</f>
        <v>12</v>
      </c>
      <c r="G2203" t="s">
        <v>1256</v>
      </c>
      <c r="H2203" t="s">
        <v>1257</v>
      </c>
      <c r="I2203" s="2">
        <v>5521990300000</v>
      </c>
    </row>
    <row r="2204" spans="1:9" x14ac:dyDescent="0.25">
      <c r="A2204" t="s">
        <v>12</v>
      </c>
      <c r="B2204" s="1">
        <v>1000</v>
      </c>
      <c r="C2204" t="s">
        <v>9</v>
      </c>
      <c r="D2204">
        <v>5</v>
      </c>
      <c r="E2204" s="3">
        <v>43811</v>
      </c>
      <c r="F2204" s="2">
        <f>MONTH(Tabela1[[#This Row],[Data]])</f>
        <v>12</v>
      </c>
      <c r="G2204" t="s">
        <v>1545</v>
      </c>
      <c r="H2204" t="s">
        <v>1546</v>
      </c>
      <c r="I2204" s="2">
        <v>5583988600000</v>
      </c>
    </row>
    <row r="2205" spans="1:9" x14ac:dyDescent="0.25">
      <c r="A2205" t="s">
        <v>8</v>
      </c>
      <c r="B2205" s="1">
        <v>500</v>
      </c>
      <c r="C2205" t="s">
        <v>9</v>
      </c>
      <c r="D2205">
        <v>12</v>
      </c>
      <c r="E2205" s="3">
        <v>43811</v>
      </c>
      <c r="F2205" s="2">
        <f>MONTH(Tabela1[[#This Row],[Data]])</f>
        <v>12</v>
      </c>
      <c r="G2205" t="s">
        <v>2804</v>
      </c>
      <c r="H2205" t="s">
        <v>4050</v>
      </c>
      <c r="I2205" s="2">
        <v>5532988200000</v>
      </c>
    </row>
    <row r="2206" spans="1:9" x14ac:dyDescent="0.25">
      <c r="A2206" t="s">
        <v>8</v>
      </c>
      <c r="B2206" s="1">
        <v>500</v>
      </c>
      <c r="C2206" t="s">
        <v>9</v>
      </c>
      <c r="D2206">
        <v>12</v>
      </c>
      <c r="E2206" s="3">
        <v>43811</v>
      </c>
      <c r="F2206" s="2">
        <f>MONTH(Tabela1[[#This Row],[Data]])</f>
        <v>12</v>
      </c>
      <c r="G2206" t="s">
        <v>4177</v>
      </c>
      <c r="H2206" t="s">
        <v>4178</v>
      </c>
      <c r="I2206" s="2">
        <v>5592992400000</v>
      </c>
    </row>
    <row r="2207" spans="1:9" x14ac:dyDescent="0.25">
      <c r="A2207" t="s">
        <v>8</v>
      </c>
      <c r="B2207" s="1">
        <v>500</v>
      </c>
      <c r="C2207" t="s">
        <v>9</v>
      </c>
      <c r="D2207">
        <v>12</v>
      </c>
      <c r="E2207" s="3">
        <v>43811</v>
      </c>
      <c r="F2207" s="2">
        <f>MONTH(Tabela1[[#This Row],[Data]])</f>
        <v>12</v>
      </c>
      <c r="G2207" t="s">
        <v>6139</v>
      </c>
      <c r="H2207" t="s">
        <v>6140</v>
      </c>
      <c r="I2207" s="2">
        <v>5588981100000</v>
      </c>
    </row>
    <row r="2208" spans="1:9" x14ac:dyDescent="0.25">
      <c r="A2208" t="s">
        <v>26</v>
      </c>
      <c r="B2208" s="1">
        <v>2000</v>
      </c>
      <c r="C2208" t="s">
        <v>9</v>
      </c>
      <c r="D2208">
        <v>12</v>
      </c>
      <c r="E2208" s="3">
        <v>43811</v>
      </c>
      <c r="F2208" s="2">
        <f>MONTH(Tabela1[[#This Row],[Data]])</f>
        <v>12</v>
      </c>
      <c r="G2208" t="s">
        <v>6380</v>
      </c>
      <c r="H2208" t="s">
        <v>7628</v>
      </c>
      <c r="I2208" s="2">
        <v>5565993300000</v>
      </c>
    </row>
    <row r="2209" spans="1:9" x14ac:dyDescent="0.25">
      <c r="A2209" t="s">
        <v>8</v>
      </c>
      <c r="B2209" s="1">
        <v>500</v>
      </c>
      <c r="C2209" t="s">
        <v>9</v>
      </c>
      <c r="D2209">
        <v>12</v>
      </c>
      <c r="E2209" s="3">
        <v>43811</v>
      </c>
      <c r="F2209" s="2">
        <f>MONTH(Tabela1[[#This Row],[Data]])</f>
        <v>12</v>
      </c>
      <c r="G2209" t="s">
        <v>2509</v>
      </c>
      <c r="H2209" t="s">
        <v>7959</v>
      </c>
      <c r="I2209" s="2">
        <v>5511947000000</v>
      </c>
    </row>
    <row r="2210" spans="1:9" x14ac:dyDescent="0.25">
      <c r="A2210" t="s">
        <v>12</v>
      </c>
      <c r="B2210" s="1">
        <v>1000</v>
      </c>
      <c r="C2210" t="s">
        <v>9</v>
      </c>
      <c r="D2210">
        <v>12</v>
      </c>
      <c r="E2210" s="3">
        <v>43811</v>
      </c>
      <c r="F2210" s="2">
        <f>MONTH(Tabela1[[#This Row],[Data]])</f>
        <v>12</v>
      </c>
      <c r="G2210" t="s">
        <v>949</v>
      </c>
      <c r="H2210" t="s">
        <v>950</v>
      </c>
      <c r="I2210" s="2">
        <v>5511973900000</v>
      </c>
    </row>
    <row r="2211" spans="1:9" x14ac:dyDescent="0.25">
      <c r="A2211" t="s">
        <v>26</v>
      </c>
      <c r="B2211" s="1">
        <v>2000</v>
      </c>
      <c r="C2211" t="s">
        <v>21</v>
      </c>
      <c r="D2211">
        <v>1</v>
      </c>
      <c r="E2211" s="3">
        <v>43811</v>
      </c>
      <c r="F2211" s="2">
        <f>MONTH(Tabela1[[#This Row],[Data]])</f>
        <v>12</v>
      </c>
      <c r="G2211" t="s">
        <v>8960</v>
      </c>
      <c r="H2211" t="s">
        <v>8961</v>
      </c>
      <c r="I2211" s="2">
        <v>5532998000000</v>
      </c>
    </row>
    <row r="2212" spans="1:9" x14ac:dyDescent="0.25">
      <c r="A2212" t="s">
        <v>8</v>
      </c>
      <c r="B2212" s="1">
        <v>500</v>
      </c>
      <c r="C2212" t="s">
        <v>9</v>
      </c>
      <c r="D2212">
        <v>12</v>
      </c>
      <c r="E2212" s="3">
        <v>43812</v>
      </c>
      <c r="F2212" s="2">
        <f>MONTH(Tabela1[[#This Row],[Data]])</f>
        <v>12</v>
      </c>
      <c r="G2212" t="s">
        <v>730</v>
      </c>
      <c r="H2212" t="s">
        <v>803</v>
      </c>
      <c r="I2212" s="2">
        <v>5571993100000</v>
      </c>
    </row>
    <row r="2213" spans="1:9" x14ac:dyDescent="0.25">
      <c r="A2213" t="s">
        <v>8</v>
      </c>
      <c r="B2213" s="1">
        <v>500</v>
      </c>
      <c r="C2213" t="s">
        <v>9</v>
      </c>
      <c r="D2213">
        <v>12</v>
      </c>
      <c r="E2213" s="3">
        <v>43812</v>
      </c>
      <c r="F2213" s="2">
        <f>MONTH(Tabela1[[#This Row],[Data]])</f>
        <v>12</v>
      </c>
      <c r="G2213" t="s">
        <v>4870</v>
      </c>
      <c r="H2213" t="s">
        <v>4871</v>
      </c>
      <c r="I2213" s="2">
        <v>5574981000000</v>
      </c>
    </row>
    <row r="2214" spans="1:9" x14ac:dyDescent="0.25">
      <c r="A2214" t="s">
        <v>8</v>
      </c>
      <c r="B2214" s="1">
        <v>500</v>
      </c>
      <c r="C2214" t="s">
        <v>9</v>
      </c>
      <c r="D2214">
        <v>12</v>
      </c>
      <c r="E2214" s="3">
        <v>43812</v>
      </c>
      <c r="F2214" s="2">
        <f>MONTH(Tabela1[[#This Row],[Data]])</f>
        <v>12</v>
      </c>
      <c r="G2214" t="s">
        <v>5917</v>
      </c>
      <c r="H2214" t="s">
        <v>5918</v>
      </c>
      <c r="I2214" s="2">
        <v>5534991300000</v>
      </c>
    </row>
    <row r="2215" spans="1:9" x14ac:dyDescent="0.25">
      <c r="A2215" t="s">
        <v>26</v>
      </c>
      <c r="B2215" s="1">
        <v>2000</v>
      </c>
      <c r="C2215" t="s">
        <v>9</v>
      </c>
      <c r="D2215">
        <v>6</v>
      </c>
      <c r="E2215" s="3">
        <v>43812</v>
      </c>
      <c r="F2215" s="2">
        <f>MONTH(Tabela1[[#This Row],[Data]])</f>
        <v>12</v>
      </c>
      <c r="G2215" t="s">
        <v>1137</v>
      </c>
      <c r="H2215" t="s">
        <v>6339</v>
      </c>
      <c r="I2215" s="2">
        <v>5511976700000</v>
      </c>
    </row>
    <row r="2216" spans="1:9" x14ac:dyDescent="0.25">
      <c r="A2216" t="s">
        <v>26</v>
      </c>
      <c r="B2216" s="1">
        <v>2000</v>
      </c>
      <c r="C2216" t="s">
        <v>9</v>
      </c>
      <c r="D2216">
        <v>1</v>
      </c>
      <c r="E2216" s="3">
        <v>43812</v>
      </c>
      <c r="F2216" s="2">
        <f>MONTH(Tabela1[[#This Row],[Data]])</f>
        <v>12</v>
      </c>
      <c r="G2216" t="s">
        <v>5600</v>
      </c>
      <c r="H2216" t="s">
        <v>5601</v>
      </c>
      <c r="I2216" s="2">
        <v>5521997900000</v>
      </c>
    </row>
    <row r="2217" spans="1:9" x14ac:dyDescent="0.25">
      <c r="A2217" t="s">
        <v>12</v>
      </c>
      <c r="B2217" s="1">
        <v>1000</v>
      </c>
      <c r="C2217" t="s">
        <v>9</v>
      </c>
      <c r="D2217">
        <v>12</v>
      </c>
      <c r="E2217" s="3">
        <v>43813</v>
      </c>
      <c r="F2217" s="2">
        <f>MONTH(Tabela1[[#This Row],[Data]])</f>
        <v>12</v>
      </c>
      <c r="G2217" t="s">
        <v>455</v>
      </c>
      <c r="H2217" t="s">
        <v>456</v>
      </c>
      <c r="I2217" s="2">
        <v>5531992100000</v>
      </c>
    </row>
    <row r="2218" spans="1:9" x14ac:dyDescent="0.25">
      <c r="A2218" t="s">
        <v>8</v>
      </c>
      <c r="B2218" s="1">
        <v>500</v>
      </c>
      <c r="C2218" t="s">
        <v>9</v>
      </c>
      <c r="D2218">
        <v>12</v>
      </c>
      <c r="E2218" s="3">
        <v>43813</v>
      </c>
      <c r="F2218" s="2">
        <f>MONTH(Tabela1[[#This Row],[Data]])</f>
        <v>12</v>
      </c>
      <c r="G2218" t="s">
        <v>1285</v>
      </c>
      <c r="H2218" t="s">
        <v>1286</v>
      </c>
      <c r="I2218" s="2">
        <v>5519988600000</v>
      </c>
    </row>
    <row r="2219" spans="1:9" x14ac:dyDescent="0.25">
      <c r="A2219" t="s">
        <v>8</v>
      </c>
      <c r="B2219" s="1">
        <v>500</v>
      </c>
      <c r="C2219" t="s">
        <v>9</v>
      </c>
      <c r="D2219">
        <v>12</v>
      </c>
      <c r="E2219" s="3">
        <v>43813</v>
      </c>
      <c r="F2219" s="2">
        <f>MONTH(Tabela1[[#This Row],[Data]])</f>
        <v>12</v>
      </c>
      <c r="G2219" t="s">
        <v>1318</v>
      </c>
      <c r="H2219" t="s">
        <v>1319</v>
      </c>
      <c r="I2219" s="2">
        <v>5581991300000</v>
      </c>
    </row>
    <row r="2220" spans="1:9" x14ac:dyDescent="0.25">
      <c r="A2220" t="s">
        <v>26</v>
      </c>
      <c r="B2220" s="1">
        <v>2000</v>
      </c>
      <c r="C2220" t="s">
        <v>9</v>
      </c>
      <c r="D2220">
        <v>12</v>
      </c>
      <c r="E2220" s="3">
        <v>43813</v>
      </c>
      <c r="F2220" s="2">
        <f>MONTH(Tabela1[[#This Row],[Data]])</f>
        <v>12</v>
      </c>
      <c r="G2220" t="s">
        <v>2180</v>
      </c>
      <c r="H2220" t="s">
        <v>2181</v>
      </c>
      <c r="I2220" s="2">
        <v>5511987500000</v>
      </c>
    </row>
    <row r="2221" spans="1:9" x14ac:dyDescent="0.25">
      <c r="A2221" t="s">
        <v>8</v>
      </c>
      <c r="B2221" s="1">
        <v>500</v>
      </c>
      <c r="C2221" t="s">
        <v>9</v>
      </c>
      <c r="D2221">
        <v>12</v>
      </c>
      <c r="E2221" s="3">
        <v>43813</v>
      </c>
      <c r="F2221" s="2">
        <f>MONTH(Tabela1[[#This Row],[Data]])</f>
        <v>12</v>
      </c>
      <c r="G2221" t="s">
        <v>3386</v>
      </c>
      <c r="H2221" t="s">
        <v>3387</v>
      </c>
      <c r="I2221" s="2">
        <v>5521995700000</v>
      </c>
    </row>
    <row r="2222" spans="1:9" x14ac:dyDescent="0.25">
      <c r="A2222" t="s">
        <v>12</v>
      </c>
      <c r="B2222" s="1">
        <v>1000</v>
      </c>
      <c r="C2222" t="s">
        <v>21</v>
      </c>
      <c r="D2222">
        <v>1</v>
      </c>
      <c r="E2222" s="3">
        <v>43813</v>
      </c>
      <c r="F2222" s="2">
        <f>MONTH(Tabela1[[#This Row],[Data]])</f>
        <v>12</v>
      </c>
      <c r="G2222" t="s">
        <v>2007</v>
      </c>
      <c r="H2222" t="s">
        <v>3839</v>
      </c>
      <c r="I2222" s="2">
        <v>5515996600000</v>
      </c>
    </row>
    <row r="2223" spans="1:9" x14ac:dyDescent="0.25">
      <c r="A2223" t="s">
        <v>8</v>
      </c>
      <c r="B2223" s="1">
        <v>500</v>
      </c>
      <c r="C2223" t="s">
        <v>9</v>
      </c>
      <c r="D2223">
        <v>12</v>
      </c>
      <c r="E2223" s="3">
        <v>43813</v>
      </c>
      <c r="F2223" s="2">
        <f>MONTH(Tabela1[[#This Row],[Data]])</f>
        <v>12</v>
      </c>
      <c r="G2223" t="s">
        <v>4172</v>
      </c>
      <c r="H2223" t="s">
        <v>4173</v>
      </c>
      <c r="I2223" s="2">
        <v>5541998700000</v>
      </c>
    </row>
    <row r="2224" spans="1:9" x14ac:dyDescent="0.25">
      <c r="A2224" t="s">
        <v>8</v>
      </c>
      <c r="B2224" s="1">
        <v>500</v>
      </c>
      <c r="C2224" t="s">
        <v>9</v>
      </c>
      <c r="D2224">
        <v>1</v>
      </c>
      <c r="E2224" s="3">
        <v>43813</v>
      </c>
      <c r="F2224" s="2">
        <f>MONTH(Tabela1[[#This Row],[Data]])</f>
        <v>12</v>
      </c>
      <c r="G2224" t="s">
        <v>8540</v>
      </c>
      <c r="H2224" t="s">
        <v>8541</v>
      </c>
      <c r="I2224" s="2">
        <v>5571992000000</v>
      </c>
    </row>
    <row r="2225" spans="1:9" x14ac:dyDescent="0.25">
      <c r="A2225" t="s">
        <v>26</v>
      </c>
      <c r="B2225" s="1">
        <v>2000</v>
      </c>
      <c r="C2225" t="s">
        <v>9</v>
      </c>
      <c r="D2225">
        <v>12</v>
      </c>
      <c r="E2225" s="3">
        <v>43814</v>
      </c>
      <c r="F2225" s="2">
        <f>MONTH(Tabela1[[#This Row],[Data]])</f>
        <v>12</v>
      </c>
      <c r="G2225" t="s">
        <v>1543</v>
      </c>
      <c r="H2225" t="s">
        <v>1544</v>
      </c>
      <c r="I2225" s="2">
        <v>5511982000000</v>
      </c>
    </row>
    <row r="2226" spans="1:9" x14ac:dyDescent="0.25">
      <c r="A2226" t="s">
        <v>8</v>
      </c>
      <c r="B2226" s="1">
        <v>500</v>
      </c>
      <c r="C2226" t="s">
        <v>21</v>
      </c>
      <c r="D2226">
        <v>1</v>
      </c>
      <c r="E2226" s="3">
        <v>43814</v>
      </c>
      <c r="F2226" s="2">
        <f>MONTH(Tabela1[[#This Row],[Data]])</f>
        <v>12</v>
      </c>
      <c r="G2226" t="s">
        <v>6504</v>
      </c>
      <c r="H2226" t="s">
        <v>6505</v>
      </c>
      <c r="I2226" s="2">
        <v>5511980600000</v>
      </c>
    </row>
    <row r="2227" spans="1:9" x14ac:dyDescent="0.25">
      <c r="A2227" t="s">
        <v>8</v>
      </c>
      <c r="B2227" s="1">
        <v>500</v>
      </c>
      <c r="C2227" t="s">
        <v>9</v>
      </c>
      <c r="D2227">
        <v>1</v>
      </c>
      <c r="E2227" s="3">
        <v>43814</v>
      </c>
      <c r="F2227" s="2">
        <f>MONTH(Tabela1[[#This Row],[Data]])</f>
        <v>12</v>
      </c>
      <c r="G2227" t="s">
        <v>2827</v>
      </c>
      <c r="H2227" t="s">
        <v>2828</v>
      </c>
      <c r="I2227" s="2">
        <v>5585988200000</v>
      </c>
    </row>
    <row r="2228" spans="1:9" x14ac:dyDescent="0.25">
      <c r="A2228" t="s">
        <v>26</v>
      </c>
      <c r="B2228" s="1">
        <v>2000</v>
      </c>
      <c r="C2228" t="s">
        <v>9</v>
      </c>
      <c r="D2228">
        <v>1</v>
      </c>
      <c r="E2228" s="3">
        <v>43815</v>
      </c>
      <c r="F2228" s="2">
        <f>MONTH(Tabela1[[#This Row],[Data]])</f>
        <v>12</v>
      </c>
      <c r="G2228" t="s">
        <v>2154</v>
      </c>
      <c r="H2228" t="s">
        <v>2155</v>
      </c>
      <c r="I2228" s="2">
        <v>5522999900000</v>
      </c>
    </row>
    <row r="2229" spans="1:9" x14ac:dyDescent="0.25">
      <c r="A2229" t="s">
        <v>12</v>
      </c>
      <c r="B2229" s="1">
        <v>1000</v>
      </c>
      <c r="C2229" t="s">
        <v>9</v>
      </c>
      <c r="D2229">
        <v>12</v>
      </c>
      <c r="E2229" s="3">
        <v>43815</v>
      </c>
      <c r="F2229" s="2">
        <f>MONTH(Tabela1[[#This Row],[Data]])</f>
        <v>12</v>
      </c>
      <c r="G2229" t="s">
        <v>3437</v>
      </c>
      <c r="H2229" t="s">
        <v>3438</v>
      </c>
      <c r="I2229" s="2">
        <v>5524998200000</v>
      </c>
    </row>
    <row r="2230" spans="1:9" x14ac:dyDescent="0.25">
      <c r="A2230" t="s">
        <v>8</v>
      </c>
      <c r="B2230" s="1">
        <v>500</v>
      </c>
      <c r="C2230" t="s">
        <v>9</v>
      </c>
      <c r="D2230">
        <v>12</v>
      </c>
      <c r="E2230" s="3">
        <v>43815</v>
      </c>
      <c r="F2230" s="2">
        <f>MONTH(Tabela1[[#This Row],[Data]])</f>
        <v>12</v>
      </c>
      <c r="G2230" t="s">
        <v>4909</v>
      </c>
      <c r="H2230" t="s">
        <v>4910</v>
      </c>
      <c r="I2230" s="2">
        <v>5521999000000</v>
      </c>
    </row>
    <row r="2231" spans="1:9" x14ac:dyDescent="0.25">
      <c r="A2231" t="s">
        <v>12</v>
      </c>
      <c r="B2231" s="1">
        <v>1000</v>
      </c>
      <c r="C2231" t="s">
        <v>9</v>
      </c>
      <c r="D2231">
        <v>12</v>
      </c>
      <c r="E2231" s="3">
        <v>43815</v>
      </c>
      <c r="F2231" s="2">
        <f>MONTH(Tabela1[[#This Row],[Data]])</f>
        <v>12</v>
      </c>
      <c r="G2231" t="s">
        <v>4998</v>
      </c>
      <c r="H2231" t="s">
        <v>4999</v>
      </c>
      <c r="I2231" s="2">
        <v>5521982900000</v>
      </c>
    </row>
    <row r="2232" spans="1:9" x14ac:dyDescent="0.25">
      <c r="A2232" t="s">
        <v>8</v>
      </c>
      <c r="B2232" s="1">
        <v>500</v>
      </c>
      <c r="C2232" t="s">
        <v>9</v>
      </c>
      <c r="D2232">
        <v>6</v>
      </c>
      <c r="E2232" s="3">
        <v>43815</v>
      </c>
      <c r="F2232" s="2">
        <f>MONTH(Tabela1[[#This Row],[Data]])</f>
        <v>12</v>
      </c>
      <c r="G2232" t="s">
        <v>6028</v>
      </c>
      <c r="H2232" t="s">
        <v>6029</v>
      </c>
      <c r="I2232" s="2">
        <v>5581984300000</v>
      </c>
    </row>
    <row r="2233" spans="1:9" x14ac:dyDescent="0.25">
      <c r="A2233" t="s">
        <v>8</v>
      </c>
      <c r="B2233" s="1">
        <v>500</v>
      </c>
      <c r="C2233" t="s">
        <v>9</v>
      </c>
      <c r="D2233">
        <v>1</v>
      </c>
      <c r="E2233" s="3">
        <v>43815</v>
      </c>
      <c r="F2233" s="2">
        <f>MONTH(Tabela1[[#This Row],[Data]])</f>
        <v>12</v>
      </c>
      <c r="G2233" t="s">
        <v>2242</v>
      </c>
      <c r="H2233" t="s">
        <v>2243</v>
      </c>
      <c r="I2233" s="2">
        <v>5512991200000</v>
      </c>
    </row>
    <row r="2234" spans="1:9" x14ac:dyDescent="0.25">
      <c r="A2234" t="s">
        <v>12</v>
      </c>
      <c r="B2234" s="1">
        <v>1000</v>
      </c>
      <c r="C2234" t="s">
        <v>9</v>
      </c>
      <c r="D2234">
        <v>1</v>
      </c>
      <c r="E2234" s="3">
        <v>43815</v>
      </c>
      <c r="F2234" s="2">
        <f>MONTH(Tabela1[[#This Row],[Data]])</f>
        <v>12</v>
      </c>
      <c r="G2234" t="s">
        <v>7822</v>
      </c>
      <c r="H2234" t="s">
        <v>7823</v>
      </c>
      <c r="I2234" s="2">
        <v>5585987900000</v>
      </c>
    </row>
    <row r="2235" spans="1:9" x14ac:dyDescent="0.25">
      <c r="A2235" t="s">
        <v>26</v>
      </c>
      <c r="B2235" s="1">
        <v>2000</v>
      </c>
      <c r="C2235" t="s">
        <v>9</v>
      </c>
      <c r="D2235">
        <v>12</v>
      </c>
      <c r="E2235" s="3">
        <v>43815</v>
      </c>
      <c r="F2235" s="2">
        <f>MONTH(Tabela1[[#This Row],[Data]])</f>
        <v>12</v>
      </c>
      <c r="G2235" t="s">
        <v>9272</v>
      </c>
      <c r="H2235" t="s">
        <v>9273</v>
      </c>
      <c r="I2235" s="2">
        <v>5551981900000</v>
      </c>
    </row>
    <row r="2236" spans="1:9" x14ac:dyDescent="0.25">
      <c r="A2236" t="s">
        <v>26</v>
      </c>
      <c r="B2236" s="1">
        <v>2000</v>
      </c>
      <c r="C2236" t="s">
        <v>9</v>
      </c>
      <c r="D2236">
        <v>12</v>
      </c>
      <c r="E2236" s="3">
        <v>43816</v>
      </c>
      <c r="F2236" s="2">
        <f>MONTH(Tabela1[[#This Row],[Data]])</f>
        <v>12</v>
      </c>
      <c r="G2236" t="s">
        <v>27</v>
      </c>
      <c r="H2236" t="s">
        <v>28</v>
      </c>
      <c r="I2236" s="2">
        <v>5541999300000</v>
      </c>
    </row>
    <row r="2237" spans="1:9" x14ac:dyDescent="0.25">
      <c r="A2237" t="s">
        <v>8</v>
      </c>
      <c r="B2237" s="1">
        <v>500</v>
      </c>
      <c r="C2237" t="s">
        <v>21</v>
      </c>
      <c r="D2237">
        <v>1</v>
      </c>
      <c r="E2237" s="3">
        <v>43816</v>
      </c>
      <c r="F2237" s="2">
        <f>MONTH(Tabela1[[#This Row],[Data]])</f>
        <v>12</v>
      </c>
      <c r="G2237" t="s">
        <v>1758</v>
      </c>
      <c r="H2237" t="s">
        <v>1759</v>
      </c>
      <c r="I2237" s="2">
        <v>5585998100000</v>
      </c>
    </row>
    <row r="2238" spans="1:9" x14ac:dyDescent="0.25">
      <c r="A2238" t="s">
        <v>8</v>
      </c>
      <c r="B2238" s="1">
        <v>500</v>
      </c>
      <c r="C2238" t="s">
        <v>9</v>
      </c>
      <c r="D2238">
        <v>12</v>
      </c>
      <c r="E2238" s="3">
        <v>43816</v>
      </c>
      <c r="F2238" s="2">
        <f>MONTH(Tabela1[[#This Row],[Data]])</f>
        <v>12</v>
      </c>
      <c r="G2238" t="s">
        <v>2137</v>
      </c>
      <c r="H2238" t="s">
        <v>2138</v>
      </c>
      <c r="I2238" s="2">
        <v>5565984000000</v>
      </c>
    </row>
    <row r="2239" spans="1:9" x14ac:dyDescent="0.25">
      <c r="A2239" t="s">
        <v>8</v>
      </c>
      <c r="B2239" s="1">
        <v>500</v>
      </c>
      <c r="C2239" t="s">
        <v>9</v>
      </c>
      <c r="D2239">
        <v>1</v>
      </c>
      <c r="E2239" s="3">
        <v>43816</v>
      </c>
      <c r="F2239" s="2">
        <f>MONTH(Tabela1[[#This Row],[Data]])</f>
        <v>12</v>
      </c>
      <c r="G2239" t="s">
        <v>3698</v>
      </c>
      <c r="H2239" t="s">
        <v>3699</v>
      </c>
      <c r="I2239" s="2">
        <v>5511995800000</v>
      </c>
    </row>
    <row r="2240" spans="1:9" x14ac:dyDescent="0.25">
      <c r="A2240" t="s">
        <v>26</v>
      </c>
      <c r="B2240" s="1">
        <v>2000</v>
      </c>
      <c r="C2240" t="s">
        <v>9</v>
      </c>
      <c r="D2240">
        <v>12</v>
      </c>
      <c r="E2240" s="3">
        <v>43816</v>
      </c>
      <c r="F2240" s="2">
        <f>MONTH(Tabela1[[#This Row],[Data]])</f>
        <v>12</v>
      </c>
      <c r="G2240" t="s">
        <v>4256</v>
      </c>
      <c r="H2240" t="s">
        <v>4257</v>
      </c>
      <c r="I2240" s="2">
        <v>5537999300000</v>
      </c>
    </row>
    <row r="2241" spans="1:9" x14ac:dyDescent="0.25">
      <c r="A2241" t="s">
        <v>26</v>
      </c>
      <c r="B2241" s="1">
        <v>2000</v>
      </c>
      <c r="C2241" t="s">
        <v>21</v>
      </c>
      <c r="D2241">
        <v>1</v>
      </c>
      <c r="E2241" s="3">
        <v>43816</v>
      </c>
      <c r="F2241" s="2">
        <f>MONTH(Tabela1[[#This Row],[Data]])</f>
        <v>12</v>
      </c>
      <c r="G2241" t="s">
        <v>6792</v>
      </c>
      <c r="H2241" t="s">
        <v>6793</v>
      </c>
      <c r="I2241" s="2">
        <v>5562998400000</v>
      </c>
    </row>
    <row r="2242" spans="1:9" x14ac:dyDescent="0.25">
      <c r="A2242" t="s">
        <v>8</v>
      </c>
      <c r="B2242" s="1">
        <v>500</v>
      </c>
      <c r="C2242" t="s">
        <v>9</v>
      </c>
      <c r="D2242">
        <v>6</v>
      </c>
      <c r="E2242" s="3">
        <v>43816</v>
      </c>
      <c r="F2242" s="2">
        <f>MONTH(Tabela1[[#This Row],[Data]])</f>
        <v>12</v>
      </c>
      <c r="G2242" t="s">
        <v>895</v>
      </c>
      <c r="H2242" t="s">
        <v>6885</v>
      </c>
      <c r="I2242" s="2">
        <v>5571993000000</v>
      </c>
    </row>
    <row r="2243" spans="1:9" x14ac:dyDescent="0.25">
      <c r="A2243" t="s">
        <v>26</v>
      </c>
      <c r="B2243" s="1">
        <v>2000</v>
      </c>
      <c r="C2243" t="s">
        <v>9</v>
      </c>
      <c r="D2243">
        <v>4</v>
      </c>
      <c r="E2243" s="3">
        <v>43816</v>
      </c>
      <c r="F2243" s="2">
        <f>MONTH(Tabela1[[#This Row],[Data]])</f>
        <v>12</v>
      </c>
      <c r="G2243" t="s">
        <v>324</v>
      </c>
      <c r="H2243" t="s">
        <v>6102</v>
      </c>
      <c r="I2243" s="2">
        <v>5591999100000</v>
      </c>
    </row>
    <row r="2244" spans="1:9" x14ac:dyDescent="0.25">
      <c r="A2244" t="s">
        <v>12</v>
      </c>
      <c r="B2244" s="1">
        <v>1000</v>
      </c>
      <c r="C2244" t="s">
        <v>9</v>
      </c>
      <c r="D2244">
        <v>12</v>
      </c>
      <c r="E2244" s="3">
        <v>43816</v>
      </c>
      <c r="F2244" s="2">
        <f>MONTH(Tabela1[[#This Row],[Data]])</f>
        <v>12</v>
      </c>
      <c r="G2244" t="s">
        <v>3896</v>
      </c>
      <c r="H2244" t="s">
        <v>9549</v>
      </c>
      <c r="I2244" s="2">
        <v>5527999900000</v>
      </c>
    </row>
    <row r="2245" spans="1:9" x14ac:dyDescent="0.25">
      <c r="A2245" t="s">
        <v>12</v>
      </c>
      <c r="B2245" s="1">
        <v>1000</v>
      </c>
      <c r="C2245" t="s">
        <v>21</v>
      </c>
      <c r="D2245">
        <v>1</v>
      </c>
      <c r="E2245" s="3">
        <v>43817</v>
      </c>
      <c r="F2245" s="2">
        <f>MONTH(Tabela1[[#This Row],[Data]])</f>
        <v>12</v>
      </c>
      <c r="G2245" t="s">
        <v>3840</v>
      </c>
      <c r="H2245" t="s">
        <v>3841</v>
      </c>
      <c r="I2245" s="2">
        <v>5516997800000</v>
      </c>
    </row>
    <row r="2246" spans="1:9" x14ac:dyDescent="0.25">
      <c r="A2246" t="s">
        <v>8</v>
      </c>
      <c r="B2246" s="1">
        <v>500</v>
      </c>
      <c r="C2246" t="s">
        <v>9</v>
      </c>
      <c r="D2246">
        <v>10</v>
      </c>
      <c r="E2246" s="3">
        <v>43817</v>
      </c>
      <c r="F2246" s="2">
        <f>MONTH(Tabela1[[#This Row],[Data]])</f>
        <v>12</v>
      </c>
      <c r="G2246" t="s">
        <v>3996</v>
      </c>
      <c r="H2246" t="s">
        <v>3997</v>
      </c>
      <c r="I2246" s="2">
        <v>5562981100000</v>
      </c>
    </row>
    <row r="2247" spans="1:9" x14ac:dyDescent="0.25">
      <c r="A2247" t="s">
        <v>8</v>
      </c>
      <c r="B2247" s="1">
        <v>500</v>
      </c>
      <c r="C2247" t="s">
        <v>9</v>
      </c>
      <c r="D2247">
        <v>12</v>
      </c>
      <c r="E2247" s="3">
        <v>43817</v>
      </c>
      <c r="F2247" s="2">
        <f>MONTH(Tabela1[[#This Row],[Data]])</f>
        <v>12</v>
      </c>
      <c r="G2247" t="s">
        <v>6837</v>
      </c>
      <c r="H2247" t="s">
        <v>6838</v>
      </c>
      <c r="I2247" s="2">
        <v>5521964500000</v>
      </c>
    </row>
    <row r="2248" spans="1:9" x14ac:dyDescent="0.25">
      <c r="A2248" t="s">
        <v>8</v>
      </c>
      <c r="B2248" s="1">
        <v>500</v>
      </c>
      <c r="C2248" t="s">
        <v>9</v>
      </c>
      <c r="D2248">
        <v>12</v>
      </c>
      <c r="E2248" s="3">
        <v>43817</v>
      </c>
      <c r="F2248" s="2">
        <f>MONTH(Tabela1[[#This Row],[Data]])</f>
        <v>12</v>
      </c>
      <c r="G2248" t="s">
        <v>8130</v>
      </c>
      <c r="H2248" t="s">
        <v>8131</v>
      </c>
      <c r="I2248" s="2">
        <v>5511976500000</v>
      </c>
    </row>
    <row r="2249" spans="1:9" x14ac:dyDescent="0.25">
      <c r="A2249" t="s">
        <v>12</v>
      </c>
      <c r="B2249" s="1">
        <v>1000</v>
      </c>
      <c r="C2249" t="s">
        <v>9</v>
      </c>
      <c r="D2249">
        <v>12</v>
      </c>
      <c r="E2249" s="3">
        <v>43817</v>
      </c>
      <c r="F2249" s="2">
        <f>MONTH(Tabela1[[#This Row],[Data]])</f>
        <v>12</v>
      </c>
      <c r="G2249" t="s">
        <v>3590</v>
      </c>
      <c r="H2249" t="s">
        <v>5432</v>
      </c>
      <c r="I2249" s="2">
        <v>5568999800000</v>
      </c>
    </row>
    <row r="2250" spans="1:9" x14ac:dyDescent="0.25">
      <c r="A2250" t="s">
        <v>8</v>
      </c>
      <c r="B2250" s="1">
        <v>500</v>
      </c>
      <c r="C2250" t="s">
        <v>9</v>
      </c>
      <c r="D2250">
        <v>12</v>
      </c>
      <c r="E2250" s="3">
        <v>43818</v>
      </c>
      <c r="F2250" s="2">
        <f>MONTH(Tabela1[[#This Row],[Data]])</f>
        <v>12</v>
      </c>
      <c r="G2250" t="s">
        <v>1258</v>
      </c>
      <c r="H2250" t="s">
        <v>1259</v>
      </c>
      <c r="I2250" s="2">
        <v>5562982300000</v>
      </c>
    </row>
    <row r="2251" spans="1:9" x14ac:dyDescent="0.25">
      <c r="A2251" t="s">
        <v>8</v>
      </c>
      <c r="B2251" s="1">
        <v>500</v>
      </c>
      <c r="C2251" t="s">
        <v>9</v>
      </c>
      <c r="D2251">
        <v>12</v>
      </c>
      <c r="E2251" s="3">
        <v>43818</v>
      </c>
      <c r="F2251" s="2">
        <f>MONTH(Tabela1[[#This Row],[Data]])</f>
        <v>12</v>
      </c>
      <c r="G2251" t="s">
        <v>1273</v>
      </c>
      <c r="H2251" t="s">
        <v>1274</v>
      </c>
      <c r="I2251" s="2">
        <v>5511995200000</v>
      </c>
    </row>
    <row r="2252" spans="1:9" x14ac:dyDescent="0.25">
      <c r="A2252" t="s">
        <v>8</v>
      </c>
      <c r="B2252" s="1">
        <v>500</v>
      </c>
      <c r="C2252" t="s">
        <v>9</v>
      </c>
      <c r="D2252">
        <v>3</v>
      </c>
      <c r="E2252" s="3">
        <v>43818</v>
      </c>
      <c r="F2252" s="2">
        <f>MONTH(Tabela1[[#This Row],[Data]])</f>
        <v>12</v>
      </c>
      <c r="G2252" t="s">
        <v>2929</v>
      </c>
      <c r="H2252" t="s">
        <v>2930</v>
      </c>
      <c r="I2252" s="2">
        <v>5581981600000</v>
      </c>
    </row>
    <row r="2253" spans="1:9" x14ac:dyDescent="0.25">
      <c r="A2253" t="s">
        <v>26</v>
      </c>
      <c r="B2253" s="1">
        <v>2000</v>
      </c>
      <c r="C2253" t="s">
        <v>21</v>
      </c>
      <c r="D2253">
        <v>1</v>
      </c>
      <c r="E2253" s="3">
        <v>43818</v>
      </c>
      <c r="F2253" s="2">
        <f>MONTH(Tabela1[[#This Row],[Data]])</f>
        <v>12</v>
      </c>
      <c r="G2253" t="s">
        <v>2945</v>
      </c>
      <c r="H2253" t="s">
        <v>3850</v>
      </c>
      <c r="I2253" s="2">
        <v>5521973300000</v>
      </c>
    </row>
    <row r="2254" spans="1:9" x14ac:dyDescent="0.25">
      <c r="A2254" t="s">
        <v>12</v>
      </c>
      <c r="B2254" s="1">
        <v>1000</v>
      </c>
      <c r="C2254" t="s">
        <v>9</v>
      </c>
      <c r="D2254">
        <v>1</v>
      </c>
      <c r="E2254" s="3">
        <v>43818</v>
      </c>
      <c r="F2254" s="2">
        <f>MONTH(Tabela1[[#This Row],[Data]])</f>
        <v>12</v>
      </c>
      <c r="G2254" t="s">
        <v>4409</v>
      </c>
      <c r="H2254" t="s">
        <v>7997</v>
      </c>
      <c r="I2254" s="2">
        <v>5561996500000</v>
      </c>
    </row>
    <row r="2255" spans="1:9" x14ac:dyDescent="0.25">
      <c r="A2255" t="s">
        <v>12</v>
      </c>
      <c r="B2255" s="1">
        <v>1000</v>
      </c>
      <c r="C2255" t="s">
        <v>9</v>
      </c>
      <c r="D2255">
        <v>5</v>
      </c>
      <c r="E2255" s="3">
        <v>43819</v>
      </c>
      <c r="F2255" s="2">
        <f>MONTH(Tabela1[[#This Row],[Data]])</f>
        <v>12</v>
      </c>
      <c r="G2255" t="s">
        <v>891</v>
      </c>
      <c r="H2255" t="s">
        <v>892</v>
      </c>
      <c r="I2255" s="2">
        <v>5598991000000</v>
      </c>
    </row>
    <row r="2256" spans="1:9" x14ac:dyDescent="0.25">
      <c r="A2256" t="s">
        <v>12</v>
      </c>
      <c r="B2256" s="1">
        <v>1000</v>
      </c>
      <c r="C2256" t="s">
        <v>9</v>
      </c>
      <c r="D2256">
        <v>1</v>
      </c>
      <c r="E2256" s="3">
        <v>43819</v>
      </c>
      <c r="F2256" s="2">
        <f>MONTH(Tabela1[[#This Row],[Data]])</f>
        <v>12</v>
      </c>
      <c r="G2256" t="s">
        <v>2057</v>
      </c>
      <c r="H2256" t="s">
        <v>3172</v>
      </c>
      <c r="I2256" s="2">
        <v>5531975700000</v>
      </c>
    </row>
    <row r="2257" spans="1:9" x14ac:dyDescent="0.25">
      <c r="A2257" t="s">
        <v>8</v>
      </c>
      <c r="B2257" s="1">
        <v>500</v>
      </c>
      <c r="C2257" t="s">
        <v>9</v>
      </c>
      <c r="D2257">
        <v>12</v>
      </c>
      <c r="E2257" s="3">
        <v>43819</v>
      </c>
      <c r="F2257" s="2">
        <f>MONTH(Tabela1[[#This Row],[Data]])</f>
        <v>12</v>
      </c>
      <c r="G2257" t="s">
        <v>6024</v>
      </c>
      <c r="H2257" t="s">
        <v>6025</v>
      </c>
      <c r="I2257" s="2">
        <v>5521986100000</v>
      </c>
    </row>
    <row r="2258" spans="1:9" x14ac:dyDescent="0.25">
      <c r="A2258" t="s">
        <v>26</v>
      </c>
      <c r="B2258" s="1">
        <v>2000</v>
      </c>
      <c r="C2258" t="s">
        <v>9</v>
      </c>
      <c r="D2258">
        <v>9</v>
      </c>
      <c r="E2258" s="3">
        <v>43819</v>
      </c>
      <c r="F2258" s="2">
        <f>MONTH(Tabela1[[#This Row],[Data]])</f>
        <v>12</v>
      </c>
      <c r="G2258" t="s">
        <v>4863</v>
      </c>
      <c r="H2258" t="s">
        <v>6520</v>
      </c>
      <c r="I2258" s="2">
        <v>5514996700000</v>
      </c>
    </row>
    <row r="2259" spans="1:9" x14ac:dyDescent="0.25">
      <c r="A2259" t="s">
        <v>8</v>
      </c>
      <c r="B2259" s="1">
        <v>500</v>
      </c>
      <c r="C2259" t="s">
        <v>9</v>
      </c>
      <c r="D2259">
        <v>12</v>
      </c>
      <c r="E2259" s="3">
        <v>43820</v>
      </c>
      <c r="F2259" s="2">
        <f>MONTH(Tabela1[[#This Row],[Data]])</f>
        <v>12</v>
      </c>
      <c r="G2259" t="s">
        <v>43</v>
      </c>
      <c r="H2259" t="s">
        <v>44</v>
      </c>
      <c r="I2259" s="2">
        <v>5567999000000</v>
      </c>
    </row>
    <row r="2260" spans="1:9" x14ac:dyDescent="0.25">
      <c r="A2260" t="s">
        <v>12</v>
      </c>
      <c r="B2260" s="1">
        <v>1000</v>
      </c>
      <c r="C2260" t="s">
        <v>9</v>
      </c>
      <c r="D2260">
        <v>7</v>
      </c>
      <c r="E2260" s="3">
        <v>43820</v>
      </c>
      <c r="F2260" s="2">
        <f>MONTH(Tabela1[[#This Row],[Data]])</f>
        <v>12</v>
      </c>
      <c r="G2260" t="s">
        <v>125</v>
      </c>
      <c r="H2260" t="s">
        <v>126</v>
      </c>
      <c r="I2260" s="2">
        <v>5565992100000</v>
      </c>
    </row>
    <row r="2261" spans="1:9" x14ac:dyDescent="0.25">
      <c r="A2261" t="s">
        <v>8</v>
      </c>
      <c r="B2261" s="1">
        <v>500</v>
      </c>
      <c r="C2261" t="s">
        <v>9</v>
      </c>
      <c r="D2261">
        <v>12</v>
      </c>
      <c r="E2261" s="3">
        <v>43820</v>
      </c>
      <c r="F2261" s="2">
        <f>MONTH(Tabela1[[#This Row],[Data]])</f>
        <v>12</v>
      </c>
      <c r="G2261" t="s">
        <v>291</v>
      </c>
      <c r="H2261" t="s">
        <v>292</v>
      </c>
      <c r="I2261" s="2">
        <v>5587988100000</v>
      </c>
    </row>
    <row r="2262" spans="1:9" x14ac:dyDescent="0.25">
      <c r="A2262" t="s">
        <v>12</v>
      </c>
      <c r="B2262" s="1">
        <v>1000</v>
      </c>
      <c r="C2262" t="s">
        <v>9</v>
      </c>
      <c r="D2262">
        <v>1</v>
      </c>
      <c r="E2262" s="3">
        <v>43820</v>
      </c>
      <c r="F2262" s="2">
        <f>MONTH(Tabela1[[#This Row],[Data]])</f>
        <v>12</v>
      </c>
      <c r="G2262" t="s">
        <v>1236</v>
      </c>
      <c r="H2262" t="s">
        <v>5947</v>
      </c>
      <c r="I2262" s="2">
        <v>5511989500000</v>
      </c>
    </row>
    <row r="2263" spans="1:9" x14ac:dyDescent="0.25">
      <c r="A2263" t="s">
        <v>8</v>
      </c>
      <c r="B2263" s="1">
        <v>500</v>
      </c>
      <c r="C2263" t="s">
        <v>9</v>
      </c>
      <c r="D2263">
        <v>12</v>
      </c>
      <c r="E2263" s="3">
        <v>43820</v>
      </c>
      <c r="F2263" s="2">
        <f>MONTH(Tabela1[[#This Row],[Data]])</f>
        <v>12</v>
      </c>
      <c r="G2263" t="s">
        <v>8149</v>
      </c>
      <c r="H2263" t="s">
        <v>8150</v>
      </c>
      <c r="I2263" s="2">
        <v>5584996500000</v>
      </c>
    </row>
    <row r="2264" spans="1:9" x14ac:dyDescent="0.25">
      <c r="A2264" t="s">
        <v>26</v>
      </c>
      <c r="B2264" s="1">
        <v>2000</v>
      </c>
      <c r="C2264" t="s">
        <v>9</v>
      </c>
      <c r="D2264">
        <v>1</v>
      </c>
      <c r="E2264" s="3">
        <v>43821</v>
      </c>
      <c r="F2264" s="2">
        <f>MONTH(Tabela1[[#This Row],[Data]])</f>
        <v>12</v>
      </c>
      <c r="G2264" t="s">
        <v>2318</v>
      </c>
      <c r="H2264" t="s">
        <v>2319</v>
      </c>
      <c r="I2264" s="2">
        <v>5511997300000</v>
      </c>
    </row>
    <row r="2265" spans="1:9" x14ac:dyDescent="0.25">
      <c r="A2265" t="s">
        <v>8</v>
      </c>
      <c r="B2265" s="1">
        <v>500</v>
      </c>
      <c r="C2265" t="s">
        <v>21</v>
      </c>
      <c r="D2265">
        <v>1</v>
      </c>
      <c r="E2265" s="3">
        <v>43821</v>
      </c>
      <c r="F2265" s="2">
        <f>MONTH(Tabela1[[#This Row],[Data]])</f>
        <v>12</v>
      </c>
      <c r="G2265" t="s">
        <v>1726</v>
      </c>
      <c r="H2265" t="s">
        <v>3865</v>
      </c>
      <c r="I2265" s="2">
        <v>5585987300000</v>
      </c>
    </row>
    <row r="2266" spans="1:9" x14ac:dyDescent="0.25">
      <c r="A2266" t="s">
        <v>12</v>
      </c>
      <c r="B2266" s="1">
        <v>1000</v>
      </c>
      <c r="C2266" t="s">
        <v>9</v>
      </c>
      <c r="D2266">
        <v>10</v>
      </c>
      <c r="E2266" s="3">
        <v>43821</v>
      </c>
      <c r="F2266" s="2">
        <f>MONTH(Tabela1[[#This Row],[Data]])</f>
        <v>12</v>
      </c>
      <c r="G2266" t="s">
        <v>4937</v>
      </c>
      <c r="H2266" t="s">
        <v>4938</v>
      </c>
      <c r="I2266" s="2">
        <v>5511957900000</v>
      </c>
    </row>
    <row r="2267" spans="1:9" x14ac:dyDescent="0.25">
      <c r="A2267" t="s">
        <v>26</v>
      </c>
      <c r="B2267" s="1">
        <v>2000</v>
      </c>
      <c r="C2267" t="s">
        <v>21</v>
      </c>
      <c r="D2267">
        <v>1</v>
      </c>
      <c r="E2267" s="3">
        <v>43821</v>
      </c>
      <c r="F2267" s="2">
        <f>MONTH(Tabela1[[#This Row],[Data]])</f>
        <v>12</v>
      </c>
      <c r="G2267" t="s">
        <v>6233</v>
      </c>
      <c r="H2267" t="s">
        <v>6234</v>
      </c>
      <c r="I2267" s="2">
        <v>5511981800000</v>
      </c>
    </row>
    <row r="2268" spans="1:9" x14ac:dyDescent="0.25">
      <c r="A2268" t="s">
        <v>12</v>
      </c>
      <c r="B2268" s="1">
        <v>1000</v>
      </c>
      <c r="C2268" t="s">
        <v>9</v>
      </c>
      <c r="D2268">
        <v>1</v>
      </c>
      <c r="E2268" s="3">
        <v>43821</v>
      </c>
      <c r="F2268" s="2">
        <f>MONTH(Tabela1[[#This Row],[Data]])</f>
        <v>12</v>
      </c>
      <c r="G2268" t="s">
        <v>7789</v>
      </c>
      <c r="H2268" t="s">
        <v>7790</v>
      </c>
      <c r="I2268" s="2">
        <v>5521998500000</v>
      </c>
    </row>
    <row r="2269" spans="1:9" x14ac:dyDescent="0.25">
      <c r="A2269" t="s">
        <v>26</v>
      </c>
      <c r="B2269" s="1">
        <v>2000</v>
      </c>
      <c r="C2269" t="s">
        <v>9</v>
      </c>
      <c r="D2269">
        <v>12</v>
      </c>
      <c r="E2269" s="3">
        <v>43821</v>
      </c>
      <c r="F2269" s="2">
        <f>MONTH(Tabela1[[#This Row],[Data]])</f>
        <v>12</v>
      </c>
      <c r="G2269" t="s">
        <v>6700</v>
      </c>
      <c r="H2269" t="s">
        <v>6701</v>
      </c>
      <c r="I2269" s="2">
        <v>5561984700000</v>
      </c>
    </row>
    <row r="2270" spans="1:9" x14ac:dyDescent="0.25">
      <c r="A2270" t="s">
        <v>8</v>
      </c>
      <c r="B2270" s="1">
        <v>500</v>
      </c>
      <c r="C2270" t="s">
        <v>9</v>
      </c>
      <c r="D2270">
        <v>12</v>
      </c>
      <c r="E2270" s="3">
        <v>43821</v>
      </c>
      <c r="F2270" s="2">
        <f>MONTH(Tabela1[[#This Row],[Data]])</f>
        <v>12</v>
      </c>
      <c r="G2270" t="s">
        <v>4949</v>
      </c>
      <c r="H2270" t="s">
        <v>4950</v>
      </c>
      <c r="I2270" s="2">
        <v>5599991200000</v>
      </c>
    </row>
    <row r="2271" spans="1:9" x14ac:dyDescent="0.25">
      <c r="A2271" t="s">
        <v>8</v>
      </c>
      <c r="B2271" s="1">
        <v>500</v>
      </c>
      <c r="C2271" t="s">
        <v>9</v>
      </c>
      <c r="D2271">
        <v>1</v>
      </c>
      <c r="E2271" s="3">
        <v>43821</v>
      </c>
      <c r="F2271" s="2">
        <f>MONTH(Tabela1[[#This Row],[Data]])</f>
        <v>12</v>
      </c>
      <c r="G2271" t="s">
        <v>7311</v>
      </c>
      <c r="H2271" t="s">
        <v>8864</v>
      </c>
      <c r="I2271" s="2">
        <v>5511940300000</v>
      </c>
    </row>
    <row r="2272" spans="1:9" x14ac:dyDescent="0.25">
      <c r="A2272" t="s">
        <v>8</v>
      </c>
      <c r="B2272" s="1">
        <v>500</v>
      </c>
      <c r="C2272" t="s">
        <v>9</v>
      </c>
      <c r="D2272">
        <v>9</v>
      </c>
      <c r="E2272" s="3">
        <v>43822</v>
      </c>
      <c r="F2272" s="2">
        <f>MONTH(Tabela1[[#This Row],[Data]])</f>
        <v>12</v>
      </c>
      <c r="G2272" t="s">
        <v>3096</v>
      </c>
      <c r="H2272" t="s">
        <v>3097</v>
      </c>
      <c r="I2272" s="2">
        <v>5521971500000</v>
      </c>
    </row>
    <row r="2273" spans="1:9" x14ac:dyDescent="0.25">
      <c r="A2273" t="s">
        <v>8</v>
      </c>
      <c r="B2273" s="1">
        <v>500</v>
      </c>
      <c r="C2273" t="s">
        <v>9</v>
      </c>
      <c r="D2273">
        <v>1</v>
      </c>
      <c r="E2273" s="3">
        <v>43822</v>
      </c>
      <c r="F2273" s="2">
        <f>MONTH(Tabela1[[#This Row],[Data]])</f>
        <v>12</v>
      </c>
      <c r="G2273" t="s">
        <v>4462</v>
      </c>
      <c r="H2273" t="s">
        <v>4463</v>
      </c>
      <c r="I2273" s="2">
        <v>5511957500000</v>
      </c>
    </row>
    <row r="2274" spans="1:9" x14ac:dyDescent="0.25">
      <c r="A2274" t="s">
        <v>26</v>
      </c>
      <c r="B2274" s="1">
        <v>2000</v>
      </c>
      <c r="C2274" t="s">
        <v>9</v>
      </c>
      <c r="D2274">
        <v>12</v>
      </c>
      <c r="E2274" s="3">
        <v>43822</v>
      </c>
      <c r="F2274" s="2">
        <f>MONTH(Tabela1[[#This Row],[Data]])</f>
        <v>12</v>
      </c>
      <c r="G2274" t="s">
        <v>4968</v>
      </c>
      <c r="H2274" t="s">
        <v>4969</v>
      </c>
      <c r="I2274" s="2">
        <v>5571988700000</v>
      </c>
    </row>
    <row r="2275" spans="1:9" x14ac:dyDescent="0.25">
      <c r="A2275" t="s">
        <v>8</v>
      </c>
      <c r="B2275" s="1">
        <v>500</v>
      </c>
      <c r="C2275" t="s">
        <v>21</v>
      </c>
      <c r="D2275">
        <v>1</v>
      </c>
      <c r="E2275" s="3">
        <v>43822</v>
      </c>
      <c r="F2275" s="2">
        <f>MONTH(Tabela1[[#This Row],[Data]])</f>
        <v>12</v>
      </c>
      <c r="G2275" t="s">
        <v>3149</v>
      </c>
      <c r="H2275" t="s">
        <v>3150</v>
      </c>
      <c r="I2275" s="2">
        <v>5531997100000</v>
      </c>
    </row>
    <row r="2276" spans="1:9" x14ac:dyDescent="0.25">
      <c r="A2276" t="s">
        <v>26</v>
      </c>
      <c r="B2276" s="1">
        <v>2000</v>
      </c>
      <c r="C2276" t="s">
        <v>9</v>
      </c>
      <c r="D2276">
        <v>12</v>
      </c>
      <c r="E2276" s="3">
        <v>43822</v>
      </c>
      <c r="F2276" s="2">
        <f>MONTH(Tabela1[[#This Row],[Data]])</f>
        <v>12</v>
      </c>
      <c r="G2276" t="s">
        <v>8485</v>
      </c>
      <c r="H2276" t="s">
        <v>8486</v>
      </c>
      <c r="I2276" s="2">
        <v>5541999000000</v>
      </c>
    </row>
    <row r="2277" spans="1:9" x14ac:dyDescent="0.25">
      <c r="A2277" t="s">
        <v>12</v>
      </c>
      <c r="B2277" s="1">
        <v>1000</v>
      </c>
      <c r="C2277" t="s">
        <v>9</v>
      </c>
      <c r="D2277">
        <v>10</v>
      </c>
      <c r="E2277" s="3">
        <v>43822</v>
      </c>
      <c r="F2277" s="2">
        <f>MONTH(Tabela1[[#This Row],[Data]])</f>
        <v>12</v>
      </c>
      <c r="G2277" t="s">
        <v>2765</v>
      </c>
      <c r="H2277" t="s">
        <v>2766</v>
      </c>
      <c r="I2277" s="2">
        <v>5511961200000</v>
      </c>
    </row>
    <row r="2278" spans="1:9" x14ac:dyDescent="0.25">
      <c r="A2278" t="s">
        <v>8</v>
      </c>
      <c r="B2278" s="1">
        <v>500</v>
      </c>
      <c r="C2278" t="s">
        <v>9</v>
      </c>
      <c r="D2278">
        <v>12</v>
      </c>
      <c r="E2278" s="3">
        <v>43822</v>
      </c>
      <c r="F2278" s="2">
        <f>MONTH(Tabela1[[#This Row],[Data]])</f>
        <v>12</v>
      </c>
      <c r="G2278" t="s">
        <v>8706</v>
      </c>
      <c r="H2278" t="s">
        <v>9128</v>
      </c>
      <c r="I2278" s="2">
        <v>5591982000000</v>
      </c>
    </row>
    <row r="2279" spans="1:9" x14ac:dyDescent="0.25">
      <c r="A2279" t="s">
        <v>8</v>
      </c>
      <c r="B2279" s="1">
        <v>500</v>
      </c>
      <c r="C2279" t="s">
        <v>9</v>
      </c>
      <c r="D2279">
        <v>1</v>
      </c>
      <c r="E2279" s="3">
        <v>43822</v>
      </c>
      <c r="F2279" s="2">
        <f>MONTH(Tabela1[[#This Row],[Data]])</f>
        <v>12</v>
      </c>
      <c r="G2279" t="s">
        <v>7462</v>
      </c>
      <c r="H2279" t="s">
        <v>9392</v>
      </c>
      <c r="I2279" s="2">
        <v>5583999900000</v>
      </c>
    </row>
    <row r="2280" spans="1:9" x14ac:dyDescent="0.25">
      <c r="A2280" t="s">
        <v>8</v>
      </c>
      <c r="B2280" s="1">
        <v>500</v>
      </c>
      <c r="C2280" t="s">
        <v>9</v>
      </c>
      <c r="D2280">
        <v>1</v>
      </c>
      <c r="E2280" s="3">
        <v>43822</v>
      </c>
      <c r="F2280" s="2">
        <f>MONTH(Tabela1[[#This Row],[Data]])</f>
        <v>12</v>
      </c>
      <c r="G2280" t="s">
        <v>9602</v>
      </c>
      <c r="H2280" t="s">
        <v>9603</v>
      </c>
      <c r="I2280" s="2">
        <v>5511988400000</v>
      </c>
    </row>
    <row r="2281" spans="1:9" x14ac:dyDescent="0.25">
      <c r="A2281" t="s">
        <v>26</v>
      </c>
      <c r="B2281" s="1">
        <v>2000</v>
      </c>
      <c r="C2281" t="s">
        <v>9</v>
      </c>
      <c r="D2281">
        <v>12</v>
      </c>
      <c r="E2281" s="3">
        <v>43823</v>
      </c>
      <c r="F2281" s="2">
        <f>MONTH(Tabela1[[#This Row],[Data]])</f>
        <v>12</v>
      </c>
      <c r="G2281" t="s">
        <v>1932</v>
      </c>
      <c r="H2281" t="s">
        <v>1933</v>
      </c>
      <c r="I2281" s="2">
        <v>5511957700000</v>
      </c>
    </row>
    <row r="2282" spans="1:9" x14ac:dyDescent="0.25">
      <c r="A2282" t="s">
        <v>8</v>
      </c>
      <c r="B2282" s="1">
        <v>500</v>
      </c>
      <c r="C2282" t="s">
        <v>9</v>
      </c>
      <c r="D2282">
        <v>12</v>
      </c>
      <c r="E2282" s="3">
        <v>43823</v>
      </c>
      <c r="F2282" s="2">
        <f>MONTH(Tabela1[[#This Row],[Data]])</f>
        <v>12</v>
      </c>
      <c r="G2282" t="s">
        <v>2166</v>
      </c>
      <c r="H2282" t="s">
        <v>2167</v>
      </c>
      <c r="I2282" s="2">
        <v>5531971000000</v>
      </c>
    </row>
    <row r="2283" spans="1:9" x14ac:dyDescent="0.25">
      <c r="A2283" t="s">
        <v>8</v>
      </c>
      <c r="B2283" s="1">
        <v>500</v>
      </c>
      <c r="C2283" t="s">
        <v>9</v>
      </c>
      <c r="D2283">
        <v>6</v>
      </c>
      <c r="E2283" s="3">
        <v>43823</v>
      </c>
      <c r="F2283" s="2">
        <f>MONTH(Tabela1[[#This Row],[Data]])</f>
        <v>12</v>
      </c>
      <c r="G2283" t="s">
        <v>2603</v>
      </c>
      <c r="H2283" t="s">
        <v>2604</v>
      </c>
      <c r="I2283" s="2">
        <v>5511940100000</v>
      </c>
    </row>
    <row r="2284" spans="1:9" x14ac:dyDescent="0.25">
      <c r="A2284" t="s">
        <v>26</v>
      </c>
      <c r="B2284" s="1">
        <v>2000</v>
      </c>
      <c r="C2284" t="s">
        <v>9</v>
      </c>
      <c r="D2284">
        <v>12</v>
      </c>
      <c r="E2284" s="3">
        <v>43823</v>
      </c>
      <c r="F2284" s="2">
        <f>MONTH(Tabela1[[#This Row],[Data]])</f>
        <v>12</v>
      </c>
      <c r="G2284" t="s">
        <v>3451</v>
      </c>
      <c r="H2284" t="s">
        <v>5209</v>
      </c>
      <c r="I2284" s="2">
        <v>5567922300000</v>
      </c>
    </row>
    <row r="2285" spans="1:9" x14ac:dyDescent="0.25">
      <c r="A2285" t="s">
        <v>12</v>
      </c>
      <c r="B2285" s="1">
        <v>1000</v>
      </c>
      <c r="C2285" t="s">
        <v>9</v>
      </c>
      <c r="D2285">
        <v>12</v>
      </c>
      <c r="E2285" s="3">
        <v>43823</v>
      </c>
      <c r="F2285" s="2">
        <f>MONTH(Tabela1[[#This Row],[Data]])</f>
        <v>12</v>
      </c>
      <c r="G2285" t="s">
        <v>5309</v>
      </c>
      <c r="H2285" t="s">
        <v>5310</v>
      </c>
      <c r="I2285" s="2">
        <v>5554996100000</v>
      </c>
    </row>
    <row r="2286" spans="1:9" x14ac:dyDescent="0.25">
      <c r="A2286" t="s">
        <v>26</v>
      </c>
      <c r="B2286" s="1">
        <v>2000</v>
      </c>
      <c r="C2286" t="s">
        <v>9</v>
      </c>
      <c r="D2286">
        <v>4</v>
      </c>
      <c r="E2286" s="3">
        <v>43823</v>
      </c>
      <c r="F2286" s="2">
        <f>MONTH(Tabela1[[#This Row],[Data]])</f>
        <v>12</v>
      </c>
      <c r="G2286" t="s">
        <v>3764</v>
      </c>
      <c r="H2286" t="s">
        <v>6510</v>
      </c>
      <c r="I2286" s="2">
        <v>5599982200000</v>
      </c>
    </row>
    <row r="2287" spans="1:9" x14ac:dyDescent="0.25">
      <c r="A2287" t="s">
        <v>26</v>
      </c>
      <c r="B2287" s="1">
        <v>2000</v>
      </c>
      <c r="C2287" t="s">
        <v>9</v>
      </c>
      <c r="D2287">
        <v>10</v>
      </c>
      <c r="E2287" s="3">
        <v>43823</v>
      </c>
      <c r="F2287" s="2">
        <f>MONTH(Tabela1[[#This Row],[Data]])</f>
        <v>12</v>
      </c>
      <c r="G2287" t="s">
        <v>2819</v>
      </c>
      <c r="H2287" t="s">
        <v>6778</v>
      </c>
      <c r="I2287" s="2">
        <v>5521998800000</v>
      </c>
    </row>
    <row r="2288" spans="1:9" x14ac:dyDescent="0.25">
      <c r="A2288" t="s">
        <v>26</v>
      </c>
      <c r="B2288" s="1">
        <v>2000</v>
      </c>
      <c r="C2288" t="s">
        <v>9</v>
      </c>
      <c r="D2288">
        <v>10</v>
      </c>
      <c r="E2288" s="3">
        <v>43823</v>
      </c>
      <c r="F2288" s="2">
        <f>MONTH(Tabela1[[#This Row],[Data]])</f>
        <v>12</v>
      </c>
      <c r="G2288" t="s">
        <v>8009</v>
      </c>
      <c r="H2288" t="s">
        <v>8010</v>
      </c>
      <c r="I2288" s="2">
        <v>5521995400000</v>
      </c>
    </row>
    <row r="2289" spans="1:9" x14ac:dyDescent="0.25">
      <c r="A2289" t="s">
        <v>26</v>
      </c>
      <c r="B2289" s="1">
        <v>2000</v>
      </c>
      <c r="C2289" t="s">
        <v>9</v>
      </c>
      <c r="D2289">
        <v>1</v>
      </c>
      <c r="E2289" s="3">
        <v>43823</v>
      </c>
      <c r="F2289" s="2">
        <f>MONTH(Tabela1[[#This Row],[Data]])</f>
        <v>12</v>
      </c>
      <c r="G2289" t="s">
        <v>7255</v>
      </c>
      <c r="H2289" t="s">
        <v>7256</v>
      </c>
      <c r="I2289" s="2">
        <v>5569992800000</v>
      </c>
    </row>
    <row r="2290" spans="1:9" x14ac:dyDescent="0.25">
      <c r="A2290" t="s">
        <v>26</v>
      </c>
      <c r="B2290" s="1">
        <v>2000</v>
      </c>
      <c r="C2290" t="s">
        <v>9</v>
      </c>
      <c r="D2290">
        <v>10</v>
      </c>
      <c r="E2290" s="3">
        <v>43824</v>
      </c>
      <c r="F2290" s="2">
        <f>MONTH(Tabela1[[#This Row],[Data]])</f>
        <v>12</v>
      </c>
      <c r="G2290" t="s">
        <v>943</v>
      </c>
      <c r="H2290" t="s">
        <v>944</v>
      </c>
      <c r="I2290" s="2">
        <v>5511980900000</v>
      </c>
    </row>
    <row r="2291" spans="1:9" x14ac:dyDescent="0.25">
      <c r="A2291" t="s">
        <v>8</v>
      </c>
      <c r="B2291" s="1">
        <v>500</v>
      </c>
      <c r="C2291" t="s">
        <v>9</v>
      </c>
      <c r="D2291">
        <v>1</v>
      </c>
      <c r="E2291" s="3">
        <v>43824</v>
      </c>
      <c r="F2291" s="2">
        <f>MONTH(Tabela1[[#This Row],[Data]])</f>
        <v>12</v>
      </c>
      <c r="G2291" t="s">
        <v>2197</v>
      </c>
      <c r="H2291" t="s">
        <v>2198</v>
      </c>
      <c r="I2291" s="2">
        <v>5535999000000</v>
      </c>
    </row>
    <row r="2292" spans="1:9" x14ac:dyDescent="0.25">
      <c r="A2292" t="s">
        <v>12</v>
      </c>
      <c r="B2292" s="1">
        <v>1000</v>
      </c>
      <c r="C2292" t="s">
        <v>9</v>
      </c>
      <c r="D2292">
        <v>3</v>
      </c>
      <c r="E2292" s="3">
        <v>43824</v>
      </c>
      <c r="F2292" s="2">
        <f>MONTH(Tabela1[[#This Row],[Data]])</f>
        <v>12</v>
      </c>
      <c r="G2292" t="s">
        <v>2724</v>
      </c>
      <c r="H2292" t="s">
        <v>2725</v>
      </c>
      <c r="I2292" s="2">
        <v>5511997500000</v>
      </c>
    </row>
    <row r="2293" spans="1:9" x14ac:dyDescent="0.25">
      <c r="A2293" t="s">
        <v>12</v>
      </c>
      <c r="B2293" s="1">
        <v>1000</v>
      </c>
      <c r="C2293" t="s">
        <v>9</v>
      </c>
      <c r="D2293">
        <v>12</v>
      </c>
      <c r="E2293" s="3">
        <v>43824</v>
      </c>
      <c r="F2293" s="2">
        <f>MONTH(Tabela1[[#This Row],[Data]])</f>
        <v>12</v>
      </c>
      <c r="G2293" t="s">
        <v>3503</v>
      </c>
      <c r="H2293" t="s">
        <v>4596</v>
      </c>
      <c r="I2293" s="2">
        <v>5571999300000</v>
      </c>
    </row>
    <row r="2294" spans="1:9" x14ac:dyDescent="0.25">
      <c r="A2294" t="s">
        <v>12</v>
      </c>
      <c r="B2294" s="1">
        <v>1000</v>
      </c>
      <c r="C2294" t="s">
        <v>9</v>
      </c>
      <c r="D2294">
        <v>12</v>
      </c>
      <c r="E2294" s="3">
        <v>43824</v>
      </c>
      <c r="F2294" s="2">
        <f>MONTH(Tabela1[[#This Row],[Data]])</f>
        <v>12</v>
      </c>
      <c r="G2294" t="s">
        <v>5960</v>
      </c>
      <c r="H2294" t="s">
        <v>8973</v>
      </c>
      <c r="I2294" s="2">
        <v>5519981700000</v>
      </c>
    </row>
    <row r="2295" spans="1:9" x14ac:dyDescent="0.25">
      <c r="A2295" t="s">
        <v>8</v>
      </c>
      <c r="B2295" s="1">
        <v>500</v>
      </c>
      <c r="C2295" t="s">
        <v>9</v>
      </c>
      <c r="D2295">
        <v>2</v>
      </c>
      <c r="E2295" s="3">
        <v>43824</v>
      </c>
      <c r="F2295" s="2">
        <f>MONTH(Tabela1[[#This Row],[Data]])</f>
        <v>12</v>
      </c>
      <c r="G2295" t="s">
        <v>9220</v>
      </c>
      <c r="H2295" t="s">
        <v>9221</v>
      </c>
      <c r="I2295" s="2">
        <v>5511971000000</v>
      </c>
    </row>
    <row r="2296" spans="1:9" x14ac:dyDescent="0.25">
      <c r="A2296" t="s">
        <v>8</v>
      </c>
      <c r="B2296" s="1">
        <v>500</v>
      </c>
      <c r="C2296" t="s">
        <v>9</v>
      </c>
      <c r="D2296">
        <v>10</v>
      </c>
      <c r="E2296" s="3">
        <v>43825</v>
      </c>
      <c r="F2296" s="2">
        <f>MONTH(Tabela1[[#This Row],[Data]])</f>
        <v>12</v>
      </c>
      <c r="G2296" t="s">
        <v>5012</v>
      </c>
      <c r="H2296" t="s">
        <v>5013</v>
      </c>
      <c r="I2296" s="2">
        <v>5581982800000</v>
      </c>
    </row>
    <row r="2297" spans="1:9" x14ac:dyDescent="0.25">
      <c r="A2297" t="s">
        <v>26</v>
      </c>
      <c r="B2297" s="1">
        <v>2000</v>
      </c>
      <c r="C2297" t="s">
        <v>9</v>
      </c>
      <c r="D2297">
        <v>12</v>
      </c>
      <c r="E2297" s="3">
        <v>43825</v>
      </c>
      <c r="F2297" s="2">
        <f>MONTH(Tabela1[[#This Row],[Data]])</f>
        <v>12</v>
      </c>
      <c r="G2297" t="s">
        <v>1171</v>
      </c>
      <c r="H2297" t="s">
        <v>7336</v>
      </c>
      <c r="I2297" s="2">
        <v>5584999600000</v>
      </c>
    </row>
    <row r="2298" spans="1:9" x14ac:dyDescent="0.25">
      <c r="A2298" t="s">
        <v>12</v>
      </c>
      <c r="B2298" s="1">
        <v>1000</v>
      </c>
      <c r="C2298" t="s">
        <v>9</v>
      </c>
      <c r="D2298">
        <v>12</v>
      </c>
      <c r="E2298" s="3">
        <v>43825</v>
      </c>
      <c r="F2298" s="2">
        <f>MONTH(Tabela1[[#This Row],[Data]])</f>
        <v>12</v>
      </c>
      <c r="G2298" t="s">
        <v>4894</v>
      </c>
      <c r="H2298" t="s">
        <v>7682</v>
      </c>
      <c r="I2298" s="2">
        <v>5521974500000</v>
      </c>
    </row>
    <row r="2299" spans="1:9" x14ac:dyDescent="0.25">
      <c r="A2299" t="s">
        <v>8</v>
      </c>
      <c r="B2299" s="1">
        <v>500</v>
      </c>
      <c r="C2299" t="s">
        <v>9</v>
      </c>
      <c r="D2299">
        <v>1</v>
      </c>
      <c r="E2299" s="3">
        <v>43825</v>
      </c>
      <c r="F2299" s="2">
        <f>MONTH(Tabela1[[#This Row],[Data]])</f>
        <v>12</v>
      </c>
      <c r="G2299" t="s">
        <v>8712</v>
      </c>
      <c r="H2299" t="s">
        <v>8713</v>
      </c>
      <c r="I2299" s="2">
        <v>5531994100000</v>
      </c>
    </row>
    <row r="2300" spans="1:9" x14ac:dyDescent="0.25">
      <c r="A2300" t="s">
        <v>8</v>
      </c>
      <c r="B2300" s="1">
        <v>500</v>
      </c>
      <c r="C2300" t="s">
        <v>21</v>
      </c>
      <c r="D2300">
        <v>1</v>
      </c>
      <c r="E2300" s="3">
        <v>43825</v>
      </c>
      <c r="F2300" s="2">
        <f>MONTH(Tabela1[[#This Row],[Data]])</f>
        <v>12</v>
      </c>
      <c r="G2300" t="s">
        <v>9552</v>
      </c>
      <c r="H2300" t="s">
        <v>9553</v>
      </c>
      <c r="I2300" s="2">
        <v>5598996000000</v>
      </c>
    </row>
    <row r="2301" spans="1:9" x14ac:dyDescent="0.25">
      <c r="A2301" t="s">
        <v>26</v>
      </c>
      <c r="B2301" s="1">
        <v>2000</v>
      </c>
      <c r="C2301" t="s">
        <v>9</v>
      </c>
      <c r="D2301">
        <v>1</v>
      </c>
      <c r="E2301" s="3">
        <v>43826</v>
      </c>
      <c r="F2301" s="2">
        <f>MONTH(Tabela1[[#This Row],[Data]])</f>
        <v>12</v>
      </c>
      <c r="G2301" t="s">
        <v>990</v>
      </c>
      <c r="H2301" t="s">
        <v>991</v>
      </c>
      <c r="I2301" s="2">
        <v>5555999700000</v>
      </c>
    </row>
    <row r="2302" spans="1:9" x14ac:dyDescent="0.25">
      <c r="A2302" t="s">
        <v>12</v>
      </c>
      <c r="B2302" s="1">
        <v>1000</v>
      </c>
      <c r="C2302" t="s">
        <v>9</v>
      </c>
      <c r="D2302">
        <v>12</v>
      </c>
      <c r="E2302" s="3">
        <v>43826</v>
      </c>
      <c r="F2302" s="2">
        <f>MONTH(Tabela1[[#This Row],[Data]])</f>
        <v>12</v>
      </c>
      <c r="G2302" t="s">
        <v>3517</v>
      </c>
      <c r="H2302" t="s">
        <v>3518</v>
      </c>
      <c r="I2302" s="2">
        <v>5511971300000</v>
      </c>
    </row>
    <row r="2303" spans="1:9" x14ac:dyDescent="0.25">
      <c r="A2303" t="s">
        <v>8</v>
      </c>
      <c r="B2303" s="1">
        <v>500</v>
      </c>
      <c r="C2303" t="s">
        <v>9</v>
      </c>
      <c r="D2303">
        <v>4</v>
      </c>
      <c r="E2303" s="3">
        <v>43826</v>
      </c>
      <c r="F2303" s="2">
        <f>MONTH(Tabela1[[#This Row],[Data]])</f>
        <v>12</v>
      </c>
      <c r="G2303" t="s">
        <v>4790</v>
      </c>
      <c r="H2303" t="s">
        <v>4791</v>
      </c>
      <c r="I2303" s="2">
        <v>5511939300000</v>
      </c>
    </row>
    <row r="2304" spans="1:9" x14ac:dyDescent="0.25">
      <c r="A2304" t="s">
        <v>12</v>
      </c>
      <c r="B2304" s="1">
        <v>1000</v>
      </c>
      <c r="C2304" t="s">
        <v>9</v>
      </c>
      <c r="D2304">
        <v>12</v>
      </c>
      <c r="E2304" s="3">
        <v>43826</v>
      </c>
      <c r="F2304" s="2">
        <f>MONTH(Tabela1[[#This Row],[Data]])</f>
        <v>12</v>
      </c>
      <c r="G2304" t="s">
        <v>4922</v>
      </c>
      <c r="H2304" t="s">
        <v>4923</v>
      </c>
      <c r="I2304" s="2">
        <v>5511985200000</v>
      </c>
    </row>
    <row r="2305" spans="1:9" x14ac:dyDescent="0.25">
      <c r="A2305" t="s">
        <v>12</v>
      </c>
      <c r="B2305" s="1">
        <v>1000</v>
      </c>
      <c r="C2305" t="s">
        <v>9</v>
      </c>
      <c r="D2305">
        <v>2</v>
      </c>
      <c r="E2305" s="3">
        <v>43826</v>
      </c>
      <c r="F2305" s="2">
        <f>MONTH(Tabela1[[#This Row],[Data]])</f>
        <v>12</v>
      </c>
      <c r="G2305" t="s">
        <v>1537</v>
      </c>
      <c r="H2305" t="s">
        <v>5523</v>
      </c>
      <c r="I2305" s="2">
        <v>5531999500000</v>
      </c>
    </row>
    <row r="2306" spans="1:9" x14ac:dyDescent="0.25">
      <c r="A2306" t="s">
        <v>8</v>
      </c>
      <c r="B2306" s="1">
        <v>500</v>
      </c>
      <c r="C2306" t="s">
        <v>9</v>
      </c>
      <c r="D2306">
        <v>6</v>
      </c>
      <c r="E2306" s="3">
        <v>43826</v>
      </c>
      <c r="F2306" s="2">
        <f>MONTH(Tabela1[[#This Row],[Data]])</f>
        <v>12</v>
      </c>
      <c r="G2306" t="s">
        <v>5602</v>
      </c>
      <c r="H2306" t="s">
        <v>5603</v>
      </c>
      <c r="I2306" s="2">
        <v>5522999500000</v>
      </c>
    </row>
    <row r="2307" spans="1:9" x14ac:dyDescent="0.25">
      <c r="A2307" t="s">
        <v>26</v>
      </c>
      <c r="B2307" s="1">
        <v>2000</v>
      </c>
      <c r="C2307" t="s">
        <v>21</v>
      </c>
      <c r="D2307">
        <v>1</v>
      </c>
      <c r="E2307" s="3">
        <v>43826</v>
      </c>
      <c r="F2307" s="2">
        <f>MONTH(Tabela1[[#This Row],[Data]])</f>
        <v>12</v>
      </c>
      <c r="G2307" t="s">
        <v>4731</v>
      </c>
      <c r="H2307" t="s">
        <v>6704</v>
      </c>
      <c r="I2307" s="2">
        <v>5591991000000</v>
      </c>
    </row>
    <row r="2308" spans="1:9" x14ac:dyDescent="0.25">
      <c r="A2308" t="s">
        <v>8</v>
      </c>
      <c r="B2308" s="1">
        <v>500</v>
      </c>
      <c r="C2308" t="s">
        <v>9</v>
      </c>
      <c r="D2308">
        <v>5</v>
      </c>
      <c r="E2308" s="3">
        <v>43826</v>
      </c>
      <c r="F2308" s="2">
        <f>MONTH(Tabela1[[#This Row],[Data]])</f>
        <v>12</v>
      </c>
      <c r="G2308" t="s">
        <v>791</v>
      </c>
      <c r="H2308" t="s">
        <v>792</v>
      </c>
      <c r="I2308" s="2">
        <v>5511970400000</v>
      </c>
    </row>
    <row r="2309" spans="1:9" x14ac:dyDescent="0.25">
      <c r="A2309" t="s">
        <v>8</v>
      </c>
      <c r="B2309" s="1">
        <v>500</v>
      </c>
      <c r="C2309" t="s">
        <v>21</v>
      </c>
      <c r="D2309">
        <v>1</v>
      </c>
      <c r="E2309" s="3">
        <v>43826</v>
      </c>
      <c r="F2309" s="2">
        <f>MONTH(Tabela1[[#This Row],[Data]])</f>
        <v>12</v>
      </c>
      <c r="G2309" t="s">
        <v>9470</v>
      </c>
      <c r="H2309" t="s">
        <v>9471</v>
      </c>
      <c r="I2309" s="2">
        <v>5582993300000</v>
      </c>
    </row>
    <row r="2310" spans="1:9" x14ac:dyDescent="0.25">
      <c r="A2310" t="s">
        <v>8</v>
      </c>
      <c r="B2310" s="1">
        <v>500</v>
      </c>
      <c r="C2310" t="s">
        <v>21</v>
      </c>
      <c r="D2310">
        <v>12</v>
      </c>
      <c r="E2310" s="3">
        <v>43826</v>
      </c>
      <c r="F2310" s="2">
        <f>MONTH(Tabela1[[#This Row],[Data]])</f>
        <v>12</v>
      </c>
      <c r="G2310" t="s">
        <v>9787</v>
      </c>
      <c r="H2310" t="s">
        <v>9788</v>
      </c>
      <c r="I2310" s="2">
        <v>5569993500000</v>
      </c>
    </row>
    <row r="2311" spans="1:9" x14ac:dyDescent="0.25">
      <c r="A2311" t="s">
        <v>12</v>
      </c>
      <c r="B2311" s="1">
        <v>1000</v>
      </c>
      <c r="C2311" t="s">
        <v>9</v>
      </c>
      <c r="D2311">
        <v>12</v>
      </c>
      <c r="E2311" s="3">
        <v>43827</v>
      </c>
      <c r="F2311" s="2">
        <f>MONTH(Tabela1[[#This Row],[Data]])</f>
        <v>12</v>
      </c>
      <c r="G2311" t="s">
        <v>1394</v>
      </c>
      <c r="H2311" t="s">
        <v>1395</v>
      </c>
      <c r="I2311" s="2">
        <v>5511951600000</v>
      </c>
    </row>
    <row r="2312" spans="1:9" x14ac:dyDescent="0.25">
      <c r="A2312" t="s">
        <v>8</v>
      </c>
      <c r="B2312" s="1">
        <v>500</v>
      </c>
      <c r="C2312" t="s">
        <v>9</v>
      </c>
      <c r="D2312">
        <v>12</v>
      </c>
      <c r="E2312" s="3">
        <v>43827</v>
      </c>
      <c r="F2312" s="2">
        <f>MONTH(Tabela1[[#This Row],[Data]])</f>
        <v>12</v>
      </c>
      <c r="G2312" t="s">
        <v>5151</v>
      </c>
      <c r="H2312" t="s">
        <v>5228</v>
      </c>
      <c r="I2312" s="2">
        <v>5515991100000</v>
      </c>
    </row>
    <row r="2313" spans="1:9" x14ac:dyDescent="0.25">
      <c r="A2313" t="s">
        <v>12</v>
      </c>
      <c r="B2313" s="1">
        <v>1000</v>
      </c>
      <c r="C2313" t="s">
        <v>9</v>
      </c>
      <c r="D2313">
        <v>12</v>
      </c>
      <c r="E2313" s="3">
        <v>43827</v>
      </c>
      <c r="F2313" s="2">
        <f>MONTH(Tabela1[[#This Row],[Data]])</f>
        <v>12</v>
      </c>
      <c r="G2313" t="s">
        <v>5784</v>
      </c>
      <c r="H2313" t="s">
        <v>5785</v>
      </c>
      <c r="I2313" s="2">
        <v>5527988400000</v>
      </c>
    </row>
    <row r="2314" spans="1:9" x14ac:dyDescent="0.25">
      <c r="A2314" t="s">
        <v>8</v>
      </c>
      <c r="B2314" s="1">
        <v>500</v>
      </c>
      <c r="C2314" t="s">
        <v>9</v>
      </c>
      <c r="D2314">
        <v>12</v>
      </c>
      <c r="E2314" s="3">
        <v>43827</v>
      </c>
      <c r="F2314" s="2">
        <f>MONTH(Tabela1[[#This Row],[Data]])</f>
        <v>12</v>
      </c>
      <c r="G2314" t="s">
        <v>6016</v>
      </c>
      <c r="H2314" t="s">
        <v>6017</v>
      </c>
      <c r="I2314" s="2">
        <v>5548999300000</v>
      </c>
    </row>
    <row r="2315" spans="1:9" x14ac:dyDescent="0.25">
      <c r="A2315" t="s">
        <v>8</v>
      </c>
      <c r="B2315" s="1">
        <v>500</v>
      </c>
      <c r="C2315" t="s">
        <v>21</v>
      </c>
      <c r="D2315">
        <v>1</v>
      </c>
      <c r="E2315" s="3">
        <v>43827</v>
      </c>
      <c r="F2315" s="2">
        <f>MONTH(Tabela1[[#This Row],[Data]])</f>
        <v>12</v>
      </c>
      <c r="G2315" t="s">
        <v>6705</v>
      </c>
      <c r="H2315" t="s">
        <v>6706</v>
      </c>
      <c r="I2315" s="2">
        <v>5521971800000</v>
      </c>
    </row>
    <row r="2316" spans="1:9" x14ac:dyDescent="0.25">
      <c r="A2316" t="s">
        <v>12</v>
      </c>
      <c r="B2316" s="1">
        <v>1000</v>
      </c>
      <c r="C2316" t="s">
        <v>21</v>
      </c>
      <c r="D2316">
        <v>1</v>
      </c>
      <c r="E2316" s="3">
        <v>43827</v>
      </c>
      <c r="F2316" s="2">
        <f>MONTH(Tabela1[[#This Row],[Data]])</f>
        <v>12</v>
      </c>
      <c r="G2316" t="s">
        <v>387</v>
      </c>
      <c r="H2316" t="s">
        <v>8888</v>
      </c>
      <c r="I2316" s="2">
        <v>5547988100000</v>
      </c>
    </row>
    <row r="2317" spans="1:9" x14ac:dyDescent="0.25">
      <c r="A2317" t="s">
        <v>8</v>
      </c>
      <c r="B2317" s="1">
        <v>500</v>
      </c>
      <c r="C2317" t="s">
        <v>9</v>
      </c>
      <c r="D2317">
        <v>1</v>
      </c>
      <c r="E2317" s="3">
        <v>43828</v>
      </c>
      <c r="F2317" s="2">
        <f>MONTH(Tabela1[[#This Row],[Data]])</f>
        <v>12</v>
      </c>
      <c r="G2317" t="s">
        <v>779</v>
      </c>
      <c r="H2317" t="s">
        <v>780</v>
      </c>
      <c r="I2317" s="2">
        <v>5521985200000</v>
      </c>
    </row>
    <row r="2318" spans="1:9" x14ac:dyDescent="0.25">
      <c r="A2318" t="s">
        <v>12</v>
      </c>
      <c r="B2318" s="1">
        <v>1000</v>
      </c>
      <c r="C2318" t="s">
        <v>9</v>
      </c>
      <c r="D2318">
        <v>1</v>
      </c>
      <c r="E2318" s="3">
        <v>43828</v>
      </c>
      <c r="F2318" s="2">
        <f>MONTH(Tabela1[[#This Row],[Data]])</f>
        <v>12</v>
      </c>
      <c r="G2318" t="s">
        <v>1450</v>
      </c>
      <c r="H2318" t="s">
        <v>7505</v>
      </c>
      <c r="I2318" s="2">
        <v>5511982800000</v>
      </c>
    </row>
    <row r="2319" spans="1:9" x14ac:dyDescent="0.25">
      <c r="A2319" t="s">
        <v>12</v>
      </c>
      <c r="B2319" s="1">
        <v>1000</v>
      </c>
      <c r="C2319" t="s">
        <v>9</v>
      </c>
      <c r="D2319">
        <v>12</v>
      </c>
      <c r="E2319" s="3">
        <v>43828</v>
      </c>
      <c r="F2319" s="2">
        <f>MONTH(Tabela1[[#This Row],[Data]])</f>
        <v>12</v>
      </c>
      <c r="G2319" t="s">
        <v>7745</v>
      </c>
      <c r="H2319" t="s">
        <v>7746</v>
      </c>
      <c r="I2319" s="2">
        <v>5592993400000</v>
      </c>
    </row>
    <row r="2320" spans="1:9" x14ac:dyDescent="0.25">
      <c r="A2320" t="s">
        <v>8</v>
      </c>
      <c r="B2320" s="1">
        <v>500</v>
      </c>
      <c r="C2320" t="s">
        <v>9</v>
      </c>
      <c r="D2320">
        <v>12</v>
      </c>
      <c r="E2320" s="3">
        <v>43828</v>
      </c>
      <c r="F2320" s="2">
        <f>MONTH(Tabela1[[#This Row],[Data]])</f>
        <v>12</v>
      </c>
      <c r="G2320" t="s">
        <v>1345</v>
      </c>
      <c r="H2320" t="s">
        <v>1346</v>
      </c>
      <c r="I2320" s="2">
        <v>5566984400000</v>
      </c>
    </row>
    <row r="2321" spans="1:9" x14ac:dyDescent="0.25">
      <c r="A2321" t="s">
        <v>26</v>
      </c>
      <c r="B2321" s="1">
        <v>2000</v>
      </c>
      <c r="C2321" t="s">
        <v>21</v>
      </c>
      <c r="D2321">
        <v>12</v>
      </c>
      <c r="E2321" s="3">
        <v>43828</v>
      </c>
      <c r="F2321" s="2">
        <f>MONTH(Tabela1[[#This Row],[Data]])</f>
        <v>12</v>
      </c>
      <c r="G2321" t="s">
        <v>350</v>
      </c>
      <c r="H2321" t="s">
        <v>351</v>
      </c>
      <c r="I2321" s="2">
        <v>5544999300000</v>
      </c>
    </row>
    <row r="2322" spans="1:9" x14ac:dyDescent="0.25">
      <c r="A2322" t="s">
        <v>12</v>
      </c>
      <c r="B2322" s="1">
        <v>1000</v>
      </c>
      <c r="C2322" t="s">
        <v>9</v>
      </c>
      <c r="D2322">
        <v>1</v>
      </c>
      <c r="E2322" s="3">
        <v>43828</v>
      </c>
      <c r="F2322" s="2">
        <f>MONTH(Tabela1[[#This Row],[Data]])</f>
        <v>12</v>
      </c>
      <c r="G2322" t="s">
        <v>7903</v>
      </c>
      <c r="H2322" t="s">
        <v>7911</v>
      </c>
      <c r="I2322" s="2">
        <v>5547984500000</v>
      </c>
    </row>
    <row r="2323" spans="1:9" x14ac:dyDescent="0.25">
      <c r="A2323" t="s">
        <v>8</v>
      </c>
      <c r="B2323" s="1">
        <v>500</v>
      </c>
      <c r="C2323" t="s">
        <v>9</v>
      </c>
      <c r="D2323">
        <v>12</v>
      </c>
      <c r="E2323" s="3">
        <v>43829</v>
      </c>
      <c r="F2323" s="2">
        <f>MONTH(Tabela1[[#This Row],[Data]])</f>
        <v>12</v>
      </c>
      <c r="G2323" t="s">
        <v>1386</v>
      </c>
      <c r="H2323" t="s">
        <v>1387</v>
      </c>
      <c r="I2323" s="2">
        <v>5565999100000</v>
      </c>
    </row>
    <row r="2324" spans="1:9" x14ac:dyDescent="0.25">
      <c r="A2324" t="s">
        <v>26</v>
      </c>
      <c r="B2324" s="1">
        <v>2000</v>
      </c>
      <c r="C2324" t="s">
        <v>9</v>
      </c>
      <c r="D2324">
        <v>3</v>
      </c>
      <c r="E2324" s="3">
        <v>43829</v>
      </c>
      <c r="F2324" s="2">
        <f>MONTH(Tabela1[[#This Row],[Data]])</f>
        <v>12</v>
      </c>
      <c r="G2324" t="s">
        <v>3879</v>
      </c>
      <c r="H2324" t="s">
        <v>3880</v>
      </c>
      <c r="I2324" s="2">
        <v>5521994600000</v>
      </c>
    </row>
    <row r="2325" spans="1:9" x14ac:dyDescent="0.25">
      <c r="A2325" t="s">
        <v>8</v>
      </c>
      <c r="B2325" s="1">
        <v>500</v>
      </c>
      <c r="C2325" t="s">
        <v>9</v>
      </c>
      <c r="D2325">
        <v>12</v>
      </c>
      <c r="E2325" s="3">
        <v>43829</v>
      </c>
      <c r="F2325" s="2">
        <f>MONTH(Tabela1[[#This Row],[Data]])</f>
        <v>12</v>
      </c>
      <c r="G2325" t="s">
        <v>4233</v>
      </c>
      <c r="H2325" t="s">
        <v>4234</v>
      </c>
      <c r="I2325" s="2">
        <v>5585988200000</v>
      </c>
    </row>
    <row r="2326" spans="1:9" x14ac:dyDescent="0.25">
      <c r="A2326" t="s">
        <v>8</v>
      </c>
      <c r="B2326" s="1">
        <v>500</v>
      </c>
      <c r="C2326" t="s">
        <v>21</v>
      </c>
      <c r="D2326">
        <v>2</v>
      </c>
      <c r="E2326" s="3">
        <v>43829</v>
      </c>
      <c r="F2326" s="2">
        <f>MONTH(Tabela1[[#This Row],[Data]])</f>
        <v>12</v>
      </c>
      <c r="G2326" t="s">
        <v>3109</v>
      </c>
      <c r="H2326" t="s">
        <v>5668</v>
      </c>
      <c r="I2326" s="2">
        <v>5543999400000</v>
      </c>
    </row>
    <row r="2327" spans="1:9" x14ac:dyDescent="0.25">
      <c r="A2327" t="s">
        <v>26</v>
      </c>
      <c r="B2327" s="1">
        <v>2000</v>
      </c>
      <c r="C2327" t="s">
        <v>21</v>
      </c>
      <c r="D2327">
        <v>1</v>
      </c>
      <c r="E2327" s="3">
        <v>43829</v>
      </c>
      <c r="F2327" s="2">
        <f>MONTH(Tabela1[[#This Row],[Data]])</f>
        <v>12</v>
      </c>
      <c r="G2327" t="s">
        <v>6419</v>
      </c>
      <c r="H2327" t="s">
        <v>6420</v>
      </c>
      <c r="I2327" s="2">
        <v>5527999900000</v>
      </c>
    </row>
    <row r="2328" spans="1:9" x14ac:dyDescent="0.25">
      <c r="A2328" t="s">
        <v>8</v>
      </c>
      <c r="B2328" s="1">
        <v>500</v>
      </c>
      <c r="C2328" t="s">
        <v>9</v>
      </c>
      <c r="D2328">
        <v>12</v>
      </c>
      <c r="E2328" s="3">
        <v>43829</v>
      </c>
      <c r="F2328" s="2">
        <f>MONTH(Tabela1[[#This Row],[Data]])</f>
        <v>12</v>
      </c>
      <c r="G2328" t="s">
        <v>7729</v>
      </c>
      <c r="H2328" t="s">
        <v>7730</v>
      </c>
      <c r="I2328" s="2">
        <v>5521998700000</v>
      </c>
    </row>
    <row r="2329" spans="1:9" x14ac:dyDescent="0.25">
      <c r="A2329" t="s">
        <v>12</v>
      </c>
      <c r="B2329" s="1">
        <v>1000</v>
      </c>
      <c r="C2329" t="s">
        <v>9</v>
      </c>
      <c r="D2329">
        <v>12</v>
      </c>
      <c r="E2329" s="3">
        <v>43829</v>
      </c>
      <c r="F2329" s="2">
        <f>MONTH(Tabela1[[#This Row],[Data]])</f>
        <v>12</v>
      </c>
      <c r="G2329" t="s">
        <v>1862</v>
      </c>
      <c r="H2329" t="s">
        <v>9610</v>
      </c>
      <c r="I2329" s="2">
        <v>5527999800000</v>
      </c>
    </row>
    <row r="2330" spans="1:9" x14ac:dyDescent="0.25">
      <c r="A2330" t="s">
        <v>26</v>
      </c>
      <c r="B2330" s="1">
        <v>2000</v>
      </c>
      <c r="C2330" t="s">
        <v>9</v>
      </c>
      <c r="D2330">
        <v>12</v>
      </c>
      <c r="E2330" s="3">
        <v>43830</v>
      </c>
      <c r="F2330" s="2">
        <f>MONTH(Tabela1[[#This Row],[Data]])</f>
        <v>12</v>
      </c>
      <c r="G2330" t="s">
        <v>757</v>
      </c>
      <c r="H2330" t="s">
        <v>758</v>
      </c>
      <c r="I2330" s="2">
        <v>5516992600000</v>
      </c>
    </row>
    <row r="2331" spans="1:9" x14ac:dyDescent="0.25">
      <c r="A2331" t="s">
        <v>12</v>
      </c>
      <c r="B2331" s="1">
        <v>1000</v>
      </c>
      <c r="C2331" t="s">
        <v>9</v>
      </c>
      <c r="D2331">
        <v>1</v>
      </c>
      <c r="E2331" s="3">
        <v>43830</v>
      </c>
      <c r="F2331" s="2">
        <f>MONTH(Tabela1[[#This Row],[Data]])</f>
        <v>12</v>
      </c>
      <c r="G2331" t="s">
        <v>1430</v>
      </c>
      <c r="H2331" t="s">
        <v>1431</v>
      </c>
      <c r="I2331" s="2">
        <v>5583999000000</v>
      </c>
    </row>
    <row r="2332" spans="1:9" x14ac:dyDescent="0.25">
      <c r="A2332" t="s">
        <v>8</v>
      </c>
      <c r="B2332" s="1">
        <v>500</v>
      </c>
      <c r="C2332" t="s">
        <v>21</v>
      </c>
      <c r="D2332">
        <v>1</v>
      </c>
      <c r="E2332" s="3">
        <v>43830</v>
      </c>
      <c r="F2332" s="2">
        <f>MONTH(Tabela1[[#This Row],[Data]])</f>
        <v>12</v>
      </c>
      <c r="G2332" t="s">
        <v>3212</v>
      </c>
      <c r="H2332" t="s">
        <v>3213</v>
      </c>
      <c r="I2332" s="2">
        <v>5519999800000</v>
      </c>
    </row>
    <row r="2333" spans="1:9" x14ac:dyDescent="0.25">
      <c r="A2333" t="s">
        <v>12</v>
      </c>
      <c r="B2333" s="1">
        <v>1000</v>
      </c>
      <c r="C2333" t="s">
        <v>9</v>
      </c>
      <c r="D2333">
        <v>12</v>
      </c>
      <c r="E2333" s="3">
        <v>43830</v>
      </c>
      <c r="F2333" s="2">
        <f>MONTH(Tabela1[[#This Row],[Data]])</f>
        <v>12</v>
      </c>
      <c r="G2333" t="s">
        <v>67</v>
      </c>
      <c r="H2333" t="s">
        <v>5239</v>
      </c>
      <c r="I2333" s="2">
        <v>5511996200000</v>
      </c>
    </row>
    <row r="2334" spans="1:9" x14ac:dyDescent="0.25">
      <c r="A2334" t="s">
        <v>12</v>
      </c>
      <c r="B2334" s="1">
        <v>1000</v>
      </c>
      <c r="C2334" t="s">
        <v>9</v>
      </c>
      <c r="D2334">
        <v>12</v>
      </c>
      <c r="E2334" s="3">
        <v>43830</v>
      </c>
      <c r="F2334" s="2">
        <f>MONTH(Tabela1[[#This Row],[Data]])</f>
        <v>12</v>
      </c>
      <c r="G2334" t="s">
        <v>3072</v>
      </c>
      <c r="H2334" t="s">
        <v>3073</v>
      </c>
      <c r="I2334" s="2">
        <v>5561992100000</v>
      </c>
    </row>
    <row r="2335" spans="1:9" x14ac:dyDescent="0.25">
      <c r="A2335" t="s">
        <v>12</v>
      </c>
      <c r="B2335" s="1">
        <v>1000</v>
      </c>
      <c r="C2335" t="s">
        <v>21</v>
      </c>
      <c r="D2335">
        <v>1</v>
      </c>
      <c r="E2335" s="3">
        <v>43831</v>
      </c>
      <c r="F2335" s="2">
        <f>MONTH(Tabela1[[#This Row],[Data]])</f>
        <v>1</v>
      </c>
      <c r="G2335" t="s">
        <v>192</v>
      </c>
      <c r="H2335" t="s">
        <v>193</v>
      </c>
      <c r="I2335" s="2">
        <v>5561998200000</v>
      </c>
    </row>
    <row r="2336" spans="1:9" x14ac:dyDescent="0.25">
      <c r="A2336" t="s">
        <v>8</v>
      </c>
      <c r="B2336" s="1">
        <v>500</v>
      </c>
      <c r="C2336" t="s">
        <v>21</v>
      </c>
      <c r="D2336">
        <v>1</v>
      </c>
      <c r="E2336" s="3">
        <v>43831</v>
      </c>
      <c r="F2336" s="2">
        <f>MONTH(Tabela1[[#This Row],[Data]])</f>
        <v>1</v>
      </c>
      <c r="G2336" t="s">
        <v>983</v>
      </c>
      <c r="H2336" t="s">
        <v>984</v>
      </c>
      <c r="I2336" s="2">
        <v>5511942400000</v>
      </c>
    </row>
    <row r="2337" spans="1:9" x14ac:dyDescent="0.25">
      <c r="A2337" t="s">
        <v>12</v>
      </c>
      <c r="B2337" s="1">
        <v>1000</v>
      </c>
      <c r="C2337" t="s">
        <v>9</v>
      </c>
      <c r="D2337">
        <v>12</v>
      </c>
      <c r="E2337" s="3">
        <v>43831</v>
      </c>
      <c r="F2337" s="2">
        <f>MONTH(Tabela1[[#This Row],[Data]])</f>
        <v>1</v>
      </c>
      <c r="G2337" t="s">
        <v>2546</v>
      </c>
      <c r="H2337" t="s">
        <v>2547</v>
      </c>
      <c r="I2337" s="2">
        <v>5511976900000</v>
      </c>
    </row>
    <row r="2338" spans="1:9" x14ac:dyDescent="0.25">
      <c r="A2338" t="s">
        <v>8</v>
      </c>
      <c r="B2338" s="1">
        <v>500</v>
      </c>
      <c r="C2338" t="s">
        <v>9</v>
      </c>
      <c r="D2338">
        <v>1</v>
      </c>
      <c r="E2338" s="3">
        <v>43832</v>
      </c>
      <c r="F2338" s="2">
        <f>MONTH(Tabela1[[#This Row],[Data]])</f>
        <v>1</v>
      </c>
      <c r="G2338" t="s">
        <v>571</v>
      </c>
      <c r="H2338" t="s">
        <v>572</v>
      </c>
      <c r="I2338" s="2">
        <v>5516993000000</v>
      </c>
    </row>
    <row r="2339" spans="1:9" x14ac:dyDescent="0.25">
      <c r="A2339" t="s">
        <v>8</v>
      </c>
      <c r="B2339" s="1">
        <v>500</v>
      </c>
      <c r="C2339" t="s">
        <v>9</v>
      </c>
      <c r="D2339">
        <v>6</v>
      </c>
      <c r="E2339" s="3">
        <v>43832</v>
      </c>
      <c r="F2339" s="2">
        <f>MONTH(Tabela1[[#This Row],[Data]])</f>
        <v>1</v>
      </c>
      <c r="G2339" t="s">
        <v>597</v>
      </c>
      <c r="H2339" t="s">
        <v>4024</v>
      </c>
      <c r="I2339" s="2">
        <v>5527996900000</v>
      </c>
    </row>
    <row r="2340" spans="1:9" x14ac:dyDescent="0.25">
      <c r="A2340" t="s">
        <v>12</v>
      </c>
      <c r="B2340" s="1">
        <v>1000</v>
      </c>
      <c r="C2340" t="s">
        <v>9</v>
      </c>
      <c r="D2340">
        <v>12</v>
      </c>
      <c r="E2340" s="3">
        <v>43832</v>
      </c>
      <c r="F2340" s="2">
        <f>MONTH(Tabela1[[#This Row],[Data]])</f>
        <v>1</v>
      </c>
      <c r="G2340" t="s">
        <v>5547</v>
      </c>
      <c r="H2340" t="s">
        <v>5548</v>
      </c>
      <c r="I2340" s="2">
        <v>5573991500000</v>
      </c>
    </row>
    <row r="2341" spans="1:9" x14ac:dyDescent="0.25">
      <c r="A2341" t="s">
        <v>12</v>
      </c>
      <c r="B2341" s="1">
        <v>1000</v>
      </c>
      <c r="C2341" t="s">
        <v>9</v>
      </c>
      <c r="D2341">
        <v>1</v>
      </c>
      <c r="E2341" s="3">
        <v>43832</v>
      </c>
      <c r="F2341" s="2">
        <f>MONTH(Tabela1[[#This Row],[Data]])</f>
        <v>1</v>
      </c>
      <c r="G2341" t="s">
        <v>7200</v>
      </c>
      <c r="H2341" t="s">
        <v>7201</v>
      </c>
      <c r="I2341" s="2">
        <v>5538999200000</v>
      </c>
    </row>
    <row r="2342" spans="1:9" x14ac:dyDescent="0.25">
      <c r="A2342" t="s">
        <v>12</v>
      </c>
      <c r="B2342" s="1">
        <v>1000</v>
      </c>
      <c r="C2342" t="s">
        <v>9</v>
      </c>
      <c r="D2342">
        <v>1</v>
      </c>
      <c r="E2342" s="3">
        <v>43832</v>
      </c>
      <c r="F2342" s="2">
        <f>MONTH(Tabela1[[#This Row],[Data]])</f>
        <v>1</v>
      </c>
      <c r="G2342" t="s">
        <v>6669</v>
      </c>
      <c r="H2342" t="s">
        <v>8380</v>
      </c>
      <c r="I2342" s="2">
        <v>5511994800000</v>
      </c>
    </row>
    <row r="2343" spans="1:9" x14ac:dyDescent="0.25">
      <c r="A2343" t="s">
        <v>8</v>
      </c>
      <c r="B2343" s="1">
        <v>500</v>
      </c>
      <c r="C2343" t="s">
        <v>9</v>
      </c>
      <c r="D2343">
        <v>10</v>
      </c>
      <c r="E2343" s="3">
        <v>43833</v>
      </c>
      <c r="F2343" s="2">
        <f>MONTH(Tabela1[[#This Row],[Data]])</f>
        <v>1</v>
      </c>
      <c r="G2343" t="s">
        <v>2800</v>
      </c>
      <c r="H2343" t="s">
        <v>2801</v>
      </c>
      <c r="I2343" s="2">
        <v>5571999900000</v>
      </c>
    </row>
    <row r="2344" spans="1:9" x14ac:dyDescent="0.25">
      <c r="A2344" t="s">
        <v>26</v>
      </c>
      <c r="B2344" s="1">
        <v>2000</v>
      </c>
      <c r="C2344" t="s">
        <v>9</v>
      </c>
      <c r="D2344">
        <v>10</v>
      </c>
      <c r="E2344" s="3">
        <v>43833</v>
      </c>
      <c r="F2344" s="2">
        <f>MONTH(Tabela1[[#This Row],[Data]])</f>
        <v>1</v>
      </c>
      <c r="G2344" t="s">
        <v>3074</v>
      </c>
      <c r="H2344" t="s">
        <v>3075</v>
      </c>
      <c r="I2344" s="2">
        <v>5547999100000</v>
      </c>
    </row>
    <row r="2345" spans="1:9" x14ac:dyDescent="0.25">
      <c r="A2345" t="s">
        <v>8</v>
      </c>
      <c r="B2345" s="1">
        <v>500</v>
      </c>
      <c r="C2345" t="s">
        <v>9</v>
      </c>
      <c r="D2345">
        <v>12</v>
      </c>
      <c r="E2345" s="3">
        <v>43833</v>
      </c>
      <c r="F2345" s="2">
        <f>MONTH(Tabela1[[#This Row],[Data]])</f>
        <v>1</v>
      </c>
      <c r="G2345" t="s">
        <v>6170</v>
      </c>
      <c r="H2345" t="s">
        <v>6171</v>
      </c>
      <c r="I2345" s="2">
        <v>5516991200000</v>
      </c>
    </row>
    <row r="2346" spans="1:9" x14ac:dyDescent="0.25">
      <c r="A2346" t="s">
        <v>12</v>
      </c>
      <c r="B2346" s="1">
        <v>1000</v>
      </c>
      <c r="C2346" t="s">
        <v>21</v>
      </c>
      <c r="D2346">
        <v>1</v>
      </c>
      <c r="E2346" s="3">
        <v>43833</v>
      </c>
      <c r="F2346" s="2">
        <f>MONTH(Tabela1[[#This Row],[Data]])</f>
        <v>1</v>
      </c>
      <c r="G2346" t="s">
        <v>1131</v>
      </c>
      <c r="H2346" t="s">
        <v>7329</v>
      </c>
      <c r="I2346" s="2">
        <v>5531986300000</v>
      </c>
    </row>
    <row r="2347" spans="1:9" x14ac:dyDescent="0.25">
      <c r="A2347" t="s">
        <v>8</v>
      </c>
      <c r="B2347" s="1">
        <v>500</v>
      </c>
      <c r="C2347" t="s">
        <v>9</v>
      </c>
      <c r="D2347">
        <v>12</v>
      </c>
      <c r="E2347" s="3">
        <v>43833</v>
      </c>
      <c r="F2347" s="2">
        <f>MONTH(Tabela1[[#This Row],[Data]])</f>
        <v>1</v>
      </c>
      <c r="G2347" t="s">
        <v>5848</v>
      </c>
      <c r="H2347" t="s">
        <v>8304</v>
      </c>
      <c r="I2347" s="2">
        <v>5591985000000</v>
      </c>
    </row>
    <row r="2348" spans="1:9" x14ac:dyDescent="0.25">
      <c r="A2348" t="s">
        <v>12</v>
      </c>
      <c r="B2348" s="1">
        <v>1000</v>
      </c>
      <c r="C2348" t="s">
        <v>9</v>
      </c>
      <c r="D2348">
        <v>12</v>
      </c>
      <c r="E2348" s="3">
        <v>43833</v>
      </c>
      <c r="F2348" s="2">
        <f>MONTH(Tabela1[[#This Row],[Data]])</f>
        <v>1</v>
      </c>
      <c r="G2348" t="s">
        <v>8352</v>
      </c>
      <c r="H2348" t="s">
        <v>8353</v>
      </c>
      <c r="I2348" s="2">
        <v>5522997400000</v>
      </c>
    </row>
    <row r="2349" spans="1:9" x14ac:dyDescent="0.25">
      <c r="A2349" t="s">
        <v>12</v>
      </c>
      <c r="B2349" s="1">
        <v>1000</v>
      </c>
      <c r="C2349" t="s">
        <v>9</v>
      </c>
      <c r="D2349">
        <v>2</v>
      </c>
      <c r="E2349" s="3">
        <v>43833</v>
      </c>
      <c r="F2349" s="2">
        <f>MONTH(Tabela1[[#This Row],[Data]])</f>
        <v>1</v>
      </c>
      <c r="G2349" t="s">
        <v>7327</v>
      </c>
      <c r="H2349" t="s">
        <v>7328</v>
      </c>
      <c r="I2349" s="2">
        <v>5562999500000</v>
      </c>
    </row>
    <row r="2350" spans="1:9" x14ac:dyDescent="0.25">
      <c r="A2350" t="s">
        <v>8</v>
      </c>
      <c r="B2350" s="1">
        <v>500</v>
      </c>
      <c r="C2350" t="s">
        <v>9</v>
      </c>
      <c r="D2350">
        <v>12</v>
      </c>
      <c r="E2350" s="3">
        <v>43833</v>
      </c>
      <c r="F2350" s="2">
        <f>MONTH(Tabela1[[#This Row],[Data]])</f>
        <v>1</v>
      </c>
      <c r="G2350" t="s">
        <v>9768</v>
      </c>
      <c r="H2350" t="s">
        <v>9769</v>
      </c>
      <c r="I2350" s="2">
        <v>5592992300000</v>
      </c>
    </row>
    <row r="2351" spans="1:9" x14ac:dyDescent="0.25">
      <c r="A2351" t="s">
        <v>8</v>
      </c>
      <c r="B2351" s="1">
        <v>500</v>
      </c>
      <c r="C2351" t="s">
        <v>9</v>
      </c>
      <c r="D2351">
        <v>1</v>
      </c>
      <c r="E2351" s="3">
        <v>43834</v>
      </c>
      <c r="F2351" s="2">
        <f>MONTH(Tabela1[[#This Row],[Data]])</f>
        <v>1</v>
      </c>
      <c r="G2351" t="s">
        <v>115</v>
      </c>
      <c r="H2351" t="s">
        <v>3507</v>
      </c>
      <c r="I2351" s="2">
        <v>5532999500000</v>
      </c>
    </row>
    <row r="2352" spans="1:9" x14ac:dyDescent="0.25">
      <c r="A2352" t="s">
        <v>12</v>
      </c>
      <c r="B2352" s="1">
        <v>1000</v>
      </c>
      <c r="C2352" t="s">
        <v>21</v>
      </c>
      <c r="D2352">
        <v>1</v>
      </c>
      <c r="E2352" s="3">
        <v>43834</v>
      </c>
      <c r="F2352" s="2">
        <f>MONTH(Tabela1[[#This Row],[Data]])</f>
        <v>1</v>
      </c>
      <c r="G2352" t="s">
        <v>3831</v>
      </c>
      <c r="H2352" t="s">
        <v>3832</v>
      </c>
      <c r="I2352" s="2">
        <v>5562996600000</v>
      </c>
    </row>
    <row r="2353" spans="1:9" x14ac:dyDescent="0.25">
      <c r="A2353" t="s">
        <v>8</v>
      </c>
      <c r="B2353" s="1">
        <v>500</v>
      </c>
      <c r="C2353" t="s">
        <v>21</v>
      </c>
      <c r="D2353">
        <v>1</v>
      </c>
      <c r="E2353" s="3">
        <v>43834</v>
      </c>
      <c r="F2353" s="2">
        <f>MONTH(Tabela1[[#This Row],[Data]])</f>
        <v>1</v>
      </c>
      <c r="G2353" t="s">
        <v>24</v>
      </c>
      <c r="H2353" t="s">
        <v>25</v>
      </c>
      <c r="I2353" s="2">
        <v>5512982300000</v>
      </c>
    </row>
    <row r="2354" spans="1:9" x14ac:dyDescent="0.25">
      <c r="A2354" t="s">
        <v>26</v>
      </c>
      <c r="B2354" s="1">
        <v>2000</v>
      </c>
      <c r="C2354" t="s">
        <v>9</v>
      </c>
      <c r="D2354">
        <v>12</v>
      </c>
      <c r="E2354" s="3">
        <v>43834</v>
      </c>
      <c r="F2354" s="2">
        <f>MONTH(Tabela1[[#This Row],[Data]])</f>
        <v>1</v>
      </c>
      <c r="G2354" t="s">
        <v>4606</v>
      </c>
      <c r="H2354" t="s">
        <v>4607</v>
      </c>
      <c r="I2354" s="2">
        <v>5553999200000</v>
      </c>
    </row>
    <row r="2355" spans="1:9" x14ac:dyDescent="0.25">
      <c r="A2355" t="s">
        <v>12</v>
      </c>
      <c r="B2355" s="1">
        <v>1000</v>
      </c>
      <c r="C2355" t="s">
        <v>9</v>
      </c>
      <c r="D2355">
        <v>1</v>
      </c>
      <c r="E2355" s="3">
        <v>43834</v>
      </c>
      <c r="F2355" s="2">
        <f>MONTH(Tabela1[[#This Row],[Data]])</f>
        <v>1</v>
      </c>
      <c r="G2355" t="s">
        <v>855</v>
      </c>
      <c r="H2355" t="s">
        <v>856</v>
      </c>
      <c r="I2355" s="2">
        <v>5591988900000</v>
      </c>
    </row>
    <row r="2356" spans="1:9" x14ac:dyDescent="0.25">
      <c r="A2356" t="s">
        <v>8</v>
      </c>
      <c r="B2356" s="1">
        <v>500</v>
      </c>
      <c r="C2356" t="s">
        <v>21</v>
      </c>
      <c r="D2356">
        <v>1</v>
      </c>
      <c r="E2356" s="3">
        <v>43834</v>
      </c>
      <c r="F2356" s="2">
        <f>MONTH(Tabela1[[#This Row],[Data]])</f>
        <v>1</v>
      </c>
      <c r="G2356" t="s">
        <v>6847</v>
      </c>
      <c r="H2356" t="s">
        <v>6848</v>
      </c>
      <c r="I2356" s="2">
        <v>5564999700000</v>
      </c>
    </row>
    <row r="2357" spans="1:9" x14ac:dyDescent="0.25">
      <c r="A2357" t="s">
        <v>26</v>
      </c>
      <c r="B2357" s="1">
        <v>2000</v>
      </c>
      <c r="C2357" t="s">
        <v>9</v>
      </c>
      <c r="D2357">
        <v>8</v>
      </c>
      <c r="E2357" s="3">
        <v>43834</v>
      </c>
      <c r="F2357" s="2">
        <f>MONTH(Tabela1[[#This Row],[Data]])</f>
        <v>1</v>
      </c>
      <c r="G2357" t="s">
        <v>7098</v>
      </c>
      <c r="H2357" t="s">
        <v>7099</v>
      </c>
      <c r="I2357" s="2">
        <v>5531989500000</v>
      </c>
    </row>
    <row r="2358" spans="1:9" x14ac:dyDescent="0.25">
      <c r="A2358" t="s">
        <v>8</v>
      </c>
      <c r="B2358" s="1">
        <v>500</v>
      </c>
      <c r="C2358" t="s">
        <v>9</v>
      </c>
      <c r="D2358">
        <v>12</v>
      </c>
      <c r="E2358" s="3">
        <v>43834</v>
      </c>
      <c r="F2358" s="2">
        <f>MONTH(Tabela1[[#This Row],[Data]])</f>
        <v>1</v>
      </c>
      <c r="G2358" t="s">
        <v>7800</v>
      </c>
      <c r="H2358" t="s">
        <v>7801</v>
      </c>
      <c r="I2358" s="2">
        <v>5527992300000</v>
      </c>
    </row>
    <row r="2359" spans="1:9" x14ac:dyDescent="0.25">
      <c r="A2359" t="s">
        <v>8</v>
      </c>
      <c r="B2359" s="1">
        <v>500</v>
      </c>
      <c r="C2359" t="s">
        <v>9</v>
      </c>
      <c r="D2359">
        <v>7</v>
      </c>
      <c r="E2359" s="3">
        <v>43834</v>
      </c>
      <c r="F2359" s="2">
        <f>MONTH(Tabela1[[#This Row],[Data]])</f>
        <v>1</v>
      </c>
      <c r="G2359" t="s">
        <v>8198</v>
      </c>
      <c r="H2359" t="s">
        <v>8199</v>
      </c>
      <c r="I2359" s="2">
        <v>5521989400000</v>
      </c>
    </row>
    <row r="2360" spans="1:9" x14ac:dyDescent="0.25">
      <c r="A2360" t="s">
        <v>8</v>
      </c>
      <c r="B2360" s="1">
        <v>500</v>
      </c>
      <c r="C2360" t="s">
        <v>9</v>
      </c>
      <c r="D2360">
        <v>1</v>
      </c>
      <c r="E2360" s="3">
        <v>43834</v>
      </c>
      <c r="F2360" s="2">
        <f>MONTH(Tabela1[[#This Row],[Data]])</f>
        <v>1</v>
      </c>
      <c r="G2360" t="s">
        <v>7731</v>
      </c>
      <c r="H2360" t="s">
        <v>9767</v>
      </c>
      <c r="I2360" s="2">
        <v>5527996400000</v>
      </c>
    </row>
    <row r="2361" spans="1:9" x14ac:dyDescent="0.25">
      <c r="A2361" t="s">
        <v>12</v>
      </c>
      <c r="B2361" s="1">
        <v>1000</v>
      </c>
      <c r="C2361" t="s">
        <v>9</v>
      </c>
      <c r="D2361">
        <v>12</v>
      </c>
      <c r="E2361" s="3">
        <v>43835</v>
      </c>
      <c r="F2361" s="2">
        <f>MONTH(Tabela1[[#This Row],[Data]])</f>
        <v>1</v>
      </c>
      <c r="G2361" t="s">
        <v>2603</v>
      </c>
      <c r="H2361" t="s">
        <v>2604</v>
      </c>
      <c r="I2361" s="2">
        <v>5513991600000</v>
      </c>
    </row>
    <row r="2362" spans="1:9" x14ac:dyDescent="0.25">
      <c r="A2362" t="s">
        <v>12</v>
      </c>
      <c r="B2362" s="1">
        <v>1000</v>
      </c>
      <c r="C2362" t="s">
        <v>9</v>
      </c>
      <c r="D2362">
        <v>12</v>
      </c>
      <c r="E2362" s="3">
        <v>43835</v>
      </c>
      <c r="F2362" s="2">
        <f>MONTH(Tabela1[[#This Row],[Data]])</f>
        <v>1</v>
      </c>
      <c r="G2362" t="s">
        <v>3041</v>
      </c>
      <c r="H2362" t="s">
        <v>3042</v>
      </c>
      <c r="I2362" s="2">
        <v>5594991700000</v>
      </c>
    </row>
    <row r="2363" spans="1:9" x14ac:dyDescent="0.25">
      <c r="A2363" t="s">
        <v>26</v>
      </c>
      <c r="B2363" s="1">
        <v>2000</v>
      </c>
      <c r="C2363" t="s">
        <v>9</v>
      </c>
      <c r="D2363">
        <v>12</v>
      </c>
      <c r="E2363" s="3">
        <v>43835</v>
      </c>
      <c r="F2363" s="2">
        <f>MONTH(Tabela1[[#This Row],[Data]])</f>
        <v>1</v>
      </c>
      <c r="G2363" t="s">
        <v>3187</v>
      </c>
      <c r="H2363" t="s">
        <v>3188</v>
      </c>
      <c r="I2363" s="2">
        <v>5588998700000</v>
      </c>
    </row>
    <row r="2364" spans="1:9" x14ac:dyDescent="0.25">
      <c r="A2364" t="s">
        <v>12</v>
      </c>
      <c r="B2364" s="1">
        <v>1000</v>
      </c>
      <c r="C2364" t="s">
        <v>9</v>
      </c>
      <c r="D2364">
        <v>12</v>
      </c>
      <c r="E2364" s="3">
        <v>43835</v>
      </c>
      <c r="F2364" s="2">
        <f>MONTH(Tabela1[[#This Row],[Data]])</f>
        <v>1</v>
      </c>
      <c r="G2364" t="s">
        <v>2953</v>
      </c>
      <c r="H2364" t="s">
        <v>2954</v>
      </c>
      <c r="I2364" s="2">
        <v>5518981000000</v>
      </c>
    </row>
    <row r="2365" spans="1:9" x14ac:dyDescent="0.25">
      <c r="A2365" t="s">
        <v>12</v>
      </c>
      <c r="B2365" s="1">
        <v>1000</v>
      </c>
      <c r="C2365" t="s">
        <v>9</v>
      </c>
      <c r="D2365">
        <v>12</v>
      </c>
      <c r="E2365" s="3">
        <v>43835</v>
      </c>
      <c r="F2365" s="2">
        <f>MONTH(Tabela1[[#This Row],[Data]])</f>
        <v>1</v>
      </c>
      <c r="G2365" t="s">
        <v>6867</v>
      </c>
      <c r="H2365" t="s">
        <v>6868</v>
      </c>
      <c r="I2365" s="2">
        <v>5531971800000</v>
      </c>
    </row>
    <row r="2366" spans="1:9" x14ac:dyDescent="0.25">
      <c r="A2366" t="s">
        <v>8</v>
      </c>
      <c r="B2366" s="1">
        <v>500</v>
      </c>
      <c r="C2366" t="s">
        <v>9</v>
      </c>
      <c r="D2366">
        <v>12</v>
      </c>
      <c r="E2366" s="3">
        <v>43836</v>
      </c>
      <c r="F2366" s="2">
        <f>MONTH(Tabela1[[#This Row],[Data]])</f>
        <v>1</v>
      </c>
      <c r="G2366" t="s">
        <v>2893</v>
      </c>
      <c r="H2366" t="s">
        <v>2894</v>
      </c>
      <c r="I2366" s="2">
        <v>5562996300000</v>
      </c>
    </row>
    <row r="2367" spans="1:9" x14ac:dyDescent="0.25">
      <c r="A2367" t="s">
        <v>8</v>
      </c>
      <c r="B2367" s="1">
        <v>500</v>
      </c>
      <c r="C2367" t="s">
        <v>9</v>
      </c>
      <c r="D2367">
        <v>6</v>
      </c>
      <c r="E2367" s="3">
        <v>43836</v>
      </c>
      <c r="F2367" s="2">
        <f>MONTH(Tabela1[[#This Row],[Data]])</f>
        <v>1</v>
      </c>
      <c r="G2367" t="s">
        <v>1712</v>
      </c>
      <c r="H2367" t="s">
        <v>3658</v>
      </c>
      <c r="I2367" s="2">
        <v>5562991200000</v>
      </c>
    </row>
    <row r="2368" spans="1:9" x14ac:dyDescent="0.25">
      <c r="A2368" t="s">
        <v>26</v>
      </c>
      <c r="B2368" s="1">
        <v>2000</v>
      </c>
      <c r="C2368" t="s">
        <v>9</v>
      </c>
      <c r="D2368">
        <v>1</v>
      </c>
      <c r="E2368" s="3">
        <v>43836</v>
      </c>
      <c r="F2368" s="2">
        <f>MONTH(Tabela1[[#This Row],[Data]])</f>
        <v>1</v>
      </c>
      <c r="G2368" t="s">
        <v>5935</v>
      </c>
      <c r="H2368" t="s">
        <v>6329</v>
      </c>
      <c r="I2368" s="2">
        <v>5521991800000</v>
      </c>
    </row>
    <row r="2369" spans="1:9" x14ac:dyDescent="0.25">
      <c r="A2369" t="s">
        <v>12</v>
      </c>
      <c r="B2369" s="1">
        <v>1000</v>
      </c>
      <c r="C2369" t="s">
        <v>9</v>
      </c>
      <c r="D2369">
        <v>2</v>
      </c>
      <c r="E2369" s="3">
        <v>43836</v>
      </c>
      <c r="F2369" s="2">
        <f>MONTH(Tabela1[[#This Row],[Data]])</f>
        <v>1</v>
      </c>
      <c r="G2369" t="s">
        <v>7043</v>
      </c>
      <c r="H2369" t="s">
        <v>7044</v>
      </c>
      <c r="I2369" s="2">
        <v>5511992800000</v>
      </c>
    </row>
    <row r="2370" spans="1:9" x14ac:dyDescent="0.25">
      <c r="A2370" t="s">
        <v>8</v>
      </c>
      <c r="B2370" s="1">
        <v>500</v>
      </c>
      <c r="C2370" t="s">
        <v>9</v>
      </c>
      <c r="D2370">
        <v>1</v>
      </c>
      <c r="E2370" s="3">
        <v>43836</v>
      </c>
      <c r="F2370" s="2">
        <f>MONTH(Tabela1[[#This Row],[Data]])</f>
        <v>1</v>
      </c>
      <c r="G2370" t="s">
        <v>7057</v>
      </c>
      <c r="H2370" t="s">
        <v>7058</v>
      </c>
      <c r="I2370" s="2">
        <v>5521996300000</v>
      </c>
    </row>
    <row r="2371" spans="1:9" x14ac:dyDescent="0.25">
      <c r="A2371" t="s">
        <v>12</v>
      </c>
      <c r="B2371" s="1">
        <v>1000</v>
      </c>
      <c r="C2371" t="s">
        <v>9</v>
      </c>
      <c r="D2371">
        <v>1</v>
      </c>
      <c r="E2371" s="3">
        <v>43836</v>
      </c>
      <c r="F2371" s="2">
        <f>MONTH(Tabela1[[#This Row],[Data]])</f>
        <v>1</v>
      </c>
      <c r="G2371" t="s">
        <v>7260</v>
      </c>
      <c r="H2371" t="s">
        <v>7880</v>
      </c>
      <c r="I2371" s="2">
        <v>5555984000000</v>
      </c>
    </row>
    <row r="2372" spans="1:9" x14ac:dyDescent="0.25">
      <c r="A2372" t="s">
        <v>12</v>
      </c>
      <c r="B2372" s="1">
        <v>1000</v>
      </c>
      <c r="C2372" t="s">
        <v>9</v>
      </c>
      <c r="D2372">
        <v>12</v>
      </c>
      <c r="E2372" s="3">
        <v>43836</v>
      </c>
      <c r="F2372" s="2">
        <f>MONTH(Tabela1[[#This Row],[Data]])</f>
        <v>1</v>
      </c>
      <c r="G2372" t="s">
        <v>4227</v>
      </c>
      <c r="H2372" t="s">
        <v>8634</v>
      </c>
      <c r="I2372" s="2">
        <v>5511952800000</v>
      </c>
    </row>
    <row r="2373" spans="1:9" x14ac:dyDescent="0.25">
      <c r="A2373" t="s">
        <v>26</v>
      </c>
      <c r="B2373" s="1">
        <v>2000</v>
      </c>
      <c r="C2373" t="s">
        <v>21</v>
      </c>
      <c r="D2373">
        <v>5</v>
      </c>
      <c r="E2373" s="3">
        <v>43836</v>
      </c>
      <c r="F2373" s="2">
        <f>MONTH(Tabela1[[#This Row],[Data]])</f>
        <v>1</v>
      </c>
      <c r="G2373" t="s">
        <v>841</v>
      </c>
      <c r="H2373" t="s">
        <v>9325</v>
      </c>
      <c r="I2373" s="2">
        <v>5511943200000</v>
      </c>
    </row>
    <row r="2374" spans="1:9" x14ac:dyDescent="0.25">
      <c r="A2374" t="s">
        <v>26</v>
      </c>
      <c r="B2374" s="1">
        <v>2000</v>
      </c>
      <c r="C2374" t="s">
        <v>21</v>
      </c>
      <c r="D2374">
        <v>5</v>
      </c>
      <c r="E2374" s="3">
        <v>43836</v>
      </c>
      <c r="F2374" s="2">
        <f>MONTH(Tabela1[[#This Row],[Data]])</f>
        <v>1</v>
      </c>
      <c r="G2374" t="s">
        <v>4726</v>
      </c>
      <c r="H2374" t="s">
        <v>4727</v>
      </c>
      <c r="I2374" s="2">
        <v>5522999500000</v>
      </c>
    </row>
    <row r="2375" spans="1:9" x14ac:dyDescent="0.25">
      <c r="A2375" t="s">
        <v>8</v>
      </c>
      <c r="B2375" s="1">
        <v>500</v>
      </c>
      <c r="C2375" t="s">
        <v>21</v>
      </c>
      <c r="D2375">
        <v>1</v>
      </c>
      <c r="E2375" s="3">
        <v>43837</v>
      </c>
      <c r="F2375" s="2">
        <f>MONTH(Tabela1[[#This Row],[Data]])</f>
        <v>1</v>
      </c>
      <c r="G2375" t="s">
        <v>285</v>
      </c>
      <c r="H2375" t="s">
        <v>286</v>
      </c>
      <c r="I2375" s="2">
        <v>5521974900000</v>
      </c>
    </row>
    <row r="2376" spans="1:9" x14ac:dyDescent="0.25">
      <c r="A2376" t="s">
        <v>12</v>
      </c>
      <c r="B2376" s="1">
        <v>1000</v>
      </c>
      <c r="C2376" t="s">
        <v>9</v>
      </c>
      <c r="D2376">
        <v>12</v>
      </c>
      <c r="E2376" s="3">
        <v>43837</v>
      </c>
      <c r="F2376" s="2">
        <f>MONTH(Tabela1[[#This Row],[Data]])</f>
        <v>1</v>
      </c>
      <c r="G2376" t="s">
        <v>1261</v>
      </c>
      <c r="H2376" t="s">
        <v>1262</v>
      </c>
      <c r="I2376" s="2">
        <v>5581993100000</v>
      </c>
    </row>
    <row r="2377" spans="1:9" x14ac:dyDescent="0.25">
      <c r="A2377" t="s">
        <v>8</v>
      </c>
      <c r="B2377" s="1">
        <v>500</v>
      </c>
      <c r="C2377" t="s">
        <v>9</v>
      </c>
      <c r="D2377">
        <v>12</v>
      </c>
      <c r="E2377" s="3">
        <v>43837</v>
      </c>
      <c r="F2377" s="2">
        <f>MONTH(Tabela1[[#This Row],[Data]])</f>
        <v>1</v>
      </c>
      <c r="G2377" t="s">
        <v>1300</v>
      </c>
      <c r="H2377" t="s">
        <v>1301</v>
      </c>
      <c r="I2377" s="2">
        <v>5511999900000</v>
      </c>
    </row>
    <row r="2378" spans="1:9" x14ac:dyDescent="0.25">
      <c r="A2378" t="s">
        <v>8</v>
      </c>
      <c r="B2378" s="1">
        <v>500</v>
      </c>
      <c r="C2378" t="s">
        <v>9</v>
      </c>
      <c r="D2378">
        <v>12</v>
      </c>
      <c r="E2378" s="3">
        <v>43837</v>
      </c>
      <c r="F2378" s="2">
        <f>MONTH(Tabela1[[#This Row],[Data]])</f>
        <v>1</v>
      </c>
      <c r="G2378" t="s">
        <v>1631</v>
      </c>
      <c r="H2378" t="s">
        <v>1632</v>
      </c>
      <c r="I2378" s="2">
        <v>5565981000000</v>
      </c>
    </row>
    <row r="2379" spans="1:9" x14ac:dyDescent="0.25">
      <c r="A2379" t="s">
        <v>26</v>
      </c>
      <c r="B2379" s="1">
        <v>2000</v>
      </c>
      <c r="C2379" t="s">
        <v>9</v>
      </c>
      <c r="D2379">
        <v>12</v>
      </c>
      <c r="E2379" s="3">
        <v>43837</v>
      </c>
      <c r="F2379" s="2">
        <f>MONTH(Tabela1[[#This Row],[Data]])</f>
        <v>1</v>
      </c>
      <c r="G2379" t="s">
        <v>2887</v>
      </c>
      <c r="H2379" t="s">
        <v>4353</v>
      </c>
      <c r="I2379" s="2">
        <v>5531994400000</v>
      </c>
    </row>
    <row r="2380" spans="1:9" x14ac:dyDescent="0.25">
      <c r="A2380" t="s">
        <v>26</v>
      </c>
      <c r="B2380" s="1">
        <v>2000</v>
      </c>
      <c r="C2380" t="s">
        <v>9</v>
      </c>
      <c r="D2380">
        <v>12</v>
      </c>
      <c r="E2380" s="3">
        <v>43837</v>
      </c>
      <c r="F2380" s="2">
        <f>MONTH(Tabela1[[#This Row],[Data]])</f>
        <v>1</v>
      </c>
      <c r="G2380" t="s">
        <v>5029</v>
      </c>
      <c r="H2380" t="s">
        <v>5030</v>
      </c>
      <c r="I2380" s="2">
        <v>5585997700000</v>
      </c>
    </row>
    <row r="2381" spans="1:9" x14ac:dyDescent="0.25">
      <c r="A2381" t="s">
        <v>26</v>
      </c>
      <c r="B2381" s="1">
        <v>2000</v>
      </c>
      <c r="C2381" t="s">
        <v>9</v>
      </c>
      <c r="D2381">
        <v>12</v>
      </c>
      <c r="E2381" s="3">
        <v>43837</v>
      </c>
      <c r="F2381" s="2">
        <f>MONTH(Tabela1[[#This Row],[Data]])</f>
        <v>1</v>
      </c>
      <c r="G2381" t="s">
        <v>7173</v>
      </c>
      <c r="H2381" t="s">
        <v>7174</v>
      </c>
      <c r="I2381" s="2">
        <v>5542991300000</v>
      </c>
    </row>
    <row r="2382" spans="1:9" x14ac:dyDescent="0.25">
      <c r="A2382" t="s">
        <v>12</v>
      </c>
      <c r="B2382" s="1">
        <v>1000</v>
      </c>
      <c r="C2382" t="s">
        <v>9</v>
      </c>
      <c r="D2382">
        <v>12</v>
      </c>
      <c r="E2382" s="3">
        <v>43837</v>
      </c>
      <c r="F2382" s="2">
        <f>MONTH(Tabela1[[#This Row],[Data]])</f>
        <v>1</v>
      </c>
      <c r="G2382" t="s">
        <v>8030</v>
      </c>
      <c r="H2382" t="s">
        <v>8031</v>
      </c>
      <c r="I2382" s="2">
        <v>5519999300000</v>
      </c>
    </row>
    <row r="2383" spans="1:9" x14ac:dyDescent="0.25">
      <c r="A2383" t="s">
        <v>12</v>
      </c>
      <c r="B2383" s="1">
        <v>1000</v>
      </c>
      <c r="C2383" t="s">
        <v>9</v>
      </c>
      <c r="D2383">
        <v>1</v>
      </c>
      <c r="E2383" s="3">
        <v>43837</v>
      </c>
      <c r="F2383" s="2">
        <f>MONTH(Tabela1[[#This Row],[Data]])</f>
        <v>1</v>
      </c>
      <c r="G2383" t="s">
        <v>8974</v>
      </c>
      <c r="H2383" t="s">
        <v>8975</v>
      </c>
      <c r="I2383" s="2">
        <v>5512996700000</v>
      </c>
    </row>
    <row r="2384" spans="1:9" x14ac:dyDescent="0.25">
      <c r="A2384" t="s">
        <v>8</v>
      </c>
      <c r="B2384" s="1">
        <v>500</v>
      </c>
      <c r="C2384" t="s">
        <v>9</v>
      </c>
      <c r="D2384">
        <v>12</v>
      </c>
      <c r="E2384" s="3">
        <v>43838</v>
      </c>
      <c r="F2384" s="2">
        <f>MONTH(Tabela1[[#This Row],[Data]])</f>
        <v>1</v>
      </c>
      <c r="G2384" t="s">
        <v>783</v>
      </c>
      <c r="H2384" t="s">
        <v>784</v>
      </c>
      <c r="I2384" s="2">
        <v>5577998100000</v>
      </c>
    </row>
    <row r="2385" spans="1:9" x14ac:dyDescent="0.25">
      <c r="A2385" t="s">
        <v>8</v>
      </c>
      <c r="B2385" s="1">
        <v>500</v>
      </c>
      <c r="C2385" t="s">
        <v>9</v>
      </c>
      <c r="D2385">
        <v>3</v>
      </c>
      <c r="E2385" s="3">
        <v>43838</v>
      </c>
      <c r="F2385" s="2">
        <f>MONTH(Tabela1[[#This Row],[Data]])</f>
        <v>1</v>
      </c>
      <c r="G2385" t="s">
        <v>827</v>
      </c>
      <c r="H2385" t="s">
        <v>828</v>
      </c>
      <c r="I2385" s="2">
        <v>5519991100000</v>
      </c>
    </row>
    <row r="2386" spans="1:9" x14ac:dyDescent="0.25">
      <c r="A2386" t="s">
        <v>12</v>
      </c>
      <c r="B2386" s="1">
        <v>1000</v>
      </c>
      <c r="C2386" t="s">
        <v>9</v>
      </c>
      <c r="D2386">
        <v>12</v>
      </c>
      <c r="E2386" s="3">
        <v>43838</v>
      </c>
      <c r="F2386" s="2">
        <f>MONTH(Tabela1[[#This Row],[Data]])</f>
        <v>1</v>
      </c>
      <c r="G2386" t="s">
        <v>2961</v>
      </c>
      <c r="H2386" t="s">
        <v>3376</v>
      </c>
      <c r="I2386" s="2">
        <v>5511985800000</v>
      </c>
    </row>
    <row r="2387" spans="1:9" x14ac:dyDescent="0.25">
      <c r="A2387" t="s">
        <v>8</v>
      </c>
      <c r="B2387" s="1">
        <v>500</v>
      </c>
      <c r="C2387" t="s">
        <v>9</v>
      </c>
      <c r="D2387">
        <v>1</v>
      </c>
      <c r="E2387" s="3">
        <v>43838</v>
      </c>
      <c r="F2387" s="2">
        <f>MONTH(Tabela1[[#This Row],[Data]])</f>
        <v>1</v>
      </c>
      <c r="G2387" t="s">
        <v>3553</v>
      </c>
      <c r="H2387" t="s">
        <v>3554</v>
      </c>
      <c r="I2387" s="2">
        <v>5527999200000</v>
      </c>
    </row>
    <row r="2388" spans="1:9" x14ac:dyDescent="0.25">
      <c r="A2388" t="s">
        <v>12</v>
      </c>
      <c r="B2388" s="1">
        <v>1000</v>
      </c>
      <c r="C2388" t="s">
        <v>9</v>
      </c>
      <c r="D2388">
        <v>12</v>
      </c>
      <c r="E2388" s="3">
        <v>43838</v>
      </c>
      <c r="F2388" s="2">
        <f>MONTH(Tabela1[[#This Row],[Data]])</f>
        <v>1</v>
      </c>
      <c r="G2388" t="s">
        <v>3209</v>
      </c>
      <c r="H2388" t="s">
        <v>4019</v>
      </c>
      <c r="I2388" s="2">
        <v>5561983100000</v>
      </c>
    </row>
    <row r="2389" spans="1:9" x14ac:dyDescent="0.25">
      <c r="A2389" t="s">
        <v>12</v>
      </c>
      <c r="B2389" s="1">
        <v>1000</v>
      </c>
      <c r="C2389" t="s">
        <v>21</v>
      </c>
      <c r="D2389">
        <v>1</v>
      </c>
      <c r="E2389" s="3">
        <v>43838</v>
      </c>
      <c r="F2389" s="2">
        <f>MONTH(Tabela1[[#This Row],[Data]])</f>
        <v>1</v>
      </c>
      <c r="G2389" t="s">
        <v>2352</v>
      </c>
      <c r="H2389" t="s">
        <v>5777</v>
      </c>
      <c r="I2389" s="2">
        <v>5521997100000</v>
      </c>
    </row>
    <row r="2390" spans="1:9" x14ac:dyDescent="0.25">
      <c r="A2390" t="s">
        <v>12</v>
      </c>
      <c r="B2390" s="1">
        <v>1000</v>
      </c>
      <c r="C2390" t="s">
        <v>21</v>
      </c>
      <c r="D2390">
        <v>1</v>
      </c>
      <c r="E2390" s="3">
        <v>43838</v>
      </c>
      <c r="F2390" s="2">
        <f>MONTH(Tabela1[[#This Row],[Data]])</f>
        <v>1</v>
      </c>
      <c r="G2390" t="s">
        <v>528</v>
      </c>
      <c r="H2390" t="s">
        <v>8480</v>
      </c>
      <c r="I2390" s="2">
        <v>5521966700000</v>
      </c>
    </row>
    <row r="2391" spans="1:9" x14ac:dyDescent="0.25">
      <c r="A2391" t="s">
        <v>12</v>
      </c>
      <c r="B2391" s="1">
        <v>1000</v>
      </c>
      <c r="C2391" t="s">
        <v>9</v>
      </c>
      <c r="D2391">
        <v>12</v>
      </c>
      <c r="E2391" s="3">
        <v>43838</v>
      </c>
      <c r="F2391" s="2">
        <f>MONTH(Tabela1[[#This Row],[Data]])</f>
        <v>1</v>
      </c>
      <c r="G2391" t="s">
        <v>6468</v>
      </c>
      <c r="H2391" t="s">
        <v>6469</v>
      </c>
      <c r="I2391" s="2">
        <v>5585997200000</v>
      </c>
    </row>
    <row r="2392" spans="1:9" x14ac:dyDescent="0.25">
      <c r="A2392" t="s">
        <v>12</v>
      </c>
      <c r="B2392" s="1">
        <v>1000</v>
      </c>
      <c r="C2392" t="s">
        <v>9</v>
      </c>
      <c r="D2392">
        <v>12</v>
      </c>
      <c r="E2392" s="3">
        <v>43838</v>
      </c>
      <c r="F2392" s="2">
        <f>MONTH(Tabela1[[#This Row],[Data]])</f>
        <v>1</v>
      </c>
      <c r="G2392" t="s">
        <v>6792</v>
      </c>
      <c r="H2392" t="s">
        <v>9443</v>
      </c>
      <c r="I2392" s="2">
        <v>5515996100000</v>
      </c>
    </row>
    <row r="2393" spans="1:9" x14ac:dyDescent="0.25">
      <c r="A2393" t="s">
        <v>12</v>
      </c>
      <c r="B2393" s="1">
        <v>1000</v>
      </c>
      <c r="C2393" t="s">
        <v>9</v>
      </c>
      <c r="D2393">
        <v>1</v>
      </c>
      <c r="E2393" s="3">
        <v>43839</v>
      </c>
      <c r="F2393" s="2">
        <f>MONTH(Tabela1[[#This Row],[Data]])</f>
        <v>1</v>
      </c>
      <c r="G2393" t="s">
        <v>1475</v>
      </c>
      <c r="H2393" t="s">
        <v>1476</v>
      </c>
      <c r="I2393" s="2">
        <v>5511950500000</v>
      </c>
    </row>
    <row r="2394" spans="1:9" x14ac:dyDescent="0.25">
      <c r="A2394" t="s">
        <v>8</v>
      </c>
      <c r="B2394" s="1">
        <v>500</v>
      </c>
      <c r="C2394" t="s">
        <v>9</v>
      </c>
      <c r="D2394">
        <v>1</v>
      </c>
      <c r="E2394" s="3">
        <v>43839</v>
      </c>
      <c r="F2394" s="2">
        <f>MONTH(Tabela1[[#This Row],[Data]])</f>
        <v>1</v>
      </c>
      <c r="G2394" t="s">
        <v>2074</v>
      </c>
      <c r="H2394" t="s">
        <v>2075</v>
      </c>
      <c r="I2394" s="2">
        <v>5573991500000</v>
      </c>
    </row>
    <row r="2395" spans="1:9" x14ac:dyDescent="0.25">
      <c r="A2395" t="s">
        <v>12</v>
      </c>
      <c r="B2395" s="1">
        <v>1000</v>
      </c>
      <c r="C2395" t="s">
        <v>9</v>
      </c>
      <c r="D2395">
        <v>6</v>
      </c>
      <c r="E2395" s="3">
        <v>43839</v>
      </c>
      <c r="F2395" s="2">
        <f>MONTH(Tabela1[[#This Row],[Data]])</f>
        <v>1</v>
      </c>
      <c r="G2395" t="s">
        <v>642</v>
      </c>
      <c r="H2395" t="s">
        <v>2171</v>
      </c>
      <c r="I2395" s="2">
        <v>5531997000000</v>
      </c>
    </row>
    <row r="2396" spans="1:9" x14ac:dyDescent="0.25">
      <c r="A2396" t="s">
        <v>12</v>
      </c>
      <c r="B2396" s="1">
        <v>1000</v>
      </c>
      <c r="C2396" t="s">
        <v>9</v>
      </c>
      <c r="D2396">
        <v>10</v>
      </c>
      <c r="E2396" s="3">
        <v>43839</v>
      </c>
      <c r="F2396" s="2">
        <f>MONTH(Tabela1[[#This Row],[Data]])</f>
        <v>1</v>
      </c>
      <c r="G2396" t="s">
        <v>3410</v>
      </c>
      <c r="H2396" t="s">
        <v>3411</v>
      </c>
      <c r="I2396" s="2">
        <v>5511970300000</v>
      </c>
    </row>
    <row r="2397" spans="1:9" x14ac:dyDescent="0.25">
      <c r="A2397" t="s">
        <v>8</v>
      </c>
      <c r="B2397" s="1">
        <v>500</v>
      </c>
      <c r="C2397" t="s">
        <v>9</v>
      </c>
      <c r="D2397">
        <v>12</v>
      </c>
      <c r="E2397" s="3">
        <v>43839</v>
      </c>
      <c r="F2397" s="2">
        <f>MONTH(Tabela1[[#This Row],[Data]])</f>
        <v>1</v>
      </c>
      <c r="G2397" t="s">
        <v>277</v>
      </c>
      <c r="H2397" t="s">
        <v>278</v>
      </c>
      <c r="I2397" s="2">
        <v>5521974800000</v>
      </c>
    </row>
    <row r="2398" spans="1:9" x14ac:dyDescent="0.25">
      <c r="A2398" t="s">
        <v>8</v>
      </c>
      <c r="B2398" s="1">
        <v>500</v>
      </c>
      <c r="C2398" t="s">
        <v>9</v>
      </c>
      <c r="D2398">
        <v>7</v>
      </c>
      <c r="E2398" s="3">
        <v>43839</v>
      </c>
      <c r="F2398" s="2">
        <f>MONTH(Tabela1[[#This Row],[Data]])</f>
        <v>1</v>
      </c>
      <c r="G2398" t="s">
        <v>3130</v>
      </c>
      <c r="H2398" t="s">
        <v>5170</v>
      </c>
      <c r="I2398" s="2">
        <v>5591991600000</v>
      </c>
    </row>
    <row r="2399" spans="1:9" x14ac:dyDescent="0.25">
      <c r="A2399" t="s">
        <v>8</v>
      </c>
      <c r="B2399" s="1">
        <v>500</v>
      </c>
      <c r="C2399" t="s">
        <v>9</v>
      </c>
      <c r="D2399">
        <v>12</v>
      </c>
      <c r="E2399" s="3">
        <v>43839</v>
      </c>
      <c r="F2399" s="2">
        <f>MONTH(Tabela1[[#This Row],[Data]])</f>
        <v>1</v>
      </c>
      <c r="G2399" t="s">
        <v>5855</v>
      </c>
      <c r="H2399" t="s">
        <v>5856</v>
      </c>
      <c r="I2399" s="2">
        <v>5592992300000</v>
      </c>
    </row>
    <row r="2400" spans="1:9" x14ac:dyDescent="0.25">
      <c r="A2400" t="s">
        <v>8</v>
      </c>
      <c r="B2400" s="1">
        <v>500</v>
      </c>
      <c r="C2400" t="s">
        <v>9</v>
      </c>
      <c r="D2400">
        <v>10</v>
      </c>
      <c r="E2400" s="3">
        <v>43839</v>
      </c>
      <c r="F2400" s="2">
        <f>MONTH(Tabela1[[#This Row],[Data]])</f>
        <v>1</v>
      </c>
      <c r="G2400" t="s">
        <v>829</v>
      </c>
      <c r="H2400" t="s">
        <v>830</v>
      </c>
      <c r="I2400" s="2">
        <v>5511940100000</v>
      </c>
    </row>
    <row r="2401" spans="1:9" x14ac:dyDescent="0.25">
      <c r="A2401" t="s">
        <v>26</v>
      </c>
      <c r="B2401" s="1">
        <v>2000</v>
      </c>
      <c r="C2401" t="s">
        <v>9</v>
      </c>
      <c r="D2401">
        <v>6</v>
      </c>
      <c r="E2401" s="3">
        <v>43839</v>
      </c>
      <c r="F2401" s="2">
        <f>MONTH(Tabela1[[#This Row],[Data]])</f>
        <v>1</v>
      </c>
      <c r="G2401" t="s">
        <v>1720</v>
      </c>
      <c r="H2401" t="s">
        <v>6787</v>
      </c>
      <c r="I2401" s="2">
        <v>5521972700000</v>
      </c>
    </row>
    <row r="2402" spans="1:9" x14ac:dyDescent="0.25">
      <c r="A2402" t="s">
        <v>26</v>
      </c>
      <c r="B2402" s="1">
        <v>2000</v>
      </c>
      <c r="C2402" t="s">
        <v>9</v>
      </c>
      <c r="D2402">
        <v>12</v>
      </c>
      <c r="E2402" s="3">
        <v>43839</v>
      </c>
      <c r="F2402" s="2">
        <f>MONTH(Tabela1[[#This Row],[Data]])</f>
        <v>1</v>
      </c>
      <c r="G2402" t="s">
        <v>8561</v>
      </c>
      <c r="H2402" t="s">
        <v>8562</v>
      </c>
      <c r="I2402" s="2">
        <v>5514997500000</v>
      </c>
    </row>
    <row r="2403" spans="1:9" x14ac:dyDescent="0.25">
      <c r="A2403" t="s">
        <v>26</v>
      </c>
      <c r="B2403" s="1">
        <v>2000</v>
      </c>
      <c r="C2403" t="s">
        <v>9</v>
      </c>
      <c r="D2403">
        <v>12</v>
      </c>
      <c r="E2403" s="3">
        <v>43839</v>
      </c>
      <c r="F2403" s="2">
        <f>MONTH(Tabela1[[#This Row],[Data]])</f>
        <v>1</v>
      </c>
      <c r="G2403" t="s">
        <v>965</v>
      </c>
      <c r="H2403" t="s">
        <v>9299</v>
      </c>
      <c r="I2403" s="2">
        <v>5527981300000</v>
      </c>
    </row>
    <row r="2404" spans="1:9" x14ac:dyDescent="0.25">
      <c r="A2404" t="s">
        <v>26</v>
      </c>
      <c r="B2404" s="1">
        <v>2000</v>
      </c>
      <c r="C2404" t="s">
        <v>9</v>
      </c>
      <c r="D2404">
        <v>1</v>
      </c>
      <c r="E2404" s="3">
        <v>43840</v>
      </c>
      <c r="F2404" s="2">
        <f>MONTH(Tabela1[[#This Row],[Data]])</f>
        <v>1</v>
      </c>
      <c r="G2404" t="s">
        <v>816</v>
      </c>
      <c r="H2404" t="s">
        <v>817</v>
      </c>
      <c r="I2404" s="2">
        <v>5571999500000</v>
      </c>
    </row>
    <row r="2405" spans="1:9" x14ac:dyDescent="0.25">
      <c r="A2405" t="s">
        <v>8</v>
      </c>
      <c r="B2405" s="1">
        <v>500</v>
      </c>
      <c r="C2405" t="s">
        <v>9</v>
      </c>
      <c r="D2405">
        <v>1</v>
      </c>
      <c r="E2405" s="3">
        <v>43840</v>
      </c>
      <c r="F2405" s="2">
        <f>MONTH(Tabela1[[#This Row],[Data]])</f>
        <v>1</v>
      </c>
      <c r="G2405" t="s">
        <v>1300</v>
      </c>
      <c r="H2405" t="s">
        <v>1740</v>
      </c>
      <c r="I2405" s="2">
        <v>5549991300000</v>
      </c>
    </row>
    <row r="2406" spans="1:9" x14ac:dyDescent="0.25">
      <c r="A2406" t="s">
        <v>8</v>
      </c>
      <c r="B2406" s="1">
        <v>500</v>
      </c>
      <c r="C2406" t="s">
        <v>9</v>
      </c>
      <c r="D2406">
        <v>12</v>
      </c>
      <c r="E2406" s="3">
        <v>43840</v>
      </c>
      <c r="F2406" s="2">
        <f>MONTH(Tabela1[[#This Row],[Data]])</f>
        <v>1</v>
      </c>
      <c r="G2406" t="s">
        <v>1814</v>
      </c>
      <c r="H2406" t="s">
        <v>2450</v>
      </c>
      <c r="I2406" s="2">
        <v>5581996600000</v>
      </c>
    </row>
    <row r="2407" spans="1:9" x14ac:dyDescent="0.25">
      <c r="A2407" t="s">
        <v>12</v>
      </c>
      <c r="B2407" s="1">
        <v>1000</v>
      </c>
      <c r="C2407" t="s">
        <v>9</v>
      </c>
      <c r="D2407">
        <v>4</v>
      </c>
      <c r="E2407" s="3">
        <v>43840</v>
      </c>
      <c r="F2407" s="2">
        <f>MONTH(Tabela1[[#This Row],[Data]])</f>
        <v>1</v>
      </c>
      <c r="G2407" t="s">
        <v>2785</v>
      </c>
      <c r="H2407" t="s">
        <v>2786</v>
      </c>
      <c r="I2407" s="2">
        <v>5511996600000</v>
      </c>
    </row>
    <row r="2408" spans="1:9" x14ac:dyDescent="0.25">
      <c r="A2408" t="s">
        <v>8</v>
      </c>
      <c r="B2408" s="1">
        <v>500</v>
      </c>
      <c r="C2408" t="s">
        <v>9</v>
      </c>
      <c r="D2408">
        <v>5</v>
      </c>
      <c r="E2408" s="3">
        <v>43840</v>
      </c>
      <c r="F2408" s="2">
        <f>MONTH(Tabela1[[#This Row],[Data]])</f>
        <v>1</v>
      </c>
      <c r="G2408" t="s">
        <v>2897</v>
      </c>
      <c r="H2408" t="s">
        <v>2898</v>
      </c>
      <c r="I2408" s="2">
        <v>5549991200000</v>
      </c>
    </row>
    <row r="2409" spans="1:9" x14ac:dyDescent="0.25">
      <c r="A2409" t="s">
        <v>26</v>
      </c>
      <c r="B2409" s="1">
        <v>2000</v>
      </c>
      <c r="C2409" t="s">
        <v>9</v>
      </c>
      <c r="D2409">
        <v>12</v>
      </c>
      <c r="E2409" s="3">
        <v>43840</v>
      </c>
      <c r="F2409" s="2">
        <f>MONTH(Tabela1[[#This Row],[Data]])</f>
        <v>1</v>
      </c>
      <c r="G2409" t="s">
        <v>5246</v>
      </c>
      <c r="H2409" t="s">
        <v>5861</v>
      </c>
      <c r="I2409" s="2">
        <v>5531995900000</v>
      </c>
    </row>
    <row r="2410" spans="1:9" x14ac:dyDescent="0.25">
      <c r="A2410" t="s">
        <v>26</v>
      </c>
      <c r="B2410" s="1">
        <v>2000</v>
      </c>
      <c r="C2410" t="s">
        <v>9</v>
      </c>
      <c r="D2410">
        <v>1</v>
      </c>
      <c r="E2410" s="3">
        <v>43840</v>
      </c>
      <c r="F2410" s="2">
        <f>MONTH(Tabela1[[#This Row],[Data]])</f>
        <v>1</v>
      </c>
      <c r="G2410" t="s">
        <v>7598</v>
      </c>
      <c r="H2410" t="s">
        <v>7599</v>
      </c>
      <c r="I2410" s="2">
        <v>5571981500000</v>
      </c>
    </row>
    <row r="2411" spans="1:9" x14ac:dyDescent="0.25">
      <c r="A2411" t="s">
        <v>12</v>
      </c>
      <c r="B2411" s="1">
        <v>1000</v>
      </c>
      <c r="C2411" t="s">
        <v>9</v>
      </c>
      <c r="D2411">
        <v>10</v>
      </c>
      <c r="E2411" s="3">
        <v>43840</v>
      </c>
      <c r="F2411" s="2">
        <f>MONTH(Tabela1[[#This Row],[Data]])</f>
        <v>1</v>
      </c>
      <c r="G2411" t="s">
        <v>9773</v>
      </c>
      <c r="H2411" t="s">
        <v>9774</v>
      </c>
      <c r="I2411" s="2">
        <v>5571996900000</v>
      </c>
    </row>
    <row r="2412" spans="1:9" x14ac:dyDescent="0.25">
      <c r="A2412" t="s">
        <v>8</v>
      </c>
      <c r="B2412" s="1">
        <v>500</v>
      </c>
      <c r="C2412" t="s">
        <v>9</v>
      </c>
      <c r="D2412">
        <v>1</v>
      </c>
      <c r="E2412" s="3">
        <v>43841</v>
      </c>
      <c r="F2412" s="2">
        <f>MONTH(Tabela1[[#This Row],[Data]])</f>
        <v>1</v>
      </c>
      <c r="G2412" t="s">
        <v>342</v>
      </c>
      <c r="H2412" t="s">
        <v>343</v>
      </c>
      <c r="I2412" s="2">
        <v>5511951600000</v>
      </c>
    </row>
    <row r="2413" spans="1:9" x14ac:dyDescent="0.25">
      <c r="A2413" t="s">
        <v>8</v>
      </c>
      <c r="B2413" s="1">
        <v>500</v>
      </c>
      <c r="C2413" t="s">
        <v>9</v>
      </c>
      <c r="D2413">
        <v>3</v>
      </c>
      <c r="E2413" s="3">
        <v>43841</v>
      </c>
      <c r="F2413" s="2">
        <f>MONTH(Tabela1[[#This Row],[Data]])</f>
        <v>1</v>
      </c>
      <c r="G2413" t="s">
        <v>1094</v>
      </c>
      <c r="H2413" t="s">
        <v>2296</v>
      </c>
      <c r="I2413" s="2">
        <v>5551985500000</v>
      </c>
    </row>
    <row r="2414" spans="1:9" x14ac:dyDescent="0.25">
      <c r="A2414" t="s">
        <v>26</v>
      </c>
      <c r="B2414" s="1">
        <v>2000</v>
      </c>
      <c r="C2414" t="s">
        <v>9</v>
      </c>
      <c r="D2414">
        <v>10</v>
      </c>
      <c r="E2414" s="3">
        <v>43841</v>
      </c>
      <c r="F2414" s="2">
        <f>MONTH(Tabela1[[#This Row],[Data]])</f>
        <v>1</v>
      </c>
      <c r="G2414" t="s">
        <v>1058</v>
      </c>
      <c r="H2414" t="s">
        <v>1059</v>
      </c>
      <c r="I2414" s="2">
        <v>5521980800000</v>
      </c>
    </row>
    <row r="2415" spans="1:9" x14ac:dyDescent="0.25">
      <c r="A2415" t="s">
        <v>12</v>
      </c>
      <c r="B2415" s="1">
        <v>1000</v>
      </c>
      <c r="C2415" t="s">
        <v>9</v>
      </c>
      <c r="D2415">
        <v>10</v>
      </c>
      <c r="E2415" s="3">
        <v>43841</v>
      </c>
      <c r="F2415" s="2">
        <f>MONTH(Tabela1[[#This Row],[Data]])</f>
        <v>1</v>
      </c>
      <c r="G2415" t="s">
        <v>4045</v>
      </c>
      <c r="H2415" t="s">
        <v>4046</v>
      </c>
      <c r="I2415" s="2">
        <v>5515981300000</v>
      </c>
    </row>
    <row r="2416" spans="1:9" x14ac:dyDescent="0.25">
      <c r="A2416" t="s">
        <v>26</v>
      </c>
      <c r="B2416" s="1">
        <v>2000</v>
      </c>
      <c r="C2416" t="s">
        <v>21</v>
      </c>
      <c r="D2416">
        <v>1</v>
      </c>
      <c r="E2416" s="3">
        <v>43841</v>
      </c>
      <c r="F2416" s="2">
        <f>MONTH(Tabela1[[#This Row],[Data]])</f>
        <v>1</v>
      </c>
      <c r="G2416" t="s">
        <v>8862</v>
      </c>
      <c r="H2416" t="s">
        <v>8863</v>
      </c>
      <c r="I2416" s="2">
        <v>5563981300000</v>
      </c>
    </row>
    <row r="2417" spans="1:9" x14ac:dyDescent="0.25">
      <c r="A2417" t="s">
        <v>8</v>
      </c>
      <c r="B2417" s="1">
        <v>500</v>
      </c>
      <c r="C2417" t="s">
        <v>9</v>
      </c>
      <c r="D2417">
        <v>5</v>
      </c>
      <c r="E2417" s="3">
        <v>43842</v>
      </c>
      <c r="F2417" s="2">
        <f>MONTH(Tabela1[[#This Row],[Data]])</f>
        <v>1</v>
      </c>
      <c r="G2417" t="s">
        <v>680</v>
      </c>
      <c r="H2417" t="s">
        <v>681</v>
      </c>
      <c r="I2417" s="2">
        <v>5516981900000</v>
      </c>
    </row>
    <row r="2418" spans="1:9" x14ac:dyDescent="0.25">
      <c r="A2418" t="s">
        <v>8</v>
      </c>
      <c r="B2418" s="1">
        <v>500</v>
      </c>
      <c r="C2418" t="s">
        <v>9</v>
      </c>
      <c r="D2418">
        <v>8</v>
      </c>
      <c r="E2418" s="3">
        <v>43842</v>
      </c>
      <c r="F2418" s="2">
        <f>MONTH(Tabela1[[#This Row],[Data]])</f>
        <v>1</v>
      </c>
      <c r="G2418" t="s">
        <v>1848</v>
      </c>
      <c r="H2418" t="s">
        <v>1849</v>
      </c>
      <c r="I2418" s="2">
        <v>5583998400000</v>
      </c>
    </row>
    <row r="2419" spans="1:9" x14ac:dyDescent="0.25">
      <c r="A2419" t="s">
        <v>12</v>
      </c>
      <c r="B2419" s="1">
        <v>1000</v>
      </c>
      <c r="C2419" t="s">
        <v>9</v>
      </c>
      <c r="D2419">
        <v>1</v>
      </c>
      <c r="E2419" s="3">
        <v>43842</v>
      </c>
      <c r="F2419" s="2">
        <f>MONTH(Tabela1[[#This Row],[Data]])</f>
        <v>1</v>
      </c>
      <c r="G2419" t="s">
        <v>4039</v>
      </c>
      <c r="H2419" t="s">
        <v>4040</v>
      </c>
      <c r="I2419" s="2">
        <v>5522998000000</v>
      </c>
    </row>
    <row r="2420" spans="1:9" x14ac:dyDescent="0.25">
      <c r="A2420" t="s">
        <v>8</v>
      </c>
      <c r="B2420" s="1">
        <v>500</v>
      </c>
      <c r="C2420" t="s">
        <v>21</v>
      </c>
      <c r="D2420">
        <v>1</v>
      </c>
      <c r="E2420" s="3">
        <v>43842</v>
      </c>
      <c r="F2420" s="2">
        <f>MONTH(Tabela1[[#This Row],[Data]])</f>
        <v>1</v>
      </c>
      <c r="G2420" t="s">
        <v>4076</v>
      </c>
      <c r="H2420" t="s">
        <v>4077</v>
      </c>
      <c r="I2420" s="2">
        <v>5512981200000</v>
      </c>
    </row>
    <row r="2421" spans="1:9" x14ac:dyDescent="0.25">
      <c r="A2421" t="s">
        <v>12</v>
      </c>
      <c r="B2421" s="1">
        <v>1000</v>
      </c>
      <c r="C2421" t="s">
        <v>9</v>
      </c>
      <c r="D2421">
        <v>6</v>
      </c>
      <c r="E2421" s="3">
        <v>43842</v>
      </c>
      <c r="F2421" s="2">
        <f>MONTH(Tabela1[[#This Row],[Data]])</f>
        <v>1</v>
      </c>
      <c r="G2421" t="s">
        <v>4853</v>
      </c>
      <c r="H2421" t="s">
        <v>4854</v>
      </c>
      <c r="I2421" s="2">
        <v>5551999100000</v>
      </c>
    </row>
    <row r="2422" spans="1:9" x14ac:dyDescent="0.25">
      <c r="A2422" t="s">
        <v>8</v>
      </c>
      <c r="B2422" s="1">
        <v>500</v>
      </c>
      <c r="C2422" t="s">
        <v>9</v>
      </c>
      <c r="D2422">
        <v>12</v>
      </c>
      <c r="E2422" s="3">
        <v>43842</v>
      </c>
      <c r="F2422" s="2">
        <f>MONTH(Tabela1[[#This Row],[Data]])</f>
        <v>1</v>
      </c>
      <c r="G2422" t="s">
        <v>5374</v>
      </c>
      <c r="H2422" t="s">
        <v>5375</v>
      </c>
      <c r="I2422" s="2">
        <v>5511959800000</v>
      </c>
    </row>
    <row r="2423" spans="1:9" x14ac:dyDescent="0.25">
      <c r="A2423" t="s">
        <v>12</v>
      </c>
      <c r="B2423" s="1">
        <v>1000</v>
      </c>
      <c r="C2423" t="s">
        <v>9</v>
      </c>
      <c r="D2423">
        <v>4</v>
      </c>
      <c r="E2423" s="3">
        <v>43842</v>
      </c>
      <c r="F2423" s="2">
        <f>MONTH(Tabela1[[#This Row],[Data]])</f>
        <v>1</v>
      </c>
      <c r="G2423" t="s">
        <v>117</v>
      </c>
      <c r="H2423" t="s">
        <v>118</v>
      </c>
      <c r="I2423" s="2">
        <v>5519989100000</v>
      </c>
    </row>
    <row r="2424" spans="1:9" x14ac:dyDescent="0.25">
      <c r="A2424" t="s">
        <v>8</v>
      </c>
      <c r="B2424" s="1">
        <v>500</v>
      </c>
      <c r="C2424" t="s">
        <v>21</v>
      </c>
      <c r="D2424">
        <v>1</v>
      </c>
      <c r="E2424" s="3">
        <v>43842</v>
      </c>
      <c r="F2424" s="2">
        <f>MONTH(Tabela1[[#This Row],[Data]])</f>
        <v>1</v>
      </c>
      <c r="G2424" t="s">
        <v>8258</v>
      </c>
      <c r="H2424" t="s">
        <v>8259</v>
      </c>
      <c r="I2424" s="2">
        <v>5511996100000</v>
      </c>
    </row>
    <row r="2425" spans="1:9" x14ac:dyDescent="0.25">
      <c r="A2425" t="s">
        <v>12</v>
      </c>
      <c r="B2425" s="1">
        <v>1000</v>
      </c>
      <c r="C2425" t="s">
        <v>9</v>
      </c>
      <c r="D2425">
        <v>12</v>
      </c>
      <c r="E2425" s="3">
        <v>43842</v>
      </c>
      <c r="F2425" s="2">
        <f>MONTH(Tabela1[[#This Row],[Data]])</f>
        <v>1</v>
      </c>
      <c r="G2425" t="s">
        <v>8802</v>
      </c>
      <c r="H2425" t="s">
        <v>8803</v>
      </c>
      <c r="I2425" s="2">
        <v>5511967400000</v>
      </c>
    </row>
    <row r="2426" spans="1:9" x14ac:dyDescent="0.25">
      <c r="A2426" t="s">
        <v>8</v>
      </c>
      <c r="B2426" s="1">
        <v>500</v>
      </c>
      <c r="C2426" t="s">
        <v>9</v>
      </c>
      <c r="D2426">
        <v>1</v>
      </c>
      <c r="E2426" s="3">
        <v>43842</v>
      </c>
      <c r="F2426" s="2">
        <f>MONTH(Tabela1[[#This Row],[Data]])</f>
        <v>1</v>
      </c>
      <c r="G2426" t="s">
        <v>322</v>
      </c>
      <c r="H2426" t="s">
        <v>8939</v>
      </c>
      <c r="I2426" s="2">
        <v>5511981800000</v>
      </c>
    </row>
    <row r="2427" spans="1:9" x14ac:dyDescent="0.25">
      <c r="A2427" t="s">
        <v>12</v>
      </c>
      <c r="B2427" s="1">
        <v>1000</v>
      </c>
      <c r="C2427" t="s">
        <v>9</v>
      </c>
      <c r="D2427">
        <v>12</v>
      </c>
      <c r="E2427" s="3">
        <v>43843</v>
      </c>
      <c r="F2427" s="2">
        <f>MONTH(Tabela1[[#This Row],[Data]])</f>
        <v>1</v>
      </c>
      <c r="G2427" t="s">
        <v>3068</v>
      </c>
      <c r="H2427" t="s">
        <v>3069</v>
      </c>
      <c r="I2427" s="2">
        <v>5538998100000</v>
      </c>
    </row>
    <row r="2428" spans="1:9" x14ac:dyDescent="0.25">
      <c r="A2428" t="s">
        <v>8</v>
      </c>
      <c r="B2428" s="1">
        <v>500</v>
      </c>
      <c r="C2428" t="s">
        <v>9</v>
      </c>
      <c r="D2428">
        <v>11</v>
      </c>
      <c r="E2428" s="3">
        <v>43843</v>
      </c>
      <c r="F2428" s="2">
        <f>MONTH(Tabela1[[#This Row],[Data]])</f>
        <v>1</v>
      </c>
      <c r="G2428" t="s">
        <v>4414</v>
      </c>
      <c r="H2428" t="s">
        <v>4415</v>
      </c>
      <c r="I2428" s="2">
        <v>5554999100000</v>
      </c>
    </row>
    <row r="2429" spans="1:9" x14ac:dyDescent="0.25">
      <c r="A2429" t="s">
        <v>12</v>
      </c>
      <c r="B2429" s="1">
        <v>1000</v>
      </c>
      <c r="C2429" t="s">
        <v>9</v>
      </c>
      <c r="D2429">
        <v>2</v>
      </c>
      <c r="E2429" s="3">
        <v>43843</v>
      </c>
      <c r="F2429" s="2">
        <f>MONTH(Tabela1[[#This Row],[Data]])</f>
        <v>1</v>
      </c>
      <c r="G2429" t="s">
        <v>2676</v>
      </c>
      <c r="H2429" t="s">
        <v>7378</v>
      </c>
      <c r="I2429" s="2">
        <v>5533991100000</v>
      </c>
    </row>
    <row r="2430" spans="1:9" x14ac:dyDescent="0.25">
      <c r="A2430" t="s">
        <v>26</v>
      </c>
      <c r="B2430" s="1">
        <v>2000</v>
      </c>
      <c r="C2430" t="s">
        <v>9</v>
      </c>
      <c r="D2430">
        <v>2</v>
      </c>
      <c r="E2430" s="3">
        <v>43843</v>
      </c>
      <c r="F2430" s="2">
        <f>MONTH(Tabela1[[#This Row],[Data]])</f>
        <v>1</v>
      </c>
      <c r="G2430" t="s">
        <v>273</v>
      </c>
      <c r="H2430" t="s">
        <v>2474</v>
      </c>
      <c r="I2430" s="2">
        <v>5511997200000</v>
      </c>
    </row>
    <row r="2431" spans="1:9" x14ac:dyDescent="0.25">
      <c r="A2431" t="s">
        <v>12</v>
      </c>
      <c r="B2431" s="1">
        <v>1000</v>
      </c>
      <c r="C2431" t="s">
        <v>9</v>
      </c>
      <c r="D2431">
        <v>12</v>
      </c>
      <c r="E2431" s="3">
        <v>43843</v>
      </c>
      <c r="F2431" s="2">
        <f>MONTH(Tabela1[[#This Row],[Data]])</f>
        <v>1</v>
      </c>
      <c r="G2431" t="s">
        <v>2808</v>
      </c>
      <c r="H2431" t="s">
        <v>2809</v>
      </c>
      <c r="I2431" s="2">
        <v>5511958700000</v>
      </c>
    </row>
    <row r="2432" spans="1:9" x14ac:dyDescent="0.25">
      <c r="A2432" t="s">
        <v>8</v>
      </c>
      <c r="B2432" s="1">
        <v>500</v>
      </c>
      <c r="C2432" t="s">
        <v>9</v>
      </c>
      <c r="D2432">
        <v>12</v>
      </c>
      <c r="E2432" s="3">
        <v>43843</v>
      </c>
      <c r="F2432" s="2">
        <f>MONTH(Tabela1[[#This Row],[Data]])</f>
        <v>1</v>
      </c>
      <c r="G2432" t="s">
        <v>9474</v>
      </c>
      <c r="H2432" t="s">
        <v>9475</v>
      </c>
      <c r="I2432" s="2">
        <v>5591993000000</v>
      </c>
    </row>
    <row r="2433" spans="1:9" x14ac:dyDescent="0.25">
      <c r="A2433" t="s">
        <v>8</v>
      </c>
      <c r="B2433" s="1">
        <v>500</v>
      </c>
      <c r="C2433" t="s">
        <v>9</v>
      </c>
      <c r="D2433">
        <v>12</v>
      </c>
      <c r="E2433" s="3">
        <v>43844</v>
      </c>
      <c r="F2433" s="2">
        <f>MONTH(Tabela1[[#This Row],[Data]])</f>
        <v>1</v>
      </c>
      <c r="G2433" t="s">
        <v>2518</v>
      </c>
      <c r="H2433" t="s">
        <v>2519</v>
      </c>
      <c r="I2433" s="2">
        <v>5511981200000</v>
      </c>
    </row>
    <row r="2434" spans="1:9" x14ac:dyDescent="0.25">
      <c r="A2434" t="s">
        <v>8</v>
      </c>
      <c r="B2434" s="1">
        <v>500</v>
      </c>
      <c r="C2434" t="s">
        <v>9</v>
      </c>
      <c r="D2434">
        <v>12</v>
      </c>
      <c r="E2434" s="3">
        <v>43844</v>
      </c>
      <c r="F2434" s="2">
        <f>MONTH(Tabela1[[#This Row],[Data]])</f>
        <v>1</v>
      </c>
      <c r="G2434" t="s">
        <v>4827</v>
      </c>
      <c r="H2434" t="s">
        <v>4828</v>
      </c>
      <c r="I2434" s="2">
        <v>5551993200000</v>
      </c>
    </row>
    <row r="2435" spans="1:9" x14ac:dyDescent="0.25">
      <c r="A2435" t="s">
        <v>12</v>
      </c>
      <c r="B2435" s="1">
        <v>1000</v>
      </c>
      <c r="C2435" t="s">
        <v>9</v>
      </c>
      <c r="D2435">
        <v>12</v>
      </c>
      <c r="E2435" s="3">
        <v>43844</v>
      </c>
      <c r="F2435" s="2">
        <f>MONTH(Tabela1[[#This Row],[Data]])</f>
        <v>1</v>
      </c>
      <c r="G2435" t="s">
        <v>7534</v>
      </c>
      <c r="H2435" t="s">
        <v>8414</v>
      </c>
      <c r="I2435" s="2">
        <v>5592981900000</v>
      </c>
    </row>
    <row r="2436" spans="1:9" x14ac:dyDescent="0.25">
      <c r="A2436" t="s">
        <v>8</v>
      </c>
      <c r="B2436" s="1">
        <v>500</v>
      </c>
      <c r="C2436" t="s">
        <v>9</v>
      </c>
      <c r="D2436">
        <v>12</v>
      </c>
      <c r="E2436" s="3">
        <v>43845</v>
      </c>
      <c r="F2436" s="2">
        <f>MONTH(Tabela1[[#This Row],[Data]])</f>
        <v>1</v>
      </c>
      <c r="G2436" t="s">
        <v>1748</v>
      </c>
      <c r="H2436" t="s">
        <v>1749</v>
      </c>
      <c r="I2436" s="2">
        <v>5583993300000</v>
      </c>
    </row>
    <row r="2437" spans="1:9" x14ac:dyDescent="0.25">
      <c r="A2437" t="s">
        <v>26</v>
      </c>
      <c r="B2437" s="1">
        <v>2000</v>
      </c>
      <c r="C2437" t="s">
        <v>9</v>
      </c>
      <c r="D2437">
        <v>12</v>
      </c>
      <c r="E2437" s="3">
        <v>43845</v>
      </c>
      <c r="F2437" s="2">
        <f>MONTH(Tabela1[[#This Row],[Data]])</f>
        <v>1</v>
      </c>
      <c r="G2437" t="s">
        <v>4056</v>
      </c>
      <c r="H2437" t="s">
        <v>4057</v>
      </c>
      <c r="I2437" s="2">
        <v>5551983500000</v>
      </c>
    </row>
    <row r="2438" spans="1:9" x14ac:dyDescent="0.25">
      <c r="A2438" t="s">
        <v>8</v>
      </c>
      <c r="B2438" s="1">
        <v>500</v>
      </c>
      <c r="C2438" t="s">
        <v>9</v>
      </c>
      <c r="D2438">
        <v>4</v>
      </c>
      <c r="E2438" s="3">
        <v>43845</v>
      </c>
      <c r="F2438" s="2">
        <f>MONTH(Tabela1[[#This Row],[Data]])</f>
        <v>1</v>
      </c>
      <c r="G2438" t="s">
        <v>383</v>
      </c>
      <c r="H2438" t="s">
        <v>384</v>
      </c>
      <c r="I2438" s="2">
        <v>5521994400000</v>
      </c>
    </row>
    <row r="2439" spans="1:9" x14ac:dyDescent="0.25">
      <c r="A2439" t="s">
        <v>8</v>
      </c>
      <c r="B2439" s="1">
        <v>500</v>
      </c>
      <c r="C2439" t="s">
        <v>9</v>
      </c>
      <c r="D2439">
        <v>12</v>
      </c>
      <c r="E2439" s="3">
        <v>43845</v>
      </c>
      <c r="F2439" s="2">
        <f>MONTH(Tabela1[[#This Row],[Data]])</f>
        <v>1</v>
      </c>
      <c r="G2439" t="s">
        <v>17</v>
      </c>
      <c r="H2439" t="s">
        <v>18</v>
      </c>
      <c r="I2439" s="2">
        <v>5518981000000</v>
      </c>
    </row>
    <row r="2440" spans="1:9" x14ac:dyDescent="0.25">
      <c r="A2440" t="s">
        <v>26</v>
      </c>
      <c r="B2440" s="1">
        <v>2000</v>
      </c>
      <c r="C2440" t="s">
        <v>9</v>
      </c>
      <c r="D2440">
        <v>12</v>
      </c>
      <c r="E2440" s="3">
        <v>43845</v>
      </c>
      <c r="F2440" s="2">
        <f>MONTH(Tabela1[[#This Row],[Data]])</f>
        <v>1</v>
      </c>
      <c r="G2440" t="s">
        <v>8892</v>
      </c>
      <c r="H2440" t="s">
        <v>8893</v>
      </c>
      <c r="I2440" s="2">
        <v>5512997700000</v>
      </c>
    </row>
    <row r="2441" spans="1:9" x14ac:dyDescent="0.25">
      <c r="A2441" t="s">
        <v>26</v>
      </c>
      <c r="B2441" s="1">
        <v>2000</v>
      </c>
      <c r="C2441" t="s">
        <v>9</v>
      </c>
      <c r="D2441">
        <v>1</v>
      </c>
      <c r="E2441" s="3">
        <v>43845</v>
      </c>
      <c r="F2441" s="2">
        <f>MONTH(Tabela1[[#This Row],[Data]])</f>
        <v>1</v>
      </c>
      <c r="G2441" t="s">
        <v>9493</v>
      </c>
      <c r="H2441" t="s">
        <v>9494</v>
      </c>
      <c r="I2441" s="2">
        <v>5551980200000</v>
      </c>
    </row>
    <row r="2442" spans="1:9" x14ac:dyDescent="0.25">
      <c r="A2442" t="s">
        <v>26</v>
      </c>
      <c r="B2442" s="1">
        <v>2000</v>
      </c>
      <c r="C2442" t="s">
        <v>9</v>
      </c>
      <c r="D2442">
        <v>6</v>
      </c>
      <c r="E2442" s="3">
        <v>43845</v>
      </c>
      <c r="F2442" s="2">
        <f>MONTH(Tabela1[[#This Row],[Data]])</f>
        <v>1</v>
      </c>
      <c r="G2442" t="s">
        <v>869</v>
      </c>
      <c r="H2442" t="s">
        <v>9615</v>
      </c>
      <c r="I2442" s="2">
        <v>5535999000000</v>
      </c>
    </row>
    <row r="2443" spans="1:9" x14ac:dyDescent="0.25">
      <c r="A2443" t="s">
        <v>12</v>
      </c>
      <c r="B2443" s="1">
        <v>1000</v>
      </c>
      <c r="C2443" t="s">
        <v>9</v>
      </c>
      <c r="D2443">
        <v>1</v>
      </c>
      <c r="E2443" s="3">
        <v>43846</v>
      </c>
      <c r="F2443" s="2">
        <f>MONTH(Tabela1[[#This Row],[Data]])</f>
        <v>1</v>
      </c>
      <c r="G2443" t="s">
        <v>740</v>
      </c>
      <c r="H2443" t="s">
        <v>741</v>
      </c>
      <c r="I2443" s="2">
        <v>5511993400000</v>
      </c>
    </row>
    <row r="2444" spans="1:9" x14ac:dyDescent="0.25">
      <c r="A2444" t="s">
        <v>12</v>
      </c>
      <c r="B2444" s="1">
        <v>1000</v>
      </c>
      <c r="C2444" t="s">
        <v>21</v>
      </c>
      <c r="D2444">
        <v>1</v>
      </c>
      <c r="E2444" s="3">
        <v>43846</v>
      </c>
      <c r="F2444" s="2">
        <f>MONTH(Tabela1[[#This Row],[Data]])</f>
        <v>1</v>
      </c>
      <c r="G2444" t="s">
        <v>3636</v>
      </c>
      <c r="H2444" t="s">
        <v>3637</v>
      </c>
      <c r="I2444" s="2">
        <v>5511996900000</v>
      </c>
    </row>
    <row r="2445" spans="1:9" x14ac:dyDescent="0.25">
      <c r="A2445" t="s">
        <v>12</v>
      </c>
      <c r="B2445" s="1">
        <v>1000</v>
      </c>
      <c r="C2445" t="s">
        <v>9</v>
      </c>
      <c r="D2445">
        <v>12</v>
      </c>
      <c r="E2445" s="3">
        <v>43846</v>
      </c>
      <c r="F2445" s="2">
        <f>MONTH(Tabela1[[#This Row],[Data]])</f>
        <v>1</v>
      </c>
      <c r="G2445" t="s">
        <v>5540</v>
      </c>
      <c r="H2445" t="s">
        <v>5541</v>
      </c>
      <c r="I2445" s="2">
        <v>5511964700000</v>
      </c>
    </row>
    <row r="2446" spans="1:9" x14ac:dyDescent="0.25">
      <c r="A2446" t="s">
        <v>26</v>
      </c>
      <c r="B2446" s="1">
        <v>2000</v>
      </c>
      <c r="C2446" t="s">
        <v>9</v>
      </c>
      <c r="D2446">
        <v>1</v>
      </c>
      <c r="E2446" s="3">
        <v>43846</v>
      </c>
      <c r="F2446" s="2">
        <f>MONTH(Tabela1[[#This Row],[Data]])</f>
        <v>1</v>
      </c>
      <c r="G2446" t="s">
        <v>5887</v>
      </c>
      <c r="H2446" t="s">
        <v>5888</v>
      </c>
      <c r="I2446" s="2">
        <v>5549988000000</v>
      </c>
    </row>
    <row r="2447" spans="1:9" x14ac:dyDescent="0.25">
      <c r="A2447" t="s">
        <v>8</v>
      </c>
      <c r="B2447" s="1">
        <v>500</v>
      </c>
      <c r="C2447" t="s">
        <v>9</v>
      </c>
      <c r="D2447">
        <v>12</v>
      </c>
      <c r="E2447" s="3">
        <v>43846</v>
      </c>
      <c r="F2447" s="2">
        <f>MONTH(Tabela1[[#This Row],[Data]])</f>
        <v>1</v>
      </c>
      <c r="G2447" t="s">
        <v>6958</v>
      </c>
      <c r="H2447" t="s">
        <v>6959</v>
      </c>
      <c r="I2447" s="2">
        <v>5531994200000</v>
      </c>
    </row>
    <row r="2448" spans="1:9" x14ac:dyDescent="0.25">
      <c r="A2448" t="s">
        <v>12</v>
      </c>
      <c r="B2448" s="1">
        <v>1000</v>
      </c>
      <c r="C2448" t="s">
        <v>21</v>
      </c>
      <c r="D2448">
        <v>1</v>
      </c>
      <c r="E2448" s="3">
        <v>43846</v>
      </c>
      <c r="F2448" s="2">
        <f>MONTH(Tabela1[[#This Row],[Data]])</f>
        <v>1</v>
      </c>
      <c r="G2448" t="s">
        <v>480</v>
      </c>
      <c r="H2448" t="s">
        <v>7279</v>
      </c>
      <c r="I2448" s="2">
        <v>5571988000000</v>
      </c>
    </row>
    <row r="2449" spans="1:9" x14ac:dyDescent="0.25">
      <c r="A2449" t="s">
        <v>26</v>
      </c>
      <c r="B2449" s="1">
        <v>2000</v>
      </c>
      <c r="C2449" t="s">
        <v>21</v>
      </c>
      <c r="D2449">
        <v>1</v>
      </c>
      <c r="E2449" s="3">
        <v>43846</v>
      </c>
      <c r="F2449" s="2">
        <f>MONTH(Tabela1[[#This Row],[Data]])</f>
        <v>1</v>
      </c>
      <c r="G2449" t="s">
        <v>945</v>
      </c>
      <c r="H2449" t="s">
        <v>8676</v>
      </c>
      <c r="I2449" s="2">
        <v>5521996800000</v>
      </c>
    </row>
    <row r="2450" spans="1:9" x14ac:dyDescent="0.25">
      <c r="A2450" t="s">
        <v>12</v>
      </c>
      <c r="B2450" s="1">
        <v>1000</v>
      </c>
      <c r="C2450" t="s">
        <v>9</v>
      </c>
      <c r="D2450">
        <v>2</v>
      </c>
      <c r="E2450" s="3">
        <v>43846</v>
      </c>
      <c r="F2450" s="2">
        <f>MONTH(Tabela1[[#This Row],[Data]])</f>
        <v>1</v>
      </c>
      <c r="G2450" t="s">
        <v>532</v>
      </c>
      <c r="H2450" t="s">
        <v>533</v>
      </c>
      <c r="I2450" s="2">
        <v>5562984300000</v>
      </c>
    </row>
    <row r="2451" spans="1:9" x14ac:dyDescent="0.25">
      <c r="A2451" t="s">
        <v>8</v>
      </c>
      <c r="B2451" s="1">
        <v>500</v>
      </c>
      <c r="C2451" t="s">
        <v>9</v>
      </c>
      <c r="D2451">
        <v>1</v>
      </c>
      <c r="E2451" s="3">
        <v>43848</v>
      </c>
      <c r="F2451" s="2">
        <f>MONTH(Tabela1[[#This Row],[Data]])</f>
        <v>1</v>
      </c>
      <c r="G2451" t="s">
        <v>149</v>
      </c>
      <c r="H2451" t="s">
        <v>150</v>
      </c>
      <c r="I2451" s="2">
        <v>5519993300000</v>
      </c>
    </row>
    <row r="2452" spans="1:9" x14ac:dyDescent="0.25">
      <c r="A2452" t="s">
        <v>8</v>
      </c>
      <c r="B2452" s="1">
        <v>500</v>
      </c>
      <c r="C2452" t="s">
        <v>9</v>
      </c>
      <c r="D2452">
        <v>6</v>
      </c>
      <c r="E2452" s="3">
        <v>43848</v>
      </c>
      <c r="F2452" s="2">
        <f>MONTH(Tabela1[[#This Row],[Data]])</f>
        <v>1</v>
      </c>
      <c r="G2452" t="s">
        <v>1669</v>
      </c>
      <c r="H2452" t="s">
        <v>1670</v>
      </c>
      <c r="I2452" s="2">
        <v>5591988800000</v>
      </c>
    </row>
    <row r="2453" spans="1:9" x14ac:dyDescent="0.25">
      <c r="A2453" t="s">
        <v>8</v>
      </c>
      <c r="B2453" s="1">
        <v>500</v>
      </c>
      <c r="C2453" t="s">
        <v>9</v>
      </c>
      <c r="D2453">
        <v>12</v>
      </c>
      <c r="E2453" s="3">
        <v>43848</v>
      </c>
      <c r="F2453" s="2">
        <f>MONTH(Tabela1[[#This Row],[Data]])</f>
        <v>1</v>
      </c>
      <c r="G2453" t="s">
        <v>3224</v>
      </c>
      <c r="H2453" t="s">
        <v>3225</v>
      </c>
      <c r="I2453" s="2">
        <v>5524992300000</v>
      </c>
    </row>
    <row r="2454" spans="1:9" x14ac:dyDescent="0.25">
      <c r="A2454" t="s">
        <v>8</v>
      </c>
      <c r="B2454" s="1">
        <v>500</v>
      </c>
      <c r="C2454" t="s">
        <v>9</v>
      </c>
      <c r="D2454">
        <v>10</v>
      </c>
      <c r="E2454" s="3">
        <v>43848</v>
      </c>
      <c r="F2454" s="2">
        <f>MONTH(Tabela1[[#This Row],[Data]])</f>
        <v>1</v>
      </c>
      <c r="G2454" t="s">
        <v>3228</v>
      </c>
      <c r="H2454" t="s">
        <v>3229</v>
      </c>
      <c r="I2454" s="2">
        <v>5518996000000</v>
      </c>
    </row>
    <row r="2455" spans="1:9" x14ac:dyDescent="0.25">
      <c r="A2455" t="s">
        <v>26</v>
      </c>
      <c r="B2455" s="1">
        <v>2000</v>
      </c>
      <c r="C2455" t="s">
        <v>9</v>
      </c>
      <c r="D2455">
        <v>12</v>
      </c>
      <c r="E2455" s="3">
        <v>43848</v>
      </c>
      <c r="F2455" s="2">
        <f>MONTH(Tabela1[[#This Row],[Data]])</f>
        <v>1</v>
      </c>
      <c r="G2455" t="s">
        <v>3611</v>
      </c>
      <c r="H2455" t="s">
        <v>3612</v>
      </c>
      <c r="I2455" s="2">
        <v>5521983100000</v>
      </c>
    </row>
    <row r="2456" spans="1:9" x14ac:dyDescent="0.25">
      <c r="A2456" t="s">
        <v>12</v>
      </c>
      <c r="B2456" s="1">
        <v>1000</v>
      </c>
      <c r="C2456" t="s">
        <v>9</v>
      </c>
      <c r="D2456">
        <v>1</v>
      </c>
      <c r="E2456" s="3">
        <v>43848</v>
      </c>
      <c r="F2456" s="2">
        <f>MONTH(Tabela1[[#This Row],[Data]])</f>
        <v>1</v>
      </c>
      <c r="G2456" t="s">
        <v>6333</v>
      </c>
      <c r="H2456" t="s">
        <v>6334</v>
      </c>
      <c r="I2456" s="2">
        <v>5564999600000</v>
      </c>
    </row>
    <row r="2457" spans="1:9" x14ac:dyDescent="0.25">
      <c r="A2457" t="s">
        <v>12</v>
      </c>
      <c r="B2457" s="1">
        <v>1000</v>
      </c>
      <c r="C2457" t="s">
        <v>9</v>
      </c>
      <c r="D2457">
        <v>12</v>
      </c>
      <c r="E2457" s="3">
        <v>43848</v>
      </c>
      <c r="F2457" s="2">
        <f>MONTH(Tabela1[[#This Row],[Data]])</f>
        <v>1</v>
      </c>
      <c r="G2457" t="s">
        <v>5485</v>
      </c>
      <c r="H2457" t="s">
        <v>6899</v>
      </c>
      <c r="I2457" s="2">
        <v>5594992000000</v>
      </c>
    </row>
    <row r="2458" spans="1:9" x14ac:dyDescent="0.25">
      <c r="A2458" t="s">
        <v>26</v>
      </c>
      <c r="B2458" s="1">
        <v>2000</v>
      </c>
      <c r="C2458" t="s">
        <v>9</v>
      </c>
      <c r="D2458">
        <v>12</v>
      </c>
      <c r="E2458" s="3">
        <v>43848</v>
      </c>
      <c r="F2458" s="2">
        <f>MONTH(Tabela1[[#This Row],[Data]])</f>
        <v>1</v>
      </c>
      <c r="G2458" t="s">
        <v>7742</v>
      </c>
      <c r="H2458" t="s">
        <v>7743</v>
      </c>
      <c r="I2458" s="2">
        <v>5541999300000</v>
      </c>
    </row>
    <row r="2459" spans="1:9" x14ac:dyDescent="0.25">
      <c r="A2459" t="s">
        <v>8</v>
      </c>
      <c r="B2459" s="1">
        <v>500</v>
      </c>
      <c r="C2459" t="s">
        <v>9</v>
      </c>
      <c r="D2459">
        <v>3</v>
      </c>
      <c r="E2459" s="3">
        <v>43848</v>
      </c>
      <c r="F2459" s="2">
        <f>MONTH(Tabela1[[#This Row],[Data]])</f>
        <v>1</v>
      </c>
      <c r="G2459" t="s">
        <v>9737</v>
      </c>
      <c r="H2459" t="s">
        <v>9738</v>
      </c>
      <c r="I2459" s="2">
        <v>5511996900000</v>
      </c>
    </row>
    <row r="2460" spans="1:9" x14ac:dyDescent="0.25">
      <c r="A2460" t="s">
        <v>8</v>
      </c>
      <c r="B2460" s="1">
        <v>500</v>
      </c>
      <c r="C2460" t="s">
        <v>21</v>
      </c>
      <c r="D2460">
        <v>1</v>
      </c>
      <c r="E2460" s="3">
        <v>43849</v>
      </c>
      <c r="F2460" s="2">
        <f>MONTH(Tabela1[[#This Row],[Data]])</f>
        <v>1</v>
      </c>
      <c r="G2460" t="s">
        <v>348</v>
      </c>
      <c r="H2460" t="s">
        <v>349</v>
      </c>
      <c r="I2460" s="2">
        <v>5571999300000</v>
      </c>
    </row>
    <row r="2461" spans="1:9" x14ac:dyDescent="0.25">
      <c r="A2461" t="s">
        <v>12</v>
      </c>
      <c r="B2461" s="1">
        <v>1000</v>
      </c>
      <c r="C2461" t="s">
        <v>9</v>
      </c>
      <c r="D2461">
        <v>10</v>
      </c>
      <c r="E2461" s="3">
        <v>43849</v>
      </c>
      <c r="F2461" s="2">
        <f>MONTH(Tabela1[[#This Row],[Data]])</f>
        <v>1</v>
      </c>
      <c r="G2461" t="s">
        <v>2047</v>
      </c>
      <c r="H2461" t="s">
        <v>2048</v>
      </c>
      <c r="I2461" s="2">
        <v>5521986000000</v>
      </c>
    </row>
    <row r="2462" spans="1:9" x14ac:dyDescent="0.25">
      <c r="A2462" t="s">
        <v>26</v>
      </c>
      <c r="B2462" s="1">
        <v>2000</v>
      </c>
      <c r="C2462" t="s">
        <v>9</v>
      </c>
      <c r="D2462">
        <v>1</v>
      </c>
      <c r="E2462" s="3">
        <v>43849</v>
      </c>
      <c r="F2462" s="2">
        <f>MONTH(Tabela1[[#This Row],[Data]])</f>
        <v>1</v>
      </c>
      <c r="G2462" t="s">
        <v>5244</v>
      </c>
      <c r="H2462" t="s">
        <v>6160</v>
      </c>
      <c r="I2462" s="2">
        <v>5511968200000</v>
      </c>
    </row>
    <row r="2463" spans="1:9" x14ac:dyDescent="0.25">
      <c r="A2463" t="s">
        <v>26</v>
      </c>
      <c r="B2463" s="1">
        <v>2000</v>
      </c>
      <c r="C2463" t="s">
        <v>9</v>
      </c>
      <c r="D2463">
        <v>12</v>
      </c>
      <c r="E2463" s="3">
        <v>43849</v>
      </c>
      <c r="F2463" s="2">
        <f>MONTH(Tabela1[[#This Row],[Data]])</f>
        <v>1</v>
      </c>
      <c r="G2463" t="s">
        <v>8407</v>
      </c>
      <c r="H2463" t="s">
        <v>8408</v>
      </c>
      <c r="I2463" s="2">
        <v>5511980100000</v>
      </c>
    </row>
    <row r="2464" spans="1:9" x14ac:dyDescent="0.25">
      <c r="A2464" t="s">
        <v>12</v>
      </c>
      <c r="B2464" s="1">
        <v>1000</v>
      </c>
      <c r="C2464" t="s">
        <v>9</v>
      </c>
      <c r="D2464">
        <v>4</v>
      </c>
      <c r="E2464" s="3">
        <v>43850</v>
      </c>
      <c r="F2464" s="2">
        <f>MONTH(Tabela1[[#This Row],[Data]])</f>
        <v>1</v>
      </c>
      <c r="G2464" t="s">
        <v>3054</v>
      </c>
      <c r="H2464" t="s">
        <v>3055</v>
      </c>
      <c r="I2464" s="2">
        <v>5517997800000</v>
      </c>
    </row>
    <row r="2465" spans="1:9" x14ac:dyDescent="0.25">
      <c r="A2465" t="s">
        <v>8</v>
      </c>
      <c r="B2465" s="1">
        <v>500</v>
      </c>
      <c r="C2465" t="s">
        <v>21</v>
      </c>
      <c r="D2465">
        <v>1</v>
      </c>
      <c r="E2465" s="3">
        <v>43850</v>
      </c>
      <c r="F2465" s="2">
        <f>MONTH(Tabela1[[#This Row],[Data]])</f>
        <v>1</v>
      </c>
      <c r="G2465" t="s">
        <v>6315</v>
      </c>
      <c r="H2465" t="s">
        <v>6316</v>
      </c>
      <c r="I2465" s="2">
        <v>5598985500000</v>
      </c>
    </row>
    <row r="2466" spans="1:9" x14ac:dyDescent="0.25">
      <c r="A2466" t="s">
        <v>8</v>
      </c>
      <c r="B2466" s="1">
        <v>500</v>
      </c>
      <c r="C2466" t="s">
        <v>9</v>
      </c>
      <c r="D2466">
        <v>12</v>
      </c>
      <c r="E2466" s="3">
        <v>43850</v>
      </c>
      <c r="F2466" s="2">
        <f>MONTH(Tabela1[[#This Row],[Data]])</f>
        <v>1</v>
      </c>
      <c r="G2466" t="s">
        <v>1850</v>
      </c>
      <c r="H2466" t="s">
        <v>1851</v>
      </c>
      <c r="I2466" s="2">
        <v>5519996500000</v>
      </c>
    </row>
    <row r="2467" spans="1:9" x14ac:dyDescent="0.25">
      <c r="A2467" t="s">
        <v>8</v>
      </c>
      <c r="B2467" s="1">
        <v>500</v>
      </c>
      <c r="C2467" t="s">
        <v>9</v>
      </c>
      <c r="D2467">
        <v>12</v>
      </c>
      <c r="E2467" s="3">
        <v>43851</v>
      </c>
      <c r="F2467" s="2">
        <f>MONTH(Tabela1[[#This Row],[Data]])</f>
        <v>1</v>
      </c>
      <c r="G2467" t="s">
        <v>1424</v>
      </c>
      <c r="H2467" t="s">
        <v>1425</v>
      </c>
      <c r="I2467" s="2">
        <v>5561981100000</v>
      </c>
    </row>
    <row r="2468" spans="1:9" x14ac:dyDescent="0.25">
      <c r="A2468" t="s">
        <v>8</v>
      </c>
      <c r="B2468" s="1">
        <v>500</v>
      </c>
      <c r="C2468" t="s">
        <v>9</v>
      </c>
      <c r="D2468">
        <v>12</v>
      </c>
      <c r="E2468" s="3">
        <v>43851</v>
      </c>
      <c r="F2468" s="2">
        <f>MONTH(Tabela1[[#This Row],[Data]])</f>
        <v>1</v>
      </c>
      <c r="G2468" t="s">
        <v>3174</v>
      </c>
      <c r="H2468" t="s">
        <v>3175</v>
      </c>
      <c r="I2468" s="2">
        <v>5531991600000</v>
      </c>
    </row>
    <row r="2469" spans="1:9" x14ac:dyDescent="0.25">
      <c r="A2469" t="s">
        <v>12</v>
      </c>
      <c r="B2469" s="1">
        <v>1000</v>
      </c>
      <c r="C2469" t="s">
        <v>9</v>
      </c>
      <c r="D2469">
        <v>10</v>
      </c>
      <c r="E2469" s="3">
        <v>43851</v>
      </c>
      <c r="F2469" s="2">
        <f>MONTH(Tabela1[[#This Row],[Data]])</f>
        <v>1</v>
      </c>
      <c r="G2469" t="s">
        <v>1848</v>
      </c>
      <c r="H2469" t="s">
        <v>3427</v>
      </c>
      <c r="I2469" s="2">
        <v>5511988600000</v>
      </c>
    </row>
    <row r="2470" spans="1:9" x14ac:dyDescent="0.25">
      <c r="A2470" t="s">
        <v>26</v>
      </c>
      <c r="B2470" s="1">
        <v>2000</v>
      </c>
      <c r="C2470" t="s">
        <v>21</v>
      </c>
      <c r="D2470">
        <v>12</v>
      </c>
      <c r="E2470" s="3">
        <v>43851</v>
      </c>
      <c r="F2470" s="2">
        <f>MONTH(Tabela1[[#This Row],[Data]])</f>
        <v>1</v>
      </c>
      <c r="G2470" t="s">
        <v>8240</v>
      </c>
      <c r="H2470" t="s">
        <v>8241</v>
      </c>
      <c r="I2470" s="2">
        <v>5563984200000</v>
      </c>
    </row>
    <row r="2471" spans="1:9" x14ac:dyDescent="0.25">
      <c r="A2471" t="s">
        <v>26</v>
      </c>
      <c r="B2471" s="1">
        <v>2000</v>
      </c>
      <c r="C2471" t="s">
        <v>9</v>
      </c>
      <c r="D2471">
        <v>12</v>
      </c>
      <c r="E2471" s="3">
        <v>43851</v>
      </c>
      <c r="F2471" s="2">
        <f>MONTH(Tabela1[[#This Row],[Data]])</f>
        <v>1</v>
      </c>
      <c r="G2471" t="s">
        <v>5031</v>
      </c>
      <c r="H2471" t="s">
        <v>9148</v>
      </c>
      <c r="I2471" s="2">
        <v>5531983900000</v>
      </c>
    </row>
    <row r="2472" spans="1:9" x14ac:dyDescent="0.25">
      <c r="A2472" t="s">
        <v>12</v>
      </c>
      <c r="B2472" s="1">
        <v>1000</v>
      </c>
      <c r="C2472" t="s">
        <v>9</v>
      </c>
      <c r="D2472">
        <v>10</v>
      </c>
      <c r="E2472" s="3">
        <v>43852</v>
      </c>
      <c r="F2472" s="2">
        <f>MONTH(Tabela1[[#This Row],[Data]])</f>
        <v>1</v>
      </c>
      <c r="G2472" t="s">
        <v>1678</v>
      </c>
      <c r="H2472" t="s">
        <v>1679</v>
      </c>
      <c r="I2472" s="2">
        <v>5511982600000</v>
      </c>
    </row>
    <row r="2473" spans="1:9" x14ac:dyDescent="0.25">
      <c r="A2473" t="s">
        <v>12</v>
      </c>
      <c r="B2473" s="1">
        <v>1000</v>
      </c>
      <c r="C2473" t="s">
        <v>9</v>
      </c>
      <c r="D2473">
        <v>12</v>
      </c>
      <c r="E2473" s="3">
        <v>43852</v>
      </c>
      <c r="F2473" s="2">
        <f>MONTH(Tabela1[[#This Row],[Data]])</f>
        <v>1</v>
      </c>
      <c r="G2473" t="s">
        <v>4395</v>
      </c>
      <c r="H2473" t="s">
        <v>4524</v>
      </c>
      <c r="I2473" s="2">
        <v>5521996300000</v>
      </c>
    </row>
    <row r="2474" spans="1:9" x14ac:dyDescent="0.25">
      <c r="A2474" t="s">
        <v>12</v>
      </c>
      <c r="B2474" s="1">
        <v>1000</v>
      </c>
      <c r="C2474" t="s">
        <v>9</v>
      </c>
      <c r="D2474">
        <v>12</v>
      </c>
      <c r="E2474" s="3">
        <v>43852</v>
      </c>
      <c r="F2474" s="2">
        <f>MONTH(Tabela1[[#This Row],[Data]])</f>
        <v>1</v>
      </c>
      <c r="G2474" t="s">
        <v>934</v>
      </c>
      <c r="H2474" t="s">
        <v>5946</v>
      </c>
      <c r="I2474" s="2">
        <v>5511967100000</v>
      </c>
    </row>
    <row r="2475" spans="1:9" x14ac:dyDescent="0.25">
      <c r="A2475" t="s">
        <v>12</v>
      </c>
      <c r="B2475" s="1">
        <v>1000</v>
      </c>
      <c r="C2475" t="s">
        <v>9</v>
      </c>
      <c r="D2475">
        <v>12</v>
      </c>
      <c r="E2475" s="3">
        <v>43852</v>
      </c>
      <c r="F2475" s="2">
        <f>MONTH(Tabela1[[#This Row],[Data]])</f>
        <v>1</v>
      </c>
      <c r="G2475" t="s">
        <v>6774</v>
      </c>
      <c r="H2475" t="s">
        <v>6775</v>
      </c>
      <c r="I2475" s="2">
        <v>5511947300000</v>
      </c>
    </row>
    <row r="2476" spans="1:9" x14ac:dyDescent="0.25">
      <c r="A2476" t="s">
        <v>8</v>
      </c>
      <c r="B2476" s="1">
        <v>500</v>
      </c>
      <c r="C2476" t="s">
        <v>9</v>
      </c>
      <c r="D2476">
        <v>2</v>
      </c>
      <c r="E2476" s="3">
        <v>43852</v>
      </c>
      <c r="F2476" s="2">
        <f>MONTH(Tabela1[[#This Row],[Data]])</f>
        <v>1</v>
      </c>
      <c r="G2476" t="s">
        <v>7769</v>
      </c>
      <c r="H2476" t="s">
        <v>8708</v>
      </c>
      <c r="I2476" s="2">
        <v>5561992100000</v>
      </c>
    </row>
    <row r="2477" spans="1:9" x14ac:dyDescent="0.25">
      <c r="A2477" t="s">
        <v>8</v>
      </c>
      <c r="B2477" s="1">
        <v>500</v>
      </c>
      <c r="C2477" t="s">
        <v>9</v>
      </c>
      <c r="D2477">
        <v>12</v>
      </c>
      <c r="E2477" s="3">
        <v>43853</v>
      </c>
      <c r="F2477" s="2">
        <f>MONTH(Tabela1[[#This Row],[Data]])</f>
        <v>1</v>
      </c>
      <c r="G2477" t="s">
        <v>405</v>
      </c>
      <c r="H2477" t="s">
        <v>406</v>
      </c>
      <c r="I2477" s="2">
        <v>5511985100000</v>
      </c>
    </row>
    <row r="2478" spans="1:9" x14ac:dyDescent="0.25">
      <c r="A2478" t="s">
        <v>26</v>
      </c>
      <c r="B2478" s="1">
        <v>2000</v>
      </c>
      <c r="C2478" t="s">
        <v>9</v>
      </c>
      <c r="D2478">
        <v>12</v>
      </c>
      <c r="E2478" s="3">
        <v>43853</v>
      </c>
      <c r="F2478" s="2">
        <f>MONTH(Tabela1[[#This Row],[Data]])</f>
        <v>1</v>
      </c>
      <c r="G2478" t="s">
        <v>1856</v>
      </c>
      <c r="H2478" t="s">
        <v>1857</v>
      </c>
      <c r="I2478" s="2">
        <v>5596991800000</v>
      </c>
    </row>
    <row r="2479" spans="1:9" x14ac:dyDescent="0.25">
      <c r="A2479" t="s">
        <v>12</v>
      </c>
      <c r="B2479" s="1">
        <v>1000</v>
      </c>
      <c r="C2479" t="s">
        <v>21</v>
      </c>
      <c r="D2479">
        <v>1</v>
      </c>
      <c r="E2479" s="3">
        <v>43853</v>
      </c>
      <c r="F2479" s="2">
        <f>MONTH(Tabela1[[#This Row],[Data]])</f>
        <v>1</v>
      </c>
      <c r="G2479" t="s">
        <v>2729</v>
      </c>
      <c r="H2479" t="s">
        <v>2730</v>
      </c>
      <c r="I2479" s="2">
        <v>5527996200000</v>
      </c>
    </row>
    <row r="2480" spans="1:9" x14ac:dyDescent="0.25">
      <c r="A2480" t="s">
        <v>12</v>
      </c>
      <c r="B2480" s="1">
        <v>1000</v>
      </c>
      <c r="C2480" t="s">
        <v>9</v>
      </c>
      <c r="D2480">
        <v>12</v>
      </c>
      <c r="E2480" s="3">
        <v>43853</v>
      </c>
      <c r="F2480" s="2">
        <f>MONTH(Tabela1[[#This Row],[Data]])</f>
        <v>1</v>
      </c>
      <c r="G2480" t="s">
        <v>4863</v>
      </c>
      <c r="H2480" t="s">
        <v>4864</v>
      </c>
      <c r="I2480" s="2">
        <v>5534991100000</v>
      </c>
    </row>
    <row r="2481" spans="1:9" x14ac:dyDescent="0.25">
      <c r="A2481" t="s">
        <v>12</v>
      </c>
      <c r="B2481" s="1">
        <v>1000</v>
      </c>
      <c r="C2481" t="s">
        <v>9</v>
      </c>
      <c r="D2481">
        <v>1</v>
      </c>
      <c r="E2481" s="3">
        <v>43853</v>
      </c>
      <c r="F2481" s="2">
        <f>MONTH(Tabela1[[#This Row],[Data]])</f>
        <v>1</v>
      </c>
      <c r="G2481" t="s">
        <v>1676</v>
      </c>
      <c r="H2481" t="s">
        <v>7319</v>
      </c>
      <c r="I2481" s="2">
        <v>5549999800000</v>
      </c>
    </row>
    <row r="2482" spans="1:9" x14ac:dyDescent="0.25">
      <c r="A2482" t="s">
        <v>12</v>
      </c>
      <c r="B2482" s="1">
        <v>1000</v>
      </c>
      <c r="C2482" t="s">
        <v>9</v>
      </c>
      <c r="D2482">
        <v>12</v>
      </c>
      <c r="E2482" s="3">
        <v>43853</v>
      </c>
      <c r="F2482" s="2">
        <f>MONTH(Tabela1[[#This Row],[Data]])</f>
        <v>1</v>
      </c>
      <c r="G2482" t="s">
        <v>7403</v>
      </c>
      <c r="H2482" t="s">
        <v>7404</v>
      </c>
      <c r="I2482" s="2">
        <v>5561986300000</v>
      </c>
    </row>
    <row r="2483" spans="1:9" x14ac:dyDescent="0.25">
      <c r="A2483" t="s">
        <v>12</v>
      </c>
      <c r="B2483" s="1">
        <v>1000</v>
      </c>
      <c r="C2483" t="s">
        <v>9</v>
      </c>
      <c r="D2483">
        <v>12</v>
      </c>
      <c r="E2483" s="3">
        <v>43853</v>
      </c>
      <c r="F2483" s="2">
        <f>MONTH(Tabela1[[#This Row],[Data]])</f>
        <v>1</v>
      </c>
      <c r="G2483" t="s">
        <v>6568</v>
      </c>
      <c r="H2483" t="s">
        <v>6569</v>
      </c>
      <c r="I2483" s="2">
        <v>5531993100000</v>
      </c>
    </row>
    <row r="2484" spans="1:9" x14ac:dyDescent="0.25">
      <c r="A2484" t="s">
        <v>12</v>
      </c>
      <c r="B2484" s="1">
        <v>1000</v>
      </c>
      <c r="C2484" t="s">
        <v>21</v>
      </c>
      <c r="D2484">
        <v>1</v>
      </c>
      <c r="E2484" s="3">
        <v>43853</v>
      </c>
      <c r="F2484" s="2">
        <f>MONTH(Tabela1[[#This Row],[Data]])</f>
        <v>1</v>
      </c>
      <c r="G2484" t="s">
        <v>8917</v>
      </c>
      <c r="H2484" t="s">
        <v>8918</v>
      </c>
      <c r="I2484" s="2">
        <v>5554991100000</v>
      </c>
    </row>
    <row r="2485" spans="1:9" x14ac:dyDescent="0.25">
      <c r="A2485" t="s">
        <v>8</v>
      </c>
      <c r="B2485" s="1">
        <v>500</v>
      </c>
      <c r="C2485" t="s">
        <v>9</v>
      </c>
      <c r="D2485">
        <v>1</v>
      </c>
      <c r="E2485" s="3">
        <v>43853</v>
      </c>
      <c r="F2485" s="2">
        <f>MONTH(Tabela1[[#This Row],[Data]])</f>
        <v>1</v>
      </c>
      <c r="G2485" t="s">
        <v>877</v>
      </c>
      <c r="H2485" t="s">
        <v>878</v>
      </c>
      <c r="I2485" s="2">
        <v>5521988600000</v>
      </c>
    </row>
    <row r="2486" spans="1:9" x14ac:dyDescent="0.25">
      <c r="A2486" t="s">
        <v>12</v>
      </c>
      <c r="B2486" s="1">
        <v>1000</v>
      </c>
      <c r="C2486" t="s">
        <v>9</v>
      </c>
      <c r="D2486">
        <v>10</v>
      </c>
      <c r="E2486" s="3">
        <v>43854</v>
      </c>
      <c r="F2486" s="2">
        <f>MONTH(Tabela1[[#This Row],[Data]])</f>
        <v>1</v>
      </c>
      <c r="G2486" t="s">
        <v>634</v>
      </c>
      <c r="H2486" t="s">
        <v>635</v>
      </c>
      <c r="I2486" s="2">
        <v>5561983800000</v>
      </c>
    </row>
    <row r="2487" spans="1:9" x14ac:dyDescent="0.25">
      <c r="A2487" t="s">
        <v>12</v>
      </c>
      <c r="B2487" s="1">
        <v>1000</v>
      </c>
      <c r="C2487" t="s">
        <v>9</v>
      </c>
      <c r="D2487">
        <v>3</v>
      </c>
      <c r="E2487" s="3">
        <v>43854</v>
      </c>
      <c r="F2487" s="2">
        <f>MONTH(Tabela1[[#This Row],[Data]])</f>
        <v>1</v>
      </c>
      <c r="G2487" t="s">
        <v>843</v>
      </c>
      <c r="H2487" t="s">
        <v>844</v>
      </c>
      <c r="I2487" s="2">
        <v>5511991000000</v>
      </c>
    </row>
    <row r="2488" spans="1:9" x14ac:dyDescent="0.25">
      <c r="A2488" t="s">
        <v>12</v>
      </c>
      <c r="B2488" s="1">
        <v>1000</v>
      </c>
      <c r="C2488" t="s">
        <v>9</v>
      </c>
      <c r="D2488">
        <v>3</v>
      </c>
      <c r="E2488" s="3">
        <v>43854</v>
      </c>
      <c r="F2488" s="2">
        <f>MONTH(Tabela1[[#This Row],[Data]])</f>
        <v>1</v>
      </c>
      <c r="G2488" t="s">
        <v>490</v>
      </c>
      <c r="H2488" t="s">
        <v>491</v>
      </c>
      <c r="I2488" s="2">
        <v>5545999600000</v>
      </c>
    </row>
    <row r="2489" spans="1:9" x14ac:dyDescent="0.25">
      <c r="A2489" t="s">
        <v>12</v>
      </c>
      <c r="B2489" s="1">
        <v>1000</v>
      </c>
      <c r="C2489" t="s">
        <v>9</v>
      </c>
      <c r="D2489">
        <v>4</v>
      </c>
      <c r="E2489" s="3">
        <v>43854</v>
      </c>
      <c r="F2489" s="2">
        <f>MONTH(Tabela1[[#This Row],[Data]])</f>
        <v>1</v>
      </c>
      <c r="G2489" t="s">
        <v>3116</v>
      </c>
      <c r="H2489" t="s">
        <v>3117</v>
      </c>
      <c r="I2489" s="2">
        <v>5511952800000</v>
      </c>
    </row>
    <row r="2490" spans="1:9" x14ac:dyDescent="0.25">
      <c r="A2490" t="s">
        <v>12</v>
      </c>
      <c r="B2490" s="1">
        <v>1000</v>
      </c>
      <c r="C2490" t="s">
        <v>21</v>
      </c>
      <c r="D2490">
        <v>1</v>
      </c>
      <c r="E2490" s="3">
        <v>43854</v>
      </c>
      <c r="F2490" s="2">
        <f>MONTH(Tabela1[[#This Row],[Data]])</f>
        <v>1</v>
      </c>
      <c r="G2490" t="s">
        <v>4291</v>
      </c>
      <c r="H2490" t="s">
        <v>4292</v>
      </c>
      <c r="I2490" s="2">
        <v>5524999900000</v>
      </c>
    </row>
    <row r="2491" spans="1:9" x14ac:dyDescent="0.25">
      <c r="A2491" t="s">
        <v>12</v>
      </c>
      <c r="B2491" s="1">
        <v>1000</v>
      </c>
      <c r="C2491" t="s">
        <v>9</v>
      </c>
      <c r="D2491">
        <v>12</v>
      </c>
      <c r="E2491" s="3">
        <v>43854</v>
      </c>
      <c r="F2491" s="2">
        <f>MONTH(Tabela1[[#This Row],[Data]])</f>
        <v>1</v>
      </c>
      <c r="G2491" t="s">
        <v>7032</v>
      </c>
      <c r="H2491" t="s">
        <v>7033</v>
      </c>
      <c r="I2491" s="2">
        <v>5521979800000</v>
      </c>
    </row>
    <row r="2492" spans="1:9" x14ac:dyDescent="0.25">
      <c r="A2492" t="s">
        <v>8</v>
      </c>
      <c r="B2492" s="1">
        <v>500</v>
      </c>
      <c r="C2492" t="s">
        <v>9</v>
      </c>
      <c r="D2492">
        <v>12</v>
      </c>
      <c r="E2492" s="3">
        <v>43854</v>
      </c>
      <c r="F2492" s="2">
        <f>MONTH(Tabela1[[#This Row],[Data]])</f>
        <v>1</v>
      </c>
      <c r="G2492" t="s">
        <v>1741</v>
      </c>
      <c r="H2492" t="s">
        <v>1742</v>
      </c>
      <c r="I2492" s="2">
        <v>5541988300000</v>
      </c>
    </row>
    <row r="2493" spans="1:9" x14ac:dyDescent="0.25">
      <c r="A2493" t="s">
        <v>8</v>
      </c>
      <c r="B2493" s="1">
        <v>500</v>
      </c>
      <c r="C2493" t="s">
        <v>9</v>
      </c>
      <c r="D2493">
        <v>1</v>
      </c>
      <c r="E2493" s="3">
        <v>43854</v>
      </c>
      <c r="F2493" s="2">
        <f>MONTH(Tabela1[[#This Row],[Data]])</f>
        <v>1</v>
      </c>
      <c r="G2493" t="s">
        <v>8306</v>
      </c>
      <c r="H2493" t="s">
        <v>8307</v>
      </c>
      <c r="I2493" s="2">
        <v>5561981200000</v>
      </c>
    </row>
    <row r="2494" spans="1:9" x14ac:dyDescent="0.25">
      <c r="A2494" t="s">
        <v>12</v>
      </c>
      <c r="B2494" s="1">
        <v>1000</v>
      </c>
      <c r="C2494" t="s">
        <v>9</v>
      </c>
      <c r="D2494">
        <v>12</v>
      </c>
      <c r="E2494" s="3">
        <v>43854</v>
      </c>
      <c r="F2494" s="2">
        <f>MONTH(Tabela1[[#This Row],[Data]])</f>
        <v>1</v>
      </c>
      <c r="G2494" t="s">
        <v>9048</v>
      </c>
      <c r="H2494" t="s">
        <v>9049</v>
      </c>
      <c r="I2494" s="2">
        <v>5521982900000</v>
      </c>
    </row>
    <row r="2495" spans="1:9" x14ac:dyDescent="0.25">
      <c r="A2495" t="s">
        <v>26</v>
      </c>
      <c r="B2495" s="1">
        <v>2000</v>
      </c>
      <c r="C2495" t="s">
        <v>21</v>
      </c>
      <c r="D2495">
        <v>1</v>
      </c>
      <c r="E2495" s="3">
        <v>43854</v>
      </c>
      <c r="F2495" s="2">
        <f>MONTH(Tabela1[[#This Row],[Data]])</f>
        <v>1</v>
      </c>
      <c r="G2495" t="s">
        <v>9216</v>
      </c>
      <c r="H2495" t="s">
        <v>9217</v>
      </c>
      <c r="I2495" s="2">
        <v>5582999300000</v>
      </c>
    </row>
    <row r="2496" spans="1:9" x14ac:dyDescent="0.25">
      <c r="A2496" t="s">
        <v>8</v>
      </c>
      <c r="B2496" s="1">
        <v>500</v>
      </c>
      <c r="C2496" t="s">
        <v>9</v>
      </c>
      <c r="D2496">
        <v>8</v>
      </c>
      <c r="E2496" s="3">
        <v>43855</v>
      </c>
      <c r="F2496" s="2">
        <f>MONTH(Tabela1[[#This Row],[Data]])</f>
        <v>1</v>
      </c>
      <c r="G2496" t="s">
        <v>127</v>
      </c>
      <c r="H2496" t="s">
        <v>1024</v>
      </c>
      <c r="I2496" s="2">
        <v>5587999700000</v>
      </c>
    </row>
    <row r="2497" spans="1:9" x14ac:dyDescent="0.25">
      <c r="A2497" t="s">
        <v>8</v>
      </c>
      <c r="B2497" s="1">
        <v>500</v>
      </c>
      <c r="C2497" t="s">
        <v>9</v>
      </c>
      <c r="D2497">
        <v>12</v>
      </c>
      <c r="E2497" s="3">
        <v>43855</v>
      </c>
      <c r="F2497" s="2">
        <f>MONTH(Tabela1[[#This Row],[Data]])</f>
        <v>1</v>
      </c>
      <c r="G2497" t="s">
        <v>3147</v>
      </c>
      <c r="H2497" t="s">
        <v>3148</v>
      </c>
      <c r="I2497" s="2">
        <v>5511953500000</v>
      </c>
    </row>
    <row r="2498" spans="1:9" x14ac:dyDescent="0.25">
      <c r="A2498" t="s">
        <v>12</v>
      </c>
      <c r="B2498" s="1">
        <v>1000</v>
      </c>
      <c r="C2498" t="s">
        <v>9</v>
      </c>
      <c r="D2498">
        <v>12</v>
      </c>
      <c r="E2498" s="3">
        <v>43855</v>
      </c>
      <c r="F2498" s="2">
        <f>MONTH(Tabela1[[#This Row],[Data]])</f>
        <v>1</v>
      </c>
      <c r="G2498" t="s">
        <v>4278</v>
      </c>
      <c r="H2498" t="s">
        <v>4279</v>
      </c>
      <c r="I2498" s="2">
        <v>5541997700000</v>
      </c>
    </row>
    <row r="2499" spans="1:9" x14ac:dyDescent="0.25">
      <c r="A2499" t="s">
        <v>8</v>
      </c>
      <c r="B2499" s="1">
        <v>500</v>
      </c>
      <c r="C2499" t="s">
        <v>9</v>
      </c>
      <c r="D2499">
        <v>1</v>
      </c>
      <c r="E2499" s="3">
        <v>43855</v>
      </c>
      <c r="F2499" s="2">
        <f>MONTH(Tabela1[[#This Row],[Data]])</f>
        <v>1</v>
      </c>
      <c r="G2499" t="s">
        <v>8624</v>
      </c>
      <c r="H2499" t="s">
        <v>8625</v>
      </c>
      <c r="I2499" s="2">
        <v>5519983700000</v>
      </c>
    </row>
    <row r="2500" spans="1:9" x14ac:dyDescent="0.25">
      <c r="A2500" t="s">
        <v>12</v>
      </c>
      <c r="B2500" s="1">
        <v>1000</v>
      </c>
      <c r="C2500" t="s">
        <v>9</v>
      </c>
      <c r="D2500">
        <v>12</v>
      </c>
      <c r="E2500" s="3">
        <v>43855</v>
      </c>
      <c r="F2500" s="2">
        <f>MONTH(Tabela1[[#This Row],[Data]])</f>
        <v>1</v>
      </c>
      <c r="G2500" t="s">
        <v>2532</v>
      </c>
      <c r="H2500" t="s">
        <v>5235</v>
      </c>
      <c r="I2500" s="2">
        <v>5511983300000</v>
      </c>
    </row>
    <row r="2501" spans="1:9" x14ac:dyDescent="0.25">
      <c r="A2501" t="s">
        <v>12</v>
      </c>
      <c r="B2501" s="1">
        <v>1000</v>
      </c>
      <c r="C2501" t="s">
        <v>9</v>
      </c>
      <c r="D2501">
        <v>1</v>
      </c>
      <c r="E2501" s="3">
        <v>43855</v>
      </c>
      <c r="F2501" s="2">
        <f>MONTH(Tabela1[[#This Row],[Data]])</f>
        <v>1</v>
      </c>
      <c r="G2501" t="s">
        <v>692</v>
      </c>
      <c r="H2501" t="s">
        <v>9085</v>
      </c>
      <c r="I2501" s="2">
        <v>5519996600000</v>
      </c>
    </row>
    <row r="2502" spans="1:9" x14ac:dyDescent="0.25">
      <c r="A2502" t="s">
        <v>8</v>
      </c>
      <c r="B2502" s="1">
        <v>500</v>
      </c>
      <c r="C2502" t="s">
        <v>21</v>
      </c>
      <c r="D2502">
        <v>1</v>
      </c>
      <c r="E2502" s="3">
        <v>43856</v>
      </c>
      <c r="F2502" s="2">
        <f>MONTH(Tabela1[[#This Row],[Data]])</f>
        <v>1</v>
      </c>
      <c r="G2502" t="s">
        <v>2174</v>
      </c>
      <c r="H2502" t="s">
        <v>4199</v>
      </c>
      <c r="I2502" s="2">
        <v>5521996600000</v>
      </c>
    </row>
    <row r="2503" spans="1:9" x14ac:dyDescent="0.25">
      <c r="A2503" t="s">
        <v>8</v>
      </c>
      <c r="B2503" s="1">
        <v>500</v>
      </c>
      <c r="C2503" t="s">
        <v>9</v>
      </c>
      <c r="D2503">
        <v>1</v>
      </c>
      <c r="E2503" s="3">
        <v>43856</v>
      </c>
      <c r="F2503" s="2">
        <f>MONTH(Tabela1[[#This Row],[Data]])</f>
        <v>1</v>
      </c>
      <c r="G2503" t="s">
        <v>5086</v>
      </c>
      <c r="H2503" t="s">
        <v>5087</v>
      </c>
      <c r="I2503" s="2">
        <v>5512992200000</v>
      </c>
    </row>
    <row r="2504" spans="1:9" x14ac:dyDescent="0.25">
      <c r="A2504" t="s">
        <v>26</v>
      </c>
      <c r="B2504" s="1">
        <v>2000</v>
      </c>
      <c r="C2504" t="s">
        <v>9</v>
      </c>
      <c r="D2504">
        <v>2</v>
      </c>
      <c r="E2504" s="3">
        <v>43856</v>
      </c>
      <c r="F2504" s="2">
        <f>MONTH(Tabela1[[#This Row],[Data]])</f>
        <v>1</v>
      </c>
      <c r="G2504" t="s">
        <v>646</v>
      </c>
      <c r="H2504" t="s">
        <v>6009</v>
      </c>
      <c r="I2504" s="2">
        <v>5561984300000</v>
      </c>
    </row>
    <row r="2505" spans="1:9" x14ac:dyDescent="0.25">
      <c r="A2505" t="s">
        <v>12</v>
      </c>
      <c r="B2505" s="1">
        <v>1000</v>
      </c>
      <c r="C2505" t="s">
        <v>9</v>
      </c>
      <c r="D2505">
        <v>12</v>
      </c>
      <c r="E2505" s="3">
        <v>43856</v>
      </c>
      <c r="F2505" s="2">
        <f>MONTH(Tabela1[[#This Row],[Data]])</f>
        <v>1</v>
      </c>
      <c r="G2505" t="s">
        <v>6781</v>
      </c>
      <c r="H2505" t="s">
        <v>6782</v>
      </c>
      <c r="I2505" s="2">
        <v>5511986600000</v>
      </c>
    </row>
    <row r="2506" spans="1:9" x14ac:dyDescent="0.25">
      <c r="A2506" t="s">
        <v>26</v>
      </c>
      <c r="B2506" s="1">
        <v>2000</v>
      </c>
      <c r="C2506" t="s">
        <v>9</v>
      </c>
      <c r="D2506">
        <v>12</v>
      </c>
      <c r="E2506" s="3">
        <v>43856</v>
      </c>
      <c r="F2506" s="2">
        <f>MONTH(Tabela1[[#This Row],[Data]])</f>
        <v>1</v>
      </c>
      <c r="G2506" t="s">
        <v>8571</v>
      </c>
      <c r="H2506" t="s">
        <v>8572</v>
      </c>
      <c r="I2506" s="2">
        <v>5511943700000</v>
      </c>
    </row>
    <row r="2507" spans="1:9" x14ac:dyDescent="0.25">
      <c r="A2507" t="s">
        <v>8</v>
      </c>
      <c r="B2507" s="1">
        <v>500</v>
      </c>
      <c r="C2507" t="s">
        <v>21</v>
      </c>
      <c r="D2507">
        <v>1</v>
      </c>
      <c r="E2507" s="3">
        <v>43857</v>
      </c>
      <c r="F2507" s="2">
        <f>MONTH(Tabela1[[#This Row],[Data]])</f>
        <v>1</v>
      </c>
      <c r="G2507" t="s">
        <v>2096</v>
      </c>
      <c r="H2507" t="s">
        <v>2097</v>
      </c>
      <c r="I2507" s="2">
        <v>5553991800000</v>
      </c>
    </row>
    <row r="2508" spans="1:9" x14ac:dyDescent="0.25">
      <c r="A2508" t="s">
        <v>8</v>
      </c>
      <c r="B2508" s="1">
        <v>500</v>
      </c>
      <c r="C2508" t="s">
        <v>9</v>
      </c>
      <c r="D2508">
        <v>12</v>
      </c>
      <c r="E2508" s="3">
        <v>43857</v>
      </c>
      <c r="F2508" s="2">
        <f>MONTH(Tabela1[[#This Row],[Data]])</f>
        <v>1</v>
      </c>
      <c r="G2508" t="s">
        <v>5020</v>
      </c>
      <c r="H2508" t="s">
        <v>5021</v>
      </c>
      <c r="I2508" s="2">
        <v>5571993100000</v>
      </c>
    </row>
    <row r="2509" spans="1:9" x14ac:dyDescent="0.25">
      <c r="A2509" t="s">
        <v>12</v>
      </c>
      <c r="B2509" s="1">
        <v>1000</v>
      </c>
      <c r="C2509" t="s">
        <v>9</v>
      </c>
      <c r="D2509">
        <v>10</v>
      </c>
      <c r="E2509" s="3">
        <v>43857</v>
      </c>
      <c r="F2509" s="2">
        <f>MONTH(Tabela1[[#This Row],[Data]])</f>
        <v>1</v>
      </c>
      <c r="G2509" t="s">
        <v>5639</v>
      </c>
      <c r="H2509" t="s">
        <v>5640</v>
      </c>
      <c r="I2509" s="2">
        <v>5521983400000</v>
      </c>
    </row>
    <row r="2510" spans="1:9" x14ac:dyDescent="0.25">
      <c r="A2510" t="s">
        <v>12</v>
      </c>
      <c r="B2510" s="1">
        <v>1000</v>
      </c>
      <c r="C2510" t="s">
        <v>9</v>
      </c>
      <c r="D2510">
        <v>12</v>
      </c>
      <c r="E2510" s="3">
        <v>43857</v>
      </c>
      <c r="F2510" s="2">
        <f>MONTH(Tabela1[[#This Row],[Data]])</f>
        <v>1</v>
      </c>
      <c r="G2510" t="s">
        <v>4149</v>
      </c>
      <c r="H2510" t="s">
        <v>6271</v>
      </c>
      <c r="I2510" s="2">
        <v>5571988200000</v>
      </c>
    </row>
    <row r="2511" spans="1:9" x14ac:dyDescent="0.25">
      <c r="A2511" t="s">
        <v>26</v>
      </c>
      <c r="B2511" s="1">
        <v>2000</v>
      </c>
      <c r="C2511" t="s">
        <v>9</v>
      </c>
      <c r="D2511">
        <v>12</v>
      </c>
      <c r="E2511" s="3">
        <v>43857</v>
      </c>
      <c r="F2511" s="2">
        <f>MONTH(Tabela1[[#This Row],[Data]])</f>
        <v>1</v>
      </c>
      <c r="G2511" t="s">
        <v>6543</v>
      </c>
      <c r="H2511" t="s">
        <v>6544</v>
      </c>
      <c r="I2511" s="2">
        <v>5542999300000</v>
      </c>
    </row>
    <row r="2512" spans="1:9" x14ac:dyDescent="0.25">
      <c r="A2512" t="s">
        <v>8</v>
      </c>
      <c r="B2512" s="1">
        <v>500</v>
      </c>
      <c r="C2512" t="s">
        <v>9</v>
      </c>
      <c r="D2512">
        <v>12</v>
      </c>
      <c r="E2512" s="3">
        <v>43857</v>
      </c>
      <c r="F2512" s="2">
        <f>MONTH(Tabela1[[#This Row],[Data]])</f>
        <v>1</v>
      </c>
      <c r="G2512" t="s">
        <v>2603</v>
      </c>
      <c r="H2512" t="s">
        <v>7398</v>
      </c>
      <c r="I2512" s="2">
        <v>5511940100000</v>
      </c>
    </row>
    <row r="2513" spans="1:9" x14ac:dyDescent="0.25">
      <c r="A2513" t="s">
        <v>26</v>
      </c>
      <c r="B2513" s="1">
        <v>2000</v>
      </c>
      <c r="C2513" t="s">
        <v>9</v>
      </c>
      <c r="D2513">
        <v>12</v>
      </c>
      <c r="E2513" s="3">
        <v>43857</v>
      </c>
      <c r="F2513" s="2">
        <f>MONTH(Tabela1[[#This Row],[Data]])</f>
        <v>1</v>
      </c>
      <c r="G2513" t="s">
        <v>2800</v>
      </c>
      <c r="H2513" t="s">
        <v>2801</v>
      </c>
      <c r="I2513" s="2">
        <v>5571999000000</v>
      </c>
    </row>
    <row r="2514" spans="1:9" x14ac:dyDescent="0.25">
      <c r="A2514" t="s">
        <v>12</v>
      </c>
      <c r="B2514" s="1">
        <v>1000</v>
      </c>
      <c r="C2514" t="s">
        <v>9</v>
      </c>
      <c r="D2514">
        <v>12</v>
      </c>
      <c r="E2514" s="3">
        <v>43857</v>
      </c>
      <c r="F2514" s="2">
        <f>MONTH(Tabela1[[#This Row],[Data]])</f>
        <v>1</v>
      </c>
      <c r="G2514" t="s">
        <v>9658</v>
      </c>
      <c r="H2514" t="s">
        <v>9659</v>
      </c>
      <c r="I2514" s="2">
        <v>5541998800000</v>
      </c>
    </row>
    <row r="2515" spans="1:9" x14ac:dyDescent="0.25">
      <c r="A2515" t="s">
        <v>8</v>
      </c>
      <c r="B2515" s="1">
        <v>500</v>
      </c>
      <c r="C2515" t="s">
        <v>21</v>
      </c>
      <c r="D2515">
        <v>1</v>
      </c>
      <c r="E2515" s="3">
        <v>43858</v>
      </c>
      <c r="F2515" s="2">
        <f>MONTH(Tabela1[[#This Row],[Data]])</f>
        <v>1</v>
      </c>
      <c r="G2515" t="s">
        <v>1492</v>
      </c>
      <c r="H2515" t="s">
        <v>1493</v>
      </c>
      <c r="I2515" s="2">
        <v>5591991000000</v>
      </c>
    </row>
    <row r="2516" spans="1:9" x14ac:dyDescent="0.25">
      <c r="A2516" t="s">
        <v>8</v>
      </c>
      <c r="B2516" s="1">
        <v>500</v>
      </c>
      <c r="C2516" t="s">
        <v>9</v>
      </c>
      <c r="D2516">
        <v>12</v>
      </c>
      <c r="E2516" s="3">
        <v>43858</v>
      </c>
      <c r="F2516" s="2">
        <f>MONTH(Tabela1[[#This Row],[Data]])</f>
        <v>1</v>
      </c>
      <c r="G2516" t="s">
        <v>2859</v>
      </c>
      <c r="H2516" t="s">
        <v>2860</v>
      </c>
      <c r="I2516" s="2">
        <v>5533988400000</v>
      </c>
    </row>
    <row r="2517" spans="1:9" x14ac:dyDescent="0.25">
      <c r="A2517" t="s">
        <v>12</v>
      </c>
      <c r="B2517" s="1">
        <v>1000</v>
      </c>
      <c r="C2517" t="s">
        <v>9</v>
      </c>
      <c r="D2517">
        <v>6</v>
      </c>
      <c r="E2517" s="3">
        <v>43858</v>
      </c>
      <c r="F2517" s="2">
        <f>MONTH(Tabela1[[#This Row],[Data]])</f>
        <v>1</v>
      </c>
      <c r="G2517" t="s">
        <v>3000</v>
      </c>
      <c r="H2517" t="s">
        <v>3001</v>
      </c>
      <c r="I2517" s="2">
        <v>5585997300000</v>
      </c>
    </row>
    <row r="2518" spans="1:9" x14ac:dyDescent="0.25">
      <c r="A2518" t="s">
        <v>8</v>
      </c>
      <c r="B2518" s="1">
        <v>500</v>
      </c>
      <c r="C2518" t="s">
        <v>21</v>
      </c>
      <c r="D2518">
        <v>1</v>
      </c>
      <c r="E2518" s="3">
        <v>43858</v>
      </c>
      <c r="F2518" s="2">
        <f>MONTH(Tabela1[[#This Row],[Data]])</f>
        <v>1</v>
      </c>
      <c r="G2518" t="s">
        <v>5335</v>
      </c>
      <c r="H2518" t="s">
        <v>5897</v>
      </c>
      <c r="I2518" s="2">
        <v>5521967100000</v>
      </c>
    </row>
    <row r="2519" spans="1:9" x14ac:dyDescent="0.25">
      <c r="A2519" t="s">
        <v>8</v>
      </c>
      <c r="B2519" s="1">
        <v>500</v>
      </c>
      <c r="C2519" t="s">
        <v>21</v>
      </c>
      <c r="D2519">
        <v>1</v>
      </c>
      <c r="E2519" s="3">
        <v>43858</v>
      </c>
      <c r="F2519" s="2">
        <f>MONTH(Tabela1[[#This Row],[Data]])</f>
        <v>1</v>
      </c>
      <c r="G2519" t="s">
        <v>3568</v>
      </c>
      <c r="H2519" t="s">
        <v>3569</v>
      </c>
      <c r="I2519" s="2">
        <v>5511975700000</v>
      </c>
    </row>
    <row r="2520" spans="1:9" x14ac:dyDescent="0.25">
      <c r="A2520" t="s">
        <v>8</v>
      </c>
      <c r="B2520" s="1">
        <v>500</v>
      </c>
      <c r="C2520" t="s">
        <v>9</v>
      </c>
      <c r="D2520">
        <v>2</v>
      </c>
      <c r="E2520" s="3">
        <v>43858</v>
      </c>
      <c r="F2520" s="2">
        <f>MONTH(Tabela1[[#This Row],[Data]])</f>
        <v>1</v>
      </c>
      <c r="G2520" t="s">
        <v>8011</v>
      </c>
      <c r="H2520" t="s">
        <v>8012</v>
      </c>
      <c r="I2520" s="2">
        <v>5561999500000</v>
      </c>
    </row>
    <row r="2521" spans="1:9" x14ac:dyDescent="0.25">
      <c r="A2521" t="s">
        <v>12</v>
      </c>
      <c r="B2521" s="1">
        <v>1000</v>
      </c>
      <c r="C2521" t="s">
        <v>9</v>
      </c>
      <c r="D2521">
        <v>12</v>
      </c>
      <c r="E2521" s="3">
        <v>43859</v>
      </c>
      <c r="F2521" s="2">
        <f>MONTH(Tabela1[[#This Row],[Data]])</f>
        <v>1</v>
      </c>
      <c r="G2521" t="s">
        <v>101</v>
      </c>
      <c r="H2521" t="s">
        <v>102</v>
      </c>
      <c r="I2521" s="2">
        <v>5521964900000</v>
      </c>
    </row>
    <row r="2522" spans="1:9" x14ac:dyDescent="0.25">
      <c r="A2522" t="s">
        <v>12</v>
      </c>
      <c r="B2522" s="1">
        <v>1000</v>
      </c>
      <c r="C2522" t="s">
        <v>9</v>
      </c>
      <c r="D2522">
        <v>10</v>
      </c>
      <c r="E2522" s="3">
        <v>43859</v>
      </c>
      <c r="F2522" s="2">
        <f>MONTH(Tabela1[[#This Row],[Data]])</f>
        <v>1</v>
      </c>
      <c r="G2522" t="s">
        <v>344</v>
      </c>
      <c r="H2522" t="s">
        <v>345</v>
      </c>
      <c r="I2522" s="2">
        <v>5521992000000</v>
      </c>
    </row>
    <row r="2523" spans="1:9" x14ac:dyDescent="0.25">
      <c r="A2523" t="s">
        <v>26</v>
      </c>
      <c r="B2523" s="1">
        <v>2000</v>
      </c>
      <c r="C2523" t="s">
        <v>9</v>
      </c>
      <c r="D2523">
        <v>12</v>
      </c>
      <c r="E2523" s="3">
        <v>43859</v>
      </c>
      <c r="F2523" s="2">
        <f>MONTH(Tabela1[[#This Row],[Data]])</f>
        <v>1</v>
      </c>
      <c r="G2523" t="s">
        <v>910</v>
      </c>
      <c r="H2523" t="s">
        <v>2784</v>
      </c>
      <c r="I2523" s="2">
        <v>5521997300000</v>
      </c>
    </row>
    <row r="2524" spans="1:9" x14ac:dyDescent="0.25">
      <c r="A2524" t="s">
        <v>8</v>
      </c>
      <c r="B2524" s="1">
        <v>500</v>
      </c>
      <c r="C2524" t="s">
        <v>9</v>
      </c>
      <c r="D2524">
        <v>12</v>
      </c>
      <c r="E2524" s="3">
        <v>43859</v>
      </c>
      <c r="F2524" s="2">
        <f>MONTH(Tabela1[[#This Row],[Data]])</f>
        <v>1</v>
      </c>
      <c r="G2524" t="s">
        <v>2037</v>
      </c>
      <c r="H2524" t="s">
        <v>6500</v>
      </c>
      <c r="I2524" s="2">
        <v>5511984800000</v>
      </c>
    </row>
    <row r="2525" spans="1:9" x14ac:dyDescent="0.25">
      <c r="A2525" t="s">
        <v>8</v>
      </c>
      <c r="B2525" s="1">
        <v>500</v>
      </c>
      <c r="C2525" t="s">
        <v>9</v>
      </c>
      <c r="D2525">
        <v>3</v>
      </c>
      <c r="E2525" s="3">
        <v>43859</v>
      </c>
      <c r="F2525" s="2">
        <f>MONTH(Tabela1[[#This Row],[Data]])</f>
        <v>1</v>
      </c>
      <c r="G2525" t="s">
        <v>6723</v>
      </c>
      <c r="H2525" t="s">
        <v>6724</v>
      </c>
      <c r="I2525" s="2">
        <v>5511973100000</v>
      </c>
    </row>
    <row r="2526" spans="1:9" x14ac:dyDescent="0.25">
      <c r="A2526" t="s">
        <v>12</v>
      </c>
      <c r="B2526" s="1">
        <v>1000</v>
      </c>
      <c r="C2526" t="s">
        <v>9</v>
      </c>
      <c r="D2526">
        <v>8</v>
      </c>
      <c r="E2526" s="3">
        <v>43860</v>
      </c>
      <c r="F2526" s="2">
        <f>MONTH(Tabela1[[#This Row],[Data]])</f>
        <v>1</v>
      </c>
      <c r="G2526" t="s">
        <v>702</v>
      </c>
      <c r="H2526" t="s">
        <v>703</v>
      </c>
      <c r="I2526" s="2">
        <v>5511989100000</v>
      </c>
    </row>
    <row r="2527" spans="1:9" x14ac:dyDescent="0.25">
      <c r="A2527" t="s">
        <v>8</v>
      </c>
      <c r="B2527" s="1">
        <v>500</v>
      </c>
      <c r="C2527" t="s">
        <v>9</v>
      </c>
      <c r="D2527">
        <v>12</v>
      </c>
      <c r="E2527" s="3">
        <v>43860</v>
      </c>
      <c r="F2527" s="2">
        <f>MONTH(Tabela1[[#This Row],[Data]])</f>
        <v>1</v>
      </c>
      <c r="G2527" t="s">
        <v>1303</v>
      </c>
      <c r="H2527" t="s">
        <v>1575</v>
      </c>
      <c r="I2527" s="2">
        <v>5581999900000</v>
      </c>
    </row>
    <row r="2528" spans="1:9" x14ac:dyDescent="0.25">
      <c r="A2528" t="s">
        <v>26</v>
      </c>
      <c r="B2528" s="1">
        <v>2000</v>
      </c>
      <c r="C2528" t="s">
        <v>9</v>
      </c>
      <c r="D2528">
        <v>4</v>
      </c>
      <c r="E2528" s="3">
        <v>43860</v>
      </c>
      <c r="F2528" s="2">
        <f>MONTH(Tabela1[[#This Row],[Data]])</f>
        <v>1</v>
      </c>
      <c r="G2528" t="s">
        <v>6148</v>
      </c>
      <c r="H2528" t="s">
        <v>6149</v>
      </c>
      <c r="I2528" s="2">
        <v>5571999400000</v>
      </c>
    </row>
    <row r="2529" spans="1:9" x14ac:dyDescent="0.25">
      <c r="A2529" t="s">
        <v>12</v>
      </c>
      <c r="B2529" s="1">
        <v>1000</v>
      </c>
      <c r="C2529" t="s">
        <v>9</v>
      </c>
      <c r="D2529">
        <v>1</v>
      </c>
      <c r="E2529" s="3">
        <v>43860</v>
      </c>
      <c r="F2529" s="2">
        <f>MONTH(Tabela1[[#This Row],[Data]])</f>
        <v>1</v>
      </c>
      <c r="G2529" t="s">
        <v>6687</v>
      </c>
      <c r="H2529" t="s">
        <v>6688</v>
      </c>
      <c r="I2529" s="2">
        <v>5592996100000</v>
      </c>
    </row>
    <row r="2530" spans="1:9" x14ac:dyDescent="0.25">
      <c r="A2530" t="s">
        <v>26</v>
      </c>
      <c r="B2530" s="1">
        <v>2000</v>
      </c>
      <c r="C2530" t="s">
        <v>9</v>
      </c>
      <c r="D2530">
        <v>12</v>
      </c>
      <c r="E2530" s="3">
        <v>43860</v>
      </c>
      <c r="F2530" s="2">
        <f>MONTH(Tabela1[[#This Row],[Data]])</f>
        <v>1</v>
      </c>
      <c r="G2530" t="s">
        <v>7631</v>
      </c>
      <c r="H2530" t="s">
        <v>7632</v>
      </c>
      <c r="I2530" s="2">
        <v>5567999000000</v>
      </c>
    </row>
    <row r="2531" spans="1:9" x14ac:dyDescent="0.25">
      <c r="A2531" t="s">
        <v>26</v>
      </c>
      <c r="B2531" s="1">
        <v>2000</v>
      </c>
      <c r="C2531" t="s">
        <v>21</v>
      </c>
      <c r="D2531">
        <v>6</v>
      </c>
      <c r="E2531" s="3">
        <v>43860</v>
      </c>
      <c r="F2531" s="2">
        <f>MONTH(Tabela1[[#This Row],[Data]])</f>
        <v>1</v>
      </c>
      <c r="G2531" t="s">
        <v>4356</v>
      </c>
      <c r="H2531" t="s">
        <v>7676</v>
      </c>
      <c r="I2531" s="2">
        <v>5521986300000</v>
      </c>
    </row>
    <row r="2532" spans="1:9" x14ac:dyDescent="0.25">
      <c r="A2532" t="s">
        <v>26</v>
      </c>
      <c r="B2532" s="1">
        <v>2000</v>
      </c>
      <c r="C2532" t="s">
        <v>9</v>
      </c>
      <c r="D2532">
        <v>5</v>
      </c>
      <c r="E2532" s="3">
        <v>43860</v>
      </c>
      <c r="F2532" s="2">
        <f>MONTH(Tabela1[[#This Row],[Data]])</f>
        <v>1</v>
      </c>
      <c r="G2532" t="s">
        <v>1256</v>
      </c>
      <c r="H2532" t="s">
        <v>9644</v>
      </c>
      <c r="I2532" s="2">
        <v>5516992100000</v>
      </c>
    </row>
    <row r="2533" spans="1:9" x14ac:dyDescent="0.25">
      <c r="A2533" t="s">
        <v>8</v>
      </c>
      <c r="B2533" s="1">
        <v>500</v>
      </c>
      <c r="C2533" t="s">
        <v>9</v>
      </c>
      <c r="D2533">
        <v>12</v>
      </c>
      <c r="E2533" s="3">
        <v>43861</v>
      </c>
      <c r="F2533" s="2">
        <f>MONTH(Tabela1[[#This Row],[Data]])</f>
        <v>1</v>
      </c>
      <c r="G2533" t="s">
        <v>3271</v>
      </c>
      <c r="H2533" t="s">
        <v>3272</v>
      </c>
      <c r="I2533" s="2">
        <v>5511971600000</v>
      </c>
    </row>
    <row r="2534" spans="1:9" x14ac:dyDescent="0.25">
      <c r="A2534" t="s">
        <v>8</v>
      </c>
      <c r="B2534" s="1">
        <v>500</v>
      </c>
      <c r="C2534" t="s">
        <v>9</v>
      </c>
      <c r="D2534">
        <v>1</v>
      </c>
      <c r="E2534" s="3">
        <v>43861</v>
      </c>
      <c r="F2534" s="2">
        <f>MONTH(Tabela1[[#This Row],[Data]])</f>
        <v>1</v>
      </c>
      <c r="G2534" t="s">
        <v>3274</v>
      </c>
      <c r="H2534" t="s">
        <v>3275</v>
      </c>
      <c r="I2534" s="2">
        <v>5555991700000</v>
      </c>
    </row>
    <row r="2535" spans="1:9" x14ac:dyDescent="0.25">
      <c r="A2535" t="s">
        <v>12</v>
      </c>
      <c r="B2535" s="1">
        <v>1000</v>
      </c>
      <c r="C2535" t="s">
        <v>9</v>
      </c>
      <c r="D2535">
        <v>6</v>
      </c>
      <c r="E2535" s="3">
        <v>43861</v>
      </c>
      <c r="F2535" s="2">
        <f>MONTH(Tabela1[[#This Row],[Data]])</f>
        <v>1</v>
      </c>
      <c r="G2535" t="s">
        <v>3624</v>
      </c>
      <c r="H2535" t="s">
        <v>3625</v>
      </c>
      <c r="I2535" s="2">
        <v>5511992900000</v>
      </c>
    </row>
    <row r="2536" spans="1:9" x14ac:dyDescent="0.25">
      <c r="A2536" t="s">
        <v>8</v>
      </c>
      <c r="B2536" s="1">
        <v>500</v>
      </c>
      <c r="C2536" t="s">
        <v>9</v>
      </c>
      <c r="D2536">
        <v>10</v>
      </c>
      <c r="E2536" s="3">
        <v>43861</v>
      </c>
      <c r="F2536" s="2">
        <f>MONTH(Tabela1[[#This Row],[Data]])</f>
        <v>1</v>
      </c>
      <c r="G2536" t="s">
        <v>3936</v>
      </c>
      <c r="H2536" t="s">
        <v>4240</v>
      </c>
      <c r="I2536" s="2">
        <v>5511930000000</v>
      </c>
    </row>
    <row r="2537" spans="1:9" x14ac:dyDescent="0.25">
      <c r="A2537" t="s">
        <v>26</v>
      </c>
      <c r="B2537" s="1">
        <v>2000</v>
      </c>
      <c r="C2537" t="s">
        <v>9</v>
      </c>
      <c r="D2537">
        <v>6</v>
      </c>
      <c r="E2537" s="3">
        <v>43861</v>
      </c>
      <c r="F2537" s="2">
        <f>MONTH(Tabela1[[#This Row],[Data]])</f>
        <v>1</v>
      </c>
      <c r="G2537" t="s">
        <v>6468</v>
      </c>
      <c r="H2537" t="s">
        <v>6469</v>
      </c>
      <c r="I2537" s="2">
        <v>5584996600000</v>
      </c>
    </row>
    <row r="2538" spans="1:9" x14ac:dyDescent="0.25">
      <c r="A2538" t="s">
        <v>8</v>
      </c>
      <c r="B2538" s="1">
        <v>500</v>
      </c>
      <c r="C2538" t="s">
        <v>9</v>
      </c>
      <c r="D2538">
        <v>12</v>
      </c>
      <c r="E2538" s="3">
        <v>43862</v>
      </c>
      <c r="F2538" s="2">
        <f>MONTH(Tabela1[[#This Row],[Data]])</f>
        <v>2</v>
      </c>
      <c r="G2538" t="s">
        <v>753</v>
      </c>
      <c r="H2538" t="s">
        <v>754</v>
      </c>
      <c r="I2538" s="2">
        <v>5522997400000</v>
      </c>
    </row>
    <row r="2539" spans="1:9" x14ac:dyDescent="0.25">
      <c r="A2539" t="s">
        <v>12</v>
      </c>
      <c r="B2539" s="1">
        <v>1000</v>
      </c>
      <c r="C2539" t="s">
        <v>9</v>
      </c>
      <c r="D2539">
        <v>10</v>
      </c>
      <c r="E2539" s="3">
        <v>43862</v>
      </c>
      <c r="F2539" s="2">
        <f>MONTH(Tabela1[[#This Row],[Data]])</f>
        <v>2</v>
      </c>
      <c r="G2539" t="s">
        <v>3066</v>
      </c>
      <c r="H2539" t="s">
        <v>3067</v>
      </c>
      <c r="I2539" s="2">
        <v>5577988400000</v>
      </c>
    </row>
    <row r="2540" spans="1:9" x14ac:dyDescent="0.25">
      <c r="A2540" t="s">
        <v>8</v>
      </c>
      <c r="B2540" s="1">
        <v>500</v>
      </c>
      <c r="C2540" t="s">
        <v>9</v>
      </c>
      <c r="D2540">
        <v>12</v>
      </c>
      <c r="E2540" s="3">
        <v>43862</v>
      </c>
      <c r="F2540" s="2">
        <f>MONTH(Tabela1[[#This Row],[Data]])</f>
        <v>2</v>
      </c>
      <c r="G2540" t="s">
        <v>3827</v>
      </c>
      <c r="H2540" t="s">
        <v>3828</v>
      </c>
      <c r="I2540" s="2">
        <v>5527996000000</v>
      </c>
    </row>
    <row r="2541" spans="1:9" x14ac:dyDescent="0.25">
      <c r="A2541" t="s">
        <v>8</v>
      </c>
      <c r="B2541" s="1">
        <v>500</v>
      </c>
      <c r="C2541" t="s">
        <v>9</v>
      </c>
      <c r="D2541">
        <v>12</v>
      </c>
      <c r="E2541" s="3">
        <v>43862</v>
      </c>
      <c r="F2541" s="2">
        <f>MONTH(Tabela1[[#This Row],[Data]])</f>
        <v>2</v>
      </c>
      <c r="G2541" t="s">
        <v>6478</v>
      </c>
      <c r="H2541" t="s">
        <v>6479</v>
      </c>
      <c r="I2541" s="2">
        <v>5573981900000</v>
      </c>
    </row>
    <row r="2542" spans="1:9" x14ac:dyDescent="0.25">
      <c r="A2542" t="s">
        <v>8</v>
      </c>
      <c r="B2542" s="1">
        <v>500</v>
      </c>
      <c r="C2542" t="s">
        <v>9</v>
      </c>
      <c r="D2542">
        <v>10</v>
      </c>
      <c r="E2542" s="3">
        <v>43862</v>
      </c>
      <c r="F2542" s="2">
        <f>MONTH(Tabela1[[#This Row],[Data]])</f>
        <v>2</v>
      </c>
      <c r="G2542" t="s">
        <v>6751</v>
      </c>
      <c r="H2542" t="s">
        <v>6752</v>
      </c>
      <c r="I2542" s="2">
        <v>5511980600000</v>
      </c>
    </row>
    <row r="2543" spans="1:9" x14ac:dyDescent="0.25">
      <c r="A2543" t="s">
        <v>12</v>
      </c>
      <c r="B2543" s="1">
        <v>1000</v>
      </c>
      <c r="C2543" t="s">
        <v>9</v>
      </c>
      <c r="D2543">
        <v>4</v>
      </c>
      <c r="E2543" s="3">
        <v>43862</v>
      </c>
      <c r="F2543" s="2">
        <f>MONTH(Tabela1[[#This Row],[Data]])</f>
        <v>2</v>
      </c>
      <c r="G2543" t="s">
        <v>753</v>
      </c>
      <c r="H2543" t="s">
        <v>754</v>
      </c>
      <c r="I2543" s="2">
        <v>5511941300000</v>
      </c>
    </row>
    <row r="2544" spans="1:9" x14ac:dyDescent="0.25">
      <c r="A2544" t="s">
        <v>26</v>
      </c>
      <c r="B2544" s="1">
        <v>2000</v>
      </c>
      <c r="C2544" t="s">
        <v>9</v>
      </c>
      <c r="D2544">
        <v>12</v>
      </c>
      <c r="E2544" s="3">
        <v>43862</v>
      </c>
      <c r="F2544" s="2">
        <f>MONTH(Tabela1[[#This Row],[Data]])</f>
        <v>2</v>
      </c>
      <c r="G2544" t="s">
        <v>8647</v>
      </c>
      <c r="H2544" t="s">
        <v>8648</v>
      </c>
      <c r="I2544" s="2">
        <v>5585986800000</v>
      </c>
    </row>
    <row r="2545" spans="1:9" x14ac:dyDescent="0.25">
      <c r="A2545" t="s">
        <v>12</v>
      </c>
      <c r="B2545" s="1">
        <v>1000</v>
      </c>
      <c r="C2545" t="s">
        <v>9</v>
      </c>
      <c r="D2545">
        <v>10</v>
      </c>
      <c r="E2545" s="3">
        <v>43863</v>
      </c>
      <c r="F2545" s="2">
        <f>MONTH(Tabela1[[#This Row],[Data]])</f>
        <v>2</v>
      </c>
      <c r="G2545" t="s">
        <v>1428</v>
      </c>
      <c r="H2545" t="s">
        <v>1429</v>
      </c>
      <c r="I2545" s="2">
        <v>5549999100000</v>
      </c>
    </row>
    <row r="2546" spans="1:9" x14ac:dyDescent="0.25">
      <c r="A2546" t="s">
        <v>26</v>
      </c>
      <c r="B2546" s="1">
        <v>2000</v>
      </c>
      <c r="C2546" t="s">
        <v>9</v>
      </c>
      <c r="D2546">
        <v>12</v>
      </c>
      <c r="E2546" s="3">
        <v>43863</v>
      </c>
      <c r="F2546" s="2">
        <f>MONTH(Tabela1[[#This Row],[Data]])</f>
        <v>2</v>
      </c>
      <c r="G2546" t="s">
        <v>5833</v>
      </c>
      <c r="H2546" t="s">
        <v>5834</v>
      </c>
      <c r="I2546" s="2">
        <v>5541995000000</v>
      </c>
    </row>
    <row r="2547" spans="1:9" x14ac:dyDescent="0.25">
      <c r="A2547" t="s">
        <v>8</v>
      </c>
      <c r="B2547" s="1">
        <v>500</v>
      </c>
      <c r="C2547" t="s">
        <v>9</v>
      </c>
      <c r="D2547">
        <v>1</v>
      </c>
      <c r="E2547" s="3">
        <v>43863</v>
      </c>
      <c r="F2547" s="2">
        <f>MONTH(Tabela1[[#This Row],[Data]])</f>
        <v>2</v>
      </c>
      <c r="G2547" t="s">
        <v>5960</v>
      </c>
      <c r="H2547" t="s">
        <v>5961</v>
      </c>
      <c r="I2547" s="2">
        <v>5549999200000</v>
      </c>
    </row>
    <row r="2548" spans="1:9" x14ac:dyDescent="0.25">
      <c r="A2548" t="s">
        <v>8</v>
      </c>
      <c r="B2548" s="1">
        <v>500</v>
      </c>
      <c r="C2548" t="s">
        <v>9</v>
      </c>
      <c r="D2548">
        <v>1</v>
      </c>
      <c r="E2548" s="3">
        <v>43863</v>
      </c>
      <c r="F2548" s="2">
        <f>MONTH(Tabela1[[#This Row],[Data]])</f>
        <v>2</v>
      </c>
      <c r="G2548" t="s">
        <v>7853</v>
      </c>
      <c r="H2548" t="s">
        <v>7854</v>
      </c>
      <c r="I2548" s="2">
        <v>5549991300000</v>
      </c>
    </row>
    <row r="2549" spans="1:9" x14ac:dyDescent="0.25">
      <c r="A2549" t="s">
        <v>12</v>
      </c>
      <c r="B2549" s="1">
        <v>1000</v>
      </c>
      <c r="C2549" t="s">
        <v>9</v>
      </c>
      <c r="D2549">
        <v>1</v>
      </c>
      <c r="E2549" s="3">
        <v>43863</v>
      </c>
      <c r="F2549" s="2">
        <f>MONTH(Tabela1[[#This Row],[Data]])</f>
        <v>2</v>
      </c>
      <c r="G2549" t="s">
        <v>4106</v>
      </c>
      <c r="H2549" t="s">
        <v>4408</v>
      </c>
      <c r="I2549" s="2">
        <v>5521991900000</v>
      </c>
    </row>
    <row r="2550" spans="1:9" x14ac:dyDescent="0.25">
      <c r="A2550" t="s">
        <v>12</v>
      </c>
      <c r="B2550" s="1">
        <v>1000</v>
      </c>
      <c r="C2550" t="s">
        <v>9</v>
      </c>
      <c r="D2550">
        <v>4</v>
      </c>
      <c r="E2550" s="3">
        <v>43864</v>
      </c>
      <c r="F2550" s="2">
        <f>MONTH(Tabela1[[#This Row],[Data]])</f>
        <v>2</v>
      </c>
      <c r="G2550" t="s">
        <v>105</v>
      </c>
      <c r="H2550" t="s">
        <v>106</v>
      </c>
      <c r="I2550" s="2">
        <v>5519991400000</v>
      </c>
    </row>
    <row r="2551" spans="1:9" x14ac:dyDescent="0.25">
      <c r="A2551" t="s">
        <v>8</v>
      </c>
      <c r="B2551" s="1">
        <v>500</v>
      </c>
      <c r="C2551" t="s">
        <v>9</v>
      </c>
      <c r="D2551">
        <v>12</v>
      </c>
      <c r="E2551" s="3">
        <v>43864</v>
      </c>
      <c r="F2551" s="2">
        <f>MONTH(Tabela1[[#This Row],[Data]])</f>
        <v>2</v>
      </c>
      <c r="G2551" t="s">
        <v>1343</v>
      </c>
      <c r="H2551" t="s">
        <v>1344</v>
      </c>
      <c r="I2551" s="2">
        <v>5571988100000</v>
      </c>
    </row>
    <row r="2552" spans="1:9" x14ac:dyDescent="0.25">
      <c r="A2552" t="s">
        <v>12</v>
      </c>
      <c r="B2552" s="1">
        <v>1000</v>
      </c>
      <c r="C2552" t="s">
        <v>21</v>
      </c>
      <c r="D2552">
        <v>12</v>
      </c>
      <c r="E2552" s="3">
        <v>43864</v>
      </c>
      <c r="F2552" s="2">
        <f>MONTH(Tabela1[[#This Row],[Data]])</f>
        <v>2</v>
      </c>
      <c r="G2552" t="s">
        <v>1885</v>
      </c>
      <c r="H2552" t="s">
        <v>1886</v>
      </c>
      <c r="I2552" s="2">
        <v>5571992300000</v>
      </c>
    </row>
    <row r="2553" spans="1:9" x14ac:dyDescent="0.25">
      <c r="A2553" t="s">
        <v>12</v>
      </c>
      <c r="B2553" s="1">
        <v>1000</v>
      </c>
      <c r="C2553" t="s">
        <v>9</v>
      </c>
      <c r="D2553">
        <v>6</v>
      </c>
      <c r="E2553" s="3">
        <v>43864</v>
      </c>
      <c r="F2553" s="2">
        <f>MONTH(Tabela1[[#This Row],[Data]])</f>
        <v>2</v>
      </c>
      <c r="G2553" t="s">
        <v>3926</v>
      </c>
      <c r="H2553" t="s">
        <v>3927</v>
      </c>
      <c r="I2553" s="2">
        <v>5562993400000</v>
      </c>
    </row>
    <row r="2554" spans="1:9" x14ac:dyDescent="0.25">
      <c r="A2554" t="s">
        <v>26</v>
      </c>
      <c r="B2554" s="1">
        <v>2000</v>
      </c>
      <c r="C2554" t="s">
        <v>21</v>
      </c>
      <c r="D2554">
        <v>1</v>
      </c>
      <c r="E2554" s="3">
        <v>43864</v>
      </c>
      <c r="F2554" s="2">
        <f>MONTH(Tabela1[[#This Row],[Data]])</f>
        <v>2</v>
      </c>
      <c r="G2554" t="s">
        <v>5093</v>
      </c>
      <c r="H2554" t="s">
        <v>5094</v>
      </c>
      <c r="I2554" s="2">
        <v>5521982200000</v>
      </c>
    </row>
    <row r="2555" spans="1:9" x14ac:dyDescent="0.25">
      <c r="A2555" t="s">
        <v>26</v>
      </c>
      <c r="B2555" s="1">
        <v>2000</v>
      </c>
      <c r="C2555" t="s">
        <v>9</v>
      </c>
      <c r="D2555">
        <v>12</v>
      </c>
      <c r="E2555" s="3">
        <v>43864</v>
      </c>
      <c r="F2555" s="2">
        <f>MONTH(Tabela1[[#This Row],[Data]])</f>
        <v>2</v>
      </c>
      <c r="G2555" t="s">
        <v>7346</v>
      </c>
      <c r="H2555" t="s">
        <v>7347</v>
      </c>
      <c r="I2555" s="2">
        <v>5534991300000</v>
      </c>
    </row>
    <row r="2556" spans="1:9" x14ac:dyDescent="0.25">
      <c r="A2556" t="s">
        <v>12</v>
      </c>
      <c r="B2556" s="1">
        <v>1000</v>
      </c>
      <c r="C2556" t="s">
        <v>21</v>
      </c>
      <c r="D2556">
        <v>12</v>
      </c>
      <c r="E2556" s="3">
        <v>43864</v>
      </c>
      <c r="F2556" s="2">
        <f>MONTH(Tabela1[[#This Row],[Data]])</f>
        <v>2</v>
      </c>
      <c r="G2556" t="s">
        <v>3189</v>
      </c>
      <c r="H2556" t="s">
        <v>3190</v>
      </c>
      <c r="I2556" s="2">
        <v>5521999900000</v>
      </c>
    </row>
    <row r="2557" spans="1:9" x14ac:dyDescent="0.25">
      <c r="A2557" t="s">
        <v>12</v>
      </c>
      <c r="B2557" s="1">
        <v>1000</v>
      </c>
      <c r="C2557" t="s">
        <v>9</v>
      </c>
      <c r="D2557">
        <v>4</v>
      </c>
      <c r="E2557" s="3">
        <v>43865</v>
      </c>
      <c r="F2557" s="2">
        <f>MONTH(Tabela1[[#This Row],[Data]])</f>
        <v>2</v>
      </c>
      <c r="G2557" t="s">
        <v>3396</v>
      </c>
      <c r="H2557" t="s">
        <v>4304</v>
      </c>
      <c r="I2557" s="2">
        <v>5585988000000</v>
      </c>
    </row>
    <row r="2558" spans="1:9" x14ac:dyDescent="0.25">
      <c r="A2558" t="s">
        <v>12</v>
      </c>
      <c r="B2558" s="1">
        <v>1000</v>
      </c>
      <c r="C2558" t="s">
        <v>9</v>
      </c>
      <c r="D2558">
        <v>6</v>
      </c>
      <c r="E2558" s="3">
        <v>43865</v>
      </c>
      <c r="F2558" s="2">
        <f>MONTH(Tabela1[[#This Row],[Data]])</f>
        <v>2</v>
      </c>
      <c r="G2558" t="s">
        <v>648</v>
      </c>
      <c r="H2558" t="s">
        <v>4371</v>
      </c>
      <c r="I2558" s="2">
        <v>5511943100000</v>
      </c>
    </row>
    <row r="2559" spans="1:9" x14ac:dyDescent="0.25">
      <c r="A2559" t="s">
        <v>8</v>
      </c>
      <c r="B2559" s="1">
        <v>500</v>
      </c>
      <c r="C2559" t="s">
        <v>9</v>
      </c>
      <c r="D2559">
        <v>6</v>
      </c>
      <c r="E2559" s="3">
        <v>43865</v>
      </c>
      <c r="F2559" s="2">
        <f>MONTH(Tabela1[[#This Row],[Data]])</f>
        <v>2</v>
      </c>
      <c r="G2559" t="s">
        <v>2690</v>
      </c>
      <c r="H2559" t="s">
        <v>2691</v>
      </c>
      <c r="I2559" s="2">
        <v>5511997100000</v>
      </c>
    </row>
    <row r="2560" spans="1:9" x14ac:dyDescent="0.25">
      <c r="A2560" t="s">
        <v>26</v>
      </c>
      <c r="B2560" s="1">
        <v>2000</v>
      </c>
      <c r="C2560" t="s">
        <v>9</v>
      </c>
      <c r="D2560">
        <v>5</v>
      </c>
      <c r="E2560" s="3">
        <v>43865</v>
      </c>
      <c r="F2560" s="2">
        <f>MONTH(Tabela1[[#This Row],[Data]])</f>
        <v>2</v>
      </c>
      <c r="G2560" t="s">
        <v>5073</v>
      </c>
      <c r="H2560" t="s">
        <v>7950</v>
      </c>
      <c r="I2560" s="2">
        <v>5519993800000</v>
      </c>
    </row>
    <row r="2561" spans="1:9" x14ac:dyDescent="0.25">
      <c r="A2561" t="s">
        <v>12</v>
      </c>
      <c r="B2561" s="1">
        <v>1000</v>
      </c>
      <c r="C2561" t="s">
        <v>9</v>
      </c>
      <c r="D2561">
        <v>12</v>
      </c>
      <c r="E2561" s="3">
        <v>43866</v>
      </c>
      <c r="F2561" s="2">
        <f>MONTH(Tabela1[[#This Row],[Data]])</f>
        <v>2</v>
      </c>
      <c r="G2561" t="s">
        <v>1337</v>
      </c>
      <c r="H2561" t="s">
        <v>1338</v>
      </c>
      <c r="I2561" s="2">
        <v>5531988300000</v>
      </c>
    </row>
    <row r="2562" spans="1:9" x14ac:dyDescent="0.25">
      <c r="A2562" t="s">
        <v>12</v>
      </c>
      <c r="B2562" s="1">
        <v>1000</v>
      </c>
      <c r="C2562" t="s">
        <v>9</v>
      </c>
      <c r="D2562">
        <v>12</v>
      </c>
      <c r="E2562" s="3">
        <v>43866</v>
      </c>
      <c r="F2562" s="2">
        <f>MONTH(Tabela1[[#This Row],[Data]])</f>
        <v>2</v>
      </c>
      <c r="G2562" t="s">
        <v>2624</v>
      </c>
      <c r="H2562" t="s">
        <v>2625</v>
      </c>
      <c r="I2562" s="2">
        <v>5512997100000</v>
      </c>
    </row>
    <row r="2563" spans="1:9" x14ac:dyDescent="0.25">
      <c r="A2563" t="s">
        <v>12</v>
      </c>
      <c r="B2563" s="1">
        <v>1000</v>
      </c>
      <c r="C2563" t="s">
        <v>9</v>
      </c>
      <c r="D2563">
        <v>10</v>
      </c>
      <c r="E2563" s="3">
        <v>43866</v>
      </c>
      <c r="F2563" s="2">
        <f>MONTH(Tabela1[[#This Row],[Data]])</f>
        <v>2</v>
      </c>
      <c r="G2563" t="s">
        <v>3311</v>
      </c>
      <c r="H2563" t="s">
        <v>3312</v>
      </c>
      <c r="I2563" s="2">
        <v>5543991300000</v>
      </c>
    </row>
    <row r="2564" spans="1:9" x14ac:dyDescent="0.25">
      <c r="A2564" t="s">
        <v>26</v>
      </c>
      <c r="B2564" s="1">
        <v>2000</v>
      </c>
      <c r="C2564" t="s">
        <v>9</v>
      </c>
      <c r="D2564">
        <v>12</v>
      </c>
      <c r="E2564" s="3">
        <v>43866</v>
      </c>
      <c r="F2564" s="2">
        <f>MONTH(Tabela1[[#This Row],[Data]])</f>
        <v>2</v>
      </c>
      <c r="G2564" t="s">
        <v>3615</v>
      </c>
      <c r="H2564" t="s">
        <v>3616</v>
      </c>
      <c r="I2564" s="2">
        <v>5531991600000</v>
      </c>
    </row>
    <row r="2565" spans="1:9" x14ac:dyDescent="0.25">
      <c r="A2565" t="s">
        <v>26</v>
      </c>
      <c r="B2565" s="1">
        <v>2000</v>
      </c>
      <c r="C2565" t="s">
        <v>9</v>
      </c>
      <c r="D2565">
        <v>3</v>
      </c>
      <c r="E2565" s="3">
        <v>43866</v>
      </c>
      <c r="F2565" s="2">
        <f>MONTH(Tabela1[[#This Row],[Data]])</f>
        <v>2</v>
      </c>
      <c r="G2565" t="s">
        <v>5018</v>
      </c>
      <c r="H2565" t="s">
        <v>5019</v>
      </c>
      <c r="I2565" s="2">
        <v>5511963600000</v>
      </c>
    </row>
    <row r="2566" spans="1:9" x14ac:dyDescent="0.25">
      <c r="A2566" t="s">
        <v>8</v>
      </c>
      <c r="B2566" s="1">
        <v>500</v>
      </c>
      <c r="C2566" t="s">
        <v>9</v>
      </c>
      <c r="D2566">
        <v>5</v>
      </c>
      <c r="E2566" s="3">
        <v>43866</v>
      </c>
      <c r="F2566" s="2">
        <f>MONTH(Tabela1[[#This Row],[Data]])</f>
        <v>2</v>
      </c>
      <c r="G2566" t="s">
        <v>539</v>
      </c>
      <c r="H2566" t="s">
        <v>540</v>
      </c>
      <c r="I2566" s="2">
        <v>5517981400000</v>
      </c>
    </row>
    <row r="2567" spans="1:9" x14ac:dyDescent="0.25">
      <c r="A2567" t="s">
        <v>12</v>
      </c>
      <c r="B2567" s="1">
        <v>1000</v>
      </c>
      <c r="C2567" t="s">
        <v>21</v>
      </c>
      <c r="D2567">
        <v>1</v>
      </c>
      <c r="E2567" s="3">
        <v>43866</v>
      </c>
      <c r="F2567" s="2">
        <f>MONTH(Tabela1[[#This Row],[Data]])</f>
        <v>2</v>
      </c>
      <c r="G2567" t="s">
        <v>1743</v>
      </c>
      <c r="H2567" t="s">
        <v>1744</v>
      </c>
      <c r="I2567" s="2">
        <v>5551995900000</v>
      </c>
    </row>
    <row r="2568" spans="1:9" x14ac:dyDescent="0.25">
      <c r="A2568" t="s">
        <v>12</v>
      </c>
      <c r="B2568" s="1">
        <v>1000</v>
      </c>
      <c r="C2568" t="s">
        <v>9</v>
      </c>
      <c r="D2568">
        <v>1</v>
      </c>
      <c r="E2568" s="3">
        <v>43866</v>
      </c>
      <c r="F2568" s="2">
        <f>MONTH(Tabela1[[#This Row],[Data]])</f>
        <v>2</v>
      </c>
      <c r="G2568" t="s">
        <v>5998</v>
      </c>
      <c r="H2568" t="s">
        <v>5999</v>
      </c>
      <c r="I2568" s="2">
        <v>5511985100000</v>
      </c>
    </row>
    <row r="2569" spans="1:9" x14ac:dyDescent="0.25">
      <c r="A2569" t="s">
        <v>8</v>
      </c>
      <c r="B2569" s="1">
        <v>500</v>
      </c>
      <c r="C2569" t="s">
        <v>9</v>
      </c>
      <c r="D2569">
        <v>4</v>
      </c>
      <c r="E2569" s="3">
        <v>43866</v>
      </c>
      <c r="F2569" s="2">
        <f>MONTH(Tabela1[[#This Row],[Data]])</f>
        <v>2</v>
      </c>
      <c r="G2569" t="s">
        <v>3176</v>
      </c>
      <c r="H2569" t="s">
        <v>6655</v>
      </c>
      <c r="I2569" s="2">
        <v>5521981000000</v>
      </c>
    </row>
    <row r="2570" spans="1:9" x14ac:dyDescent="0.25">
      <c r="A2570" t="s">
        <v>8</v>
      </c>
      <c r="B2570" s="1">
        <v>500</v>
      </c>
      <c r="C2570" t="s">
        <v>9</v>
      </c>
      <c r="D2570">
        <v>12</v>
      </c>
      <c r="E2570" s="3">
        <v>43867</v>
      </c>
      <c r="F2570" s="2">
        <f>MONTH(Tabela1[[#This Row],[Data]])</f>
        <v>2</v>
      </c>
      <c r="G2570" t="s">
        <v>1322</v>
      </c>
      <c r="H2570" t="s">
        <v>1323</v>
      </c>
      <c r="I2570" s="2">
        <v>5521982800000</v>
      </c>
    </row>
    <row r="2571" spans="1:9" x14ac:dyDescent="0.25">
      <c r="A2571" t="s">
        <v>26</v>
      </c>
      <c r="B2571" s="1">
        <v>2000</v>
      </c>
      <c r="C2571" t="s">
        <v>9</v>
      </c>
      <c r="D2571">
        <v>1</v>
      </c>
      <c r="E2571" s="3">
        <v>43867</v>
      </c>
      <c r="F2571" s="2">
        <f>MONTH(Tabela1[[#This Row],[Data]])</f>
        <v>2</v>
      </c>
      <c r="G2571" t="s">
        <v>2084</v>
      </c>
      <c r="H2571" t="s">
        <v>2085</v>
      </c>
      <c r="I2571" s="2">
        <v>5551980300000</v>
      </c>
    </row>
    <row r="2572" spans="1:9" x14ac:dyDescent="0.25">
      <c r="A2572" t="s">
        <v>8</v>
      </c>
      <c r="B2572" s="1">
        <v>500</v>
      </c>
      <c r="C2572" t="s">
        <v>21</v>
      </c>
      <c r="D2572">
        <v>1</v>
      </c>
      <c r="E2572" s="3">
        <v>43867</v>
      </c>
      <c r="F2572" s="2">
        <f>MONTH(Tabela1[[#This Row],[Data]])</f>
        <v>2</v>
      </c>
      <c r="G2572" t="s">
        <v>2059</v>
      </c>
      <c r="H2572" t="s">
        <v>2430</v>
      </c>
      <c r="I2572" s="2">
        <v>5541998500000</v>
      </c>
    </row>
    <row r="2573" spans="1:9" x14ac:dyDescent="0.25">
      <c r="A2573" t="s">
        <v>12</v>
      </c>
      <c r="B2573" s="1">
        <v>1000</v>
      </c>
      <c r="C2573" t="s">
        <v>21</v>
      </c>
      <c r="D2573">
        <v>1</v>
      </c>
      <c r="E2573" s="3">
        <v>43867</v>
      </c>
      <c r="F2573" s="2">
        <f>MONTH(Tabela1[[#This Row],[Data]])</f>
        <v>2</v>
      </c>
      <c r="G2573" t="s">
        <v>2540</v>
      </c>
      <c r="H2573" t="s">
        <v>2772</v>
      </c>
      <c r="I2573" s="2">
        <v>5535999100000</v>
      </c>
    </row>
    <row r="2574" spans="1:9" x14ac:dyDescent="0.25">
      <c r="A2574" t="s">
        <v>8</v>
      </c>
      <c r="B2574" s="1">
        <v>500</v>
      </c>
      <c r="C2574" t="s">
        <v>9</v>
      </c>
      <c r="D2574">
        <v>12</v>
      </c>
      <c r="E2574" s="3">
        <v>43867</v>
      </c>
      <c r="F2574" s="2">
        <f>MONTH(Tabela1[[#This Row],[Data]])</f>
        <v>2</v>
      </c>
      <c r="G2574" t="s">
        <v>3485</v>
      </c>
      <c r="H2574" t="s">
        <v>3486</v>
      </c>
      <c r="I2574" s="2">
        <v>5521991300000</v>
      </c>
    </row>
    <row r="2575" spans="1:9" x14ac:dyDescent="0.25">
      <c r="A2575" t="s">
        <v>26</v>
      </c>
      <c r="B2575" s="1">
        <v>2000</v>
      </c>
      <c r="C2575" t="s">
        <v>9</v>
      </c>
      <c r="D2575">
        <v>12</v>
      </c>
      <c r="E2575" s="3">
        <v>43867</v>
      </c>
      <c r="F2575" s="2">
        <f>MONTH(Tabela1[[#This Row],[Data]])</f>
        <v>2</v>
      </c>
      <c r="G2575" t="s">
        <v>5806</v>
      </c>
      <c r="H2575" t="s">
        <v>5807</v>
      </c>
      <c r="I2575" s="2">
        <v>5544988300000</v>
      </c>
    </row>
    <row r="2576" spans="1:9" x14ac:dyDescent="0.25">
      <c r="A2576" t="s">
        <v>8</v>
      </c>
      <c r="B2576" s="1">
        <v>500</v>
      </c>
      <c r="C2576" t="s">
        <v>9</v>
      </c>
      <c r="D2576">
        <v>1</v>
      </c>
      <c r="E2576" s="3">
        <v>43867</v>
      </c>
      <c r="F2576" s="2">
        <f>MONTH(Tabela1[[#This Row],[Data]])</f>
        <v>2</v>
      </c>
      <c r="G2576" t="s">
        <v>6425</v>
      </c>
      <c r="H2576" t="s">
        <v>6426</v>
      </c>
      <c r="I2576" s="2">
        <v>5553981300000</v>
      </c>
    </row>
    <row r="2577" spans="1:9" x14ac:dyDescent="0.25">
      <c r="A2577" t="s">
        <v>8</v>
      </c>
      <c r="B2577" s="1">
        <v>500</v>
      </c>
      <c r="C2577" t="s">
        <v>9</v>
      </c>
      <c r="D2577">
        <v>5</v>
      </c>
      <c r="E2577" s="3">
        <v>43867</v>
      </c>
      <c r="F2577" s="2">
        <f>MONTH(Tabela1[[#This Row],[Data]])</f>
        <v>2</v>
      </c>
      <c r="G2577" t="s">
        <v>232</v>
      </c>
      <c r="H2577" t="s">
        <v>7289</v>
      </c>
      <c r="I2577" s="2">
        <v>5511981400000</v>
      </c>
    </row>
    <row r="2578" spans="1:9" x14ac:dyDescent="0.25">
      <c r="A2578" t="s">
        <v>8</v>
      </c>
      <c r="B2578" s="1">
        <v>500</v>
      </c>
      <c r="C2578" t="s">
        <v>9</v>
      </c>
      <c r="D2578">
        <v>1</v>
      </c>
      <c r="E2578" s="3">
        <v>43867</v>
      </c>
      <c r="F2578" s="2">
        <f>MONTH(Tabela1[[#This Row],[Data]])</f>
        <v>2</v>
      </c>
      <c r="G2578" t="s">
        <v>7948</v>
      </c>
      <c r="H2578" t="s">
        <v>7949</v>
      </c>
      <c r="I2578" s="2">
        <v>5521981000000</v>
      </c>
    </row>
    <row r="2579" spans="1:9" x14ac:dyDescent="0.25">
      <c r="A2579" t="s">
        <v>12</v>
      </c>
      <c r="B2579" s="1">
        <v>1000</v>
      </c>
      <c r="C2579" t="s">
        <v>9</v>
      </c>
      <c r="D2579">
        <v>5</v>
      </c>
      <c r="E2579" s="3">
        <v>43868</v>
      </c>
      <c r="F2579" s="2">
        <f>MONTH(Tabela1[[#This Row],[Data]])</f>
        <v>2</v>
      </c>
      <c r="G2579" t="s">
        <v>2835</v>
      </c>
      <c r="H2579" t="s">
        <v>2836</v>
      </c>
      <c r="I2579" s="2">
        <v>5521979900000</v>
      </c>
    </row>
    <row r="2580" spans="1:9" x14ac:dyDescent="0.25">
      <c r="A2580" t="s">
        <v>12</v>
      </c>
      <c r="B2580" s="1">
        <v>1000</v>
      </c>
      <c r="C2580" t="s">
        <v>9</v>
      </c>
      <c r="D2580">
        <v>1</v>
      </c>
      <c r="E2580" s="3">
        <v>43868</v>
      </c>
      <c r="F2580" s="2">
        <f>MONTH(Tabela1[[#This Row],[Data]])</f>
        <v>2</v>
      </c>
      <c r="G2580" t="s">
        <v>2724</v>
      </c>
      <c r="H2580" t="s">
        <v>6832</v>
      </c>
      <c r="I2580" s="2">
        <v>5511963700000</v>
      </c>
    </row>
    <row r="2581" spans="1:9" x14ac:dyDescent="0.25">
      <c r="A2581" t="s">
        <v>12</v>
      </c>
      <c r="B2581" s="1">
        <v>1000</v>
      </c>
      <c r="C2581" t="s">
        <v>9</v>
      </c>
      <c r="D2581">
        <v>12</v>
      </c>
      <c r="E2581" s="3">
        <v>43868</v>
      </c>
      <c r="F2581" s="2">
        <f>MONTH(Tabela1[[#This Row],[Data]])</f>
        <v>2</v>
      </c>
      <c r="G2581" t="s">
        <v>8632</v>
      </c>
      <c r="H2581" t="s">
        <v>8633</v>
      </c>
      <c r="I2581" s="2">
        <v>5564981100000</v>
      </c>
    </row>
    <row r="2582" spans="1:9" x14ac:dyDescent="0.25">
      <c r="A2582" t="s">
        <v>12</v>
      </c>
      <c r="B2582" s="1">
        <v>1000</v>
      </c>
      <c r="C2582" t="s">
        <v>9</v>
      </c>
      <c r="D2582">
        <v>3</v>
      </c>
      <c r="E2582" s="3">
        <v>43869</v>
      </c>
      <c r="F2582" s="2">
        <f>MONTH(Tabela1[[#This Row],[Data]])</f>
        <v>2</v>
      </c>
      <c r="G2582" t="s">
        <v>3581</v>
      </c>
      <c r="H2582" t="s">
        <v>3582</v>
      </c>
      <c r="I2582" s="2">
        <v>5511999300000</v>
      </c>
    </row>
    <row r="2583" spans="1:9" x14ac:dyDescent="0.25">
      <c r="A2583" t="s">
        <v>12</v>
      </c>
      <c r="B2583" s="1">
        <v>1000</v>
      </c>
      <c r="C2583" t="s">
        <v>9</v>
      </c>
      <c r="D2583">
        <v>1</v>
      </c>
      <c r="E2583" s="3">
        <v>43869</v>
      </c>
      <c r="F2583" s="2">
        <f>MONTH(Tabela1[[#This Row],[Data]])</f>
        <v>2</v>
      </c>
      <c r="G2583" t="s">
        <v>3718</v>
      </c>
      <c r="H2583" t="s">
        <v>3719</v>
      </c>
      <c r="I2583" s="2">
        <v>5554991700000</v>
      </c>
    </row>
    <row r="2584" spans="1:9" x14ac:dyDescent="0.25">
      <c r="A2584" t="s">
        <v>8</v>
      </c>
      <c r="B2584" s="1">
        <v>500</v>
      </c>
      <c r="C2584" t="s">
        <v>9</v>
      </c>
      <c r="D2584">
        <v>1</v>
      </c>
      <c r="E2584" s="3">
        <v>43869</v>
      </c>
      <c r="F2584" s="2">
        <f>MONTH(Tabela1[[#This Row],[Data]])</f>
        <v>2</v>
      </c>
      <c r="G2584" t="s">
        <v>4972</v>
      </c>
      <c r="H2584" t="s">
        <v>4973</v>
      </c>
      <c r="I2584" s="2">
        <v>5527997200000</v>
      </c>
    </row>
    <row r="2585" spans="1:9" x14ac:dyDescent="0.25">
      <c r="A2585" t="s">
        <v>12</v>
      </c>
      <c r="B2585" s="1">
        <v>1000</v>
      </c>
      <c r="C2585" t="s">
        <v>9</v>
      </c>
      <c r="D2585">
        <v>12</v>
      </c>
      <c r="E2585" s="3">
        <v>43869</v>
      </c>
      <c r="F2585" s="2">
        <f>MONTH(Tabela1[[#This Row],[Data]])</f>
        <v>2</v>
      </c>
      <c r="G2585" t="s">
        <v>5023</v>
      </c>
      <c r="H2585" t="s">
        <v>5024</v>
      </c>
      <c r="I2585" s="2">
        <v>5537991100000</v>
      </c>
    </row>
    <row r="2586" spans="1:9" x14ac:dyDescent="0.25">
      <c r="A2586" t="s">
        <v>26</v>
      </c>
      <c r="B2586" s="1">
        <v>2000</v>
      </c>
      <c r="C2586" t="s">
        <v>9</v>
      </c>
      <c r="D2586">
        <v>10</v>
      </c>
      <c r="E2586" s="3">
        <v>43869</v>
      </c>
      <c r="F2586" s="2">
        <f>MONTH(Tabela1[[#This Row],[Data]])</f>
        <v>2</v>
      </c>
      <c r="G2586" t="s">
        <v>3066</v>
      </c>
      <c r="H2586" t="s">
        <v>7627</v>
      </c>
      <c r="I2586" s="2">
        <v>5577988400000</v>
      </c>
    </row>
    <row r="2587" spans="1:9" x14ac:dyDescent="0.25">
      <c r="A2587" t="s">
        <v>26</v>
      </c>
      <c r="B2587" s="1">
        <v>2000</v>
      </c>
      <c r="C2587" t="s">
        <v>9</v>
      </c>
      <c r="D2587">
        <v>1</v>
      </c>
      <c r="E2587" s="3">
        <v>43869</v>
      </c>
      <c r="F2587" s="2">
        <f>MONTH(Tabela1[[#This Row],[Data]])</f>
        <v>2</v>
      </c>
      <c r="G2587" t="s">
        <v>9196</v>
      </c>
      <c r="H2587" t="s">
        <v>9197</v>
      </c>
      <c r="I2587" s="2">
        <v>5534991300000</v>
      </c>
    </row>
    <row r="2588" spans="1:9" x14ac:dyDescent="0.25">
      <c r="A2588" t="s">
        <v>8</v>
      </c>
      <c r="B2588" s="1">
        <v>500</v>
      </c>
      <c r="C2588" t="s">
        <v>9</v>
      </c>
      <c r="D2588">
        <v>12</v>
      </c>
      <c r="E2588" s="3">
        <v>43869</v>
      </c>
      <c r="F2588" s="2">
        <f>MONTH(Tabela1[[#This Row],[Data]])</f>
        <v>2</v>
      </c>
      <c r="G2588" t="s">
        <v>4241</v>
      </c>
      <c r="H2588" t="s">
        <v>9583</v>
      </c>
      <c r="I2588" s="2">
        <v>5551991500000</v>
      </c>
    </row>
    <row r="2589" spans="1:9" x14ac:dyDescent="0.25">
      <c r="A2589" t="s">
        <v>8</v>
      </c>
      <c r="B2589" s="1">
        <v>500</v>
      </c>
      <c r="C2589" t="s">
        <v>9</v>
      </c>
      <c r="D2589">
        <v>6</v>
      </c>
      <c r="E2589" s="3">
        <v>43870</v>
      </c>
      <c r="F2589" s="2">
        <f>MONTH(Tabela1[[#This Row],[Data]])</f>
        <v>2</v>
      </c>
      <c r="G2589" t="s">
        <v>459</v>
      </c>
      <c r="H2589" t="s">
        <v>460</v>
      </c>
      <c r="I2589" s="2">
        <v>5571982400000</v>
      </c>
    </row>
    <row r="2590" spans="1:9" x14ac:dyDescent="0.25">
      <c r="A2590" t="s">
        <v>26</v>
      </c>
      <c r="B2590" s="1">
        <v>2000</v>
      </c>
      <c r="C2590" t="s">
        <v>21</v>
      </c>
      <c r="D2590">
        <v>1</v>
      </c>
      <c r="E2590" s="3">
        <v>43870</v>
      </c>
      <c r="F2590" s="2">
        <f>MONTH(Tabela1[[#This Row],[Data]])</f>
        <v>2</v>
      </c>
      <c r="G2590" t="s">
        <v>506</v>
      </c>
      <c r="H2590" t="s">
        <v>920</v>
      </c>
      <c r="I2590" s="2">
        <v>5551996200000</v>
      </c>
    </row>
    <row r="2591" spans="1:9" x14ac:dyDescent="0.25">
      <c r="A2591" t="s">
        <v>26</v>
      </c>
      <c r="B2591" s="1">
        <v>2000</v>
      </c>
      <c r="C2591" t="s">
        <v>21</v>
      </c>
      <c r="D2591">
        <v>1</v>
      </c>
      <c r="E2591" s="3">
        <v>43870</v>
      </c>
      <c r="F2591" s="2">
        <f>MONTH(Tabela1[[#This Row],[Data]])</f>
        <v>2</v>
      </c>
      <c r="G2591" t="s">
        <v>2601</v>
      </c>
      <c r="H2591" t="s">
        <v>2602</v>
      </c>
      <c r="I2591" s="2">
        <v>5598981600000</v>
      </c>
    </row>
    <row r="2592" spans="1:9" x14ac:dyDescent="0.25">
      <c r="A2592" t="s">
        <v>26</v>
      </c>
      <c r="B2592" s="1">
        <v>2000</v>
      </c>
      <c r="C2592" t="s">
        <v>9</v>
      </c>
      <c r="D2592">
        <v>6</v>
      </c>
      <c r="E2592" s="3">
        <v>43870</v>
      </c>
      <c r="F2592" s="2">
        <f>MONTH(Tabela1[[#This Row],[Data]])</f>
        <v>2</v>
      </c>
      <c r="G2592" t="s">
        <v>6597</v>
      </c>
      <c r="H2592" t="s">
        <v>6598</v>
      </c>
      <c r="I2592" s="2">
        <v>5532998100000</v>
      </c>
    </row>
    <row r="2593" spans="1:9" x14ac:dyDescent="0.25">
      <c r="A2593" t="s">
        <v>12</v>
      </c>
      <c r="B2593" s="1">
        <v>1000</v>
      </c>
      <c r="C2593" t="s">
        <v>9</v>
      </c>
      <c r="D2593">
        <v>10</v>
      </c>
      <c r="E2593" s="3">
        <v>43870</v>
      </c>
      <c r="F2593" s="2">
        <f>MONTH(Tabela1[[#This Row],[Data]])</f>
        <v>2</v>
      </c>
      <c r="G2593" t="s">
        <v>5357</v>
      </c>
      <c r="H2593" t="s">
        <v>6611</v>
      </c>
      <c r="I2593" s="2">
        <v>5545999400000</v>
      </c>
    </row>
    <row r="2594" spans="1:9" x14ac:dyDescent="0.25">
      <c r="A2594" t="s">
        <v>26</v>
      </c>
      <c r="B2594" s="1">
        <v>2000</v>
      </c>
      <c r="C2594" t="s">
        <v>9</v>
      </c>
      <c r="D2594">
        <v>12</v>
      </c>
      <c r="E2594" s="3">
        <v>43870</v>
      </c>
      <c r="F2594" s="2">
        <f>MONTH(Tabela1[[#This Row],[Data]])</f>
        <v>2</v>
      </c>
      <c r="G2594" t="s">
        <v>2182</v>
      </c>
      <c r="H2594" t="s">
        <v>8103</v>
      </c>
      <c r="I2594" s="2">
        <v>5571992100000</v>
      </c>
    </row>
    <row r="2595" spans="1:9" x14ac:dyDescent="0.25">
      <c r="A2595" t="s">
        <v>26</v>
      </c>
      <c r="B2595" s="1">
        <v>2000</v>
      </c>
      <c r="C2595" t="s">
        <v>9</v>
      </c>
      <c r="D2595">
        <v>2</v>
      </c>
      <c r="E2595" s="3">
        <v>43870</v>
      </c>
      <c r="F2595" s="2">
        <f>MONTH(Tabela1[[#This Row],[Data]])</f>
        <v>2</v>
      </c>
      <c r="G2595" t="s">
        <v>2987</v>
      </c>
      <c r="H2595" t="s">
        <v>2988</v>
      </c>
      <c r="I2595" s="2">
        <v>5511996300000</v>
      </c>
    </row>
    <row r="2596" spans="1:9" x14ac:dyDescent="0.25">
      <c r="A2596" t="s">
        <v>8</v>
      </c>
      <c r="B2596" s="1">
        <v>500</v>
      </c>
      <c r="C2596" t="s">
        <v>9</v>
      </c>
      <c r="D2596">
        <v>12</v>
      </c>
      <c r="E2596" s="3">
        <v>43870</v>
      </c>
      <c r="F2596" s="2">
        <f>MONTH(Tabela1[[#This Row],[Data]])</f>
        <v>2</v>
      </c>
      <c r="G2596" t="s">
        <v>2388</v>
      </c>
      <c r="H2596" t="s">
        <v>4297</v>
      </c>
      <c r="I2596" s="2">
        <v>5594984100000</v>
      </c>
    </row>
    <row r="2597" spans="1:9" x14ac:dyDescent="0.25">
      <c r="A2597" t="s">
        <v>26</v>
      </c>
      <c r="B2597" s="1">
        <v>2000</v>
      </c>
      <c r="C2597" t="s">
        <v>9</v>
      </c>
      <c r="D2597">
        <v>1</v>
      </c>
      <c r="E2597" s="3">
        <v>43871</v>
      </c>
      <c r="F2597" s="2">
        <f>MONTH(Tabela1[[#This Row],[Data]])</f>
        <v>2</v>
      </c>
      <c r="G2597" t="s">
        <v>8164</v>
      </c>
      <c r="H2597" t="s">
        <v>8165</v>
      </c>
      <c r="I2597" s="2">
        <v>5591980100000</v>
      </c>
    </row>
    <row r="2598" spans="1:9" x14ac:dyDescent="0.25">
      <c r="A2598" t="s">
        <v>26</v>
      </c>
      <c r="B2598" s="1">
        <v>2000</v>
      </c>
      <c r="C2598" t="s">
        <v>9</v>
      </c>
      <c r="D2598">
        <v>12</v>
      </c>
      <c r="E2598" s="3">
        <v>43871</v>
      </c>
      <c r="F2598" s="2">
        <f>MONTH(Tabela1[[#This Row],[Data]])</f>
        <v>2</v>
      </c>
      <c r="G2598" t="s">
        <v>8914</v>
      </c>
      <c r="H2598" t="s">
        <v>8915</v>
      </c>
      <c r="I2598" s="2">
        <v>5581991700000</v>
      </c>
    </row>
    <row r="2599" spans="1:9" x14ac:dyDescent="0.25">
      <c r="A2599" t="s">
        <v>8</v>
      </c>
      <c r="B2599" s="1">
        <v>500</v>
      </c>
      <c r="C2599" t="s">
        <v>9</v>
      </c>
      <c r="D2599">
        <v>12</v>
      </c>
      <c r="E2599" s="3">
        <v>43871</v>
      </c>
      <c r="F2599" s="2">
        <f>MONTH(Tabela1[[#This Row],[Data]])</f>
        <v>2</v>
      </c>
      <c r="G2599" t="s">
        <v>789</v>
      </c>
      <c r="H2599" t="s">
        <v>790</v>
      </c>
      <c r="I2599" s="2">
        <v>5511989500000</v>
      </c>
    </row>
    <row r="2600" spans="1:9" x14ac:dyDescent="0.25">
      <c r="A2600" t="s">
        <v>8</v>
      </c>
      <c r="B2600" s="1">
        <v>500</v>
      </c>
      <c r="C2600" t="s">
        <v>9</v>
      </c>
      <c r="D2600">
        <v>8</v>
      </c>
      <c r="E2600" s="3">
        <v>43872</v>
      </c>
      <c r="F2600" s="2">
        <f>MONTH(Tabela1[[#This Row],[Data]])</f>
        <v>2</v>
      </c>
      <c r="G2600" t="s">
        <v>775</v>
      </c>
      <c r="H2600" t="s">
        <v>776</v>
      </c>
      <c r="I2600" s="2">
        <v>5582991900000</v>
      </c>
    </row>
    <row r="2601" spans="1:9" x14ac:dyDescent="0.25">
      <c r="A2601" t="s">
        <v>8</v>
      </c>
      <c r="B2601" s="1">
        <v>500</v>
      </c>
      <c r="C2601" t="s">
        <v>9</v>
      </c>
      <c r="D2601">
        <v>10</v>
      </c>
      <c r="E2601" s="3">
        <v>43872</v>
      </c>
      <c r="F2601" s="2">
        <f>MONTH(Tabela1[[#This Row],[Data]])</f>
        <v>2</v>
      </c>
      <c r="G2601" t="s">
        <v>2236</v>
      </c>
      <c r="H2601" t="s">
        <v>2237</v>
      </c>
      <c r="I2601" s="2">
        <v>5562982300000</v>
      </c>
    </row>
    <row r="2602" spans="1:9" x14ac:dyDescent="0.25">
      <c r="A2602" t="s">
        <v>8</v>
      </c>
      <c r="B2602" s="1">
        <v>500</v>
      </c>
      <c r="C2602" t="s">
        <v>9</v>
      </c>
      <c r="D2602">
        <v>2</v>
      </c>
      <c r="E2602" s="3">
        <v>43872</v>
      </c>
      <c r="F2602" s="2">
        <f>MONTH(Tabela1[[#This Row],[Data]])</f>
        <v>2</v>
      </c>
      <c r="G2602" t="s">
        <v>3242</v>
      </c>
      <c r="H2602" t="s">
        <v>3243</v>
      </c>
      <c r="I2602" s="2">
        <v>5541999800000</v>
      </c>
    </row>
    <row r="2603" spans="1:9" x14ac:dyDescent="0.25">
      <c r="A2603" t="s">
        <v>8</v>
      </c>
      <c r="B2603" s="1">
        <v>500</v>
      </c>
      <c r="C2603" t="s">
        <v>9</v>
      </c>
      <c r="D2603">
        <v>3</v>
      </c>
      <c r="E2603" s="3">
        <v>43872</v>
      </c>
      <c r="F2603" s="2">
        <f>MONTH(Tabela1[[#This Row],[Data]])</f>
        <v>2</v>
      </c>
      <c r="G2603" t="s">
        <v>720</v>
      </c>
      <c r="H2603" t="s">
        <v>4196</v>
      </c>
      <c r="I2603" s="2">
        <v>5527988700000</v>
      </c>
    </row>
    <row r="2604" spans="1:9" x14ac:dyDescent="0.25">
      <c r="A2604" t="s">
        <v>26</v>
      </c>
      <c r="B2604" s="1">
        <v>2000</v>
      </c>
      <c r="C2604" t="s">
        <v>9</v>
      </c>
      <c r="D2604">
        <v>12</v>
      </c>
      <c r="E2604" s="3">
        <v>43872</v>
      </c>
      <c r="F2604" s="2">
        <f>MONTH(Tabela1[[#This Row],[Data]])</f>
        <v>2</v>
      </c>
      <c r="G2604" t="s">
        <v>4480</v>
      </c>
      <c r="H2604" t="s">
        <v>4481</v>
      </c>
      <c r="I2604" s="2">
        <v>5581991000000</v>
      </c>
    </row>
    <row r="2605" spans="1:9" x14ac:dyDescent="0.25">
      <c r="A2605" t="s">
        <v>8</v>
      </c>
      <c r="B2605" s="1">
        <v>500</v>
      </c>
      <c r="C2605" t="s">
        <v>9</v>
      </c>
      <c r="D2605">
        <v>2</v>
      </c>
      <c r="E2605" s="3">
        <v>43872</v>
      </c>
      <c r="F2605" s="2">
        <f>MONTH(Tabela1[[#This Row],[Data]])</f>
        <v>2</v>
      </c>
      <c r="G2605" t="s">
        <v>6925</v>
      </c>
      <c r="H2605" t="s">
        <v>6926</v>
      </c>
      <c r="I2605" s="2">
        <v>5521980800000</v>
      </c>
    </row>
    <row r="2606" spans="1:9" x14ac:dyDescent="0.25">
      <c r="A2606" t="s">
        <v>8</v>
      </c>
      <c r="B2606" s="1">
        <v>500</v>
      </c>
      <c r="C2606" t="s">
        <v>9</v>
      </c>
      <c r="D2606">
        <v>12</v>
      </c>
      <c r="E2606" s="3">
        <v>43872</v>
      </c>
      <c r="F2606" s="2">
        <f>MONTH(Tabela1[[#This Row],[Data]])</f>
        <v>2</v>
      </c>
      <c r="G2606" t="s">
        <v>304</v>
      </c>
      <c r="H2606" t="s">
        <v>6977</v>
      </c>
      <c r="I2606" s="2">
        <v>5511987800000</v>
      </c>
    </row>
    <row r="2607" spans="1:9" x14ac:dyDescent="0.25">
      <c r="A2607" t="s">
        <v>8</v>
      </c>
      <c r="B2607" s="1">
        <v>500</v>
      </c>
      <c r="C2607" t="s">
        <v>9</v>
      </c>
      <c r="D2607">
        <v>12</v>
      </c>
      <c r="E2607" s="3">
        <v>43872</v>
      </c>
      <c r="F2607" s="2">
        <f>MONTH(Tabela1[[#This Row],[Data]])</f>
        <v>2</v>
      </c>
      <c r="G2607" t="s">
        <v>3753</v>
      </c>
      <c r="H2607" t="s">
        <v>7492</v>
      </c>
      <c r="I2607" s="2">
        <v>5511945500000</v>
      </c>
    </row>
    <row r="2608" spans="1:9" x14ac:dyDescent="0.25">
      <c r="A2608" t="s">
        <v>8</v>
      </c>
      <c r="B2608" s="1">
        <v>500</v>
      </c>
      <c r="C2608" t="s">
        <v>21</v>
      </c>
      <c r="D2608">
        <v>1</v>
      </c>
      <c r="E2608" s="3">
        <v>43872</v>
      </c>
      <c r="F2608" s="2">
        <f>MONTH(Tabela1[[#This Row],[Data]])</f>
        <v>2</v>
      </c>
      <c r="G2608" t="s">
        <v>8717</v>
      </c>
      <c r="H2608" t="s">
        <v>8718</v>
      </c>
      <c r="I2608" s="2">
        <v>5586995900000</v>
      </c>
    </row>
    <row r="2609" spans="1:9" x14ac:dyDescent="0.25">
      <c r="A2609" t="s">
        <v>12</v>
      </c>
      <c r="B2609" s="1">
        <v>1000</v>
      </c>
      <c r="C2609" t="s">
        <v>9</v>
      </c>
      <c r="D2609">
        <v>10</v>
      </c>
      <c r="E2609" s="3">
        <v>43872</v>
      </c>
      <c r="F2609" s="2">
        <f>MONTH(Tabela1[[#This Row],[Data]])</f>
        <v>2</v>
      </c>
      <c r="G2609" t="s">
        <v>1494</v>
      </c>
      <c r="H2609" t="s">
        <v>9029</v>
      </c>
      <c r="I2609" s="2">
        <v>5551983100000</v>
      </c>
    </row>
    <row r="2610" spans="1:9" x14ac:dyDescent="0.25">
      <c r="A2610" t="s">
        <v>12</v>
      </c>
      <c r="B2610" s="1">
        <v>1000</v>
      </c>
      <c r="C2610" t="s">
        <v>9</v>
      </c>
      <c r="D2610">
        <v>6</v>
      </c>
      <c r="E2610" s="3">
        <v>43873</v>
      </c>
      <c r="F2610" s="2">
        <f>MONTH(Tabela1[[#This Row],[Data]])</f>
        <v>2</v>
      </c>
      <c r="G2610" t="s">
        <v>5895</v>
      </c>
      <c r="H2610" t="s">
        <v>5896</v>
      </c>
      <c r="I2610" s="2">
        <v>5561992200000</v>
      </c>
    </row>
    <row r="2611" spans="1:9" x14ac:dyDescent="0.25">
      <c r="A2611" t="s">
        <v>8</v>
      </c>
      <c r="B2611" s="1">
        <v>500</v>
      </c>
      <c r="C2611" t="s">
        <v>9</v>
      </c>
      <c r="D2611">
        <v>12</v>
      </c>
      <c r="E2611" s="3">
        <v>43873</v>
      </c>
      <c r="F2611" s="2">
        <f>MONTH(Tabela1[[#This Row],[Data]])</f>
        <v>2</v>
      </c>
      <c r="G2611" t="s">
        <v>1793</v>
      </c>
      <c r="H2611" t="s">
        <v>1794</v>
      </c>
      <c r="I2611" s="2">
        <v>5511983400000</v>
      </c>
    </row>
    <row r="2612" spans="1:9" x14ac:dyDescent="0.25">
      <c r="A2612" t="s">
        <v>12</v>
      </c>
      <c r="B2612" s="1">
        <v>1000</v>
      </c>
      <c r="C2612" t="s">
        <v>9</v>
      </c>
      <c r="D2612">
        <v>12</v>
      </c>
      <c r="E2612" s="3">
        <v>43873</v>
      </c>
      <c r="F2612" s="2">
        <f>MONTH(Tabela1[[#This Row],[Data]])</f>
        <v>2</v>
      </c>
      <c r="G2612" t="s">
        <v>9140</v>
      </c>
      <c r="H2612" t="s">
        <v>9141</v>
      </c>
      <c r="I2612" s="2">
        <v>5521997200000</v>
      </c>
    </row>
    <row r="2613" spans="1:9" x14ac:dyDescent="0.25">
      <c r="A2613" t="s">
        <v>26</v>
      </c>
      <c r="B2613" s="1">
        <v>2000</v>
      </c>
      <c r="C2613" t="s">
        <v>21</v>
      </c>
      <c r="D2613">
        <v>1</v>
      </c>
      <c r="E2613" s="3">
        <v>43873</v>
      </c>
      <c r="F2613" s="2">
        <f>MONTH(Tabela1[[#This Row],[Data]])</f>
        <v>2</v>
      </c>
      <c r="G2613" t="s">
        <v>9401</v>
      </c>
      <c r="H2613" t="s">
        <v>9402</v>
      </c>
      <c r="I2613" s="2">
        <v>5587996600000</v>
      </c>
    </row>
    <row r="2614" spans="1:9" x14ac:dyDescent="0.25">
      <c r="A2614" t="s">
        <v>12</v>
      </c>
      <c r="B2614" s="1">
        <v>1000</v>
      </c>
      <c r="C2614" t="s">
        <v>9</v>
      </c>
      <c r="D2614">
        <v>12</v>
      </c>
      <c r="E2614" s="3">
        <v>43874</v>
      </c>
      <c r="F2614" s="2">
        <f>MONTH(Tabela1[[#This Row],[Data]])</f>
        <v>2</v>
      </c>
      <c r="G2614" t="s">
        <v>2496</v>
      </c>
      <c r="H2614" t="s">
        <v>2497</v>
      </c>
      <c r="I2614" s="2">
        <v>5511992300000</v>
      </c>
    </row>
    <row r="2615" spans="1:9" x14ac:dyDescent="0.25">
      <c r="A2615" t="s">
        <v>12</v>
      </c>
      <c r="B2615" s="1">
        <v>1000</v>
      </c>
      <c r="C2615" t="s">
        <v>9</v>
      </c>
      <c r="D2615">
        <v>10</v>
      </c>
      <c r="E2615" s="3">
        <v>43874</v>
      </c>
      <c r="F2615" s="2">
        <f>MONTH(Tabela1[[#This Row],[Data]])</f>
        <v>2</v>
      </c>
      <c r="G2615" t="s">
        <v>4336</v>
      </c>
      <c r="H2615" t="s">
        <v>4337</v>
      </c>
      <c r="I2615" s="2">
        <v>5534991900000</v>
      </c>
    </row>
    <row r="2616" spans="1:9" x14ac:dyDescent="0.25">
      <c r="A2616" t="s">
        <v>12</v>
      </c>
      <c r="B2616" s="1">
        <v>1000</v>
      </c>
      <c r="C2616" t="s">
        <v>9</v>
      </c>
      <c r="D2616">
        <v>6</v>
      </c>
      <c r="E2616" s="3">
        <v>43874</v>
      </c>
      <c r="F2616" s="2">
        <f>MONTH(Tabela1[[#This Row],[Data]])</f>
        <v>2</v>
      </c>
      <c r="G2616" t="s">
        <v>648</v>
      </c>
      <c r="H2616" t="s">
        <v>4371</v>
      </c>
      <c r="I2616" s="2">
        <v>5524992600000</v>
      </c>
    </row>
    <row r="2617" spans="1:9" x14ac:dyDescent="0.25">
      <c r="A2617" t="s">
        <v>12</v>
      </c>
      <c r="B2617" s="1">
        <v>1000</v>
      </c>
      <c r="C2617" t="s">
        <v>9</v>
      </c>
      <c r="D2617">
        <v>12</v>
      </c>
      <c r="E2617" s="3">
        <v>43874</v>
      </c>
      <c r="F2617" s="2">
        <f>MONTH(Tabela1[[#This Row],[Data]])</f>
        <v>2</v>
      </c>
      <c r="G2617" t="s">
        <v>5922</v>
      </c>
      <c r="H2617" t="s">
        <v>5923</v>
      </c>
      <c r="I2617" s="2">
        <v>5581991400000</v>
      </c>
    </row>
    <row r="2618" spans="1:9" x14ac:dyDescent="0.25">
      <c r="A2618" t="s">
        <v>12</v>
      </c>
      <c r="B2618" s="1">
        <v>1000</v>
      </c>
      <c r="C2618" t="s">
        <v>9</v>
      </c>
      <c r="D2618">
        <v>3</v>
      </c>
      <c r="E2618" s="3">
        <v>43874</v>
      </c>
      <c r="F2618" s="2">
        <f>MONTH(Tabela1[[#This Row],[Data]])</f>
        <v>2</v>
      </c>
      <c r="G2618" t="s">
        <v>324</v>
      </c>
      <c r="H2618" t="s">
        <v>6102</v>
      </c>
      <c r="I2618" s="2">
        <v>5531989100000</v>
      </c>
    </row>
    <row r="2619" spans="1:9" x14ac:dyDescent="0.25">
      <c r="A2619" t="s">
        <v>8</v>
      </c>
      <c r="B2619" s="1">
        <v>500</v>
      </c>
      <c r="C2619" t="s">
        <v>9</v>
      </c>
      <c r="D2619">
        <v>4</v>
      </c>
      <c r="E2619" s="3">
        <v>43874</v>
      </c>
      <c r="F2619" s="2">
        <f>MONTH(Tabela1[[#This Row],[Data]])</f>
        <v>2</v>
      </c>
      <c r="G2619" t="s">
        <v>1502</v>
      </c>
      <c r="H2619" t="s">
        <v>6249</v>
      </c>
      <c r="I2619" s="2">
        <v>5511994300000</v>
      </c>
    </row>
    <row r="2620" spans="1:9" x14ac:dyDescent="0.25">
      <c r="A2620" t="s">
        <v>12</v>
      </c>
      <c r="B2620" s="1">
        <v>1000</v>
      </c>
      <c r="C2620" t="s">
        <v>9</v>
      </c>
      <c r="D2620">
        <v>12</v>
      </c>
      <c r="E2620" s="3">
        <v>43874</v>
      </c>
      <c r="F2620" s="2">
        <f>MONTH(Tabela1[[#This Row],[Data]])</f>
        <v>2</v>
      </c>
      <c r="G2620" t="s">
        <v>6450</v>
      </c>
      <c r="H2620" t="s">
        <v>6451</v>
      </c>
      <c r="I2620" s="2">
        <v>5574988300000</v>
      </c>
    </row>
    <row r="2621" spans="1:9" x14ac:dyDescent="0.25">
      <c r="A2621" t="s">
        <v>26</v>
      </c>
      <c r="B2621" s="1">
        <v>2000</v>
      </c>
      <c r="C2621" t="s">
        <v>9</v>
      </c>
      <c r="D2621">
        <v>12</v>
      </c>
      <c r="E2621" s="3">
        <v>43874</v>
      </c>
      <c r="F2621" s="2">
        <f>MONTH(Tabela1[[#This Row],[Data]])</f>
        <v>2</v>
      </c>
      <c r="G2621" t="s">
        <v>6022</v>
      </c>
      <c r="H2621" t="s">
        <v>7038</v>
      </c>
      <c r="I2621" s="2">
        <v>5551998500000</v>
      </c>
    </row>
    <row r="2622" spans="1:9" x14ac:dyDescent="0.25">
      <c r="A2622" t="s">
        <v>8</v>
      </c>
      <c r="B2622" s="1">
        <v>500</v>
      </c>
      <c r="C2622" t="s">
        <v>9</v>
      </c>
      <c r="D2622">
        <v>12</v>
      </c>
      <c r="E2622" s="3">
        <v>43874</v>
      </c>
      <c r="F2622" s="2">
        <f>MONTH(Tabela1[[#This Row],[Data]])</f>
        <v>2</v>
      </c>
      <c r="G2622" t="s">
        <v>6790</v>
      </c>
      <c r="H2622" t="s">
        <v>6791</v>
      </c>
      <c r="I2622" s="2">
        <v>5562981900000</v>
      </c>
    </row>
    <row r="2623" spans="1:9" x14ac:dyDescent="0.25">
      <c r="A2623" t="s">
        <v>8</v>
      </c>
      <c r="B2623" s="1">
        <v>500</v>
      </c>
      <c r="C2623" t="s">
        <v>9</v>
      </c>
      <c r="D2623">
        <v>10</v>
      </c>
      <c r="E2623" s="3">
        <v>43874</v>
      </c>
      <c r="F2623" s="2">
        <f>MONTH(Tabela1[[#This Row],[Data]])</f>
        <v>2</v>
      </c>
      <c r="G2623" t="s">
        <v>9171</v>
      </c>
      <c r="H2623" t="s">
        <v>9172</v>
      </c>
      <c r="I2623" s="2">
        <v>5566999200000</v>
      </c>
    </row>
    <row r="2624" spans="1:9" x14ac:dyDescent="0.25">
      <c r="A2624" t="s">
        <v>8</v>
      </c>
      <c r="B2624" s="1">
        <v>500</v>
      </c>
      <c r="C2624" t="s">
        <v>9</v>
      </c>
      <c r="D2624">
        <v>12</v>
      </c>
      <c r="E2624" s="3">
        <v>43874</v>
      </c>
      <c r="F2624" s="2">
        <f>MONTH(Tabela1[[#This Row],[Data]])</f>
        <v>2</v>
      </c>
      <c r="G2624" t="s">
        <v>5254</v>
      </c>
      <c r="H2624" t="s">
        <v>5255</v>
      </c>
      <c r="I2624" s="2">
        <v>5531992800000</v>
      </c>
    </row>
    <row r="2625" spans="1:9" x14ac:dyDescent="0.25">
      <c r="A2625" t="s">
        <v>26</v>
      </c>
      <c r="B2625" s="1">
        <v>2000</v>
      </c>
      <c r="C2625" t="s">
        <v>9</v>
      </c>
      <c r="D2625">
        <v>3</v>
      </c>
      <c r="E2625" s="3">
        <v>43875</v>
      </c>
      <c r="F2625" s="2">
        <f>MONTH(Tabela1[[#This Row],[Data]])</f>
        <v>2</v>
      </c>
      <c r="G2625" t="s">
        <v>275</v>
      </c>
      <c r="H2625" t="s">
        <v>276</v>
      </c>
      <c r="I2625" s="2">
        <v>5527997200000</v>
      </c>
    </row>
    <row r="2626" spans="1:9" x14ac:dyDescent="0.25">
      <c r="A2626" t="s">
        <v>8</v>
      </c>
      <c r="B2626" s="1">
        <v>500</v>
      </c>
      <c r="C2626" t="s">
        <v>9</v>
      </c>
      <c r="D2626">
        <v>1</v>
      </c>
      <c r="E2626" s="3">
        <v>43875</v>
      </c>
      <c r="F2626" s="2">
        <f>MONTH(Tabela1[[#This Row],[Data]])</f>
        <v>2</v>
      </c>
      <c r="G2626" t="s">
        <v>2534</v>
      </c>
      <c r="H2626" t="s">
        <v>5396</v>
      </c>
      <c r="I2626" s="2">
        <v>5531988400000</v>
      </c>
    </row>
    <row r="2627" spans="1:9" x14ac:dyDescent="0.25">
      <c r="A2627" t="s">
        <v>12</v>
      </c>
      <c r="B2627" s="1">
        <v>1000</v>
      </c>
      <c r="C2627" t="s">
        <v>9</v>
      </c>
      <c r="D2627">
        <v>1</v>
      </c>
      <c r="E2627" s="3">
        <v>43875</v>
      </c>
      <c r="F2627" s="2">
        <f>MONTH(Tabela1[[#This Row],[Data]])</f>
        <v>2</v>
      </c>
      <c r="G2627" t="s">
        <v>5414</v>
      </c>
      <c r="H2627" t="s">
        <v>5415</v>
      </c>
      <c r="I2627" s="2">
        <v>5521991900000</v>
      </c>
    </row>
    <row r="2628" spans="1:9" x14ac:dyDescent="0.25">
      <c r="A2628" t="s">
        <v>8</v>
      </c>
      <c r="B2628" s="1">
        <v>500</v>
      </c>
      <c r="C2628" t="s">
        <v>9</v>
      </c>
      <c r="D2628">
        <v>4</v>
      </c>
      <c r="E2628" s="3">
        <v>43875</v>
      </c>
      <c r="F2628" s="2">
        <f>MONTH(Tabela1[[#This Row],[Data]])</f>
        <v>2</v>
      </c>
      <c r="G2628" t="s">
        <v>6325</v>
      </c>
      <c r="H2628" t="s">
        <v>6326</v>
      </c>
      <c r="I2628" s="2">
        <v>5571999900000</v>
      </c>
    </row>
    <row r="2629" spans="1:9" x14ac:dyDescent="0.25">
      <c r="A2629" t="s">
        <v>26</v>
      </c>
      <c r="B2629" s="1">
        <v>2000</v>
      </c>
      <c r="C2629" t="s">
        <v>9</v>
      </c>
      <c r="D2629">
        <v>1</v>
      </c>
      <c r="E2629" s="3">
        <v>43875</v>
      </c>
      <c r="F2629" s="2">
        <f>MONTH(Tabela1[[#This Row],[Data]])</f>
        <v>2</v>
      </c>
      <c r="G2629" t="s">
        <v>2945</v>
      </c>
      <c r="H2629" t="s">
        <v>7077</v>
      </c>
      <c r="I2629" s="2">
        <v>5511939200000</v>
      </c>
    </row>
    <row r="2630" spans="1:9" x14ac:dyDescent="0.25">
      <c r="A2630" t="s">
        <v>8</v>
      </c>
      <c r="B2630" s="1">
        <v>500</v>
      </c>
      <c r="C2630" t="s">
        <v>21</v>
      </c>
      <c r="D2630">
        <v>1</v>
      </c>
      <c r="E2630" s="3">
        <v>43875</v>
      </c>
      <c r="F2630" s="2">
        <f>MONTH(Tabela1[[#This Row],[Data]])</f>
        <v>2</v>
      </c>
      <c r="G2630" t="s">
        <v>4381</v>
      </c>
      <c r="H2630" t="s">
        <v>4382</v>
      </c>
      <c r="I2630" s="2">
        <v>5515998300000</v>
      </c>
    </row>
    <row r="2631" spans="1:9" x14ac:dyDescent="0.25">
      <c r="A2631" t="s">
        <v>8</v>
      </c>
      <c r="B2631" s="1">
        <v>500</v>
      </c>
      <c r="C2631" t="s">
        <v>9</v>
      </c>
      <c r="D2631">
        <v>10</v>
      </c>
      <c r="E2631" s="3">
        <v>43875</v>
      </c>
      <c r="F2631" s="2">
        <f>MONTH(Tabela1[[#This Row],[Data]])</f>
        <v>2</v>
      </c>
      <c r="G2631" t="s">
        <v>1945</v>
      </c>
      <c r="H2631" t="s">
        <v>7768</v>
      </c>
      <c r="I2631" s="2">
        <v>5584988500000</v>
      </c>
    </row>
    <row r="2632" spans="1:9" x14ac:dyDescent="0.25">
      <c r="A2632" t="s">
        <v>12</v>
      </c>
      <c r="B2632" s="1">
        <v>1000</v>
      </c>
      <c r="C2632" t="s">
        <v>21</v>
      </c>
      <c r="D2632">
        <v>1</v>
      </c>
      <c r="E2632" s="3">
        <v>43875</v>
      </c>
      <c r="F2632" s="2">
        <f>MONTH(Tabela1[[#This Row],[Data]])</f>
        <v>2</v>
      </c>
      <c r="G2632" t="s">
        <v>4620</v>
      </c>
      <c r="H2632" t="s">
        <v>4621</v>
      </c>
      <c r="I2632" s="2">
        <v>5591992100000</v>
      </c>
    </row>
    <row r="2633" spans="1:9" x14ac:dyDescent="0.25">
      <c r="A2633" t="s">
        <v>8</v>
      </c>
      <c r="B2633" s="1">
        <v>500</v>
      </c>
      <c r="C2633" t="s">
        <v>9</v>
      </c>
      <c r="D2633">
        <v>1</v>
      </c>
      <c r="E2633" s="3">
        <v>43875</v>
      </c>
      <c r="F2633" s="2">
        <f>MONTH(Tabela1[[#This Row],[Data]])</f>
        <v>2</v>
      </c>
      <c r="G2633" t="s">
        <v>1682</v>
      </c>
      <c r="H2633" t="s">
        <v>9415</v>
      </c>
      <c r="I2633" s="2">
        <v>5521968200000</v>
      </c>
    </row>
    <row r="2634" spans="1:9" x14ac:dyDescent="0.25">
      <c r="A2634" t="s">
        <v>8</v>
      </c>
      <c r="B2634" s="1">
        <v>500</v>
      </c>
      <c r="C2634" t="s">
        <v>21</v>
      </c>
      <c r="D2634">
        <v>1</v>
      </c>
      <c r="E2634" s="3">
        <v>43875</v>
      </c>
      <c r="F2634" s="2">
        <f>MONTH(Tabela1[[#This Row],[Data]])</f>
        <v>2</v>
      </c>
      <c r="G2634" t="s">
        <v>9579</v>
      </c>
      <c r="H2634" t="s">
        <v>9580</v>
      </c>
      <c r="I2634" s="2">
        <v>5561999800000</v>
      </c>
    </row>
    <row r="2635" spans="1:9" x14ac:dyDescent="0.25">
      <c r="A2635" t="s">
        <v>8</v>
      </c>
      <c r="B2635" s="1">
        <v>500</v>
      </c>
      <c r="C2635" t="s">
        <v>21</v>
      </c>
      <c r="D2635">
        <v>1</v>
      </c>
      <c r="E2635" s="3">
        <v>43876</v>
      </c>
      <c r="F2635" s="2">
        <f>MONTH(Tabela1[[#This Row],[Data]])</f>
        <v>2</v>
      </c>
      <c r="G2635" t="s">
        <v>6150</v>
      </c>
      <c r="H2635" t="s">
        <v>6151</v>
      </c>
      <c r="I2635" s="2">
        <v>5554996800000</v>
      </c>
    </row>
    <row r="2636" spans="1:9" x14ac:dyDescent="0.25">
      <c r="A2636" t="s">
        <v>8</v>
      </c>
      <c r="B2636" s="1">
        <v>500</v>
      </c>
      <c r="C2636" t="s">
        <v>9</v>
      </c>
      <c r="D2636">
        <v>12</v>
      </c>
      <c r="E2636" s="3">
        <v>43876</v>
      </c>
      <c r="F2636" s="2">
        <f>MONTH(Tabela1[[#This Row],[Data]])</f>
        <v>2</v>
      </c>
      <c r="G2636" t="s">
        <v>3421</v>
      </c>
      <c r="H2636" t="s">
        <v>6302</v>
      </c>
      <c r="I2636" s="2">
        <v>5511973700000</v>
      </c>
    </row>
    <row r="2637" spans="1:9" x14ac:dyDescent="0.25">
      <c r="A2637" t="s">
        <v>26</v>
      </c>
      <c r="B2637" s="1">
        <v>2000</v>
      </c>
      <c r="C2637" t="s">
        <v>9</v>
      </c>
      <c r="D2637">
        <v>4</v>
      </c>
      <c r="E2637" s="3">
        <v>43876</v>
      </c>
      <c r="F2637" s="2">
        <f>MONTH(Tabela1[[#This Row],[Data]])</f>
        <v>2</v>
      </c>
      <c r="G2637" t="s">
        <v>7128</v>
      </c>
      <c r="H2637" t="s">
        <v>7129</v>
      </c>
      <c r="I2637" s="2">
        <v>5521972200000</v>
      </c>
    </row>
    <row r="2638" spans="1:9" x14ac:dyDescent="0.25">
      <c r="A2638" t="s">
        <v>26</v>
      </c>
      <c r="B2638" s="1">
        <v>2000</v>
      </c>
      <c r="C2638" t="s">
        <v>9</v>
      </c>
      <c r="D2638">
        <v>12</v>
      </c>
      <c r="E2638" s="3">
        <v>43876</v>
      </c>
      <c r="F2638" s="2">
        <f>MONTH(Tabela1[[#This Row],[Data]])</f>
        <v>2</v>
      </c>
      <c r="G2638" t="s">
        <v>1641</v>
      </c>
      <c r="H2638" t="s">
        <v>7726</v>
      </c>
      <c r="I2638" s="2">
        <v>5516997700000</v>
      </c>
    </row>
    <row r="2639" spans="1:9" x14ac:dyDescent="0.25">
      <c r="A2639" t="s">
        <v>26</v>
      </c>
      <c r="B2639" s="1">
        <v>2000</v>
      </c>
      <c r="C2639" t="s">
        <v>9</v>
      </c>
      <c r="D2639">
        <v>6</v>
      </c>
      <c r="E2639" s="3">
        <v>43876</v>
      </c>
      <c r="F2639" s="2">
        <f>MONTH(Tabela1[[#This Row],[Data]])</f>
        <v>2</v>
      </c>
      <c r="G2639" t="s">
        <v>4066</v>
      </c>
      <c r="H2639" t="s">
        <v>8702</v>
      </c>
      <c r="I2639" s="2">
        <v>5544991700000</v>
      </c>
    </row>
    <row r="2640" spans="1:9" x14ac:dyDescent="0.25">
      <c r="A2640" t="s">
        <v>8</v>
      </c>
      <c r="B2640" s="1">
        <v>500</v>
      </c>
      <c r="C2640" t="s">
        <v>9</v>
      </c>
      <c r="D2640">
        <v>3</v>
      </c>
      <c r="E2640" s="3">
        <v>43877</v>
      </c>
      <c r="F2640" s="2">
        <f>MONTH(Tabela1[[#This Row],[Data]])</f>
        <v>2</v>
      </c>
      <c r="G2640" t="s">
        <v>421</v>
      </c>
      <c r="H2640" t="s">
        <v>422</v>
      </c>
      <c r="I2640" s="2">
        <v>5545988000000</v>
      </c>
    </row>
    <row r="2641" spans="1:9" x14ac:dyDescent="0.25">
      <c r="A2641" t="s">
        <v>26</v>
      </c>
      <c r="B2641" s="1">
        <v>2000</v>
      </c>
      <c r="C2641" t="s">
        <v>9</v>
      </c>
      <c r="D2641">
        <v>10</v>
      </c>
      <c r="E2641" s="3">
        <v>43877</v>
      </c>
      <c r="F2641" s="2">
        <f>MONTH(Tabela1[[#This Row],[Data]])</f>
        <v>2</v>
      </c>
      <c r="G2641" t="s">
        <v>2442</v>
      </c>
      <c r="H2641" t="s">
        <v>2443</v>
      </c>
      <c r="I2641" s="2">
        <v>5541998700000</v>
      </c>
    </row>
    <row r="2642" spans="1:9" x14ac:dyDescent="0.25">
      <c r="A2642" t="s">
        <v>8</v>
      </c>
      <c r="B2642" s="1">
        <v>500</v>
      </c>
      <c r="C2642" t="s">
        <v>9</v>
      </c>
      <c r="D2642">
        <v>12</v>
      </c>
      <c r="E2642" s="3">
        <v>43877</v>
      </c>
      <c r="F2642" s="2">
        <f>MONTH(Tabela1[[#This Row],[Data]])</f>
        <v>2</v>
      </c>
      <c r="G2642" t="s">
        <v>3467</v>
      </c>
      <c r="H2642" t="s">
        <v>3468</v>
      </c>
      <c r="I2642" s="2">
        <v>5521994100000</v>
      </c>
    </row>
    <row r="2643" spans="1:9" x14ac:dyDescent="0.25">
      <c r="A2643" t="s">
        <v>8</v>
      </c>
      <c r="B2643" s="1">
        <v>500</v>
      </c>
      <c r="C2643" t="s">
        <v>9</v>
      </c>
      <c r="D2643">
        <v>1</v>
      </c>
      <c r="E2643" s="3">
        <v>43877</v>
      </c>
      <c r="F2643" s="2">
        <f>MONTH(Tabela1[[#This Row],[Data]])</f>
        <v>2</v>
      </c>
      <c r="G2643" t="s">
        <v>4566</v>
      </c>
      <c r="H2643" t="s">
        <v>4567</v>
      </c>
      <c r="I2643" s="2">
        <v>5531975400000</v>
      </c>
    </row>
    <row r="2644" spans="1:9" x14ac:dyDescent="0.25">
      <c r="A2644" t="s">
        <v>26</v>
      </c>
      <c r="B2644" s="1">
        <v>2000</v>
      </c>
      <c r="C2644" t="s">
        <v>9</v>
      </c>
      <c r="D2644">
        <v>12</v>
      </c>
      <c r="E2644" s="3">
        <v>43877</v>
      </c>
      <c r="F2644" s="2">
        <f>MONTH(Tabela1[[#This Row],[Data]])</f>
        <v>2</v>
      </c>
      <c r="G2644" t="s">
        <v>5254</v>
      </c>
      <c r="H2644" t="s">
        <v>5255</v>
      </c>
      <c r="I2644" s="2">
        <v>5531992800000</v>
      </c>
    </row>
    <row r="2645" spans="1:9" x14ac:dyDescent="0.25">
      <c r="A2645" t="s">
        <v>12</v>
      </c>
      <c r="B2645" s="1">
        <v>1000</v>
      </c>
      <c r="C2645" t="s">
        <v>9</v>
      </c>
      <c r="D2645">
        <v>12</v>
      </c>
      <c r="E2645" s="3">
        <v>43877</v>
      </c>
      <c r="F2645" s="2">
        <f>MONTH(Tabela1[[#This Row],[Data]])</f>
        <v>2</v>
      </c>
      <c r="G2645" t="s">
        <v>383</v>
      </c>
      <c r="H2645" t="s">
        <v>5881</v>
      </c>
      <c r="I2645" s="2">
        <v>5521995400000</v>
      </c>
    </row>
    <row r="2646" spans="1:9" x14ac:dyDescent="0.25">
      <c r="A2646" t="s">
        <v>8</v>
      </c>
      <c r="B2646" s="1">
        <v>500</v>
      </c>
      <c r="C2646" t="s">
        <v>21</v>
      </c>
      <c r="D2646">
        <v>1</v>
      </c>
      <c r="E2646" s="3">
        <v>43877</v>
      </c>
      <c r="F2646" s="2">
        <f>MONTH(Tabela1[[#This Row],[Data]])</f>
        <v>2</v>
      </c>
      <c r="G2646" t="s">
        <v>1943</v>
      </c>
      <c r="H2646" t="s">
        <v>8493</v>
      </c>
      <c r="I2646" s="2">
        <v>5534991000000</v>
      </c>
    </row>
    <row r="2647" spans="1:9" x14ac:dyDescent="0.25">
      <c r="A2647" t="s">
        <v>26</v>
      </c>
      <c r="B2647" s="1">
        <v>2000</v>
      </c>
      <c r="C2647" t="s">
        <v>9</v>
      </c>
      <c r="D2647">
        <v>12</v>
      </c>
      <c r="E2647" s="3">
        <v>43877</v>
      </c>
      <c r="F2647" s="2">
        <f>MONTH(Tabela1[[#This Row],[Data]])</f>
        <v>2</v>
      </c>
      <c r="G2647" t="s">
        <v>8885</v>
      </c>
      <c r="H2647" t="s">
        <v>8886</v>
      </c>
      <c r="I2647" s="2">
        <v>5581994700000</v>
      </c>
    </row>
    <row r="2648" spans="1:9" x14ac:dyDescent="0.25">
      <c r="A2648" t="s">
        <v>8</v>
      </c>
      <c r="B2648" s="1">
        <v>500</v>
      </c>
      <c r="C2648" t="s">
        <v>9</v>
      </c>
      <c r="D2648">
        <v>4</v>
      </c>
      <c r="E2648" s="3">
        <v>43878</v>
      </c>
      <c r="F2648" s="2">
        <f>MONTH(Tabela1[[#This Row],[Data]])</f>
        <v>2</v>
      </c>
      <c r="G2648" t="s">
        <v>369</v>
      </c>
      <c r="H2648" t="s">
        <v>370</v>
      </c>
      <c r="I2648" s="2">
        <v>5522999400000</v>
      </c>
    </row>
    <row r="2649" spans="1:9" x14ac:dyDescent="0.25">
      <c r="A2649" t="s">
        <v>12</v>
      </c>
      <c r="B2649" s="1">
        <v>1000</v>
      </c>
      <c r="C2649" t="s">
        <v>9</v>
      </c>
      <c r="D2649">
        <v>12</v>
      </c>
      <c r="E2649" s="3">
        <v>43878</v>
      </c>
      <c r="F2649" s="2">
        <f>MONTH(Tabela1[[#This Row],[Data]])</f>
        <v>2</v>
      </c>
      <c r="G2649" t="s">
        <v>3354</v>
      </c>
      <c r="H2649" t="s">
        <v>3543</v>
      </c>
      <c r="I2649" s="2">
        <v>5547999800000</v>
      </c>
    </row>
    <row r="2650" spans="1:9" x14ac:dyDescent="0.25">
      <c r="A2650" t="s">
        <v>12</v>
      </c>
      <c r="B2650" s="1">
        <v>1000</v>
      </c>
      <c r="C2650" t="s">
        <v>21</v>
      </c>
      <c r="D2650">
        <v>1</v>
      </c>
      <c r="E2650" s="3">
        <v>43878</v>
      </c>
      <c r="F2650" s="2">
        <f>MONTH(Tabela1[[#This Row],[Data]])</f>
        <v>2</v>
      </c>
      <c r="G2650" t="s">
        <v>4422</v>
      </c>
      <c r="H2650" t="s">
        <v>4423</v>
      </c>
      <c r="I2650" s="2">
        <v>5521983900000</v>
      </c>
    </row>
    <row r="2651" spans="1:9" x14ac:dyDescent="0.25">
      <c r="A2651" t="s">
        <v>12</v>
      </c>
      <c r="B2651" s="1">
        <v>1000</v>
      </c>
      <c r="C2651" t="s">
        <v>9</v>
      </c>
      <c r="D2651">
        <v>1</v>
      </c>
      <c r="E2651" s="3">
        <v>43878</v>
      </c>
      <c r="F2651" s="2">
        <f>MONTH(Tabela1[[#This Row],[Data]])</f>
        <v>2</v>
      </c>
      <c r="G2651" t="s">
        <v>4530</v>
      </c>
      <c r="H2651" t="s">
        <v>4531</v>
      </c>
      <c r="I2651" s="2">
        <v>5521998400000</v>
      </c>
    </row>
    <row r="2652" spans="1:9" x14ac:dyDescent="0.25">
      <c r="A2652" t="s">
        <v>8</v>
      </c>
      <c r="B2652" s="1">
        <v>500</v>
      </c>
      <c r="C2652" t="s">
        <v>9</v>
      </c>
      <c r="D2652">
        <v>1</v>
      </c>
      <c r="E2652" s="3">
        <v>43878</v>
      </c>
      <c r="F2652" s="2">
        <f>MONTH(Tabela1[[#This Row],[Data]])</f>
        <v>2</v>
      </c>
      <c r="G2652" t="s">
        <v>5845</v>
      </c>
      <c r="H2652" t="s">
        <v>5846</v>
      </c>
      <c r="I2652" s="2">
        <v>5521986500000</v>
      </c>
    </row>
    <row r="2653" spans="1:9" x14ac:dyDescent="0.25">
      <c r="A2653" t="s">
        <v>12</v>
      </c>
      <c r="B2653" s="1">
        <v>1000</v>
      </c>
      <c r="C2653" t="s">
        <v>9</v>
      </c>
      <c r="D2653">
        <v>4</v>
      </c>
      <c r="E2653" s="3">
        <v>43878</v>
      </c>
      <c r="F2653" s="2">
        <f>MONTH(Tabela1[[#This Row],[Data]])</f>
        <v>2</v>
      </c>
      <c r="G2653" t="s">
        <v>6715</v>
      </c>
      <c r="H2653" t="s">
        <v>6716</v>
      </c>
      <c r="I2653" s="2">
        <v>5588997000000</v>
      </c>
    </row>
    <row r="2654" spans="1:9" x14ac:dyDescent="0.25">
      <c r="A2654" t="s">
        <v>8</v>
      </c>
      <c r="B2654" s="1">
        <v>500</v>
      </c>
      <c r="C2654" t="s">
        <v>9</v>
      </c>
      <c r="D2654">
        <v>3</v>
      </c>
      <c r="E2654" s="3">
        <v>43878</v>
      </c>
      <c r="F2654" s="2">
        <f>MONTH(Tabela1[[#This Row],[Data]])</f>
        <v>2</v>
      </c>
      <c r="G2654" t="s">
        <v>275</v>
      </c>
      <c r="H2654" t="s">
        <v>7320</v>
      </c>
      <c r="I2654" s="2">
        <v>5527997200000</v>
      </c>
    </row>
    <row r="2655" spans="1:9" x14ac:dyDescent="0.25">
      <c r="A2655" t="s">
        <v>8</v>
      </c>
      <c r="B2655" s="1">
        <v>500</v>
      </c>
      <c r="C2655" t="s">
        <v>9</v>
      </c>
      <c r="D2655">
        <v>6</v>
      </c>
      <c r="E2655" s="3">
        <v>43878</v>
      </c>
      <c r="F2655" s="2">
        <f>MONTH(Tabela1[[#This Row],[Data]])</f>
        <v>2</v>
      </c>
      <c r="G2655" t="s">
        <v>8128</v>
      </c>
      <c r="H2655" t="s">
        <v>8129</v>
      </c>
      <c r="I2655" s="2">
        <v>5584996700000</v>
      </c>
    </row>
    <row r="2656" spans="1:9" x14ac:dyDescent="0.25">
      <c r="A2656" t="s">
        <v>12</v>
      </c>
      <c r="B2656" s="1">
        <v>1000</v>
      </c>
      <c r="C2656" t="s">
        <v>9</v>
      </c>
      <c r="D2656">
        <v>12</v>
      </c>
      <c r="E2656" s="3">
        <v>43879</v>
      </c>
      <c r="F2656" s="2">
        <f>MONTH(Tabela1[[#This Row],[Data]])</f>
        <v>2</v>
      </c>
      <c r="G2656" t="s">
        <v>799</v>
      </c>
      <c r="H2656" t="s">
        <v>800</v>
      </c>
      <c r="I2656" s="2">
        <v>5519997300000</v>
      </c>
    </row>
    <row r="2657" spans="1:9" x14ac:dyDescent="0.25">
      <c r="A2657" t="s">
        <v>8</v>
      </c>
      <c r="B2657" s="1">
        <v>500</v>
      </c>
      <c r="C2657" t="s">
        <v>9</v>
      </c>
      <c r="D2657">
        <v>12</v>
      </c>
      <c r="E2657" s="3">
        <v>43879</v>
      </c>
      <c r="F2657" s="2">
        <f>MONTH(Tabela1[[#This Row],[Data]])</f>
        <v>2</v>
      </c>
      <c r="G2657" t="s">
        <v>427</v>
      </c>
      <c r="H2657" t="s">
        <v>1511</v>
      </c>
      <c r="I2657" s="2">
        <v>5547984100000</v>
      </c>
    </row>
    <row r="2658" spans="1:9" x14ac:dyDescent="0.25">
      <c r="A2658" t="s">
        <v>26</v>
      </c>
      <c r="B2658" s="1">
        <v>2000</v>
      </c>
      <c r="C2658" t="s">
        <v>21</v>
      </c>
      <c r="D2658">
        <v>1</v>
      </c>
      <c r="E2658" s="3">
        <v>43879</v>
      </c>
      <c r="F2658" s="2">
        <f>MONTH(Tabela1[[#This Row],[Data]])</f>
        <v>2</v>
      </c>
      <c r="G2658" t="s">
        <v>5725</v>
      </c>
      <c r="H2658" t="s">
        <v>5726</v>
      </c>
      <c r="I2658" s="2">
        <v>5511995500000</v>
      </c>
    </row>
    <row r="2659" spans="1:9" x14ac:dyDescent="0.25">
      <c r="A2659" t="s">
        <v>26</v>
      </c>
      <c r="B2659" s="1">
        <v>2000</v>
      </c>
      <c r="C2659" t="s">
        <v>9</v>
      </c>
      <c r="D2659">
        <v>12</v>
      </c>
      <c r="E2659" s="3">
        <v>43879</v>
      </c>
      <c r="F2659" s="2">
        <f>MONTH(Tabela1[[#This Row],[Data]])</f>
        <v>2</v>
      </c>
      <c r="G2659" t="s">
        <v>4311</v>
      </c>
      <c r="H2659" t="s">
        <v>4312</v>
      </c>
      <c r="I2659" s="2">
        <v>5562984900000</v>
      </c>
    </row>
    <row r="2660" spans="1:9" x14ac:dyDescent="0.25">
      <c r="A2660" t="s">
        <v>26</v>
      </c>
      <c r="B2660" s="1">
        <v>2000</v>
      </c>
      <c r="C2660" t="s">
        <v>9</v>
      </c>
      <c r="D2660">
        <v>10</v>
      </c>
      <c r="E2660" s="3">
        <v>43879</v>
      </c>
      <c r="F2660" s="2">
        <f>MONTH(Tabela1[[#This Row],[Data]])</f>
        <v>2</v>
      </c>
      <c r="G2660" t="s">
        <v>6321</v>
      </c>
      <c r="H2660" t="s">
        <v>6322</v>
      </c>
      <c r="I2660" s="2">
        <v>5521996600000</v>
      </c>
    </row>
    <row r="2661" spans="1:9" x14ac:dyDescent="0.25">
      <c r="A2661" t="s">
        <v>26</v>
      </c>
      <c r="B2661" s="1">
        <v>2000</v>
      </c>
      <c r="C2661" t="s">
        <v>9</v>
      </c>
      <c r="D2661">
        <v>10</v>
      </c>
      <c r="E2661" s="3">
        <v>43879</v>
      </c>
      <c r="F2661" s="2">
        <f>MONTH(Tabela1[[#This Row],[Data]])</f>
        <v>2</v>
      </c>
      <c r="G2661" t="s">
        <v>139</v>
      </c>
      <c r="H2661" t="s">
        <v>9750</v>
      </c>
      <c r="I2661" s="2">
        <v>5511991300000</v>
      </c>
    </row>
    <row r="2662" spans="1:9" x14ac:dyDescent="0.25">
      <c r="A2662" t="s">
        <v>8</v>
      </c>
      <c r="B2662" s="1">
        <v>500</v>
      </c>
      <c r="C2662" t="s">
        <v>9</v>
      </c>
      <c r="D2662">
        <v>12</v>
      </c>
      <c r="E2662" s="3">
        <v>43880</v>
      </c>
      <c r="F2662" s="2">
        <f>MONTH(Tabela1[[#This Row],[Data]])</f>
        <v>2</v>
      </c>
      <c r="G2662" t="s">
        <v>409</v>
      </c>
      <c r="H2662" t="s">
        <v>5434</v>
      </c>
      <c r="I2662" s="2">
        <v>5561981400000</v>
      </c>
    </row>
    <row r="2663" spans="1:9" x14ac:dyDescent="0.25">
      <c r="A2663" t="s">
        <v>12</v>
      </c>
      <c r="B2663" s="1">
        <v>1000</v>
      </c>
      <c r="C2663" t="s">
        <v>21</v>
      </c>
      <c r="D2663">
        <v>1</v>
      </c>
      <c r="E2663" s="3">
        <v>43880</v>
      </c>
      <c r="F2663" s="2">
        <f>MONTH(Tabela1[[#This Row],[Data]])</f>
        <v>2</v>
      </c>
      <c r="G2663" t="s">
        <v>263</v>
      </c>
      <c r="H2663" t="s">
        <v>5975</v>
      </c>
      <c r="I2663" s="2">
        <v>5541996900000</v>
      </c>
    </row>
    <row r="2664" spans="1:9" x14ac:dyDescent="0.25">
      <c r="A2664" t="s">
        <v>26</v>
      </c>
      <c r="B2664" s="1">
        <v>2000</v>
      </c>
      <c r="C2664" t="s">
        <v>9</v>
      </c>
      <c r="D2664">
        <v>2</v>
      </c>
      <c r="E2664" s="3">
        <v>43880</v>
      </c>
      <c r="F2664" s="2">
        <f>MONTH(Tabela1[[#This Row],[Data]])</f>
        <v>2</v>
      </c>
      <c r="G2664" t="s">
        <v>7394</v>
      </c>
      <c r="H2664" t="s">
        <v>7395</v>
      </c>
      <c r="I2664" s="2">
        <v>5592993700000</v>
      </c>
    </row>
    <row r="2665" spans="1:9" x14ac:dyDescent="0.25">
      <c r="A2665" t="s">
        <v>8</v>
      </c>
      <c r="B2665" s="1">
        <v>500</v>
      </c>
      <c r="C2665" t="s">
        <v>9</v>
      </c>
      <c r="D2665">
        <v>4</v>
      </c>
      <c r="E2665" s="3">
        <v>43880</v>
      </c>
      <c r="F2665" s="2">
        <f>MONTH(Tabela1[[#This Row],[Data]])</f>
        <v>2</v>
      </c>
      <c r="G2665" t="s">
        <v>8704</v>
      </c>
      <c r="H2665" t="s">
        <v>8705</v>
      </c>
      <c r="I2665" s="2">
        <v>5548999200000</v>
      </c>
    </row>
    <row r="2666" spans="1:9" x14ac:dyDescent="0.25">
      <c r="A2666" t="s">
        <v>12</v>
      </c>
      <c r="B2666" s="1">
        <v>1000</v>
      </c>
      <c r="C2666" t="s">
        <v>9</v>
      </c>
      <c r="D2666">
        <v>12</v>
      </c>
      <c r="E2666" s="3">
        <v>43881</v>
      </c>
      <c r="F2666" s="2">
        <f>MONTH(Tabela1[[#This Row],[Data]])</f>
        <v>2</v>
      </c>
      <c r="G2666" t="s">
        <v>135</v>
      </c>
      <c r="H2666" t="s">
        <v>136</v>
      </c>
      <c r="I2666" s="2">
        <v>5511999300000</v>
      </c>
    </row>
    <row r="2667" spans="1:9" x14ac:dyDescent="0.25">
      <c r="A2667" t="s">
        <v>8</v>
      </c>
      <c r="B2667" s="1">
        <v>500</v>
      </c>
      <c r="C2667" t="s">
        <v>9</v>
      </c>
      <c r="D2667">
        <v>1</v>
      </c>
      <c r="E2667" s="3">
        <v>43881</v>
      </c>
      <c r="F2667" s="2">
        <f>MONTH(Tabela1[[#This Row],[Data]])</f>
        <v>2</v>
      </c>
      <c r="G2667" t="s">
        <v>212</v>
      </c>
      <c r="H2667" t="s">
        <v>1694</v>
      </c>
      <c r="I2667" s="2">
        <v>5511963800000</v>
      </c>
    </row>
    <row r="2668" spans="1:9" x14ac:dyDescent="0.25">
      <c r="A2668" t="s">
        <v>8</v>
      </c>
      <c r="B2668" s="1">
        <v>500</v>
      </c>
      <c r="C2668" t="s">
        <v>21</v>
      </c>
      <c r="D2668">
        <v>12</v>
      </c>
      <c r="E2668" s="3">
        <v>43881</v>
      </c>
      <c r="F2668" s="2">
        <f>MONTH(Tabela1[[#This Row],[Data]])</f>
        <v>2</v>
      </c>
      <c r="G2668" t="s">
        <v>2055</v>
      </c>
      <c r="H2668" t="s">
        <v>2056</v>
      </c>
      <c r="I2668" s="2">
        <v>5521965800000</v>
      </c>
    </row>
    <row r="2669" spans="1:9" x14ac:dyDescent="0.25">
      <c r="A2669" t="s">
        <v>26</v>
      </c>
      <c r="B2669" s="1">
        <v>2000</v>
      </c>
      <c r="C2669" t="s">
        <v>9</v>
      </c>
      <c r="D2669">
        <v>7</v>
      </c>
      <c r="E2669" s="3">
        <v>43881</v>
      </c>
      <c r="F2669" s="2">
        <f>MONTH(Tabela1[[#This Row],[Data]])</f>
        <v>2</v>
      </c>
      <c r="G2669" t="s">
        <v>4792</v>
      </c>
      <c r="H2669" t="s">
        <v>4793</v>
      </c>
      <c r="I2669" s="2">
        <v>5561991000000</v>
      </c>
    </row>
    <row r="2670" spans="1:9" x14ac:dyDescent="0.25">
      <c r="A2670" t="s">
        <v>8</v>
      </c>
      <c r="B2670" s="1">
        <v>500</v>
      </c>
      <c r="C2670" t="s">
        <v>9</v>
      </c>
      <c r="D2670">
        <v>7</v>
      </c>
      <c r="E2670" s="3">
        <v>43881</v>
      </c>
      <c r="F2670" s="2">
        <f>MONTH(Tabela1[[#This Row],[Data]])</f>
        <v>2</v>
      </c>
      <c r="G2670" t="s">
        <v>5324</v>
      </c>
      <c r="H2670" t="s">
        <v>5325</v>
      </c>
      <c r="I2670" s="2">
        <v>5519983300000</v>
      </c>
    </row>
    <row r="2671" spans="1:9" x14ac:dyDescent="0.25">
      <c r="A2671" t="s">
        <v>8</v>
      </c>
      <c r="B2671" s="1">
        <v>500</v>
      </c>
      <c r="C2671" t="s">
        <v>9</v>
      </c>
      <c r="D2671">
        <v>8</v>
      </c>
      <c r="E2671" s="3">
        <v>43881</v>
      </c>
      <c r="F2671" s="2">
        <f>MONTH(Tabela1[[#This Row],[Data]])</f>
        <v>2</v>
      </c>
      <c r="G2671" t="s">
        <v>6462</v>
      </c>
      <c r="H2671" t="s">
        <v>6463</v>
      </c>
      <c r="I2671" s="2">
        <v>5548998200000</v>
      </c>
    </row>
    <row r="2672" spans="1:9" x14ac:dyDescent="0.25">
      <c r="A2672" t="s">
        <v>8</v>
      </c>
      <c r="B2672" s="1">
        <v>500</v>
      </c>
      <c r="C2672" t="s">
        <v>9</v>
      </c>
      <c r="D2672">
        <v>12</v>
      </c>
      <c r="E2672" s="3">
        <v>43881</v>
      </c>
      <c r="F2672" s="2">
        <f>MONTH(Tabela1[[#This Row],[Data]])</f>
        <v>2</v>
      </c>
      <c r="G2672" t="s">
        <v>6585</v>
      </c>
      <c r="H2672" t="s">
        <v>6586</v>
      </c>
      <c r="I2672" s="2">
        <v>5548999500000</v>
      </c>
    </row>
    <row r="2673" spans="1:9" x14ac:dyDescent="0.25">
      <c r="A2673" t="s">
        <v>12</v>
      </c>
      <c r="B2673" s="1">
        <v>1000</v>
      </c>
      <c r="C2673" t="s">
        <v>9</v>
      </c>
      <c r="D2673">
        <v>1</v>
      </c>
      <c r="E2673" s="3">
        <v>43881</v>
      </c>
      <c r="F2673" s="2">
        <f>MONTH(Tabela1[[#This Row],[Data]])</f>
        <v>2</v>
      </c>
      <c r="G2673" t="s">
        <v>829</v>
      </c>
      <c r="H2673" t="s">
        <v>7142</v>
      </c>
      <c r="I2673" s="2">
        <v>5521997200000</v>
      </c>
    </row>
    <row r="2674" spans="1:9" x14ac:dyDescent="0.25">
      <c r="A2674" t="s">
        <v>26</v>
      </c>
      <c r="B2674" s="1">
        <v>2000</v>
      </c>
      <c r="C2674" t="s">
        <v>9</v>
      </c>
      <c r="D2674">
        <v>4</v>
      </c>
      <c r="E2674" s="3">
        <v>43881</v>
      </c>
      <c r="F2674" s="2">
        <f>MONTH(Tabela1[[#This Row],[Data]])</f>
        <v>2</v>
      </c>
      <c r="G2674" t="s">
        <v>8448</v>
      </c>
      <c r="H2674" t="s">
        <v>8449</v>
      </c>
      <c r="I2674" s="2">
        <v>5581997800000</v>
      </c>
    </row>
    <row r="2675" spans="1:9" x14ac:dyDescent="0.25">
      <c r="A2675" t="s">
        <v>26</v>
      </c>
      <c r="B2675" s="1">
        <v>2000</v>
      </c>
      <c r="C2675" t="s">
        <v>9</v>
      </c>
      <c r="D2675">
        <v>12</v>
      </c>
      <c r="E2675" s="3">
        <v>43881</v>
      </c>
      <c r="F2675" s="2">
        <f>MONTH(Tabela1[[#This Row],[Data]])</f>
        <v>2</v>
      </c>
      <c r="G2675" t="s">
        <v>8514</v>
      </c>
      <c r="H2675" t="s">
        <v>8515</v>
      </c>
      <c r="I2675" s="2">
        <v>5511970200000</v>
      </c>
    </row>
    <row r="2676" spans="1:9" x14ac:dyDescent="0.25">
      <c r="A2676" t="s">
        <v>8</v>
      </c>
      <c r="B2676" s="1">
        <v>500</v>
      </c>
      <c r="C2676" t="s">
        <v>21</v>
      </c>
      <c r="D2676">
        <v>1</v>
      </c>
      <c r="E2676" s="3">
        <v>43881</v>
      </c>
      <c r="F2676" s="2">
        <f>MONTH(Tabela1[[#This Row],[Data]])</f>
        <v>2</v>
      </c>
      <c r="G2676" t="s">
        <v>1947</v>
      </c>
      <c r="H2676" t="s">
        <v>1948</v>
      </c>
      <c r="I2676" s="2">
        <v>5565999200000</v>
      </c>
    </row>
    <row r="2677" spans="1:9" x14ac:dyDescent="0.25">
      <c r="A2677" t="s">
        <v>8</v>
      </c>
      <c r="B2677" s="1">
        <v>500</v>
      </c>
      <c r="C2677" t="s">
        <v>9</v>
      </c>
      <c r="D2677">
        <v>3</v>
      </c>
      <c r="E2677" s="3">
        <v>43882</v>
      </c>
      <c r="F2677" s="2">
        <f>MONTH(Tabela1[[#This Row],[Data]])</f>
        <v>2</v>
      </c>
      <c r="G2677" t="s">
        <v>1732</v>
      </c>
      <c r="H2677" t="s">
        <v>1733</v>
      </c>
      <c r="I2677" s="2">
        <v>5521995800000</v>
      </c>
    </row>
    <row r="2678" spans="1:9" x14ac:dyDescent="0.25">
      <c r="A2678" t="s">
        <v>8</v>
      </c>
      <c r="B2678" s="1">
        <v>500</v>
      </c>
      <c r="C2678" t="s">
        <v>21</v>
      </c>
      <c r="D2678">
        <v>12</v>
      </c>
      <c r="E2678" s="3">
        <v>43882</v>
      </c>
      <c r="F2678" s="2">
        <f>MONTH(Tabela1[[#This Row],[Data]])</f>
        <v>2</v>
      </c>
      <c r="G2678" t="s">
        <v>5326</v>
      </c>
      <c r="H2678" t="s">
        <v>5327</v>
      </c>
      <c r="I2678" s="2">
        <v>5521994300000</v>
      </c>
    </row>
    <row r="2679" spans="1:9" x14ac:dyDescent="0.25">
      <c r="A2679" t="s">
        <v>8</v>
      </c>
      <c r="B2679" s="1">
        <v>500</v>
      </c>
      <c r="C2679" t="s">
        <v>9</v>
      </c>
      <c r="D2679">
        <v>12</v>
      </c>
      <c r="E2679" s="3">
        <v>43882</v>
      </c>
      <c r="F2679" s="2">
        <f>MONTH(Tabela1[[#This Row],[Data]])</f>
        <v>2</v>
      </c>
      <c r="G2679" t="s">
        <v>6174</v>
      </c>
      <c r="H2679" t="s">
        <v>6175</v>
      </c>
      <c r="I2679" s="2">
        <v>5534998700000</v>
      </c>
    </row>
    <row r="2680" spans="1:9" x14ac:dyDescent="0.25">
      <c r="A2680" t="s">
        <v>8</v>
      </c>
      <c r="B2680" s="1">
        <v>500</v>
      </c>
      <c r="C2680" t="s">
        <v>9</v>
      </c>
      <c r="D2680">
        <v>5</v>
      </c>
      <c r="E2680" s="3">
        <v>43882</v>
      </c>
      <c r="F2680" s="2">
        <f>MONTH(Tabela1[[#This Row],[Data]])</f>
        <v>2</v>
      </c>
      <c r="G2680" t="s">
        <v>6934</v>
      </c>
      <c r="H2680" t="s">
        <v>6935</v>
      </c>
      <c r="I2680" s="2">
        <v>5511974300000</v>
      </c>
    </row>
    <row r="2681" spans="1:9" x14ac:dyDescent="0.25">
      <c r="A2681" t="s">
        <v>12</v>
      </c>
      <c r="B2681" s="1">
        <v>1000</v>
      </c>
      <c r="C2681" t="s">
        <v>9</v>
      </c>
      <c r="D2681">
        <v>10</v>
      </c>
      <c r="E2681" s="3">
        <v>43882</v>
      </c>
      <c r="F2681" s="2">
        <f>MONTH(Tabela1[[#This Row],[Data]])</f>
        <v>2</v>
      </c>
      <c r="G2681" t="s">
        <v>7130</v>
      </c>
      <c r="H2681" t="s">
        <v>7131</v>
      </c>
      <c r="I2681" s="2">
        <v>5585986300000</v>
      </c>
    </row>
    <row r="2682" spans="1:9" x14ac:dyDescent="0.25">
      <c r="A2682" t="s">
        <v>12</v>
      </c>
      <c r="B2682" s="1">
        <v>1000</v>
      </c>
      <c r="C2682" t="s">
        <v>21</v>
      </c>
      <c r="D2682">
        <v>1</v>
      </c>
      <c r="E2682" s="3">
        <v>43882</v>
      </c>
      <c r="F2682" s="2">
        <f>MONTH(Tabela1[[#This Row],[Data]])</f>
        <v>2</v>
      </c>
      <c r="G2682" t="s">
        <v>8092</v>
      </c>
      <c r="H2682" t="s">
        <v>8093</v>
      </c>
      <c r="I2682" s="2">
        <v>5511981900000</v>
      </c>
    </row>
    <row r="2683" spans="1:9" x14ac:dyDescent="0.25">
      <c r="A2683" t="s">
        <v>26</v>
      </c>
      <c r="B2683" s="1">
        <v>2000</v>
      </c>
      <c r="C2683" t="s">
        <v>9</v>
      </c>
      <c r="D2683">
        <v>3</v>
      </c>
      <c r="E2683" s="3">
        <v>43882</v>
      </c>
      <c r="F2683" s="2">
        <f>MONTH(Tabela1[[#This Row],[Data]])</f>
        <v>2</v>
      </c>
      <c r="G2683" t="s">
        <v>8654</v>
      </c>
      <c r="H2683" t="s">
        <v>8655</v>
      </c>
      <c r="I2683" s="2">
        <v>5562993100000</v>
      </c>
    </row>
    <row r="2684" spans="1:9" x14ac:dyDescent="0.25">
      <c r="A2684" t="s">
        <v>8</v>
      </c>
      <c r="B2684" s="1">
        <v>500</v>
      </c>
      <c r="C2684" t="s">
        <v>9</v>
      </c>
      <c r="D2684">
        <v>6</v>
      </c>
      <c r="E2684" s="3">
        <v>43882</v>
      </c>
      <c r="F2684" s="2">
        <f>MONTH(Tabela1[[#This Row],[Data]])</f>
        <v>2</v>
      </c>
      <c r="G2684" t="s">
        <v>8911</v>
      </c>
      <c r="H2684" t="s">
        <v>8912</v>
      </c>
      <c r="I2684" s="2">
        <v>5511979700000</v>
      </c>
    </row>
    <row r="2685" spans="1:9" x14ac:dyDescent="0.25">
      <c r="A2685" t="s">
        <v>12</v>
      </c>
      <c r="B2685" s="1">
        <v>1000</v>
      </c>
      <c r="C2685" t="s">
        <v>9</v>
      </c>
      <c r="D2685">
        <v>12</v>
      </c>
      <c r="E2685" s="3">
        <v>43882</v>
      </c>
      <c r="F2685" s="2">
        <f>MONTH(Tabela1[[#This Row],[Data]])</f>
        <v>2</v>
      </c>
      <c r="G2685" t="s">
        <v>4305</v>
      </c>
      <c r="H2685" t="s">
        <v>9234</v>
      </c>
      <c r="I2685" s="2">
        <v>5522999100000</v>
      </c>
    </row>
    <row r="2686" spans="1:9" x14ac:dyDescent="0.25">
      <c r="A2686" t="s">
        <v>8</v>
      </c>
      <c r="B2686" s="1">
        <v>500</v>
      </c>
      <c r="C2686" t="s">
        <v>21</v>
      </c>
      <c r="D2686">
        <v>1</v>
      </c>
      <c r="E2686" s="3">
        <v>43883</v>
      </c>
      <c r="F2686" s="2">
        <f>MONTH(Tabela1[[#This Row],[Data]])</f>
        <v>2</v>
      </c>
      <c r="G2686" t="s">
        <v>417</v>
      </c>
      <c r="H2686" t="s">
        <v>3375</v>
      </c>
      <c r="I2686" s="2">
        <v>5511989000000</v>
      </c>
    </row>
    <row r="2687" spans="1:9" x14ac:dyDescent="0.25">
      <c r="A2687" t="s">
        <v>26</v>
      </c>
      <c r="B2687" s="1">
        <v>2000</v>
      </c>
      <c r="C2687" t="s">
        <v>9</v>
      </c>
      <c r="D2687">
        <v>1</v>
      </c>
      <c r="E2687" s="3">
        <v>43883</v>
      </c>
      <c r="F2687" s="2">
        <f>MONTH(Tabela1[[#This Row],[Data]])</f>
        <v>2</v>
      </c>
      <c r="G2687" t="s">
        <v>4106</v>
      </c>
      <c r="H2687" t="s">
        <v>4408</v>
      </c>
      <c r="I2687" s="2">
        <v>5521991900000</v>
      </c>
    </row>
    <row r="2688" spans="1:9" x14ac:dyDescent="0.25">
      <c r="A2688" t="s">
        <v>12</v>
      </c>
      <c r="B2688" s="1">
        <v>1000</v>
      </c>
      <c r="C2688" t="s">
        <v>21</v>
      </c>
      <c r="D2688">
        <v>12</v>
      </c>
      <c r="E2688" s="3">
        <v>43883</v>
      </c>
      <c r="F2688" s="2">
        <f>MONTH(Tabela1[[#This Row],[Data]])</f>
        <v>2</v>
      </c>
      <c r="G2688" t="s">
        <v>3143</v>
      </c>
      <c r="H2688" t="s">
        <v>3144</v>
      </c>
      <c r="I2688" s="2">
        <v>5511959100000</v>
      </c>
    </row>
    <row r="2689" spans="1:9" x14ac:dyDescent="0.25">
      <c r="A2689" t="s">
        <v>8</v>
      </c>
      <c r="B2689" s="1">
        <v>500</v>
      </c>
      <c r="C2689" t="s">
        <v>9</v>
      </c>
      <c r="D2689">
        <v>4</v>
      </c>
      <c r="E2689" s="3">
        <v>43883</v>
      </c>
      <c r="F2689" s="2">
        <f>MONTH(Tabela1[[#This Row],[Data]])</f>
        <v>2</v>
      </c>
      <c r="G2689" t="s">
        <v>7836</v>
      </c>
      <c r="H2689" t="s">
        <v>9099</v>
      </c>
      <c r="I2689" s="2">
        <v>5565993200000</v>
      </c>
    </row>
    <row r="2690" spans="1:9" x14ac:dyDescent="0.25">
      <c r="A2690" t="s">
        <v>12</v>
      </c>
      <c r="B2690" s="1">
        <v>1000</v>
      </c>
      <c r="C2690" t="s">
        <v>9</v>
      </c>
      <c r="D2690">
        <v>12</v>
      </c>
      <c r="E2690" s="3">
        <v>43884</v>
      </c>
      <c r="F2690" s="2">
        <f>MONTH(Tabela1[[#This Row],[Data]])</f>
        <v>2</v>
      </c>
      <c r="G2690" t="s">
        <v>3983</v>
      </c>
      <c r="H2690" t="s">
        <v>3984</v>
      </c>
      <c r="I2690" s="2">
        <v>5531997400000</v>
      </c>
    </row>
    <row r="2691" spans="1:9" x14ac:dyDescent="0.25">
      <c r="A2691" t="s">
        <v>8</v>
      </c>
      <c r="B2691" s="1">
        <v>500</v>
      </c>
      <c r="C2691" t="s">
        <v>9</v>
      </c>
      <c r="D2691">
        <v>3</v>
      </c>
      <c r="E2691" s="3">
        <v>43884</v>
      </c>
      <c r="F2691" s="2">
        <f>MONTH(Tabela1[[#This Row],[Data]])</f>
        <v>2</v>
      </c>
      <c r="G2691" t="s">
        <v>3917</v>
      </c>
      <c r="H2691" t="s">
        <v>4557</v>
      </c>
      <c r="I2691" s="2">
        <v>5522997400000</v>
      </c>
    </row>
    <row r="2692" spans="1:9" x14ac:dyDescent="0.25">
      <c r="A2692" t="s">
        <v>8</v>
      </c>
      <c r="B2692" s="1">
        <v>500</v>
      </c>
      <c r="C2692" t="s">
        <v>9</v>
      </c>
      <c r="D2692">
        <v>12</v>
      </c>
      <c r="E2692" s="3">
        <v>43884</v>
      </c>
      <c r="F2692" s="2">
        <f>MONTH(Tabela1[[#This Row],[Data]])</f>
        <v>2</v>
      </c>
      <c r="G2692" t="s">
        <v>5212</v>
      </c>
      <c r="H2692" t="s">
        <v>5213</v>
      </c>
      <c r="I2692" s="2">
        <v>5522998700000</v>
      </c>
    </row>
    <row r="2693" spans="1:9" x14ac:dyDescent="0.25">
      <c r="A2693" t="s">
        <v>8</v>
      </c>
      <c r="B2693" s="1">
        <v>500</v>
      </c>
      <c r="C2693" t="s">
        <v>21</v>
      </c>
      <c r="D2693">
        <v>1</v>
      </c>
      <c r="E2693" s="3">
        <v>43884</v>
      </c>
      <c r="F2693" s="2">
        <f>MONTH(Tabela1[[#This Row],[Data]])</f>
        <v>2</v>
      </c>
      <c r="G2693" t="s">
        <v>3764</v>
      </c>
      <c r="H2693" t="s">
        <v>8579</v>
      </c>
      <c r="I2693" s="2">
        <v>5599982200000</v>
      </c>
    </row>
    <row r="2694" spans="1:9" x14ac:dyDescent="0.25">
      <c r="A2694" t="s">
        <v>12</v>
      </c>
      <c r="B2694" s="1">
        <v>1000</v>
      </c>
      <c r="C2694" t="s">
        <v>21</v>
      </c>
      <c r="D2694">
        <v>1</v>
      </c>
      <c r="E2694" s="3">
        <v>43885</v>
      </c>
      <c r="F2694" s="2">
        <f>MONTH(Tabela1[[#This Row],[Data]])</f>
        <v>2</v>
      </c>
      <c r="G2694" t="s">
        <v>1015</v>
      </c>
      <c r="H2694" t="s">
        <v>1016</v>
      </c>
      <c r="I2694" s="2">
        <v>5511948500000</v>
      </c>
    </row>
    <row r="2695" spans="1:9" x14ac:dyDescent="0.25">
      <c r="A2695" t="s">
        <v>8</v>
      </c>
      <c r="B2695" s="1">
        <v>500</v>
      </c>
      <c r="C2695" t="s">
        <v>9</v>
      </c>
      <c r="D2695">
        <v>12</v>
      </c>
      <c r="E2695" s="3">
        <v>43885</v>
      </c>
      <c r="F2695" s="2">
        <f>MONTH(Tabela1[[#This Row],[Data]])</f>
        <v>2</v>
      </c>
      <c r="G2695" t="s">
        <v>4760</v>
      </c>
      <c r="H2695" t="s">
        <v>4761</v>
      </c>
      <c r="I2695" s="2">
        <v>5541987000000</v>
      </c>
    </row>
    <row r="2696" spans="1:9" x14ac:dyDescent="0.25">
      <c r="A2696" t="s">
        <v>8</v>
      </c>
      <c r="B2696" s="1">
        <v>500</v>
      </c>
      <c r="C2696" t="s">
        <v>9</v>
      </c>
      <c r="D2696">
        <v>6</v>
      </c>
      <c r="E2696" s="3">
        <v>43885</v>
      </c>
      <c r="F2696" s="2">
        <f>MONTH(Tabela1[[#This Row],[Data]])</f>
        <v>2</v>
      </c>
      <c r="G2696" t="s">
        <v>5641</v>
      </c>
      <c r="H2696" t="s">
        <v>5642</v>
      </c>
      <c r="I2696" s="2">
        <v>5521981300000</v>
      </c>
    </row>
    <row r="2697" spans="1:9" x14ac:dyDescent="0.25">
      <c r="A2697" t="s">
        <v>26</v>
      </c>
      <c r="B2697" s="1">
        <v>2000</v>
      </c>
      <c r="C2697" t="s">
        <v>9</v>
      </c>
      <c r="D2697">
        <v>12</v>
      </c>
      <c r="E2697" s="3">
        <v>43885</v>
      </c>
      <c r="F2697" s="2">
        <f>MONTH(Tabela1[[#This Row],[Data]])</f>
        <v>2</v>
      </c>
      <c r="G2697" t="s">
        <v>486</v>
      </c>
      <c r="H2697" t="s">
        <v>6164</v>
      </c>
      <c r="I2697" s="2">
        <v>5581988900000</v>
      </c>
    </row>
    <row r="2698" spans="1:9" x14ac:dyDescent="0.25">
      <c r="A2698" t="s">
        <v>8</v>
      </c>
      <c r="B2698" s="1">
        <v>500</v>
      </c>
      <c r="C2698" t="s">
        <v>9</v>
      </c>
      <c r="D2698">
        <v>12</v>
      </c>
      <c r="E2698" s="3">
        <v>43885</v>
      </c>
      <c r="F2698" s="2">
        <f>MONTH(Tabela1[[#This Row],[Data]])</f>
        <v>2</v>
      </c>
      <c r="G2698" t="s">
        <v>7100</v>
      </c>
      <c r="H2698" t="s">
        <v>7101</v>
      </c>
      <c r="I2698" s="2">
        <v>5511985500000</v>
      </c>
    </row>
    <row r="2699" spans="1:9" x14ac:dyDescent="0.25">
      <c r="A2699" t="s">
        <v>8</v>
      </c>
      <c r="B2699" s="1">
        <v>500</v>
      </c>
      <c r="C2699" t="s">
        <v>9</v>
      </c>
      <c r="D2699">
        <v>4</v>
      </c>
      <c r="E2699" s="3">
        <v>43885</v>
      </c>
      <c r="F2699" s="2">
        <f>MONTH(Tabela1[[#This Row],[Data]])</f>
        <v>2</v>
      </c>
      <c r="G2699" t="s">
        <v>8731</v>
      </c>
      <c r="H2699" t="s">
        <v>8732</v>
      </c>
      <c r="I2699" s="2">
        <v>5511995200000</v>
      </c>
    </row>
    <row r="2700" spans="1:9" x14ac:dyDescent="0.25">
      <c r="A2700" t="s">
        <v>26</v>
      </c>
      <c r="B2700" s="1">
        <v>2000</v>
      </c>
      <c r="C2700" t="s">
        <v>9</v>
      </c>
      <c r="D2700">
        <v>5</v>
      </c>
      <c r="E2700" s="3">
        <v>43886</v>
      </c>
      <c r="F2700" s="2">
        <f>MONTH(Tabela1[[#This Row],[Data]])</f>
        <v>2</v>
      </c>
      <c r="G2700" t="s">
        <v>2248</v>
      </c>
      <c r="H2700" t="s">
        <v>2249</v>
      </c>
      <c r="I2700" s="2">
        <v>5541997600000</v>
      </c>
    </row>
    <row r="2701" spans="1:9" x14ac:dyDescent="0.25">
      <c r="A2701" t="s">
        <v>12</v>
      </c>
      <c r="B2701" s="1">
        <v>1000</v>
      </c>
      <c r="C2701" t="s">
        <v>9</v>
      </c>
      <c r="D2701">
        <v>11</v>
      </c>
      <c r="E2701" s="3">
        <v>43886</v>
      </c>
      <c r="F2701" s="2">
        <f>MONTH(Tabela1[[#This Row],[Data]])</f>
        <v>2</v>
      </c>
      <c r="G2701" t="s">
        <v>4435</v>
      </c>
      <c r="H2701" t="s">
        <v>4436</v>
      </c>
      <c r="I2701" s="2">
        <v>5521993500000</v>
      </c>
    </row>
    <row r="2702" spans="1:9" x14ac:dyDescent="0.25">
      <c r="A2702" t="s">
        <v>8</v>
      </c>
      <c r="B2702" s="1">
        <v>500</v>
      </c>
      <c r="C2702" t="s">
        <v>9</v>
      </c>
      <c r="D2702">
        <v>10</v>
      </c>
      <c r="E2702" s="3">
        <v>43886</v>
      </c>
      <c r="F2702" s="2">
        <f>MONTH(Tabela1[[#This Row],[Data]])</f>
        <v>2</v>
      </c>
      <c r="G2702" t="s">
        <v>5973</v>
      </c>
      <c r="H2702" t="s">
        <v>5974</v>
      </c>
      <c r="I2702" s="2">
        <v>5581986200000</v>
      </c>
    </row>
    <row r="2703" spans="1:9" x14ac:dyDescent="0.25">
      <c r="A2703" t="s">
        <v>8</v>
      </c>
      <c r="B2703" s="1">
        <v>500</v>
      </c>
      <c r="C2703" t="s">
        <v>9</v>
      </c>
      <c r="D2703">
        <v>12</v>
      </c>
      <c r="E2703" s="3">
        <v>43886</v>
      </c>
      <c r="F2703" s="2">
        <f>MONTH(Tabela1[[#This Row],[Data]])</f>
        <v>2</v>
      </c>
      <c r="G2703" t="s">
        <v>1045</v>
      </c>
      <c r="H2703" t="s">
        <v>6596</v>
      </c>
      <c r="I2703" s="2">
        <v>5511962400000</v>
      </c>
    </row>
    <row r="2704" spans="1:9" x14ac:dyDescent="0.25">
      <c r="A2704" t="s">
        <v>12</v>
      </c>
      <c r="B2704" s="1">
        <v>1000</v>
      </c>
      <c r="C2704" t="s">
        <v>9</v>
      </c>
      <c r="D2704">
        <v>12</v>
      </c>
      <c r="E2704" s="3">
        <v>43886</v>
      </c>
      <c r="F2704" s="2">
        <f>MONTH(Tabela1[[#This Row],[Data]])</f>
        <v>2</v>
      </c>
      <c r="G2704" t="s">
        <v>7466</v>
      </c>
      <c r="H2704" t="s">
        <v>7467</v>
      </c>
      <c r="I2704" s="2">
        <v>5573981700000</v>
      </c>
    </row>
    <row r="2705" spans="1:9" x14ac:dyDescent="0.25">
      <c r="A2705" t="s">
        <v>8</v>
      </c>
      <c r="B2705" s="1">
        <v>500</v>
      </c>
      <c r="C2705" t="s">
        <v>9</v>
      </c>
      <c r="D2705">
        <v>12</v>
      </c>
      <c r="E2705" s="3">
        <v>43886</v>
      </c>
      <c r="F2705" s="2">
        <f>MONTH(Tabela1[[#This Row],[Data]])</f>
        <v>2</v>
      </c>
      <c r="G2705" t="s">
        <v>7861</v>
      </c>
      <c r="H2705" t="s">
        <v>8598</v>
      </c>
      <c r="I2705" s="2">
        <v>5567996900000</v>
      </c>
    </row>
    <row r="2706" spans="1:9" x14ac:dyDescent="0.25">
      <c r="A2706" t="s">
        <v>8</v>
      </c>
      <c r="B2706" s="1">
        <v>500</v>
      </c>
      <c r="C2706" t="s">
        <v>9</v>
      </c>
      <c r="D2706">
        <v>3</v>
      </c>
      <c r="E2706" s="3">
        <v>43886</v>
      </c>
      <c r="F2706" s="2">
        <f>MONTH(Tabela1[[#This Row],[Data]])</f>
        <v>2</v>
      </c>
      <c r="G2706" t="s">
        <v>6291</v>
      </c>
      <c r="H2706" t="s">
        <v>6292</v>
      </c>
      <c r="I2706" s="2">
        <v>5511973000000</v>
      </c>
    </row>
    <row r="2707" spans="1:9" x14ac:dyDescent="0.25">
      <c r="A2707" t="s">
        <v>26</v>
      </c>
      <c r="B2707" s="1">
        <v>2000</v>
      </c>
      <c r="C2707" t="s">
        <v>9</v>
      </c>
      <c r="D2707">
        <v>12</v>
      </c>
      <c r="E2707" s="3">
        <v>43887</v>
      </c>
      <c r="F2707" s="2">
        <f>MONTH(Tabela1[[#This Row],[Data]])</f>
        <v>2</v>
      </c>
      <c r="G2707" t="s">
        <v>1388</v>
      </c>
      <c r="H2707" t="s">
        <v>1389</v>
      </c>
      <c r="I2707" s="2">
        <v>5521993400000</v>
      </c>
    </row>
    <row r="2708" spans="1:9" x14ac:dyDescent="0.25">
      <c r="A2708" t="s">
        <v>26</v>
      </c>
      <c r="B2708" s="1">
        <v>2000</v>
      </c>
      <c r="C2708" t="s">
        <v>21</v>
      </c>
      <c r="D2708">
        <v>1</v>
      </c>
      <c r="E2708" s="3">
        <v>43887</v>
      </c>
      <c r="F2708" s="2">
        <f>MONTH(Tabela1[[#This Row],[Data]])</f>
        <v>2</v>
      </c>
      <c r="G2708" t="s">
        <v>2653</v>
      </c>
      <c r="H2708" t="s">
        <v>2654</v>
      </c>
      <c r="I2708" s="2">
        <v>5547997200000</v>
      </c>
    </row>
    <row r="2709" spans="1:9" x14ac:dyDescent="0.25">
      <c r="A2709" t="s">
        <v>8</v>
      </c>
      <c r="B2709" s="1">
        <v>500</v>
      </c>
      <c r="C2709" t="s">
        <v>9</v>
      </c>
      <c r="D2709">
        <v>12</v>
      </c>
      <c r="E2709" s="3">
        <v>43887</v>
      </c>
      <c r="F2709" s="2">
        <f>MONTH(Tabela1[[#This Row],[Data]])</f>
        <v>2</v>
      </c>
      <c r="G2709" t="s">
        <v>2804</v>
      </c>
      <c r="H2709" t="s">
        <v>2805</v>
      </c>
      <c r="I2709" s="2">
        <v>5532988200000</v>
      </c>
    </row>
    <row r="2710" spans="1:9" x14ac:dyDescent="0.25">
      <c r="A2710" t="s">
        <v>12</v>
      </c>
      <c r="B2710" s="1">
        <v>1000</v>
      </c>
      <c r="C2710" t="s">
        <v>9</v>
      </c>
      <c r="D2710">
        <v>12</v>
      </c>
      <c r="E2710" s="3">
        <v>43887</v>
      </c>
      <c r="F2710" s="2">
        <f>MONTH(Tabela1[[#This Row],[Data]])</f>
        <v>2</v>
      </c>
      <c r="G2710" t="s">
        <v>3313</v>
      </c>
      <c r="H2710" t="s">
        <v>3494</v>
      </c>
      <c r="I2710" s="2">
        <v>5547999500000</v>
      </c>
    </row>
    <row r="2711" spans="1:9" x14ac:dyDescent="0.25">
      <c r="A2711" t="s">
        <v>12</v>
      </c>
      <c r="B2711" s="1">
        <v>1000</v>
      </c>
      <c r="C2711" t="s">
        <v>9</v>
      </c>
      <c r="D2711">
        <v>1</v>
      </c>
      <c r="E2711" s="3">
        <v>43887</v>
      </c>
      <c r="F2711" s="2">
        <f>MONTH(Tabela1[[#This Row],[Data]])</f>
        <v>2</v>
      </c>
      <c r="G2711" t="s">
        <v>3499</v>
      </c>
      <c r="H2711" t="s">
        <v>3500</v>
      </c>
      <c r="I2711" s="2">
        <v>5534993300000</v>
      </c>
    </row>
    <row r="2712" spans="1:9" x14ac:dyDescent="0.25">
      <c r="A2712" t="s">
        <v>12</v>
      </c>
      <c r="B2712" s="1">
        <v>1000</v>
      </c>
      <c r="C2712" t="s">
        <v>9</v>
      </c>
      <c r="D2712">
        <v>2</v>
      </c>
      <c r="E2712" s="3">
        <v>43887</v>
      </c>
      <c r="F2712" s="2">
        <f>MONTH(Tabela1[[#This Row],[Data]])</f>
        <v>2</v>
      </c>
      <c r="G2712" t="s">
        <v>595</v>
      </c>
      <c r="H2712" t="s">
        <v>596</v>
      </c>
      <c r="I2712" s="2">
        <v>5581997500000</v>
      </c>
    </row>
    <row r="2713" spans="1:9" x14ac:dyDescent="0.25">
      <c r="A2713" t="s">
        <v>8</v>
      </c>
      <c r="B2713" s="1">
        <v>500</v>
      </c>
      <c r="C2713" t="s">
        <v>9</v>
      </c>
      <c r="D2713">
        <v>12</v>
      </c>
      <c r="E2713" s="3">
        <v>43887</v>
      </c>
      <c r="F2713" s="2">
        <f>MONTH(Tabela1[[#This Row],[Data]])</f>
        <v>2</v>
      </c>
      <c r="G2713" t="s">
        <v>6548</v>
      </c>
      <c r="H2713" t="s">
        <v>6549</v>
      </c>
      <c r="I2713" s="2">
        <v>5511968700000</v>
      </c>
    </row>
    <row r="2714" spans="1:9" x14ac:dyDescent="0.25">
      <c r="A2714" t="s">
        <v>12</v>
      </c>
      <c r="B2714" s="1">
        <v>1000</v>
      </c>
      <c r="C2714" t="s">
        <v>21</v>
      </c>
      <c r="D2714">
        <v>1</v>
      </c>
      <c r="E2714" s="3">
        <v>43887</v>
      </c>
      <c r="F2714" s="2">
        <f>MONTH(Tabela1[[#This Row],[Data]])</f>
        <v>2</v>
      </c>
      <c r="G2714" t="s">
        <v>2363</v>
      </c>
      <c r="H2714" t="s">
        <v>8084</v>
      </c>
      <c r="I2714" s="2">
        <v>5531997500000</v>
      </c>
    </row>
    <row r="2715" spans="1:9" x14ac:dyDescent="0.25">
      <c r="A2715" t="s">
        <v>26</v>
      </c>
      <c r="B2715" s="1">
        <v>2000</v>
      </c>
      <c r="C2715" t="s">
        <v>9</v>
      </c>
      <c r="D2715">
        <v>12</v>
      </c>
      <c r="E2715" s="3">
        <v>43887</v>
      </c>
      <c r="F2715" s="2">
        <f>MONTH(Tabela1[[#This Row],[Data]])</f>
        <v>2</v>
      </c>
      <c r="G2715" t="s">
        <v>9502</v>
      </c>
      <c r="H2715" t="s">
        <v>9503</v>
      </c>
      <c r="I2715" s="2">
        <v>5531988400000</v>
      </c>
    </row>
    <row r="2716" spans="1:9" x14ac:dyDescent="0.25">
      <c r="A2716" t="s">
        <v>12</v>
      </c>
      <c r="B2716" s="1">
        <v>1000</v>
      </c>
      <c r="C2716" t="s">
        <v>21</v>
      </c>
      <c r="D2716">
        <v>1</v>
      </c>
      <c r="E2716" s="3">
        <v>43888</v>
      </c>
      <c r="F2716" s="2">
        <f>MONTH(Tabela1[[#This Row],[Data]])</f>
        <v>2</v>
      </c>
      <c r="G2716" t="s">
        <v>399</v>
      </c>
      <c r="H2716" t="s">
        <v>400</v>
      </c>
      <c r="I2716" s="2">
        <v>5562991100000</v>
      </c>
    </row>
    <row r="2717" spans="1:9" x14ac:dyDescent="0.25">
      <c r="A2717" t="s">
        <v>26</v>
      </c>
      <c r="B2717" s="1">
        <v>2000</v>
      </c>
      <c r="C2717" t="s">
        <v>9</v>
      </c>
      <c r="D2717">
        <v>12</v>
      </c>
      <c r="E2717" s="3">
        <v>43888</v>
      </c>
      <c r="F2717" s="2">
        <f>MONTH(Tabela1[[#This Row],[Data]])</f>
        <v>2</v>
      </c>
      <c r="G2717" t="s">
        <v>2513</v>
      </c>
      <c r="H2717" t="s">
        <v>2514</v>
      </c>
      <c r="I2717" s="2">
        <v>5511965000000</v>
      </c>
    </row>
    <row r="2718" spans="1:9" x14ac:dyDescent="0.25">
      <c r="A2718" t="s">
        <v>26</v>
      </c>
      <c r="B2718" s="1">
        <v>2000</v>
      </c>
      <c r="C2718" t="s">
        <v>9</v>
      </c>
      <c r="D2718">
        <v>10</v>
      </c>
      <c r="E2718" s="3">
        <v>43888</v>
      </c>
      <c r="F2718" s="2">
        <f>MONTH(Tabela1[[#This Row],[Data]])</f>
        <v>2</v>
      </c>
      <c r="G2718" t="s">
        <v>3027</v>
      </c>
      <c r="H2718" t="s">
        <v>3028</v>
      </c>
      <c r="I2718" s="2">
        <v>5571988100000</v>
      </c>
    </row>
    <row r="2719" spans="1:9" x14ac:dyDescent="0.25">
      <c r="A2719" t="s">
        <v>8</v>
      </c>
      <c r="B2719" s="1">
        <v>500</v>
      </c>
      <c r="C2719" t="s">
        <v>21</v>
      </c>
      <c r="D2719">
        <v>1</v>
      </c>
      <c r="E2719" s="3">
        <v>43888</v>
      </c>
      <c r="F2719" s="2">
        <f>MONTH(Tabela1[[#This Row],[Data]])</f>
        <v>2</v>
      </c>
      <c r="G2719" t="s">
        <v>2733</v>
      </c>
      <c r="H2719" t="s">
        <v>6406</v>
      </c>
      <c r="I2719" s="2">
        <v>5517991000000</v>
      </c>
    </row>
    <row r="2720" spans="1:9" x14ac:dyDescent="0.25">
      <c r="A2720" t="s">
        <v>12</v>
      </c>
      <c r="B2720" s="1">
        <v>1000</v>
      </c>
      <c r="C2720" t="s">
        <v>21</v>
      </c>
      <c r="D2720">
        <v>1</v>
      </c>
      <c r="E2720" s="3">
        <v>43888</v>
      </c>
      <c r="F2720" s="2">
        <f>MONTH(Tabela1[[#This Row],[Data]])</f>
        <v>2</v>
      </c>
      <c r="G2720" t="s">
        <v>957</v>
      </c>
      <c r="H2720" t="s">
        <v>6503</v>
      </c>
      <c r="I2720" s="2">
        <v>5521995200000</v>
      </c>
    </row>
    <row r="2721" spans="1:9" x14ac:dyDescent="0.25">
      <c r="A2721" t="s">
        <v>12</v>
      </c>
      <c r="B2721" s="1">
        <v>1000</v>
      </c>
      <c r="C2721" t="s">
        <v>9</v>
      </c>
      <c r="D2721">
        <v>5</v>
      </c>
      <c r="E2721" s="3">
        <v>43888</v>
      </c>
      <c r="F2721" s="2">
        <f>MONTH(Tabela1[[#This Row],[Data]])</f>
        <v>2</v>
      </c>
      <c r="G2721" t="s">
        <v>7601</v>
      </c>
      <c r="H2721" t="s">
        <v>7602</v>
      </c>
      <c r="I2721" s="2">
        <v>5521992300000</v>
      </c>
    </row>
    <row r="2722" spans="1:9" x14ac:dyDescent="0.25">
      <c r="A2722" t="s">
        <v>26</v>
      </c>
      <c r="B2722" s="1">
        <v>2000</v>
      </c>
      <c r="C2722" t="s">
        <v>9</v>
      </c>
      <c r="D2722">
        <v>1</v>
      </c>
      <c r="E2722" s="3">
        <v>43888</v>
      </c>
      <c r="F2722" s="2">
        <f>MONTH(Tabela1[[#This Row],[Data]])</f>
        <v>2</v>
      </c>
      <c r="G2722" t="s">
        <v>8659</v>
      </c>
      <c r="H2722" t="s">
        <v>8660</v>
      </c>
      <c r="I2722" s="2">
        <v>5527999300000</v>
      </c>
    </row>
    <row r="2723" spans="1:9" x14ac:dyDescent="0.25">
      <c r="A2723" t="s">
        <v>12</v>
      </c>
      <c r="B2723" s="1">
        <v>1000</v>
      </c>
      <c r="C2723" t="s">
        <v>9</v>
      </c>
      <c r="D2723">
        <v>12</v>
      </c>
      <c r="E2723" s="3">
        <v>43888</v>
      </c>
      <c r="F2723" s="2">
        <f>MONTH(Tabela1[[#This Row],[Data]])</f>
        <v>2</v>
      </c>
      <c r="G2723" t="s">
        <v>9111</v>
      </c>
      <c r="H2723" t="s">
        <v>9112</v>
      </c>
      <c r="I2723" s="2">
        <v>5591984200000</v>
      </c>
    </row>
    <row r="2724" spans="1:9" x14ac:dyDescent="0.25">
      <c r="A2724" t="s">
        <v>12</v>
      </c>
      <c r="B2724" s="1">
        <v>1000</v>
      </c>
      <c r="C2724" t="s">
        <v>9</v>
      </c>
      <c r="D2724">
        <v>12</v>
      </c>
      <c r="E2724" s="3">
        <v>43889</v>
      </c>
      <c r="F2724" s="2">
        <f>MONTH(Tabela1[[#This Row],[Data]])</f>
        <v>2</v>
      </c>
      <c r="G2724" t="s">
        <v>1932</v>
      </c>
      <c r="H2724" t="s">
        <v>5433</v>
      </c>
      <c r="I2724" s="2">
        <v>5512997000000</v>
      </c>
    </row>
    <row r="2725" spans="1:9" x14ac:dyDescent="0.25">
      <c r="A2725" t="s">
        <v>8</v>
      </c>
      <c r="B2725" s="1">
        <v>500</v>
      </c>
      <c r="C2725" t="s">
        <v>21</v>
      </c>
      <c r="D2725">
        <v>1</v>
      </c>
      <c r="E2725" s="3">
        <v>43889</v>
      </c>
      <c r="F2725" s="2">
        <f>MONTH(Tabela1[[#This Row],[Data]])</f>
        <v>2</v>
      </c>
      <c r="G2725" t="s">
        <v>7360</v>
      </c>
      <c r="H2725" t="s">
        <v>7361</v>
      </c>
      <c r="I2725" s="2">
        <v>5571996800000</v>
      </c>
    </row>
    <row r="2726" spans="1:9" x14ac:dyDescent="0.25">
      <c r="A2726" t="s">
        <v>8</v>
      </c>
      <c r="B2726" s="1">
        <v>500</v>
      </c>
      <c r="C2726" t="s">
        <v>9</v>
      </c>
      <c r="D2726">
        <v>12</v>
      </c>
      <c r="E2726" s="3">
        <v>43889</v>
      </c>
      <c r="F2726" s="2">
        <f>MONTH(Tabela1[[#This Row],[Data]])</f>
        <v>2</v>
      </c>
      <c r="G2726" t="s">
        <v>1273</v>
      </c>
      <c r="H2726" t="s">
        <v>3332</v>
      </c>
      <c r="I2726" s="2">
        <v>5561986600000</v>
      </c>
    </row>
    <row r="2727" spans="1:9" x14ac:dyDescent="0.25">
      <c r="A2727" t="s">
        <v>26</v>
      </c>
      <c r="B2727" s="1">
        <v>2000</v>
      </c>
      <c r="C2727" t="s">
        <v>21</v>
      </c>
      <c r="D2727">
        <v>1</v>
      </c>
      <c r="E2727" s="3">
        <v>43890</v>
      </c>
      <c r="F2727" s="2">
        <f>MONTH(Tabela1[[#This Row],[Data]])</f>
        <v>2</v>
      </c>
      <c r="G2727" t="s">
        <v>4666</v>
      </c>
      <c r="H2727" t="s">
        <v>4667</v>
      </c>
      <c r="I2727" s="2">
        <v>5571986400000</v>
      </c>
    </row>
    <row r="2728" spans="1:9" x14ac:dyDescent="0.25">
      <c r="A2728" t="s">
        <v>8</v>
      </c>
      <c r="B2728" s="1">
        <v>500</v>
      </c>
      <c r="C2728" t="s">
        <v>9</v>
      </c>
      <c r="D2728">
        <v>12</v>
      </c>
      <c r="E2728" s="3">
        <v>43890</v>
      </c>
      <c r="F2728" s="2">
        <f>MONTH(Tabela1[[#This Row],[Data]])</f>
        <v>2</v>
      </c>
      <c r="G2728" t="s">
        <v>4451</v>
      </c>
      <c r="H2728" t="s">
        <v>4452</v>
      </c>
      <c r="I2728" s="2">
        <v>5563992900000</v>
      </c>
    </row>
    <row r="2729" spans="1:9" x14ac:dyDescent="0.25">
      <c r="A2729" t="s">
        <v>26</v>
      </c>
      <c r="B2729" s="1">
        <v>2000</v>
      </c>
      <c r="C2729" t="s">
        <v>9</v>
      </c>
      <c r="D2729">
        <v>1</v>
      </c>
      <c r="E2729" s="3">
        <v>43890</v>
      </c>
      <c r="F2729" s="2">
        <f>MONTH(Tabela1[[#This Row],[Data]])</f>
        <v>2</v>
      </c>
      <c r="G2729" t="s">
        <v>478</v>
      </c>
      <c r="H2729" t="s">
        <v>479</v>
      </c>
      <c r="I2729" s="2">
        <v>5511987400000</v>
      </c>
    </row>
    <row r="2730" spans="1:9" x14ac:dyDescent="0.25">
      <c r="A2730" t="s">
        <v>26</v>
      </c>
      <c r="B2730" s="1">
        <v>2000</v>
      </c>
      <c r="C2730" t="s">
        <v>9</v>
      </c>
      <c r="D2730">
        <v>12</v>
      </c>
      <c r="E2730" s="3">
        <v>43890</v>
      </c>
      <c r="F2730" s="2">
        <f>MONTH(Tabela1[[#This Row],[Data]])</f>
        <v>2</v>
      </c>
      <c r="G2730" t="s">
        <v>5207</v>
      </c>
      <c r="H2730" t="s">
        <v>5208</v>
      </c>
      <c r="I2730" s="2">
        <v>5575998300000</v>
      </c>
    </row>
    <row r="2731" spans="1:9" x14ac:dyDescent="0.25">
      <c r="A2731" t="s">
        <v>26</v>
      </c>
      <c r="B2731" s="1">
        <v>2000</v>
      </c>
      <c r="C2731" t="s">
        <v>9</v>
      </c>
      <c r="D2731">
        <v>12</v>
      </c>
      <c r="E2731" s="3">
        <v>43890</v>
      </c>
      <c r="F2731" s="2">
        <f>MONTH(Tabela1[[#This Row],[Data]])</f>
        <v>2</v>
      </c>
      <c r="G2731" t="s">
        <v>4072</v>
      </c>
      <c r="H2731" t="s">
        <v>5862</v>
      </c>
      <c r="I2731" s="2">
        <v>5548999100000</v>
      </c>
    </row>
    <row r="2732" spans="1:9" x14ac:dyDescent="0.25">
      <c r="A2732" t="s">
        <v>12</v>
      </c>
      <c r="B2732" s="1">
        <v>1000</v>
      </c>
      <c r="C2732" t="s">
        <v>21</v>
      </c>
      <c r="D2732">
        <v>1</v>
      </c>
      <c r="E2732" s="3">
        <v>43890</v>
      </c>
      <c r="F2732" s="2">
        <f>MONTH(Tabela1[[#This Row],[Data]])</f>
        <v>2</v>
      </c>
      <c r="G2732" t="s">
        <v>8028</v>
      </c>
      <c r="H2732" t="s">
        <v>8029</v>
      </c>
      <c r="I2732" s="2">
        <v>5518996500000</v>
      </c>
    </row>
    <row r="2733" spans="1:9" x14ac:dyDescent="0.25">
      <c r="A2733" t="s">
        <v>26</v>
      </c>
      <c r="B2733" s="1">
        <v>2000</v>
      </c>
      <c r="C2733" t="s">
        <v>9</v>
      </c>
      <c r="D2733">
        <v>1</v>
      </c>
      <c r="E2733" s="3">
        <v>43890</v>
      </c>
      <c r="F2733" s="2">
        <f>MONTH(Tabela1[[#This Row],[Data]])</f>
        <v>2</v>
      </c>
      <c r="G2733" t="s">
        <v>5623</v>
      </c>
      <c r="H2733" t="s">
        <v>8051</v>
      </c>
      <c r="I2733" s="2">
        <v>5511998400000</v>
      </c>
    </row>
    <row r="2734" spans="1:9" x14ac:dyDescent="0.25">
      <c r="A2734" t="s">
        <v>8</v>
      </c>
      <c r="B2734" s="1">
        <v>500</v>
      </c>
      <c r="C2734" t="s">
        <v>9</v>
      </c>
      <c r="D2734">
        <v>12</v>
      </c>
      <c r="E2734" s="3">
        <v>43890</v>
      </c>
      <c r="F2734" s="2">
        <f>MONTH(Tabela1[[#This Row],[Data]])</f>
        <v>2</v>
      </c>
      <c r="G2734" t="s">
        <v>8594</v>
      </c>
      <c r="H2734" t="s">
        <v>8595</v>
      </c>
      <c r="I2734" s="2">
        <v>5579998800000</v>
      </c>
    </row>
    <row r="2735" spans="1:9" x14ac:dyDescent="0.25">
      <c r="A2735" t="s">
        <v>12</v>
      </c>
      <c r="B2735" s="1">
        <v>1000</v>
      </c>
      <c r="C2735" t="s">
        <v>9</v>
      </c>
      <c r="D2735">
        <v>12</v>
      </c>
      <c r="E2735" s="3">
        <v>43890</v>
      </c>
      <c r="F2735" s="2">
        <f>MONTH(Tabela1[[#This Row],[Data]])</f>
        <v>2</v>
      </c>
      <c r="G2735" t="s">
        <v>3558</v>
      </c>
      <c r="H2735" t="s">
        <v>9495</v>
      </c>
      <c r="I2735" s="2">
        <v>5561995500000</v>
      </c>
    </row>
    <row r="2736" spans="1:9" x14ac:dyDescent="0.25">
      <c r="A2736" t="s">
        <v>8</v>
      </c>
      <c r="B2736" s="1">
        <v>500</v>
      </c>
      <c r="C2736" t="s">
        <v>9</v>
      </c>
      <c r="D2736">
        <v>10</v>
      </c>
      <c r="E2736" s="3">
        <v>43891</v>
      </c>
      <c r="F2736" s="2">
        <f>MONTH(Tabela1[[#This Row],[Data]])</f>
        <v>3</v>
      </c>
      <c r="G2736" t="s">
        <v>2498</v>
      </c>
      <c r="H2736" t="s">
        <v>2499</v>
      </c>
      <c r="I2736" s="2">
        <v>5542998700000</v>
      </c>
    </row>
    <row r="2737" spans="1:9" x14ac:dyDescent="0.25">
      <c r="A2737" t="s">
        <v>8</v>
      </c>
      <c r="B2737" s="1">
        <v>500</v>
      </c>
      <c r="C2737" t="s">
        <v>9</v>
      </c>
      <c r="D2737">
        <v>12</v>
      </c>
      <c r="E2737" s="3">
        <v>43891</v>
      </c>
      <c r="F2737" s="2">
        <f>MONTH(Tabela1[[#This Row],[Data]])</f>
        <v>3</v>
      </c>
      <c r="G2737" t="s">
        <v>1285</v>
      </c>
      <c r="H2737" t="s">
        <v>3182</v>
      </c>
      <c r="I2737" s="2">
        <v>5511997500000</v>
      </c>
    </row>
    <row r="2738" spans="1:9" x14ac:dyDescent="0.25">
      <c r="A2738" t="s">
        <v>8</v>
      </c>
      <c r="B2738" s="1">
        <v>500</v>
      </c>
      <c r="C2738" t="s">
        <v>9</v>
      </c>
      <c r="D2738">
        <v>10</v>
      </c>
      <c r="E2738" s="3">
        <v>43891</v>
      </c>
      <c r="F2738" s="2">
        <f>MONTH(Tabela1[[#This Row],[Data]])</f>
        <v>3</v>
      </c>
      <c r="G2738" t="s">
        <v>4654</v>
      </c>
      <c r="H2738" t="s">
        <v>4655</v>
      </c>
      <c r="I2738" s="2">
        <v>5571996500000</v>
      </c>
    </row>
    <row r="2739" spans="1:9" x14ac:dyDescent="0.25">
      <c r="A2739" t="s">
        <v>26</v>
      </c>
      <c r="B2739" s="1">
        <v>2000</v>
      </c>
      <c r="C2739" t="s">
        <v>9</v>
      </c>
      <c r="D2739">
        <v>12</v>
      </c>
      <c r="E2739" s="3">
        <v>43891</v>
      </c>
      <c r="F2739" s="2">
        <f>MONTH(Tabela1[[#This Row],[Data]])</f>
        <v>3</v>
      </c>
      <c r="G2739" t="s">
        <v>1667</v>
      </c>
      <c r="H2739" t="s">
        <v>3957</v>
      </c>
      <c r="I2739" s="2">
        <v>5511957500000</v>
      </c>
    </row>
    <row r="2740" spans="1:9" x14ac:dyDescent="0.25">
      <c r="A2740" t="s">
        <v>26</v>
      </c>
      <c r="B2740" s="1">
        <v>2000</v>
      </c>
      <c r="C2740" t="s">
        <v>9</v>
      </c>
      <c r="D2740">
        <v>1</v>
      </c>
      <c r="E2740" s="3">
        <v>43891</v>
      </c>
      <c r="F2740" s="2">
        <f>MONTH(Tabela1[[#This Row],[Data]])</f>
        <v>3</v>
      </c>
      <c r="G2740" t="s">
        <v>8401</v>
      </c>
      <c r="H2740" t="s">
        <v>8402</v>
      </c>
      <c r="I2740" s="2">
        <v>5581999200000</v>
      </c>
    </row>
    <row r="2741" spans="1:9" x14ac:dyDescent="0.25">
      <c r="A2741" t="s">
        <v>8</v>
      </c>
      <c r="B2741" s="1">
        <v>500</v>
      </c>
      <c r="C2741" t="s">
        <v>9</v>
      </c>
      <c r="D2741">
        <v>12</v>
      </c>
      <c r="E2741" s="3">
        <v>43892</v>
      </c>
      <c r="F2741" s="2">
        <f>MONTH(Tabela1[[#This Row],[Data]])</f>
        <v>3</v>
      </c>
      <c r="G2741" t="s">
        <v>1400</v>
      </c>
      <c r="H2741" t="s">
        <v>1401</v>
      </c>
      <c r="I2741" s="2">
        <v>5592984200000</v>
      </c>
    </row>
    <row r="2742" spans="1:9" x14ac:dyDescent="0.25">
      <c r="A2742" t="s">
        <v>26</v>
      </c>
      <c r="B2742" s="1">
        <v>2000</v>
      </c>
      <c r="C2742" t="s">
        <v>9</v>
      </c>
      <c r="D2742">
        <v>1</v>
      </c>
      <c r="E2742" s="3">
        <v>43892</v>
      </c>
      <c r="F2742" s="2">
        <f>MONTH(Tabela1[[#This Row],[Data]])</f>
        <v>3</v>
      </c>
      <c r="G2742" t="s">
        <v>2992</v>
      </c>
      <c r="H2742" t="s">
        <v>2993</v>
      </c>
      <c r="I2742" s="2">
        <v>5521997600000</v>
      </c>
    </row>
    <row r="2743" spans="1:9" x14ac:dyDescent="0.25">
      <c r="A2743" t="s">
        <v>26</v>
      </c>
      <c r="B2743" s="1">
        <v>2000</v>
      </c>
      <c r="C2743" t="s">
        <v>9</v>
      </c>
      <c r="D2743">
        <v>1</v>
      </c>
      <c r="E2743" s="3">
        <v>43892</v>
      </c>
      <c r="F2743" s="2">
        <f>MONTH(Tabela1[[#This Row],[Data]])</f>
        <v>3</v>
      </c>
      <c r="G2743" t="s">
        <v>3168</v>
      </c>
      <c r="H2743" t="s">
        <v>5416</v>
      </c>
      <c r="I2743" s="2">
        <v>5511993900000</v>
      </c>
    </row>
    <row r="2744" spans="1:9" x14ac:dyDescent="0.25">
      <c r="A2744" t="s">
        <v>8</v>
      </c>
      <c r="B2744" s="1">
        <v>500</v>
      </c>
      <c r="C2744" t="s">
        <v>9</v>
      </c>
      <c r="D2744">
        <v>5</v>
      </c>
      <c r="E2744" s="3">
        <v>43892</v>
      </c>
      <c r="F2744" s="2">
        <f>MONTH(Tabela1[[#This Row],[Data]])</f>
        <v>3</v>
      </c>
      <c r="G2744" t="s">
        <v>7440</v>
      </c>
      <c r="H2744" t="s">
        <v>7441</v>
      </c>
      <c r="I2744" s="2">
        <v>5532998000000</v>
      </c>
    </row>
    <row r="2745" spans="1:9" x14ac:dyDescent="0.25">
      <c r="A2745" t="s">
        <v>12</v>
      </c>
      <c r="B2745" s="1">
        <v>1000</v>
      </c>
      <c r="C2745" t="s">
        <v>9</v>
      </c>
      <c r="D2745">
        <v>12</v>
      </c>
      <c r="E2745" s="3">
        <v>43892</v>
      </c>
      <c r="F2745" s="2">
        <f>MONTH(Tabela1[[#This Row],[Data]])</f>
        <v>3</v>
      </c>
      <c r="G2745" t="s">
        <v>2277</v>
      </c>
      <c r="H2745" t="s">
        <v>7590</v>
      </c>
      <c r="I2745" s="2">
        <v>5524999500000</v>
      </c>
    </row>
    <row r="2746" spans="1:9" x14ac:dyDescent="0.25">
      <c r="A2746" t="s">
        <v>26</v>
      </c>
      <c r="B2746" s="1">
        <v>2000</v>
      </c>
      <c r="C2746" t="s">
        <v>9</v>
      </c>
      <c r="D2746">
        <v>5</v>
      </c>
      <c r="E2746" s="3">
        <v>43892</v>
      </c>
      <c r="F2746" s="2">
        <f>MONTH(Tabela1[[#This Row],[Data]])</f>
        <v>3</v>
      </c>
      <c r="G2746" t="s">
        <v>9035</v>
      </c>
      <c r="H2746" t="s">
        <v>9036</v>
      </c>
      <c r="I2746" s="2">
        <v>5585997600000</v>
      </c>
    </row>
    <row r="2747" spans="1:9" x14ac:dyDescent="0.25">
      <c r="A2747" t="s">
        <v>8</v>
      </c>
      <c r="B2747" s="1">
        <v>500</v>
      </c>
      <c r="C2747" t="s">
        <v>9</v>
      </c>
      <c r="D2747">
        <v>12</v>
      </c>
      <c r="E2747" s="3">
        <v>43893</v>
      </c>
      <c r="F2747" s="2">
        <f>MONTH(Tabela1[[#This Row],[Data]])</f>
        <v>3</v>
      </c>
      <c r="G2747" t="s">
        <v>2405</v>
      </c>
      <c r="H2747" t="s">
        <v>2406</v>
      </c>
      <c r="I2747" s="2">
        <v>5511981400000</v>
      </c>
    </row>
    <row r="2748" spans="1:9" x14ac:dyDescent="0.25">
      <c r="A2748" t="s">
        <v>8</v>
      </c>
      <c r="B2748" s="1">
        <v>500</v>
      </c>
      <c r="C2748" t="s">
        <v>9</v>
      </c>
      <c r="D2748">
        <v>1</v>
      </c>
      <c r="E2748" s="3">
        <v>43893</v>
      </c>
      <c r="F2748" s="2">
        <f>MONTH(Tabela1[[#This Row],[Data]])</f>
        <v>3</v>
      </c>
      <c r="G2748" t="s">
        <v>480</v>
      </c>
      <c r="H2748" t="s">
        <v>3585</v>
      </c>
      <c r="I2748" s="2">
        <v>5579991900000</v>
      </c>
    </row>
    <row r="2749" spans="1:9" x14ac:dyDescent="0.25">
      <c r="A2749" t="s">
        <v>26</v>
      </c>
      <c r="B2749" s="1">
        <v>2000</v>
      </c>
      <c r="C2749" t="s">
        <v>9</v>
      </c>
      <c r="D2749">
        <v>1</v>
      </c>
      <c r="E2749" s="3">
        <v>43893</v>
      </c>
      <c r="F2749" s="2">
        <f>MONTH(Tabela1[[#This Row],[Data]])</f>
        <v>3</v>
      </c>
      <c r="G2749" t="s">
        <v>3483</v>
      </c>
      <c r="H2749" t="s">
        <v>3484</v>
      </c>
      <c r="I2749" s="2">
        <v>5531985800000</v>
      </c>
    </row>
    <row r="2750" spans="1:9" x14ac:dyDescent="0.25">
      <c r="A2750" t="s">
        <v>8</v>
      </c>
      <c r="B2750" s="1">
        <v>500</v>
      </c>
      <c r="C2750" t="s">
        <v>9</v>
      </c>
      <c r="D2750">
        <v>5</v>
      </c>
      <c r="E2750" s="3">
        <v>43893</v>
      </c>
      <c r="F2750" s="2">
        <f>MONTH(Tabela1[[#This Row],[Data]])</f>
        <v>3</v>
      </c>
      <c r="G2750" t="s">
        <v>1663</v>
      </c>
      <c r="H2750" t="s">
        <v>6073</v>
      </c>
      <c r="I2750" s="2">
        <v>5511985300000</v>
      </c>
    </row>
    <row r="2751" spans="1:9" x14ac:dyDescent="0.25">
      <c r="A2751" t="s">
        <v>12</v>
      </c>
      <c r="B2751" s="1">
        <v>1000</v>
      </c>
      <c r="C2751" t="s">
        <v>9</v>
      </c>
      <c r="D2751">
        <v>12</v>
      </c>
      <c r="E2751" s="3">
        <v>43893</v>
      </c>
      <c r="F2751" s="2">
        <f>MONTH(Tabela1[[#This Row],[Data]])</f>
        <v>3</v>
      </c>
      <c r="G2751" t="s">
        <v>7193</v>
      </c>
      <c r="H2751" t="s">
        <v>7194</v>
      </c>
      <c r="I2751" s="2">
        <v>5561991800000</v>
      </c>
    </row>
    <row r="2752" spans="1:9" x14ac:dyDescent="0.25">
      <c r="A2752" t="s">
        <v>12</v>
      </c>
      <c r="B2752" s="1">
        <v>1000</v>
      </c>
      <c r="C2752" t="s">
        <v>21</v>
      </c>
      <c r="D2752">
        <v>1</v>
      </c>
      <c r="E2752" s="3">
        <v>43894</v>
      </c>
      <c r="F2752" s="2">
        <f>MONTH(Tabela1[[#This Row],[Data]])</f>
        <v>3</v>
      </c>
      <c r="G2752" t="s">
        <v>1624</v>
      </c>
      <c r="H2752" t="s">
        <v>1625</v>
      </c>
      <c r="I2752" s="2">
        <v>5553991700000</v>
      </c>
    </row>
    <row r="2753" spans="1:9" x14ac:dyDescent="0.25">
      <c r="A2753" t="s">
        <v>12</v>
      </c>
      <c r="B2753" s="1">
        <v>1000</v>
      </c>
      <c r="C2753" t="s">
        <v>21</v>
      </c>
      <c r="D2753">
        <v>1</v>
      </c>
      <c r="E2753" s="3">
        <v>43894</v>
      </c>
      <c r="F2753" s="2">
        <f>MONTH(Tabela1[[#This Row],[Data]])</f>
        <v>3</v>
      </c>
      <c r="G2753" t="s">
        <v>4001</v>
      </c>
      <c r="H2753" t="s">
        <v>4002</v>
      </c>
      <c r="I2753" s="2">
        <v>5584996700000</v>
      </c>
    </row>
    <row r="2754" spans="1:9" x14ac:dyDescent="0.25">
      <c r="A2754" t="s">
        <v>12</v>
      </c>
      <c r="B2754" s="1">
        <v>1000</v>
      </c>
      <c r="C2754" t="s">
        <v>21</v>
      </c>
      <c r="D2754">
        <v>1</v>
      </c>
      <c r="E2754" s="3">
        <v>43894</v>
      </c>
      <c r="F2754" s="2">
        <f>MONTH(Tabela1[[#This Row],[Data]])</f>
        <v>3</v>
      </c>
      <c r="G2754" t="s">
        <v>2160</v>
      </c>
      <c r="H2754" t="s">
        <v>3548</v>
      </c>
      <c r="I2754" s="2">
        <v>5521976900000</v>
      </c>
    </row>
    <row r="2755" spans="1:9" x14ac:dyDescent="0.25">
      <c r="A2755" t="s">
        <v>12</v>
      </c>
      <c r="B2755" s="1">
        <v>1000</v>
      </c>
      <c r="C2755" t="s">
        <v>21</v>
      </c>
      <c r="D2755">
        <v>1</v>
      </c>
      <c r="E2755" s="3">
        <v>43894</v>
      </c>
      <c r="F2755" s="2">
        <f>MONTH(Tabela1[[#This Row],[Data]])</f>
        <v>3</v>
      </c>
      <c r="G2755" t="s">
        <v>2827</v>
      </c>
      <c r="H2755" t="s">
        <v>7423</v>
      </c>
      <c r="I2755" s="2">
        <v>5541996300000</v>
      </c>
    </row>
    <row r="2756" spans="1:9" x14ac:dyDescent="0.25">
      <c r="A2756" t="s">
        <v>12</v>
      </c>
      <c r="B2756" s="1">
        <v>1000</v>
      </c>
      <c r="C2756" t="s">
        <v>21</v>
      </c>
      <c r="D2756">
        <v>12</v>
      </c>
      <c r="E2756" s="3">
        <v>43894</v>
      </c>
      <c r="F2756" s="2">
        <f>MONTH(Tabela1[[#This Row],[Data]])</f>
        <v>3</v>
      </c>
      <c r="G2756" t="s">
        <v>8007</v>
      </c>
      <c r="H2756" t="s">
        <v>8008</v>
      </c>
      <c r="I2756" s="2">
        <v>5515991900000</v>
      </c>
    </row>
    <row r="2757" spans="1:9" x14ac:dyDescent="0.25">
      <c r="A2757" t="s">
        <v>26</v>
      </c>
      <c r="B2757" s="1">
        <v>2000</v>
      </c>
      <c r="C2757" t="s">
        <v>21</v>
      </c>
      <c r="D2757">
        <v>1</v>
      </c>
      <c r="E2757" s="3">
        <v>43894</v>
      </c>
      <c r="F2757" s="2">
        <f>MONTH(Tabela1[[#This Row],[Data]])</f>
        <v>3</v>
      </c>
      <c r="G2757" t="s">
        <v>6535</v>
      </c>
      <c r="H2757" t="s">
        <v>6536</v>
      </c>
      <c r="I2757" s="2">
        <v>5598981600000</v>
      </c>
    </row>
    <row r="2758" spans="1:9" x14ac:dyDescent="0.25">
      <c r="A2758" t="s">
        <v>12</v>
      </c>
      <c r="B2758" s="1">
        <v>1000</v>
      </c>
      <c r="C2758" t="s">
        <v>9</v>
      </c>
      <c r="D2758">
        <v>12</v>
      </c>
      <c r="E2758" s="3">
        <v>43894</v>
      </c>
      <c r="F2758" s="2">
        <f>MONTH(Tabela1[[#This Row],[Data]])</f>
        <v>3</v>
      </c>
      <c r="G2758" t="s">
        <v>7207</v>
      </c>
      <c r="H2758" t="s">
        <v>9002</v>
      </c>
      <c r="I2758" s="2">
        <v>5511931500000</v>
      </c>
    </row>
    <row r="2759" spans="1:9" x14ac:dyDescent="0.25">
      <c r="A2759" t="s">
        <v>12</v>
      </c>
      <c r="B2759" s="1">
        <v>1000</v>
      </c>
      <c r="C2759" t="s">
        <v>9</v>
      </c>
      <c r="D2759">
        <v>1</v>
      </c>
      <c r="E2759" s="3">
        <v>43895</v>
      </c>
      <c r="F2759" s="2">
        <f>MONTH(Tabela1[[#This Row],[Data]])</f>
        <v>3</v>
      </c>
      <c r="G2759" t="s">
        <v>820</v>
      </c>
      <c r="H2759" t="s">
        <v>821</v>
      </c>
      <c r="I2759" s="2">
        <v>5534992600000</v>
      </c>
    </row>
    <row r="2760" spans="1:9" x14ac:dyDescent="0.25">
      <c r="A2760" t="s">
        <v>8</v>
      </c>
      <c r="B2760" s="1">
        <v>500</v>
      </c>
      <c r="C2760" t="s">
        <v>9</v>
      </c>
      <c r="D2760">
        <v>1</v>
      </c>
      <c r="E2760" s="3">
        <v>43895</v>
      </c>
      <c r="F2760" s="2">
        <f>MONTH(Tabela1[[#This Row],[Data]])</f>
        <v>3</v>
      </c>
      <c r="G2760" t="s">
        <v>1045</v>
      </c>
      <c r="H2760" t="s">
        <v>1046</v>
      </c>
      <c r="I2760" s="2">
        <v>5565984000000</v>
      </c>
    </row>
    <row r="2761" spans="1:9" x14ac:dyDescent="0.25">
      <c r="A2761" t="s">
        <v>26</v>
      </c>
      <c r="B2761" s="1">
        <v>2000</v>
      </c>
      <c r="C2761" t="s">
        <v>9</v>
      </c>
      <c r="D2761">
        <v>5</v>
      </c>
      <c r="E2761" s="3">
        <v>43895</v>
      </c>
      <c r="F2761" s="2">
        <f>MONTH(Tabela1[[#This Row],[Data]])</f>
        <v>3</v>
      </c>
      <c r="G2761" t="s">
        <v>2063</v>
      </c>
      <c r="H2761" t="s">
        <v>3442</v>
      </c>
      <c r="I2761" s="2">
        <v>5527999800000</v>
      </c>
    </row>
    <row r="2762" spans="1:9" x14ac:dyDescent="0.25">
      <c r="A2762" t="s">
        <v>12</v>
      </c>
      <c r="B2762" s="1">
        <v>1000</v>
      </c>
      <c r="C2762" t="s">
        <v>21</v>
      </c>
      <c r="D2762">
        <v>1</v>
      </c>
      <c r="E2762" s="3">
        <v>43895</v>
      </c>
      <c r="F2762" s="2">
        <f>MONTH(Tabela1[[#This Row],[Data]])</f>
        <v>3</v>
      </c>
      <c r="G2762" t="s">
        <v>473</v>
      </c>
      <c r="H2762" t="s">
        <v>7102</v>
      </c>
      <c r="I2762" s="2">
        <v>5521982200000</v>
      </c>
    </row>
    <row r="2763" spans="1:9" x14ac:dyDescent="0.25">
      <c r="A2763" t="s">
        <v>8</v>
      </c>
      <c r="B2763" s="1">
        <v>500</v>
      </c>
      <c r="C2763" t="s">
        <v>9</v>
      </c>
      <c r="D2763">
        <v>1</v>
      </c>
      <c r="E2763" s="3">
        <v>43895</v>
      </c>
      <c r="F2763" s="2">
        <f>MONTH(Tabela1[[#This Row],[Data]])</f>
        <v>3</v>
      </c>
      <c r="G2763" t="s">
        <v>8046</v>
      </c>
      <c r="H2763" t="s">
        <v>8047</v>
      </c>
      <c r="I2763" s="2">
        <v>5551991500000</v>
      </c>
    </row>
    <row r="2764" spans="1:9" x14ac:dyDescent="0.25">
      <c r="A2764" t="s">
        <v>12</v>
      </c>
      <c r="B2764" s="1">
        <v>1000</v>
      </c>
      <c r="C2764" t="s">
        <v>9</v>
      </c>
      <c r="D2764">
        <v>1</v>
      </c>
      <c r="E2764" s="3">
        <v>43895</v>
      </c>
      <c r="F2764" s="2">
        <f>MONTH(Tabela1[[#This Row],[Data]])</f>
        <v>3</v>
      </c>
      <c r="G2764" t="s">
        <v>8115</v>
      </c>
      <c r="H2764" t="s">
        <v>8972</v>
      </c>
      <c r="I2764" s="2">
        <v>5521986500000</v>
      </c>
    </row>
    <row r="2765" spans="1:9" x14ac:dyDescent="0.25">
      <c r="A2765" t="s">
        <v>12</v>
      </c>
      <c r="B2765" s="1">
        <v>1000</v>
      </c>
      <c r="C2765" t="s">
        <v>9</v>
      </c>
      <c r="D2765">
        <v>10</v>
      </c>
      <c r="E2765" s="3">
        <v>43896</v>
      </c>
      <c r="F2765" s="2">
        <f>MONTH(Tabela1[[#This Row],[Data]])</f>
        <v>3</v>
      </c>
      <c r="G2765" t="s">
        <v>2622</v>
      </c>
      <c r="H2765" t="s">
        <v>2623</v>
      </c>
      <c r="I2765" s="2">
        <v>5562985600000</v>
      </c>
    </row>
    <row r="2766" spans="1:9" x14ac:dyDescent="0.25">
      <c r="A2766" t="s">
        <v>8</v>
      </c>
      <c r="B2766" s="1">
        <v>500</v>
      </c>
      <c r="C2766" t="s">
        <v>21</v>
      </c>
      <c r="D2766">
        <v>1</v>
      </c>
      <c r="E2766" s="3">
        <v>43896</v>
      </c>
      <c r="F2766" s="2">
        <f>MONTH(Tabela1[[#This Row],[Data]])</f>
        <v>3</v>
      </c>
      <c r="G2766" t="s">
        <v>1594</v>
      </c>
      <c r="H2766" t="s">
        <v>7190</v>
      </c>
      <c r="I2766" s="2">
        <v>5511980900000</v>
      </c>
    </row>
    <row r="2767" spans="1:9" x14ac:dyDescent="0.25">
      <c r="A2767" t="s">
        <v>8</v>
      </c>
      <c r="B2767" s="1">
        <v>500</v>
      </c>
      <c r="C2767" t="s">
        <v>9</v>
      </c>
      <c r="D2767">
        <v>4</v>
      </c>
      <c r="E2767" s="3">
        <v>43896</v>
      </c>
      <c r="F2767" s="2">
        <f>MONTH(Tabela1[[#This Row],[Data]])</f>
        <v>3</v>
      </c>
      <c r="G2767" t="s">
        <v>4976</v>
      </c>
      <c r="H2767" t="s">
        <v>4977</v>
      </c>
      <c r="I2767" s="2">
        <v>5531996100000</v>
      </c>
    </row>
    <row r="2768" spans="1:9" x14ac:dyDescent="0.25">
      <c r="A2768" t="s">
        <v>26</v>
      </c>
      <c r="B2768" s="1">
        <v>2000</v>
      </c>
      <c r="C2768" t="s">
        <v>9</v>
      </c>
      <c r="D2768">
        <v>6</v>
      </c>
      <c r="E2768" s="3">
        <v>43897</v>
      </c>
      <c r="F2768" s="2">
        <f>MONTH(Tabela1[[#This Row],[Data]])</f>
        <v>3</v>
      </c>
      <c r="G2768" t="s">
        <v>3254</v>
      </c>
      <c r="H2768" t="s">
        <v>3255</v>
      </c>
      <c r="I2768" s="2">
        <v>5521970200000</v>
      </c>
    </row>
    <row r="2769" spans="1:9" x14ac:dyDescent="0.25">
      <c r="A2769" t="s">
        <v>8</v>
      </c>
      <c r="B2769" s="1">
        <v>500</v>
      </c>
      <c r="C2769" t="s">
        <v>9</v>
      </c>
      <c r="D2769">
        <v>12</v>
      </c>
      <c r="E2769" s="3">
        <v>43897</v>
      </c>
      <c r="F2769" s="2">
        <f>MONTH(Tabela1[[#This Row],[Data]])</f>
        <v>3</v>
      </c>
      <c r="G2769" t="s">
        <v>3825</v>
      </c>
      <c r="H2769" t="s">
        <v>7459</v>
      </c>
      <c r="I2769" s="2">
        <v>5511973300000</v>
      </c>
    </row>
    <row r="2770" spans="1:9" x14ac:dyDescent="0.25">
      <c r="A2770" t="s">
        <v>8</v>
      </c>
      <c r="B2770" s="1">
        <v>500</v>
      </c>
      <c r="C2770" t="s">
        <v>9</v>
      </c>
      <c r="D2770">
        <v>1</v>
      </c>
      <c r="E2770" s="3">
        <v>43897</v>
      </c>
      <c r="F2770" s="2">
        <f>MONTH(Tabela1[[#This Row],[Data]])</f>
        <v>3</v>
      </c>
      <c r="G2770" t="s">
        <v>8362</v>
      </c>
      <c r="H2770" t="s">
        <v>8363</v>
      </c>
      <c r="I2770" s="2">
        <v>5585999500000</v>
      </c>
    </row>
    <row r="2771" spans="1:9" x14ac:dyDescent="0.25">
      <c r="A2771" t="s">
        <v>12</v>
      </c>
      <c r="B2771" s="1">
        <v>1000</v>
      </c>
      <c r="C2771" t="s">
        <v>9</v>
      </c>
      <c r="D2771">
        <v>12</v>
      </c>
      <c r="E2771" s="3">
        <v>43897</v>
      </c>
      <c r="F2771" s="2">
        <f>MONTH(Tabela1[[#This Row],[Data]])</f>
        <v>3</v>
      </c>
      <c r="G2771" t="s">
        <v>4681</v>
      </c>
      <c r="H2771" t="s">
        <v>9263</v>
      </c>
      <c r="I2771" s="2">
        <v>5511985000000</v>
      </c>
    </row>
    <row r="2772" spans="1:9" x14ac:dyDescent="0.25">
      <c r="A2772" t="s">
        <v>12</v>
      </c>
      <c r="B2772" s="1">
        <v>1000</v>
      </c>
      <c r="C2772" t="s">
        <v>9</v>
      </c>
      <c r="D2772">
        <v>6</v>
      </c>
      <c r="E2772" s="3">
        <v>43898</v>
      </c>
      <c r="F2772" s="2">
        <f>MONTH(Tabela1[[#This Row],[Data]])</f>
        <v>3</v>
      </c>
      <c r="G2772" t="s">
        <v>1022</v>
      </c>
      <c r="H2772" t="s">
        <v>1023</v>
      </c>
      <c r="I2772" s="2">
        <v>5583996800000</v>
      </c>
    </row>
    <row r="2773" spans="1:9" x14ac:dyDescent="0.25">
      <c r="A2773" t="s">
        <v>26</v>
      </c>
      <c r="B2773" s="1">
        <v>2000</v>
      </c>
      <c r="C2773" t="s">
        <v>21</v>
      </c>
      <c r="D2773">
        <v>1</v>
      </c>
      <c r="E2773" s="3">
        <v>43898</v>
      </c>
      <c r="F2773" s="2">
        <f>MONTH(Tabela1[[#This Row],[Data]])</f>
        <v>3</v>
      </c>
      <c r="G2773" t="s">
        <v>9009</v>
      </c>
      <c r="H2773" t="s">
        <v>9025</v>
      </c>
      <c r="I2773" s="2">
        <v>5521982200000</v>
      </c>
    </row>
    <row r="2774" spans="1:9" x14ac:dyDescent="0.25">
      <c r="A2774" t="s">
        <v>8</v>
      </c>
      <c r="B2774" s="1">
        <v>500</v>
      </c>
      <c r="C2774" t="s">
        <v>9</v>
      </c>
      <c r="D2774">
        <v>1</v>
      </c>
      <c r="E2774" s="3">
        <v>43899</v>
      </c>
      <c r="F2774" s="2">
        <f>MONTH(Tabela1[[#This Row],[Data]])</f>
        <v>3</v>
      </c>
      <c r="G2774" t="s">
        <v>356</v>
      </c>
      <c r="H2774" t="s">
        <v>357</v>
      </c>
      <c r="I2774" s="2">
        <v>5555984600000</v>
      </c>
    </row>
    <row r="2775" spans="1:9" x14ac:dyDescent="0.25">
      <c r="A2775" t="s">
        <v>26</v>
      </c>
      <c r="B2775" s="1">
        <v>2000</v>
      </c>
      <c r="C2775" t="s">
        <v>21</v>
      </c>
      <c r="D2775">
        <v>12</v>
      </c>
      <c r="E2775" s="3">
        <v>43899</v>
      </c>
      <c r="F2775" s="2">
        <f>MONTH(Tabela1[[#This Row],[Data]])</f>
        <v>3</v>
      </c>
      <c r="G2775" t="s">
        <v>1481</v>
      </c>
      <c r="H2775" t="s">
        <v>1482</v>
      </c>
      <c r="I2775" s="2">
        <v>5531988500000</v>
      </c>
    </row>
    <row r="2776" spans="1:9" x14ac:dyDescent="0.25">
      <c r="A2776" t="s">
        <v>8</v>
      </c>
      <c r="B2776" s="1">
        <v>500</v>
      </c>
      <c r="C2776" t="s">
        <v>9</v>
      </c>
      <c r="D2776">
        <v>10</v>
      </c>
      <c r="E2776" s="3">
        <v>43899</v>
      </c>
      <c r="F2776" s="2">
        <f>MONTH(Tabela1[[#This Row],[Data]])</f>
        <v>3</v>
      </c>
      <c r="G2776" t="s">
        <v>887</v>
      </c>
      <c r="H2776" t="s">
        <v>2270</v>
      </c>
      <c r="I2776" s="2">
        <v>5515981600000</v>
      </c>
    </row>
    <row r="2777" spans="1:9" x14ac:dyDescent="0.25">
      <c r="A2777" t="s">
        <v>12</v>
      </c>
      <c r="B2777" s="1">
        <v>1000</v>
      </c>
      <c r="C2777" t="s">
        <v>9</v>
      </c>
      <c r="D2777">
        <v>6</v>
      </c>
      <c r="E2777" s="3">
        <v>43899</v>
      </c>
      <c r="F2777" s="2">
        <f>MONTH(Tabela1[[#This Row],[Data]])</f>
        <v>3</v>
      </c>
      <c r="G2777" t="s">
        <v>295</v>
      </c>
      <c r="H2777" t="s">
        <v>3652</v>
      </c>
      <c r="I2777" s="2">
        <v>5551999400000</v>
      </c>
    </row>
    <row r="2778" spans="1:9" x14ac:dyDescent="0.25">
      <c r="A2778" t="s">
        <v>12</v>
      </c>
      <c r="B2778" s="1">
        <v>1000</v>
      </c>
      <c r="C2778" t="s">
        <v>21</v>
      </c>
      <c r="D2778">
        <v>1</v>
      </c>
      <c r="E2778" s="3">
        <v>43899</v>
      </c>
      <c r="F2778" s="2">
        <f>MONTH(Tabela1[[#This Row],[Data]])</f>
        <v>3</v>
      </c>
      <c r="G2778" t="s">
        <v>4933</v>
      </c>
      <c r="H2778" t="s">
        <v>6542</v>
      </c>
      <c r="I2778" s="2">
        <v>5531994900000</v>
      </c>
    </row>
    <row r="2779" spans="1:9" x14ac:dyDescent="0.25">
      <c r="A2779" t="s">
        <v>8</v>
      </c>
      <c r="B2779" s="1">
        <v>500</v>
      </c>
      <c r="C2779" t="s">
        <v>21</v>
      </c>
      <c r="D2779">
        <v>1</v>
      </c>
      <c r="E2779" s="3">
        <v>43899</v>
      </c>
      <c r="F2779" s="2">
        <f>MONTH(Tabela1[[#This Row],[Data]])</f>
        <v>3</v>
      </c>
      <c r="G2779" t="s">
        <v>6498</v>
      </c>
      <c r="H2779" t="s">
        <v>6924</v>
      </c>
      <c r="I2779" s="2">
        <v>5531983100000</v>
      </c>
    </row>
    <row r="2780" spans="1:9" x14ac:dyDescent="0.25">
      <c r="A2780" t="s">
        <v>12</v>
      </c>
      <c r="B2780" s="1">
        <v>1000</v>
      </c>
      <c r="C2780" t="s">
        <v>9</v>
      </c>
      <c r="D2780">
        <v>10</v>
      </c>
      <c r="E2780" s="3">
        <v>43899</v>
      </c>
      <c r="F2780" s="2">
        <f>MONTH(Tabela1[[#This Row],[Data]])</f>
        <v>3</v>
      </c>
      <c r="G2780" t="s">
        <v>6946</v>
      </c>
      <c r="H2780" t="s">
        <v>6947</v>
      </c>
      <c r="I2780" s="2">
        <v>5587991500000</v>
      </c>
    </row>
    <row r="2781" spans="1:9" x14ac:dyDescent="0.25">
      <c r="A2781" t="s">
        <v>8</v>
      </c>
      <c r="B2781" s="1">
        <v>500</v>
      </c>
      <c r="C2781" t="s">
        <v>9</v>
      </c>
      <c r="D2781">
        <v>5</v>
      </c>
      <c r="E2781" s="3">
        <v>43899</v>
      </c>
      <c r="F2781" s="2">
        <f>MONTH(Tabela1[[#This Row],[Data]])</f>
        <v>3</v>
      </c>
      <c r="G2781" t="s">
        <v>8817</v>
      </c>
      <c r="H2781" t="s">
        <v>8818</v>
      </c>
      <c r="I2781" s="2">
        <v>5594981000000</v>
      </c>
    </row>
    <row r="2782" spans="1:9" x14ac:dyDescent="0.25">
      <c r="A2782" t="s">
        <v>8</v>
      </c>
      <c r="B2782" s="1">
        <v>500</v>
      </c>
      <c r="C2782" t="s">
        <v>21</v>
      </c>
      <c r="D2782">
        <v>1</v>
      </c>
      <c r="E2782" s="3">
        <v>43899</v>
      </c>
      <c r="F2782" s="2">
        <f>MONTH(Tabela1[[#This Row],[Data]])</f>
        <v>3</v>
      </c>
      <c r="G2782" t="s">
        <v>9599</v>
      </c>
      <c r="H2782" t="s">
        <v>9600</v>
      </c>
      <c r="I2782" s="2">
        <v>5517991300000</v>
      </c>
    </row>
    <row r="2783" spans="1:9" x14ac:dyDescent="0.25">
      <c r="A2783" t="s">
        <v>26</v>
      </c>
      <c r="B2783" s="1">
        <v>2000</v>
      </c>
      <c r="C2783" t="s">
        <v>9</v>
      </c>
      <c r="D2783">
        <v>12</v>
      </c>
      <c r="E2783" s="3">
        <v>43900</v>
      </c>
      <c r="F2783" s="2">
        <f>MONTH(Tabela1[[#This Row],[Data]])</f>
        <v>3</v>
      </c>
      <c r="G2783" t="s">
        <v>7392</v>
      </c>
      <c r="H2783" t="s">
        <v>7393</v>
      </c>
      <c r="I2783" s="2">
        <v>5511981400000</v>
      </c>
    </row>
    <row r="2784" spans="1:9" x14ac:dyDescent="0.25">
      <c r="A2784" t="s">
        <v>8</v>
      </c>
      <c r="B2784" s="1">
        <v>500</v>
      </c>
      <c r="C2784" t="s">
        <v>9</v>
      </c>
      <c r="D2784">
        <v>1</v>
      </c>
      <c r="E2784" s="3">
        <v>43900</v>
      </c>
      <c r="F2784" s="2">
        <f>MONTH(Tabela1[[#This Row],[Data]])</f>
        <v>3</v>
      </c>
      <c r="G2784" t="s">
        <v>7639</v>
      </c>
      <c r="H2784" t="s">
        <v>7640</v>
      </c>
      <c r="I2784" s="2">
        <v>5511943400000</v>
      </c>
    </row>
    <row r="2785" spans="1:9" x14ac:dyDescent="0.25">
      <c r="A2785" t="s">
        <v>12</v>
      </c>
      <c r="B2785" s="1">
        <v>1000</v>
      </c>
      <c r="C2785" t="s">
        <v>9</v>
      </c>
      <c r="D2785">
        <v>11</v>
      </c>
      <c r="E2785" s="3">
        <v>43901</v>
      </c>
      <c r="F2785" s="2">
        <f>MONTH(Tabela1[[#This Row],[Data]])</f>
        <v>3</v>
      </c>
      <c r="G2785" t="s">
        <v>2672</v>
      </c>
      <c r="H2785" t="s">
        <v>2673</v>
      </c>
      <c r="I2785" s="2">
        <v>5511961200000</v>
      </c>
    </row>
    <row r="2786" spans="1:9" x14ac:dyDescent="0.25">
      <c r="A2786" t="s">
        <v>12</v>
      </c>
      <c r="B2786" s="1">
        <v>1000</v>
      </c>
      <c r="C2786" t="s">
        <v>9</v>
      </c>
      <c r="D2786">
        <v>4</v>
      </c>
      <c r="E2786" s="3">
        <v>43901</v>
      </c>
      <c r="F2786" s="2">
        <f>MONTH(Tabela1[[#This Row],[Data]])</f>
        <v>3</v>
      </c>
      <c r="G2786" t="s">
        <v>1752</v>
      </c>
      <c r="H2786" t="s">
        <v>3487</v>
      </c>
      <c r="I2786" s="2">
        <v>5598984000000</v>
      </c>
    </row>
    <row r="2787" spans="1:9" x14ac:dyDescent="0.25">
      <c r="A2787" t="s">
        <v>12</v>
      </c>
      <c r="B2787" s="1">
        <v>1000</v>
      </c>
      <c r="C2787" t="s">
        <v>9</v>
      </c>
      <c r="D2787">
        <v>12</v>
      </c>
      <c r="E2787" s="3">
        <v>43901</v>
      </c>
      <c r="F2787" s="2">
        <f>MONTH(Tabela1[[#This Row],[Data]])</f>
        <v>3</v>
      </c>
      <c r="G2787" t="s">
        <v>8781</v>
      </c>
      <c r="H2787" t="s">
        <v>8782</v>
      </c>
      <c r="I2787" s="2">
        <v>5516993300000</v>
      </c>
    </row>
    <row r="2788" spans="1:9" x14ac:dyDescent="0.25">
      <c r="A2788" t="s">
        <v>8</v>
      </c>
      <c r="B2788" s="1">
        <v>500</v>
      </c>
      <c r="C2788" t="s">
        <v>9</v>
      </c>
      <c r="D2788">
        <v>3</v>
      </c>
      <c r="E2788" s="3">
        <v>43901</v>
      </c>
      <c r="F2788" s="2">
        <f>MONTH(Tabela1[[#This Row],[Data]])</f>
        <v>3</v>
      </c>
      <c r="G2788" t="s">
        <v>9177</v>
      </c>
      <c r="H2788" t="s">
        <v>9178</v>
      </c>
      <c r="I2788" s="2">
        <v>5579998400000</v>
      </c>
    </row>
    <row r="2789" spans="1:9" x14ac:dyDescent="0.25">
      <c r="A2789" t="s">
        <v>8</v>
      </c>
      <c r="B2789" s="1">
        <v>500</v>
      </c>
      <c r="C2789" t="s">
        <v>9</v>
      </c>
      <c r="D2789">
        <v>1</v>
      </c>
      <c r="E2789" s="3">
        <v>43901</v>
      </c>
      <c r="F2789" s="2">
        <f>MONTH(Tabela1[[#This Row],[Data]])</f>
        <v>3</v>
      </c>
      <c r="G2789" t="s">
        <v>6458</v>
      </c>
      <c r="H2789" t="s">
        <v>9289</v>
      </c>
      <c r="I2789" s="2">
        <v>5548996400000</v>
      </c>
    </row>
    <row r="2790" spans="1:9" x14ac:dyDescent="0.25">
      <c r="A2790" t="s">
        <v>12</v>
      </c>
      <c r="B2790" s="1">
        <v>1000</v>
      </c>
      <c r="C2790" t="s">
        <v>9</v>
      </c>
      <c r="D2790">
        <v>7</v>
      </c>
      <c r="E2790" s="3">
        <v>43902</v>
      </c>
      <c r="F2790" s="2">
        <f>MONTH(Tabela1[[#This Row],[Data]])</f>
        <v>3</v>
      </c>
      <c r="G2790" t="s">
        <v>581</v>
      </c>
      <c r="H2790" t="s">
        <v>582</v>
      </c>
      <c r="I2790" s="2">
        <v>5521974700000</v>
      </c>
    </row>
    <row r="2791" spans="1:9" x14ac:dyDescent="0.25">
      <c r="A2791" t="s">
        <v>8</v>
      </c>
      <c r="B2791" s="1">
        <v>500</v>
      </c>
      <c r="C2791" t="s">
        <v>9</v>
      </c>
      <c r="D2791">
        <v>12</v>
      </c>
      <c r="E2791" s="3">
        <v>43902</v>
      </c>
      <c r="F2791" s="2">
        <f>MONTH(Tabela1[[#This Row],[Data]])</f>
        <v>3</v>
      </c>
      <c r="G2791" t="s">
        <v>801</v>
      </c>
      <c r="H2791" t="s">
        <v>802</v>
      </c>
      <c r="I2791" s="2">
        <v>5511992000000</v>
      </c>
    </row>
    <row r="2792" spans="1:9" x14ac:dyDescent="0.25">
      <c r="A2792" t="s">
        <v>8</v>
      </c>
      <c r="B2792" s="1">
        <v>500</v>
      </c>
      <c r="C2792" t="s">
        <v>21</v>
      </c>
      <c r="D2792">
        <v>1</v>
      </c>
      <c r="E2792" s="3">
        <v>43902</v>
      </c>
      <c r="F2792" s="2">
        <f>MONTH(Tabela1[[#This Row],[Data]])</f>
        <v>3</v>
      </c>
      <c r="G2792" t="s">
        <v>906</v>
      </c>
      <c r="H2792" t="s">
        <v>907</v>
      </c>
      <c r="I2792" s="2">
        <v>5585988600000</v>
      </c>
    </row>
    <row r="2793" spans="1:9" x14ac:dyDescent="0.25">
      <c r="A2793" t="s">
        <v>12</v>
      </c>
      <c r="B2793" s="1">
        <v>1000</v>
      </c>
      <c r="C2793" t="s">
        <v>9</v>
      </c>
      <c r="D2793">
        <v>12</v>
      </c>
      <c r="E2793" s="3">
        <v>43902</v>
      </c>
      <c r="F2793" s="2">
        <f>MONTH(Tabela1[[#This Row],[Data]])</f>
        <v>3</v>
      </c>
      <c r="G2793" t="s">
        <v>4062</v>
      </c>
      <c r="H2793" t="s">
        <v>4063</v>
      </c>
      <c r="I2793" s="2">
        <v>5531996600000</v>
      </c>
    </row>
    <row r="2794" spans="1:9" x14ac:dyDescent="0.25">
      <c r="A2794" t="s">
        <v>12</v>
      </c>
      <c r="B2794" s="1">
        <v>1000</v>
      </c>
      <c r="C2794" t="s">
        <v>9</v>
      </c>
      <c r="D2794">
        <v>12</v>
      </c>
      <c r="E2794" s="3">
        <v>43902</v>
      </c>
      <c r="F2794" s="2">
        <f>MONTH(Tabela1[[#This Row],[Data]])</f>
        <v>3</v>
      </c>
      <c r="G2794" t="s">
        <v>5727</v>
      </c>
      <c r="H2794" t="s">
        <v>5728</v>
      </c>
      <c r="I2794" s="2">
        <v>5519991600000</v>
      </c>
    </row>
    <row r="2795" spans="1:9" x14ac:dyDescent="0.25">
      <c r="A2795" t="s">
        <v>26</v>
      </c>
      <c r="B2795" s="1">
        <v>2000</v>
      </c>
      <c r="C2795" t="s">
        <v>21</v>
      </c>
      <c r="D2795">
        <v>1</v>
      </c>
      <c r="E2795" s="3">
        <v>43902</v>
      </c>
      <c r="F2795" s="2">
        <f>MONTH(Tabela1[[#This Row],[Data]])</f>
        <v>3</v>
      </c>
      <c r="G2795" t="s">
        <v>7341</v>
      </c>
      <c r="H2795" t="s">
        <v>7342</v>
      </c>
      <c r="I2795" s="2">
        <v>5571996300000</v>
      </c>
    </row>
    <row r="2796" spans="1:9" x14ac:dyDescent="0.25">
      <c r="A2796" t="s">
        <v>8</v>
      </c>
      <c r="B2796" s="1">
        <v>500</v>
      </c>
      <c r="C2796" t="s">
        <v>9</v>
      </c>
      <c r="D2796">
        <v>12</v>
      </c>
      <c r="E2796" s="3">
        <v>43902</v>
      </c>
      <c r="F2796" s="2">
        <f>MONTH(Tabela1[[#This Row],[Data]])</f>
        <v>3</v>
      </c>
      <c r="G2796" t="s">
        <v>8488</v>
      </c>
      <c r="H2796" t="s">
        <v>8489</v>
      </c>
      <c r="I2796" s="2">
        <v>5521975800000</v>
      </c>
    </row>
    <row r="2797" spans="1:9" x14ac:dyDescent="0.25">
      <c r="A2797" t="s">
        <v>26</v>
      </c>
      <c r="B2797" s="1">
        <v>2000</v>
      </c>
      <c r="C2797" t="s">
        <v>9</v>
      </c>
      <c r="D2797">
        <v>12</v>
      </c>
      <c r="E2797" s="3">
        <v>43902</v>
      </c>
      <c r="F2797" s="2">
        <f>MONTH(Tabela1[[#This Row],[Data]])</f>
        <v>3</v>
      </c>
      <c r="G2797" t="s">
        <v>2403</v>
      </c>
      <c r="H2797" t="s">
        <v>2404</v>
      </c>
      <c r="I2797" s="2">
        <v>5511985900000</v>
      </c>
    </row>
    <row r="2798" spans="1:9" x14ac:dyDescent="0.25">
      <c r="A2798" t="s">
        <v>8</v>
      </c>
      <c r="B2798" s="1">
        <v>500</v>
      </c>
      <c r="C2798" t="s">
        <v>9</v>
      </c>
      <c r="D2798">
        <v>12</v>
      </c>
      <c r="E2798" s="3">
        <v>43902</v>
      </c>
      <c r="F2798" s="2">
        <f>MONTH(Tabela1[[#This Row],[Data]])</f>
        <v>3</v>
      </c>
      <c r="G2798" t="s">
        <v>8706</v>
      </c>
      <c r="H2798" t="s">
        <v>8707</v>
      </c>
      <c r="I2798" s="2">
        <v>5591982000000</v>
      </c>
    </row>
    <row r="2799" spans="1:9" x14ac:dyDescent="0.25">
      <c r="A2799" t="s">
        <v>12</v>
      </c>
      <c r="B2799" s="1">
        <v>1000</v>
      </c>
      <c r="C2799" t="s">
        <v>21</v>
      </c>
      <c r="D2799">
        <v>10</v>
      </c>
      <c r="E2799" s="3">
        <v>43903</v>
      </c>
      <c r="F2799" s="2">
        <f>MONTH(Tabela1[[#This Row],[Data]])</f>
        <v>3</v>
      </c>
      <c r="G2799" t="s">
        <v>3953</v>
      </c>
      <c r="H2799" t="s">
        <v>5337</v>
      </c>
      <c r="I2799" s="2">
        <v>5584987700000</v>
      </c>
    </row>
    <row r="2800" spans="1:9" x14ac:dyDescent="0.25">
      <c r="A2800" t="s">
        <v>12</v>
      </c>
      <c r="B2800" s="1">
        <v>1000</v>
      </c>
      <c r="C2800" t="s">
        <v>9</v>
      </c>
      <c r="D2800">
        <v>12</v>
      </c>
      <c r="E2800" s="3">
        <v>43903</v>
      </c>
      <c r="F2800" s="2">
        <f>MONTH(Tabela1[[#This Row],[Data]])</f>
        <v>3</v>
      </c>
      <c r="G2800" t="s">
        <v>1045</v>
      </c>
      <c r="H2800" t="s">
        <v>5955</v>
      </c>
      <c r="I2800" s="2">
        <v>5565984000000</v>
      </c>
    </row>
    <row r="2801" spans="1:9" x14ac:dyDescent="0.25">
      <c r="A2801" t="s">
        <v>12</v>
      </c>
      <c r="B2801" s="1">
        <v>1000</v>
      </c>
      <c r="C2801" t="s">
        <v>9</v>
      </c>
      <c r="D2801">
        <v>12</v>
      </c>
      <c r="E2801" s="3">
        <v>43903</v>
      </c>
      <c r="F2801" s="2">
        <f>MONTH(Tabela1[[#This Row],[Data]])</f>
        <v>3</v>
      </c>
      <c r="G2801" t="s">
        <v>6251</v>
      </c>
      <c r="H2801" t="s">
        <v>6252</v>
      </c>
      <c r="I2801" s="2">
        <v>5511991500000</v>
      </c>
    </row>
    <row r="2802" spans="1:9" x14ac:dyDescent="0.25">
      <c r="A2802" t="s">
        <v>8</v>
      </c>
      <c r="B2802" s="1">
        <v>500</v>
      </c>
      <c r="C2802" t="s">
        <v>9</v>
      </c>
      <c r="D2802">
        <v>2</v>
      </c>
      <c r="E2802" s="3">
        <v>43903</v>
      </c>
      <c r="F2802" s="2">
        <f>MONTH(Tabela1[[#This Row],[Data]])</f>
        <v>3</v>
      </c>
      <c r="G2802" t="s">
        <v>5719</v>
      </c>
      <c r="H2802" t="s">
        <v>8082</v>
      </c>
      <c r="I2802" s="2">
        <v>5531992900000</v>
      </c>
    </row>
    <row r="2803" spans="1:9" x14ac:dyDescent="0.25">
      <c r="A2803" t="s">
        <v>8</v>
      </c>
      <c r="B2803" s="1">
        <v>500</v>
      </c>
      <c r="C2803" t="s">
        <v>9</v>
      </c>
      <c r="D2803">
        <v>10</v>
      </c>
      <c r="E2803" s="3">
        <v>43904</v>
      </c>
      <c r="F2803" s="2">
        <f>MONTH(Tabela1[[#This Row],[Data]])</f>
        <v>3</v>
      </c>
      <c r="G2803" t="s">
        <v>407</v>
      </c>
      <c r="H2803" t="s">
        <v>408</v>
      </c>
      <c r="I2803" s="2">
        <v>5511987900000</v>
      </c>
    </row>
    <row r="2804" spans="1:9" x14ac:dyDescent="0.25">
      <c r="A2804" t="s">
        <v>26</v>
      </c>
      <c r="B2804" s="1">
        <v>2000</v>
      </c>
      <c r="C2804" t="s">
        <v>9</v>
      </c>
      <c r="D2804">
        <v>12</v>
      </c>
      <c r="E2804" s="3">
        <v>43904</v>
      </c>
      <c r="F2804" s="2">
        <f>MONTH(Tabela1[[#This Row],[Data]])</f>
        <v>3</v>
      </c>
      <c r="G2804" t="s">
        <v>1207</v>
      </c>
      <c r="H2804" t="s">
        <v>1208</v>
      </c>
      <c r="I2804" s="2">
        <v>5594992000000</v>
      </c>
    </row>
    <row r="2805" spans="1:9" x14ac:dyDescent="0.25">
      <c r="A2805" t="s">
        <v>8</v>
      </c>
      <c r="B2805" s="1">
        <v>500</v>
      </c>
      <c r="C2805" t="s">
        <v>9</v>
      </c>
      <c r="D2805">
        <v>12</v>
      </c>
      <c r="E2805" s="3">
        <v>43904</v>
      </c>
      <c r="F2805" s="2">
        <f>MONTH(Tabela1[[#This Row],[Data]])</f>
        <v>3</v>
      </c>
      <c r="G2805" t="s">
        <v>2350</v>
      </c>
      <c r="H2805" t="s">
        <v>2351</v>
      </c>
      <c r="I2805" s="2">
        <v>5541998500000</v>
      </c>
    </row>
    <row r="2806" spans="1:9" x14ac:dyDescent="0.25">
      <c r="A2806" t="s">
        <v>12</v>
      </c>
      <c r="B2806" s="1">
        <v>1000</v>
      </c>
      <c r="C2806" t="s">
        <v>9</v>
      </c>
      <c r="D2806">
        <v>12</v>
      </c>
      <c r="E2806" s="3">
        <v>43904</v>
      </c>
      <c r="F2806" s="2">
        <f>MONTH(Tabela1[[#This Row],[Data]])</f>
        <v>3</v>
      </c>
      <c r="G2806" t="s">
        <v>2655</v>
      </c>
      <c r="H2806" t="s">
        <v>2656</v>
      </c>
      <c r="I2806" s="2">
        <v>5551997600000</v>
      </c>
    </row>
    <row r="2807" spans="1:9" x14ac:dyDescent="0.25">
      <c r="A2807" t="s">
        <v>12</v>
      </c>
      <c r="B2807" s="1">
        <v>1000</v>
      </c>
      <c r="C2807" t="s">
        <v>9</v>
      </c>
      <c r="D2807">
        <v>1</v>
      </c>
      <c r="E2807" s="3">
        <v>43904</v>
      </c>
      <c r="F2807" s="2">
        <f>MONTH(Tabela1[[#This Row],[Data]])</f>
        <v>3</v>
      </c>
      <c r="G2807" t="s">
        <v>5117</v>
      </c>
      <c r="H2807" t="s">
        <v>5118</v>
      </c>
      <c r="I2807" s="2">
        <v>5531983300000</v>
      </c>
    </row>
    <row r="2808" spans="1:9" x14ac:dyDescent="0.25">
      <c r="A2808" t="s">
        <v>8</v>
      </c>
      <c r="B2808" s="1">
        <v>500</v>
      </c>
      <c r="C2808" t="s">
        <v>9</v>
      </c>
      <c r="D2808">
        <v>1</v>
      </c>
      <c r="E2808" s="3">
        <v>43904</v>
      </c>
      <c r="F2808" s="2">
        <f>MONTH(Tabela1[[#This Row],[Data]])</f>
        <v>3</v>
      </c>
      <c r="G2808" t="s">
        <v>2431</v>
      </c>
      <c r="H2808" t="s">
        <v>6900</v>
      </c>
      <c r="I2808" s="2">
        <v>5519982300000</v>
      </c>
    </row>
    <row r="2809" spans="1:9" x14ac:dyDescent="0.25">
      <c r="A2809" t="s">
        <v>12</v>
      </c>
      <c r="B2809" s="1">
        <v>1000</v>
      </c>
      <c r="C2809" t="s">
        <v>21</v>
      </c>
      <c r="D2809">
        <v>1</v>
      </c>
      <c r="E2809" s="3">
        <v>43905</v>
      </c>
      <c r="F2809" s="2">
        <f>MONTH(Tabela1[[#This Row],[Data]])</f>
        <v>3</v>
      </c>
      <c r="G2809" t="s">
        <v>4022</v>
      </c>
      <c r="H2809" t="s">
        <v>4023</v>
      </c>
      <c r="I2809" s="2">
        <v>5527999600000</v>
      </c>
    </row>
    <row r="2810" spans="1:9" x14ac:dyDescent="0.25">
      <c r="A2810" t="s">
        <v>26</v>
      </c>
      <c r="B2810" s="1">
        <v>2000</v>
      </c>
      <c r="C2810" t="s">
        <v>9</v>
      </c>
      <c r="D2810">
        <v>12</v>
      </c>
      <c r="E2810" s="3">
        <v>43905</v>
      </c>
      <c r="F2810" s="2">
        <f>MONTH(Tabela1[[#This Row],[Data]])</f>
        <v>3</v>
      </c>
      <c r="G2810" t="s">
        <v>1402</v>
      </c>
      <c r="H2810" t="s">
        <v>9169</v>
      </c>
      <c r="I2810" s="2">
        <v>5535991900000</v>
      </c>
    </row>
    <row r="2811" spans="1:9" x14ac:dyDescent="0.25">
      <c r="A2811" t="s">
        <v>12</v>
      </c>
      <c r="B2811" s="1">
        <v>1000</v>
      </c>
      <c r="C2811" t="s">
        <v>9</v>
      </c>
      <c r="D2811">
        <v>4</v>
      </c>
      <c r="E2811" s="3">
        <v>43905</v>
      </c>
      <c r="F2811" s="2">
        <f>MONTH(Tabela1[[#This Row],[Data]])</f>
        <v>3</v>
      </c>
      <c r="G2811" t="s">
        <v>2530</v>
      </c>
      <c r="H2811" t="s">
        <v>8433</v>
      </c>
      <c r="I2811" s="2">
        <v>5541999600000</v>
      </c>
    </row>
    <row r="2812" spans="1:9" x14ac:dyDescent="0.25">
      <c r="A2812" t="s">
        <v>12</v>
      </c>
      <c r="B2812" s="1">
        <v>1000</v>
      </c>
      <c r="C2812" t="s">
        <v>9</v>
      </c>
      <c r="D2812">
        <v>12</v>
      </c>
      <c r="E2812" s="3">
        <v>43906</v>
      </c>
      <c r="F2812" s="2">
        <f>MONTH(Tabela1[[#This Row],[Data]])</f>
        <v>3</v>
      </c>
      <c r="G2812" t="s">
        <v>1594</v>
      </c>
      <c r="H2812" t="s">
        <v>1595</v>
      </c>
      <c r="I2812" s="2">
        <v>5511998800000</v>
      </c>
    </row>
    <row r="2813" spans="1:9" x14ac:dyDescent="0.25">
      <c r="A2813" t="s">
        <v>8</v>
      </c>
      <c r="B2813" s="1">
        <v>500</v>
      </c>
      <c r="C2813" t="s">
        <v>9</v>
      </c>
      <c r="D2813">
        <v>1</v>
      </c>
      <c r="E2813" s="3">
        <v>43906</v>
      </c>
      <c r="F2813" s="2">
        <f>MONTH(Tabela1[[#This Row],[Data]])</f>
        <v>3</v>
      </c>
      <c r="G2813" t="s">
        <v>3448</v>
      </c>
      <c r="H2813" t="s">
        <v>3449</v>
      </c>
      <c r="I2813" s="2">
        <v>5569992500000</v>
      </c>
    </row>
    <row r="2814" spans="1:9" x14ac:dyDescent="0.25">
      <c r="A2814" t="s">
        <v>12</v>
      </c>
      <c r="B2814" s="1">
        <v>1000</v>
      </c>
      <c r="C2814" t="s">
        <v>9</v>
      </c>
      <c r="D2814">
        <v>6</v>
      </c>
      <c r="E2814" s="3">
        <v>43906</v>
      </c>
      <c r="F2814" s="2">
        <f>MONTH(Tabela1[[#This Row],[Data]])</f>
        <v>3</v>
      </c>
      <c r="G2814" t="s">
        <v>4693</v>
      </c>
      <c r="H2814" t="s">
        <v>4694</v>
      </c>
      <c r="I2814" s="2">
        <v>5593991600000</v>
      </c>
    </row>
    <row r="2815" spans="1:9" x14ac:dyDescent="0.25">
      <c r="A2815" t="s">
        <v>8</v>
      </c>
      <c r="B2815" s="1">
        <v>500</v>
      </c>
      <c r="C2815" t="s">
        <v>9</v>
      </c>
      <c r="D2815">
        <v>6</v>
      </c>
      <c r="E2815" s="3">
        <v>43906</v>
      </c>
      <c r="F2815" s="2">
        <f>MONTH(Tabela1[[#This Row],[Data]])</f>
        <v>3</v>
      </c>
      <c r="G2815" t="s">
        <v>3570</v>
      </c>
      <c r="H2815" t="s">
        <v>4130</v>
      </c>
      <c r="I2815" s="2">
        <v>5519991100000</v>
      </c>
    </row>
    <row r="2816" spans="1:9" x14ac:dyDescent="0.25">
      <c r="A2816" t="s">
        <v>12</v>
      </c>
      <c r="B2816" s="1">
        <v>1000</v>
      </c>
      <c r="C2816" t="s">
        <v>21</v>
      </c>
      <c r="D2816">
        <v>1</v>
      </c>
      <c r="E2816" s="3">
        <v>43906</v>
      </c>
      <c r="F2816" s="2">
        <f>MONTH(Tabela1[[#This Row],[Data]])</f>
        <v>3</v>
      </c>
      <c r="G2816" t="s">
        <v>7530</v>
      </c>
      <c r="H2816" t="s">
        <v>7531</v>
      </c>
      <c r="I2816" s="2">
        <v>5511946000000</v>
      </c>
    </row>
    <row r="2817" spans="1:9" x14ac:dyDescent="0.25">
      <c r="A2817" t="s">
        <v>8</v>
      </c>
      <c r="B2817" s="1">
        <v>500</v>
      </c>
      <c r="C2817" t="s">
        <v>9</v>
      </c>
      <c r="D2817">
        <v>12</v>
      </c>
      <c r="E2817" s="3">
        <v>43906</v>
      </c>
      <c r="F2817" s="2">
        <f>MONTH(Tabela1[[#This Row],[Data]])</f>
        <v>3</v>
      </c>
      <c r="G2817" t="s">
        <v>3706</v>
      </c>
      <c r="H2817" t="s">
        <v>8208</v>
      </c>
      <c r="I2817" s="2">
        <v>5511991700000</v>
      </c>
    </row>
    <row r="2818" spans="1:9" x14ac:dyDescent="0.25">
      <c r="A2818" t="s">
        <v>8</v>
      </c>
      <c r="B2818" s="1">
        <v>500</v>
      </c>
      <c r="C2818" t="s">
        <v>21</v>
      </c>
      <c r="D2818">
        <v>1</v>
      </c>
      <c r="E2818" s="3">
        <v>43906</v>
      </c>
      <c r="F2818" s="2">
        <f>MONTH(Tabela1[[#This Row],[Data]])</f>
        <v>3</v>
      </c>
      <c r="G2818" t="s">
        <v>5423</v>
      </c>
      <c r="H2818" t="s">
        <v>7042</v>
      </c>
      <c r="I2818" s="2">
        <v>5521970800000</v>
      </c>
    </row>
    <row r="2819" spans="1:9" x14ac:dyDescent="0.25">
      <c r="A2819" t="s">
        <v>8</v>
      </c>
      <c r="B2819" s="1">
        <v>500</v>
      </c>
      <c r="C2819" t="s">
        <v>9</v>
      </c>
      <c r="D2819">
        <v>12</v>
      </c>
      <c r="E2819" s="3">
        <v>43907</v>
      </c>
      <c r="F2819" s="2">
        <f>MONTH(Tabela1[[#This Row],[Data]])</f>
        <v>3</v>
      </c>
      <c r="G2819" t="s">
        <v>1498</v>
      </c>
      <c r="H2819" t="s">
        <v>1499</v>
      </c>
      <c r="I2819" s="2">
        <v>5511956500000</v>
      </c>
    </row>
    <row r="2820" spans="1:9" x14ac:dyDescent="0.25">
      <c r="A2820" t="s">
        <v>12</v>
      </c>
      <c r="B2820" s="1">
        <v>1000</v>
      </c>
      <c r="C2820" t="s">
        <v>9</v>
      </c>
      <c r="D2820">
        <v>1</v>
      </c>
      <c r="E2820" s="3">
        <v>43907</v>
      </c>
      <c r="F2820" s="2">
        <f>MONTH(Tabela1[[#This Row],[Data]])</f>
        <v>3</v>
      </c>
      <c r="G2820" t="s">
        <v>2500</v>
      </c>
      <c r="H2820" t="s">
        <v>2501</v>
      </c>
      <c r="I2820" s="2">
        <v>5573998000000</v>
      </c>
    </row>
    <row r="2821" spans="1:9" x14ac:dyDescent="0.25">
      <c r="A2821" t="s">
        <v>12</v>
      </c>
      <c r="B2821" s="1">
        <v>1000</v>
      </c>
      <c r="C2821" t="s">
        <v>9</v>
      </c>
      <c r="D2821">
        <v>12</v>
      </c>
      <c r="E2821" s="3">
        <v>43907</v>
      </c>
      <c r="F2821" s="2">
        <f>MONTH(Tabela1[[#This Row],[Data]])</f>
        <v>3</v>
      </c>
      <c r="G2821" t="s">
        <v>640</v>
      </c>
      <c r="H2821" t="s">
        <v>641</v>
      </c>
      <c r="I2821" s="2">
        <v>5591984600000</v>
      </c>
    </row>
    <row r="2822" spans="1:9" x14ac:dyDescent="0.25">
      <c r="A2822" t="s">
        <v>8</v>
      </c>
      <c r="B2822" s="1">
        <v>500</v>
      </c>
      <c r="C2822" t="s">
        <v>9</v>
      </c>
      <c r="D2822">
        <v>10</v>
      </c>
      <c r="E2822" s="3">
        <v>43907</v>
      </c>
      <c r="F2822" s="2">
        <f>MONTH(Tabela1[[#This Row],[Data]])</f>
        <v>3</v>
      </c>
      <c r="G2822" t="s">
        <v>5569</v>
      </c>
      <c r="H2822" t="s">
        <v>5570</v>
      </c>
      <c r="I2822" s="2">
        <v>5585981000000</v>
      </c>
    </row>
    <row r="2823" spans="1:9" x14ac:dyDescent="0.25">
      <c r="A2823" t="s">
        <v>8</v>
      </c>
      <c r="B2823" s="1">
        <v>500</v>
      </c>
      <c r="C2823" t="s">
        <v>9</v>
      </c>
      <c r="D2823">
        <v>12</v>
      </c>
      <c r="E2823" s="3">
        <v>43907</v>
      </c>
      <c r="F2823" s="2">
        <f>MONTH(Tabela1[[#This Row],[Data]])</f>
        <v>3</v>
      </c>
      <c r="G2823" t="s">
        <v>1329</v>
      </c>
      <c r="H2823" t="s">
        <v>1330</v>
      </c>
      <c r="I2823" s="2">
        <v>5561985700000</v>
      </c>
    </row>
    <row r="2824" spans="1:9" x14ac:dyDescent="0.25">
      <c r="A2824" t="s">
        <v>26</v>
      </c>
      <c r="B2824" s="1">
        <v>2000</v>
      </c>
      <c r="C2824" t="s">
        <v>9</v>
      </c>
      <c r="D2824">
        <v>1</v>
      </c>
      <c r="E2824" s="3">
        <v>43907</v>
      </c>
      <c r="F2824" s="2">
        <f>MONTH(Tabela1[[#This Row],[Data]])</f>
        <v>3</v>
      </c>
      <c r="G2824" t="s">
        <v>1804</v>
      </c>
      <c r="H2824" t="s">
        <v>5262</v>
      </c>
      <c r="I2824" s="2">
        <v>5527998300000</v>
      </c>
    </row>
    <row r="2825" spans="1:9" x14ac:dyDescent="0.25">
      <c r="A2825" t="s">
        <v>8</v>
      </c>
      <c r="B2825" s="1">
        <v>500</v>
      </c>
      <c r="C2825" t="s">
        <v>9</v>
      </c>
      <c r="D2825">
        <v>12</v>
      </c>
      <c r="E2825" s="3">
        <v>43907</v>
      </c>
      <c r="F2825" s="2">
        <f>MONTH(Tabela1[[#This Row],[Data]])</f>
        <v>3</v>
      </c>
      <c r="G2825" t="s">
        <v>7010</v>
      </c>
      <c r="H2825" t="s">
        <v>7011</v>
      </c>
      <c r="I2825" s="2">
        <v>5562999800000</v>
      </c>
    </row>
    <row r="2826" spans="1:9" x14ac:dyDescent="0.25">
      <c r="A2826" t="s">
        <v>8</v>
      </c>
      <c r="B2826" s="1">
        <v>500</v>
      </c>
      <c r="C2826" t="s">
        <v>9</v>
      </c>
      <c r="D2826">
        <v>1</v>
      </c>
      <c r="E2826" s="3">
        <v>43907</v>
      </c>
      <c r="F2826" s="2">
        <f>MONTH(Tabela1[[#This Row],[Data]])</f>
        <v>3</v>
      </c>
      <c r="G2826" t="s">
        <v>2100</v>
      </c>
      <c r="H2826" t="s">
        <v>5437</v>
      </c>
      <c r="I2826" s="2">
        <v>5551993500000</v>
      </c>
    </row>
    <row r="2827" spans="1:9" x14ac:dyDescent="0.25">
      <c r="A2827" t="s">
        <v>26</v>
      </c>
      <c r="B2827" s="1">
        <v>2000</v>
      </c>
      <c r="C2827" t="s">
        <v>9</v>
      </c>
      <c r="D2827">
        <v>4</v>
      </c>
      <c r="E2827" s="3">
        <v>43908</v>
      </c>
      <c r="F2827" s="2">
        <f>MONTH(Tabela1[[#This Row],[Data]])</f>
        <v>3</v>
      </c>
      <c r="G2827" t="s">
        <v>5040</v>
      </c>
      <c r="H2827" t="s">
        <v>5041</v>
      </c>
      <c r="I2827" s="2">
        <v>5511991400000</v>
      </c>
    </row>
    <row r="2828" spans="1:9" x14ac:dyDescent="0.25">
      <c r="A2828" t="s">
        <v>8</v>
      </c>
      <c r="B2828" s="1">
        <v>500</v>
      </c>
      <c r="C2828" t="s">
        <v>9</v>
      </c>
      <c r="D2828">
        <v>1</v>
      </c>
      <c r="E2828" s="3">
        <v>43908</v>
      </c>
      <c r="F2828" s="2">
        <f>MONTH(Tabela1[[#This Row],[Data]])</f>
        <v>3</v>
      </c>
      <c r="G2828" t="s">
        <v>5246</v>
      </c>
      <c r="H2828" t="s">
        <v>5861</v>
      </c>
      <c r="I2828" s="2">
        <v>5521994300000</v>
      </c>
    </row>
    <row r="2829" spans="1:9" x14ac:dyDescent="0.25">
      <c r="A2829" t="s">
        <v>8</v>
      </c>
      <c r="B2829" s="1">
        <v>500</v>
      </c>
      <c r="C2829" t="s">
        <v>21</v>
      </c>
      <c r="D2829">
        <v>1</v>
      </c>
      <c r="E2829" s="3">
        <v>43908</v>
      </c>
      <c r="F2829" s="2">
        <f>MONTH(Tabela1[[#This Row],[Data]])</f>
        <v>3</v>
      </c>
      <c r="G2829" t="s">
        <v>5882</v>
      </c>
      <c r="H2829" t="s">
        <v>5883</v>
      </c>
      <c r="I2829" s="2">
        <v>5571992300000</v>
      </c>
    </row>
    <row r="2830" spans="1:9" x14ac:dyDescent="0.25">
      <c r="A2830" t="s">
        <v>12</v>
      </c>
      <c r="B2830" s="1">
        <v>1000</v>
      </c>
      <c r="C2830" t="s">
        <v>9</v>
      </c>
      <c r="D2830">
        <v>12</v>
      </c>
      <c r="E2830" s="3">
        <v>43908</v>
      </c>
      <c r="F2830" s="2">
        <f>MONTH(Tabela1[[#This Row],[Data]])</f>
        <v>3</v>
      </c>
      <c r="G2830" t="s">
        <v>6137</v>
      </c>
      <c r="H2830" t="s">
        <v>6138</v>
      </c>
      <c r="I2830" s="2">
        <v>5521995600000</v>
      </c>
    </row>
    <row r="2831" spans="1:9" x14ac:dyDescent="0.25">
      <c r="A2831" t="s">
        <v>8</v>
      </c>
      <c r="B2831" s="1">
        <v>500</v>
      </c>
      <c r="C2831" t="s">
        <v>9</v>
      </c>
      <c r="D2831">
        <v>12</v>
      </c>
      <c r="E2831" s="3">
        <v>43908</v>
      </c>
      <c r="F2831" s="2">
        <f>MONTH(Tabela1[[#This Row],[Data]])</f>
        <v>3</v>
      </c>
      <c r="G2831" t="s">
        <v>6982</v>
      </c>
      <c r="H2831" t="s">
        <v>6983</v>
      </c>
      <c r="I2831" s="2">
        <v>5562992200000</v>
      </c>
    </row>
    <row r="2832" spans="1:9" x14ac:dyDescent="0.25">
      <c r="A2832" t="s">
        <v>12</v>
      </c>
      <c r="B2832" s="1">
        <v>1000</v>
      </c>
      <c r="C2832" t="s">
        <v>9</v>
      </c>
      <c r="D2832">
        <v>12</v>
      </c>
      <c r="E2832" s="3">
        <v>43909</v>
      </c>
      <c r="F2832" s="2">
        <f>MONTH(Tabela1[[#This Row],[Data]])</f>
        <v>3</v>
      </c>
      <c r="G2832" t="s">
        <v>628</v>
      </c>
      <c r="H2832" t="s">
        <v>629</v>
      </c>
      <c r="I2832" s="2">
        <v>5531986300000</v>
      </c>
    </row>
    <row r="2833" spans="1:9" x14ac:dyDescent="0.25">
      <c r="A2833" t="s">
        <v>8</v>
      </c>
      <c r="B2833" s="1">
        <v>500</v>
      </c>
      <c r="C2833" t="s">
        <v>9</v>
      </c>
      <c r="D2833">
        <v>3</v>
      </c>
      <c r="E2833" s="3">
        <v>43909</v>
      </c>
      <c r="F2833" s="2">
        <f>MONTH(Tabela1[[#This Row],[Data]])</f>
        <v>3</v>
      </c>
      <c r="G2833" t="s">
        <v>1047</v>
      </c>
      <c r="H2833" t="s">
        <v>1048</v>
      </c>
      <c r="I2833" s="2">
        <v>5521992600000</v>
      </c>
    </row>
    <row r="2834" spans="1:9" x14ac:dyDescent="0.25">
      <c r="A2834" t="s">
        <v>12</v>
      </c>
      <c r="B2834" s="1">
        <v>1000</v>
      </c>
      <c r="C2834" t="s">
        <v>9</v>
      </c>
      <c r="D2834">
        <v>8</v>
      </c>
      <c r="E2834" s="3">
        <v>43909</v>
      </c>
      <c r="F2834" s="2">
        <f>MONTH(Tabela1[[#This Row],[Data]])</f>
        <v>3</v>
      </c>
      <c r="G2834" t="s">
        <v>1795</v>
      </c>
      <c r="H2834" t="s">
        <v>1796</v>
      </c>
      <c r="I2834" s="2">
        <v>5521971800000</v>
      </c>
    </row>
    <row r="2835" spans="1:9" x14ac:dyDescent="0.25">
      <c r="A2835" t="s">
        <v>8</v>
      </c>
      <c r="B2835" s="1">
        <v>500</v>
      </c>
      <c r="C2835" t="s">
        <v>9</v>
      </c>
      <c r="D2835">
        <v>1</v>
      </c>
      <c r="E2835" s="3">
        <v>43909</v>
      </c>
      <c r="F2835" s="2">
        <f>MONTH(Tabela1[[#This Row],[Data]])</f>
        <v>3</v>
      </c>
      <c r="G2835" t="s">
        <v>9390</v>
      </c>
      <c r="H2835" t="s">
        <v>9391</v>
      </c>
      <c r="I2835" s="2">
        <v>5531995300000</v>
      </c>
    </row>
    <row r="2836" spans="1:9" x14ac:dyDescent="0.25">
      <c r="A2836" t="s">
        <v>8</v>
      </c>
      <c r="B2836" s="1">
        <v>500</v>
      </c>
      <c r="C2836" t="s">
        <v>21</v>
      </c>
      <c r="D2836">
        <v>1</v>
      </c>
      <c r="E2836" s="3">
        <v>43910</v>
      </c>
      <c r="F2836" s="2">
        <f>MONTH(Tabela1[[#This Row],[Data]])</f>
        <v>3</v>
      </c>
      <c r="G2836" t="s">
        <v>79</v>
      </c>
      <c r="H2836" t="s">
        <v>80</v>
      </c>
      <c r="I2836" s="2">
        <v>5541999400000</v>
      </c>
    </row>
    <row r="2837" spans="1:9" x14ac:dyDescent="0.25">
      <c r="A2837" t="s">
        <v>8</v>
      </c>
      <c r="B2837" s="1">
        <v>500</v>
      </c>
      <c r="C2837" t="s">
        <v>9</v>
      </c>
      <c r="D2837">
        <v>12</v>
      </c>
      <c r="E2837" s="3">
        <v>43910</v>
      </c>
      <c r="F2837" s="2">
        <f>MONTH(Tabela1[[#This Row],[Data]])</f>
        <v>3</v>
      </c>
      <c r="G2837" t="s">
        <v>137</v>
      </c>
      <c r="H2837" t="s">
        <v>138</v>
      </c>
      <c r="I2837" s="2">
        <v>5516993700000</v>
      </c>
    </row>
    <row r="2838" spans="1:9" x14ac:dyDescent="0.25">
      <c r="A2838" t="s">
        <v>8</v>
      </c>
      <c r="B2838" s="1">
        <v>500</v>
      </c>
      <c r="C2838" t="s">
        <v>9</v>
      </c>
      <c r="D2838">
        <v>10</v>
      </c>
      <c r="E2838" s="3">
        <v>43910</v>
      </c>
      <c r="F2838" s="2">
        <f>MONTH(Tabela1[[#This Row],[Data]])</f>
        <v>3</v>
      </c>
      <c r="G2838" t="s">
        <v>1475</v>
      </c>
      <c r="H2838" t="s">
        <v>1476</v>
      </c>
      <c r="I2838" s="2">
        <v>5511995200000</v>
      </c>
    </row>
    <row r="2839" spans="1:9" x14ac:dyDescent="0.25">
      <c r="A2839" t="s">
        <v>8</v>
      </c>
      <c r="B2839" s="1">
        <v>500</v>
      </c>
      <c r="C2839" t="s">
        <v>9</v>
      </c>
      <c r="D2839">
        <v>12</v>
      </c>
      <c r="E2839" s="3">
        <v>43910</v>
      </c>
      <c r="F2839" s="2">
        <f>MONTH(Tabela1[[#This Row],[Data]])</f>
        <v>3</v>
      </c>
      <c r="G2839" t="s">
        <v>5452</v>
      </c>
      <c r="H2839" t="s">
        <v>6408</v>
      </c>
      <c r="I2839" s="2">
        <v>5521999700000</v>
      </c>
    </row>
    <row r="2840" spans="1:9" x14ac:dyDescent="0.25">
      <c r="A2840" t="s">
        <v>12</v>
      </c>
      <c r="B2840" s="1">
        <v>1000</v>
      </c>
      <c r="C2840" t="s">
        <v>9</v>
      </c>
      <c r="D2840">
        <v>12</v>
      </c>
      <c r="E2840" s="3">
        <v>43910</v>
      </c>
      <c r="F2840" s="2">
        <f>MONTH(Tabela1[[#This Row],[Data]])</f>
        <v>3</v>
      </c>
      <c r="G2840" t="s">
        <v>1722</v>
      </c>
      <c r="H2840" t="s">
        <v>1723</v>
      </c>
      <c r="I2840" s="2">
        <v>5541999500000</v>
      </c>
    </row>
    <row r="2841" spans="1:9" x14ac:dyDescent="0.25">
      <c r="A2841" t="s">
        <v>8</v>
      </c>
      <c r="B2841" s="1">
        <v>500</v>
      </c>
      <c r="C2841" t="s">
        <v>9</v>
      </c>
      <c r="D2841">
        <v>7</v>
      </c>
      <c r="E2841" s="3">
        <v>43910</v>
      </c>
      <c r="F2841" s="2">
        <f>MONTH(Tabela1[[#This Row],[Data]])</f>
        <v>3</v>
      </c>
      <c r="G2841" t="s">
        <v>7787</v>
      </c>
      <c r="H2841" t="s">
        <v>7788</v>
      </c>
      <c r="I2841" s="2">
        <v>5511983100000</v>
      </c>
    </row>
    <row r="2842" spans="1:9" x14ac:dyDescent="0.25">
      <c r="A2842" t="s">
        <v>8</v>
      </c>
      <c r="B2842" s="1">
        <v>500</v>
      </c>
      <c r="C2842" t="s">
        <v>9</v>
      </c>
      <c r="D2842">
        <v>10</v>
      </c>
      <c r="E2842" s="3">
        <v>43910</v>
      </c>
      <c r="F2842" s="2">
        <f>MONTH(Tabela1[[#This Row],[Data]])</f>
        <v>3</v>
      </c>
      <c r="G2842" t="s">
        <v>1258</v>
      </c>
      <c r="H2842" t="s">
        <v>1259</v>
      </c>
      <c r="I2842" s="2">
        <v>5562982300000</v>
      </c>
    </row>
    <row r="2843" spans="1:9" x14ac:dyDescent="0.25">
      <c r="A2843" t="s">
        <v>8</v>
      </c>
      <c r="B2843" s="1">
        <v>500</v>
      </c>
      <c r="C2843" t="s">
        <v>9</v>
      </c>
      <c r="D2843">
        <v>12</v>
      </c>
      <c r="E2843" s="3">
        <v>43910</v>
      </c>
      <c r="F2843" s="2">
        <f>MONTH(Tabela1[[#This Row],[Data]])</f>
        <v>3</v>
      </c>
      <c r="G2843" t="s">
        <v>9448</v>
      </c>
      <c r="H2843" t="s">
        <v>9449</v>
      </c>
      <c r="I2843" s="2">
        <v>5535991900000</v>
      </c>
    </row>
    <row r="2844" spans="1:9" x14ac:dyDescent="0.25">
      <c r="A2844" t="s">
        <v>12</v>
      </c>
      <c r="B2844" s="1">
        <v>1000</v>
      </c>
      <c r="C2844" t="s">
        <v>9</v>
      </c>
      <c r="D2844">
        <v>12</v>
      </c>
      <c r="E2844" s="3">
        <v>43911</v>
      </c>
      <c r="F2844" s="2">
        <f>MONTH(Tabela1[[#This Row],[Data]])</f>
        <v>3</v>
      </c>
      <c r="G2844" t="s">
        <v>1462</v>
      </c>
      <c r="H2844" t="s">
        <v>1463</v>
      </c>
      <c r="I2844" s="2">
        <v>5561984300000</v>
      </c>
    </row>
    <row r="2845" spans="1:9" x14ac:dyDescent="0.25">
      <c r="A2845" t="s">
        <v>12</v>
      </c>
      <c r="B2845" s="1">
        <v>1000</v>
      </c>
      <c r="C2845" t="s">
        <v>9</v>
      </c>
      <c r="D2845">
        <v>3</v>
      </c>
      <c r="E2845" s="3">
        <v>43911</v>
      </c>
      <c r="F2845" s="2">
        <f>MONTH(Tabela1[[#This Row],[Data]])</f>
        <v>3</v>
      </c>
      <c r="G2845" t="s">
        <v>4837</v>
      </c>
      <c r="H2845" t="s">
        <v>4838</v>
      </c>
      <c r="I2845" s="2">
        <v>5516997100000</v>
      </c>
    </row>
    <row r="2846" spans="1:9" x14ac:dyDescent="0.25">
      <c r="A2846" t="s">
        <v>8</v>
      </c>
      <c r="B2846" s="1">
        <v>500</v>
      </c>
      <c r="C2846" t="s">
        <v>21</v>
      </c>
      <c r="D2846">
        <v>1</v>
      </c>
      <c r="E2846" s="3">
        <v>43911</v>
      </c>
      <c r="F2846" s="2">
        <f>MONTH(Tabela1[[#This Row],[Data]])</f>
        <v>3</v>
      </c>
      <c r="G2846" t="s">
        <v>8112</v>
      </c>
      <c r="H2846" t="s">
        <v>8113</v>
      </c>
      <c r="I2846" s="2">
        <v>5565996100000</v>
      </c>
    </row>
    <row r="2847" spans="1:9" x14ac:dyDescent="0.25">
      <c r="A2847" t="s">
        <v>26</v>
      </c>
      <c r="B2847" s="1">
        <v>2000</v>
      </c>
      <c r="C2847" t="s">
        <v>9</v>
      </c>
      <c r="D2847">
        <v>1</v>
      </c>
      <c r="E2847" s="3">
        <v>43911</v>
      </c>
      <c r="F2847" s="2">
        <f>MONTH(Tabela1[[#This Row],[Data]])</f>
        <v>3</v>
      </c>
      <c r="G2847" t="s">
        <v>6495</v>
      </c>
      <c r="H2847" t="s">
        <v>6496</v>
      </c>
      <c r="I2847" s="2">
        <v>5521984400000</v>
      </c>
    </row>
    <row r="2848" spans="1:9" x14ac:dyDescent="0.25">
      <c r="A2848" t="s">
        <v>12</v>
      </c>
      <c r="B2848" s="1">
        <v>1000</v>
      </c>
      <c r="C2848" t="s">
        <v>9</v>
      </c>
      <c r="D2848">
        <v>12</v>
      </c>
      <c r="E2848" s="3">
        <v>43912</v>
      </c>
      <c r="F2848" s="2">
        <f>MONTH(Tabela1[[#This Row],[Data]])</f>
        <v>3</v>
      </c>
      <c r="G2848" t="s">
        <v>1050</v>
      </c>
      <c r="H2848" t="s">
        <v>1051</v>
      </c>
      <c r="I2848" s="2">
        <v>5522999600000</v>
      </c>
    </row>
    <row r="2849" spans="1:9" x14ac:dyDescent="0.25">
      <c r="A2849" t="s">
        <v>8</v>
      </c>
      <c r="B2849" s="1">
        <v>500</v>
      </c>
      <c r="C2849" t="s">
        <v>9</v>
      </c>
      <c r="D2849">
        <v>12</v>
      </c>
      <c r="E2849" s="3">
        <v>43912</v>
      </c>
      <c r="F2849" s="2">
        <f>MONTH(Tabela1[[#This Row],[Data]])</f>
        <v>3</v>
      </c>
      <c r="G2849" t="s">
        <v>1267</v>
      </c>
      <c r="H2849" t="s">
        <v>1268</v>
      </c>
      <c r="I2849" s="2">
        <v>5562991000000</v>
      </c>
    </row>
    <row r="2850" spans="1:9" x14ac:dyDescent="0.25">
      <c r="A2850" t="s">
        <v>8</v>
      </c>
      <c r="B2850" s="1">
        <v>500</v>
      </c>
      <c r="C2850" t="s">
        <v>9</v>
      </c>
      <c r="D2850">
        <v>12</v>
      </c>
      <c r="E2850" s="3">
        <v>43912</v>
      </c>
      <c r="F2850" s="2">
        <f>MONTH(Tabela1[[#This Row],[Data]])</f>
        <v>3</v>
      </c>
      <c r="G2850" t="s">
        <v>1300</v>
      </c>
      <c r="H2850" t="s">
        <v>1301</v>
      </c>
      <c r="I2850" s="2">
        <v>5522992000000</v>
      </c>
    </row>
    <row r="2851" spans="1:9" x14ac:dyDescent="0.25">
      <c r="A2851" t="s">
        <v>12</v>
      </c>
      <c r="B2851" s="1">
        <v>1000</v>
      </c>
      <c r="C2851" t="s">
        <v>9</v>
      </c>
      <c r="D2851">
        <v>6</v>
      </c>
      <c r="E2851" s="3">
        <v>43912</v>
      </c>
      <c r="F2851" s="2">
        <f>MONTH(Tabela1[[#This Row],[Data]])</f>
        <v>3</v>
      </c>
      <c r="G2851" t="s">
        <v>3570</v>
      </c>
      <c r="H2851" t="s">
        <v>4130</v>
      </c>
      <c r="I2851" s="2">
        <v>5519991100000</v>
      </c>
    </row>
    <row r="2852" spans="1:9" x14ac:dyDescent="0.25">
      <c r="A2852" t="s">
        <v>12</v>
      </c>
      <c r="B2852" s="1">
        <v>1000</v>
      </c>
      <c r="C2852" t="s">
        <v>21</v>
      </c>
      <c r="D2852">
        <v>1</v>
      </c>
      <c r="E2852" s="3">
        <v>43912</v>
      </c>
      <c r="F2852" s="2">
        <f>MONTH(Tabela1[[#This Row],[Data]])</f>
        <v>3</v>
      </c>
      <c r="G2852" t="s">
        <v>7678</v>
      </c>
      <c r="H2852" t="s">
        <v>7679</v>
      </c>
      <c r="I2852" s="2">
        <v>5538997400000</v>
      </c>
    </row>
    <row r="2853" spans="1:9" x14ac:dyDescent="0.25">
      <c r="A2853" t="s">
        <v>26</v>
      </c>
      <c r="B2853" s="1">
        <v>2000</v>
      </c>
      <c r="C2853" t="s">
        <v>21</v>
      </c>
      <c r="D2853">
        <v>1</v>
      </c>
      <c r="E2853" s="3">
        <v>43913</v>
      </c>
      <c r="F2853" s="2">
        <f>MONTH(Tabela1[[#This Row],[Data]])</f>
        <v>3</v>
      </c>
      <c r="G2853" t="s">
        <v>387</v>
      </c>
      <c r="H2853" t="s">
        <v>388</v>
      </c>
      <c r="I2853" s="2">
        <v>5547988100000</v>
      </c>
    </row>
    <row r="2854" spans="1:9" x14ac:dyDescent="0.25">
      <c r="A2854" t="s">
        <v>8</v>
      </c>
      <c r="B2854" s="1">
        <v>500</v>
      </c>
      <c r="C2854" t="s">
        <v>9</v>
      </c>
      <c r="D2854">
        <v>12</v>
      </c>
      <c r="E2854" s="3">
        <v>43913</v>
      </c>
      <c r="F2854" s="2">
        <f>MONTH(Tabela1[[#This Row],[Data]])</f>
        <v>3</v>
      </c>
      <c r="G2854" t="s">
        <v>2668</v>
      </c>
      <c r="H2854" t="s">
        <v>2669</v>
      </c>
      <c r="I2854" s="2">
        <v>5511965600000</v>
      </c>
    </row>
    <row r="2855" spans="1:9" x14ac:dyDescent="0.25">
      <c r="A2855" t="s">
        <v>8</v>
      </c>
      <c r="B2855" s="1">
        <v>500</v>
      </c>
      <c r="C2855" t="s">
        <v>9</v>
      </c>
      <c r="D2855">
        <v>12</v>
      </c>
      <c r="E2855" s="3">
        <v>43913</v>
      </c>
      <c r="F2855" s="2">
        <f>MONTH(Tabela1[[#This Row],[Data]])</f>
        <v>3</v>
      </c>
      <c r="G2855" t="s">
        <v>3335</v>
      </c>
      <c r="H2855" t="s">
        <v>3336</v>
      </c>
      <c r="I2855" s="2">
        <v>5541998500000</v>
      </c>
    </row>
    <row r="2856" spans="1:9" x14ac:dyDescent="0.25">
      <c r="A2856" t="s">
        <v>8</v>
      </c>
      <c r="B2856" s="1">
        <v>500</v>
      </c>
      <c r="C2856" t="s">
        <v>9</v>
      </c>
      <c r="D2856">
        <v>12</v>
      </c>
      <c r="E2856" s="3">
        <v>43913</v>
      </c>
      <c r="F2856" s="2">
        <f>MONTH(Tabela1[[#This Row],[Data]])</f>
        <v>3</v>
      </c>
      <c r="G2856" t="s">
        <v>4086</v>
      </c>
      <c r="H2856" t="s">
        <v>4087</v>
      </c>
      <c r="I2856" s="2">
        <v>5516981500000</v>
      </c>
    </row>
    <row r="2857" spans="1:9" x14ac:dyDescent="0.25">
      <c r="A2857" t="s">
        <v>8</v>
      </c>
      <c r="B2857" s="1">
        <v>500</v>
      </c>
      <c r="C2857" t="s">
        <v>9</v>
      </c>
      <c r="D2857">
        <v>2</v>
      </c>
      <c r="E2857" s="3">
        <v>43913</v>
      </c>
      <c r="F2857" s="2">
        <f>MONTH(Tabela1[[#This Row],[Data]])</f>
        <v>3</v>
      </c>
      <c r="G2857" t="s">
        <v>5976</v>
      </c>
      <c r="H2857" t="s">
        <v>5977</v>
      </c>
      <c r="I2857" s="2">
        <v>5515996800000</v>
      </c>
    </row>
    <row r="2858" spans="1:9" x14ac:dyDescent="0.25">
      <c r="A2858" t="s">
        <v>12</v>
      </c>
      <c r="B2858" s="1">
        <v>1000</v>
      </c>
      <c r="C2858" t="s">
        <v>9</v>
      </c>
      <c r="D2858">
        <v>12</v>
      </c>
      <c r="E2858" s="3">
        <v>43913</v>
      </c>
      <c r="F2858" s="2">
        <f>MONTH(Tabela1[[#This Row],[Data]])</f>
        <v>3</v>
      </c>
      <c r="G2858" t="s">
        <v>700</v>
      </c>
      <c r="H2858" t="s">
        <v>6407</v>
      </c>
      <c r="I2858" s="2">
        <v>5584991000000</v>
      </c>
    </row>
    <row r="2859" spans="1:9" x14ac:dyDescent="0.25">
      <c r="A2859" t="s">
        <v>8</v>
      </c>
      <c r="B2859" s="1">
        <v>500</v>
      </c>
      <c r="C2859" t="s">
        <v>21</v>
      </c>
      <c r="D2859">
        <v>1</v>
      </c>
      <c r="E2859" s="3">
        <v>43913</v>
      </c>
      <c r="F2859" s="2">
        <f>MONTH(Tabela1[[#This Row],[Data]])</f>
        <v>3</v>
      </c>
      <c r="G2859" t="s">
        <v>8000</v>
      </c>
      <c r="H2859" t="s">
        <v>8001</v>
      </c>
      <c r="I2859" s="2">
        <v>5521979100000</v>
      </c>
    </row>
    <row r="2860" spans="1:9" x14ac:dyDescent="0.25">
      <c r="A2860" t="s">
        <v>12</v>
      </c>
      <c r="B2860" s="1">
        <v>1000</v>
      </c>
      <c r="C2860" t="s">
        <v>21</v>
      </c>
      <c r="D2860">
        <v>1</v>
      </c>
      <c r="E2860" s="3">
        <v>43914</v>
      </c>
      <c r="F2860" s="2">
        <f>MONTH(Tabela1[[#This Row],[Data]])</f>
        <v>3</v>
      </c>
      <c r="G2860" t="s">
        <v>3060</v>
      </c>
      <c r="H2860" t="s">
        <v>3061</v>
      </c>
      <c r="I2860" s="2">
        <v>5551992400000</v>
      </c>
    </row>
    <row r="2861" spans="1:9" x14ac:dyDescent="0.25">
      <c r="A2861" t="s">
        <v>8</v>
      </c>
      <c r="B2861" s="1">
        <v>500</v>
      </c>
      <c r="C2861" t="s">
        <v>9</v>
      </c>
      <c r="D2861">
        <v>1</v>
      </c>
      <c r="E2861" s="3">
        <v>43914</v>
      </c>
      <c r="F2861" s="2">
        <f>MONTH(Tabela1[[#This Row],[Data]])</f>
        <v>3</v>
      </c>
      <c r="G2861" t="s">
        <v>4884</v>
      </c>
      <c r="H2861" t="s">
        <v>4885</v>
      </c>
      <c r="I2861" s="2">
        <v>5571999300000</v>
      </c>
    </row>
    <row r="2862" spans="1:9" x14ac:dyDescent="0.25">
      <c r="A2862" t="s">
        <v>12</v>
      </c>
      <c r="B2862" s="1">
        <v>1000</v>
      </c>
      <c r="C2862" t="s">
        <v>9</v>
      </c>
      <c r="D2862">
        <v>10</v>
      </c>
      <c r="E2862" s="3">
        <v>43914</v>
      </c>
      <c r="F2862" s="2">
        <f>MONTH(Tabela1[[#This Row],[Data]])</f>
        <v>3</v>
      </c>
      <c r="G2862" t="s">
        <v>5516</v>
      </c>
      <c r="H2862" t="s">
        <v>5517</v>
      </c>
      <c r="I2862" s="2">
        <v>5585987200000</v>
      </c>
    </row>
    <row r="2863" spans="1:9" x14ac:dyDescent="0.25">
      <c r="A2863" t="s">
        <v>8</v>
      </c>
      <c r="B2863" s="1">
        <v>500</v>
      </c>
      <c r="C2863" t="s">
        <v>9</v>
      </c>
      <c r="D2863">
        <v>5</v>
      </c>
      <c r="E2863" s="3">
        <v>43914</v>
      </c>
      <c r="F2863" s="2">
        <f>MONTH(Tabela1[[#This Row],[Data]])</f>
        <v>3</v>
      </c>
      <c r="G2863" t="s">
        <v>1232</v>
      </c>
      <c r="H2863" t="s">
        <v>5939</v>
      </c>
      <c r="I2863" s="2">
        <v>5521973000000</v>
      </c>
    </row>
    <row r="2864" spans="1:9" x14ac:dyDescent="0.25">
      <c r="A2864" t="s">
        <v>26</v>
      </c>
      <c r="B2864" s="1">
        <v>2000</v>
      </c>
      <c r="C2864" t="s">
        <v>9</v>
      </c>
      <c r="D2864">
        <v>10</v>
      </c>
      <c r="E2864" s="3">
        <v>43914</v>
      </c>
      <c r="F2864" s="2">
        <f>MONTH(Tabela1[[#This Row],[Data]])</f>
        <v>3</v>
      </c>
      <c r="G2864" t="s">
        <v>7931</v>
      </c>
      <c r="H2864" t="s">
        <v>7932</v>
      </c>
      <c r="I2864" s="2">
        <v>5571993200000</v>
      </c>
    </row>
    <row r="2865" spans="1:9" x14ac:dyDescent="0.25">
      <c r="A2865" t="s">
        <v>8</v>
      </c>
      <c r="B2865" s="1">
        <v>500</v>
      </c>
      <c r="C2865" t="s">
        <v>9</v>
      </c>
      <c r="D2865">
        <v>12</v>
      </c>
      <c r="E2865" s="3">
        <v>43914</v>
      </c>
      <c r="F2865" s="2">
        <f>MONTH(Tabela1[[#This Row],[Data]])</f>
        <v>3</v>
      </c>
      <c r="G2865" t="s">
        <v>9671</v>
      </c>
      <c r="H2865" t="s">
        <v>9672</v>
      </c>
      <c r="I2865" s="2">
        <v>5521983700000</v>
      </c>
    </row>
    <row r="2866" spans="1:9" x14ac:dyDescent="0.25">
      <c r="A2866" t="s">
        <v>26</v>
      </c>
      <c r="B2866" s="1">
        <v>2000</v>
      </c>
      <c r="C2866" t="s">
        <v>9</v>
      </c>
      <c r="D2866">
        <v>12</v>
      </c>
      <c r="E2866" s="3">
        <v>43915</v>
      </c>
      <c r="F2866" s="2">
        <f>MONTH(Tabela1[[#This Row],[Data]])</f>
        <v>3</v>
      </c>
      <c r="G2866" t="s">
        <v>196</v>
      </c>
      <c r="H2866" t="s">
        <v>3151</v>
      </c>
      <c r="I2866" s="2">
        <v>5581999800000</v>
      </c>
    </row>
    <row r="2867" spans="1:9" x14ac:dyDescent="0.25">
      <c r="A2867" t="s">
        <v>12</v>
      </c>
      <c r="B2867" s="1">
        <v>1000</v>
      </c>
      <c r="C2867" t="s">
        <v>9</v>
      </c>
      <c r="D2867">
        <v>12</v>
      </c>
      <c r="E2867" s="3">
        <v>43915</v>
      </c>
      <c r="F2867" s="2">
        <f>MONTH(Tabela1[[#This Row],[Data]])</f>
        <v>3</v>
      </c>
      <c r="G2867" t="s">
        <v>3825</v>
      </c>
      <c r="H2867" t="s">
        <v>3826</v>
      </c>
      <c r="I2867" s="2">
        <v>5519992100000</v>
      </c>
    </row>
    <row r="2868" spans="1:9" x14ac:dyDescent="0.25">
      <c r="A2868" t="s">
        <v>26</v>
      </c>
      <c r="B2868" s="1">
        <v>2000</v>
      </c>
      <c r="C2868" t="s">
        <v>9</v>
      </c>
      <c r="D2868">
        <v>1</v>
      </c>
      <c r="E2868" s="3">
        <v>43915</v>
      </c>
      <c r="F2868" s="2">
        <f>MONTH(Tabela1[[#This Row],[Data]])</f>
        <v>3</v>
      </c>
      <c r="G2868" t="s">
        <v>799</v>
      </c>
      <c r="H2868" t="s">
        <v>4174</v>
      </c>
      <c r="I2868" s="2">
        <v>5548991600000</v>
      </c>
    </row>
    <row r="2869" spans="1:9" x14ac:dyDescent="0.25">
      <c r="A2869" t="s">
        <v>8</v>
      </c>
      <c r="B2869" s="1">
        <v>500</v>
      </c>
      <c r="C2869" t="s">
        <v>9</v>
      </c>
      <c r="D2869">
        <v>7</v>
      </c>
      <c r="E2869" s="3">
        <v>43915</v>
      </c>
      <c r="F2869" s="2">
        <f>MONTH(Tabela1[[#This Row],[Data]])</f>
        <v>3</v>
      </c>
      <c r="G2869" t="s">
        <v>5186</v>
      </c>
      <c r="H2869" t="s">
        <v>5187</v>
      </c>
      <c r="I2869" s="2">
        <v>5595981200000</v>
      </c>
    </row>
    <row r="2870" spans="1:9" x14ac:dyDescent="0.25">
      <c r="A2870" t="s">
        <v>8</v>
      </c>
      <c r="B2870" s="1">
        <v>500</v>
      </c>
      <c r="C2870" t="s">
        <v>9</v>
      </c>
      <c r="D2870">
        <v>1</v>
      </c>
      <c r="E2870" s="3">
        <v>43915</v>
      </c>
      <c r="F2870" s="2">
        <f>MONTH(Tabela1[[#This Row],[Data]])</f>
        <v>3</v>
      </c>
      <c r="G2870" t="s">
        <v>4379</v>
      </c>
      <c r="H2870" t="s">
        <v>9015</v>
      </c>
      <c r="I2870" s="2">
        <v>5521999200000</v>
      </c>
    </row>
    <row r="2871" spans="1:9" x14ac:dyDescent="0.25">
      <c r="A2871" t="s">
        <v>12</v>
      </c>
      <c r="B2871" s="1">
        <v>1000</v>
      </c>
      <c r="C2871" t="s">
        <v>21</v>
      </c>
      <c r="D2871">
        <v>1</v>
      </c>
      <c r="E2871" s="3">
        <v>43916</v>
      </c>
      <c r="F2871" s="2">
        <f>MONTH(Tabela1[[#This Row],[Data]])</f>
        <v>3</v>
      </c>
      <c r="G2871" t="s">
        <v>473</v>
      </c>
      <c r="H2871" t="s">
        <v>474</v>
      </c>
      <c r="I2871" s="2">
        <v>5521981400000</v>
      </c>
    </row>
    <row r="2872" spans="1:9" x14ac:dyDescent="0.25">
      <c r="A2872" t="s">
        <v>26</v>
      </c>
      <c r="B2872" s="1">
        <v>2000</v>
      </c>
      <c r="C2872" t="s">
        <v>9</v>
      </c>
      <c r="D2872">
        <v>12</v>
      </c>
      <c r="E2872" s="3">
        <v>43916</v>
      </c>
      <c r="F2872" s="2">
        <f>MONTH(Tabela1[[#This Row],[Data]])</f>
        <v>3</v>
      </c>
      <c r="G2872" t="s">
        <v>2090</v>
      </c>
      <c r="H2872" t="s">
        <v>2091</v>
      </c>
      <c r="I2872" s="2">
        <v>5561985000000</v>
      </c>
    </row>
    <row r="2873" spans="1:9" x14ac:dyDescent="0.25">
      <c r="A2873" t="s">
        <v>12</v>
      </c>
      <c r="B2873" s="1">
        <v>1000</v>
      </c>
      <c r="C2873" t="s">
        <v>9</v>
      </c>
      <c r="D2873">
        <v>5</v>
      </c>
      <c r="E2873" s="3">
        <v>43916</v>
      </c>
      <c r="F2873" s="2">
        <f>MONTH(Tabela1[[#This Row],[Data]])</f>
        <v>3</v>
      </c>
      <c r="G2873" t="s">
        <v>3178</v>
      </c>
      <c r="H2873" t="s">
        <v>3179</v>
      </c>
      <c r="I2873" s="2">
        <v>5551997100000</v>
      </c>
    </row>
    <row r="2874" spans="1:9" x14ac:dyDescent="0.25">
      <c r="A2874" t="s">
        <v>8</v>
      </c>
      <c r="B2874" s="1">
        <v>500</v>
      </c>
      <c r="C2874" t="s">
        <v>9</v>
      </c>
      <c r="D2874">
        <v>1</v>
      </c>
      <c r="E2874" s="3">
        <v>43916</v>
      </c>
      <c r="F2874" s="2">
        <f>MONTH(Tabela1[[#This Row],[Data]])</f>
        <v>3</v>
      </c>
      <c r="G2874" t="s">
        <v>3329</v>
      </c>
      <c r="H2874" t="s">
        <v>3330</v>
      </c>
      <c r="I2874" s="2">
        <v>5524992300000</v>
      </c>
    </row>
    <row r="2875" spans="1:9" x14ac:dyDescent="0.25">
      <c r="A2875" t="s">
        <v>26</v>
      </c>
      <c r="B2875" s="1">
        <v>2000</v>
      </c>
      <c r="C2875" t="s">
        <v>9</v>
      </c>
      <c r="D2875">
        <v>12</v>
      </c>
      <c r="E2875" s="3">
        <v>43916</v>
      </c>
      <c r="F2875" s="2">
        <f>MONTH(Tabela1[[#This Row],[Data]])</f>
        <v>3</v>
      </c>
      <c r="G2875" t="s">
        <v>6167</v>
      </c>
      <c r="H2875" t="s">
        <v>6168</v>
      </c>
      <c r="I2875" s="2">
        <v>5527981100000</v>
      </c>
    </row>
    <row r="2876" spans="1:9" x14ac:dyDescent="0.25">
      <c r="A2876" t="s">
        <v>12</v>
      </c>
      <c r="B2876" s="1">
        <v>1000</v>
      </c>
      <c r="C2876" t="s">
        <v>9</v>
      </c>
      <c r="D2876">
        <v>1</v>
      </c>
      <c r="E2876" s="3">
        <v>43916</v>
      </c>
      <c r="F2876" s="2">
        <f>MONTH(Tabela1[[#This Row],[Data]])</f>
        <v>3</v>
      </c>
      <c r="G2876" t="s">
        <v>6616</v>
      </c>
      <c r="H2876" t="s">
        <v>6617</v>
      </c>
      <c r="I2876" s="2">
        <v>5511960300000</v>
      </c>
    </row>
    <row r="2877" spans="1:9" x14ac:dyDescent="0.25">
      <c r="A2877" t="s">
        <v>8</v>
      </c>
      <c r="B2877" s="1">
        <v>500</v>
      </c>
      <c r="C2877" t="s">
        <v>9</v>
      </c>
      <c r="D2877">
        <v>6</v>
      </c>
      <c r="E2877" s="3">
        <v>43916</v>
      </c>
      <c r="F2877" s="2">
        <f>MONTH(Tabela1[[#This Row],[Data]])</f>
        <v>3</v>
      </c>
      <c r="G2877" t="s">
        <v>7481</v>
      </c>
      <c r="H2877" t="s">
        <v>7482</v>
      </c>
      <c r="I2877" s="2">
        <v>5561999900000</v>
      </c>
    </row>
    <row r="2878" spans="1:9" x14ac:dyDescent="0.25">
      <c r="A2878" t="s">
        <v>26</v>
      </c>
      <c r="B2878" s="1">
        <v>2000</v>
      </c>
      <c r="C2878" t="s">
        <v>9</v>
      </c>
      <c r="D2878">
        <v>6</v>
      </c>
      <c r="E2878" s="3">
        <v>43916</v>
      </c>
      <c r="F2878" s="2">
        <f>MONTH(Tabela1[[#This Row],[Data]])</f>
        <v>3</v>
      </c>
      <c r="G2878" t="s">
        <v>7003</v>
      </c>
      <c r="H2878" t="s">
        <v>8468</v>
      </c>
      <c r="I2878" s="2">
        <v>5515988000000</v>
      </c>
    </row>
    <row r="2879" spans="1:9" x14ac:dyDescent="0.25">
      <c r="A2879" t="s">
        <v>26</v>
      </c>
      <c r="B2879" s="1">
        <v>2000</v>
      </c>
      <c r="C2879" t="s">
        <v>9</v>
      </c>
      <c r="D2879">
        <v>12</v>
      </c>
      <c r="E2879" s="3">
        <v>43916</v>
      </c>
      <c r="F2879" s="2">
        <f>MONTH(Tabela1[[#This Row],[Data]])</f>
        <v>3</v>
      </c>
      <c r="G2879" t="s">
        <v>1424</v>
      </c>
      <c r="H2879" t="s">
        <v>1425</v>
      </c>
      <c r="I2879" s="2">
        <v>5521995200000</v>
      </c>
    </row>
    <row r="2880" spans="1:9" x14ac:dyDescent="0.25">
      <c r="A2880" t="s">
        <v>12</v>
      </c>
      <c r="B2880" s="1">
        <v>1000</v>
      </c>
      <c r="C2880" t="s">
        <v>9</v>
      </c>
      <c r="D2880">
        <v>10</v>
      </c>
      <c r="E2880" s="3">
        <v>43916</v>
      </c>
      <c r="F2880" s="2">
        <f>MONTH(Tabela1[[#This Row],[Data]])</f>
        <v>3</v>
      </c>
      <c r="G2880" t="s">
        <v>9260</v>
      </c>
      <c r="H2880" t="s">
        <v>9261</v>
      </c>
      <c r="I2880" s="2">
        <v>5513988700000</v>
      </c>
    </row>
    <row r="2881" spans="1:9" x14ac:dyDescent="0.25">
      <c r="A2881" t="s">
        <v>12</v>
      </c>
      <c r="B2881" s="1">
        <v>1000</v>
      </c>
      <c r="C2881" t="s">
        <v>9</v>
      </c>
      <c r="D2881">
        <v>12</v>
      </c>
      <c r="E2881" s="3">
        <v>43917</v>
      </c>
      <c r="F2881" s="2">
        <f>MONTH(Tabela1[[#This Row],[Data]])</f>
        <v>3</v>
      </c>
      <c r="G2881" t="s">
        <v>947</v>
      </c>
      <c r="H2881" t="s">
        <v>948</v>
      </c>
      <c r="I2881" s="2">
        <v>5594991500000</v>
      </c>
    </row>
    <row r="2882" spans="1:9" x14ac:dyDescent="0.25">
      <c r="A2882" t="s">
        <v>12</v>
      </c>
      <c r="B2882" s="1">
        <v>1000</v>
      </c>
      <c r="C2882" t="s">
        <v>9</v>
      </c>
      <c r="D2882">
        <v>12</v>
      </c>
      <c r="E2882" s="3">
        <v>43917</v>
      </c>
      <c r="F2882" s="2">
        <f>MONTH(Tabela1[[#This Row],[Data]])</f>
        <v>3</v>
      </c>
      <c r="G2882" t="s">
        <v>1167</v>
      </c>
      <c r="H2882" t="s">
        <v>1168</v>
      </c>
      <c r="I2882" s="2">
        <v>5533998000000</v>
      </c>
    </row>
    <row r="2883" spans="1:9" x14ac:dyDescent="0.25">
      <c r="A2883" t="s">
        <v>8</v>
      </c>
      <c r="B2883" s="1">
        <v>500</v>
      </c>
      <c r="C2883" t="s">
        <v>9</v>
      </c>
      <c r="D2883">
        <v>4</v>
      </c>
      <c r="E2883" s="3">
        <v>43917</v>
      </c>
      <c r="F2883" s="2">
        <f>MONTH(Tabela1[[#This Row],[Data]])</f>
        <v>3</v>
      </c>
      <c r="G2883" t="s">
        <v>1641</v>
      </c>
      <c r="H2883" t="s">
        <v>1642</v>
      </c>
      <c r="I2883" s="2">
        <v>5516997700000</v>
      </c>
    </row>
    <row r="2884" spans="1:9" x14ac:dyDescent="0.25">
      <c r="A2884" t="s">
        <v>26</v>
      </c>
      <c r="B2884" s="1">
        <v>2000</v>
      </c>
      <c r="C2884" t="s">
        <v>9</v>
      </c>
      <c r="D2884">
        <v>12</v>
      </c>
      <c r="E2884" s="3">
        <v>43917</v>
      </c>
      <c r="F2884" s="2">
        <f>MONTH(Tabela1[[#This Row],[Data]])</f>
        <v>3</v>
      </c>
      <c r="G2884" t="s">
        <v>1655</v>
      </c>
      <c r="H2884" t="s">
        <v>2615</v>
      </c>
      <c r="I2884" s="2">
        <v>5545999700000</v>
      </c>
    </row>
    <row r="2885" spans="1:9" x14ac:dyDescent="0.25">
      <c r="A2885" t="s">
        <v>26</v>
      </c>
      <c r="B2885" s="1">
        <v>2000</v>
      </c>
      <c r="C2885" t="s">
        <v>9</v>
      </c>
      <c r="D2885">
        <v>12</v>
      </c>
      <c r="E2885" s="3">
        <v>43917</v>
      </c>
      <c r="F2885" s="2">
        <f>MONTH(Tabela1[[#This Row],[Data]])</f>
        <v>3</v>
      </c>
      <c r="G2885" t="s">
        <v>393</v>
      </c>
      <c r="H2885" t="s">
        <v>2571</v>
      </c>
      <c r="I2885" s="2">
        <v>5511998400000</v>
      </c>
    </row>
    <row r="2886" spans="1:9" x14ac:dyDescent="0.25">
      <c r="A2886" t="s">
        <v>12</v>
      </c>
      <c r="B2886" s="1">
        <v>1000</v>
      </c>
      <c r="C2886" t="s">
        <v>9</v>
      </c>
      <c r="D2886">
        <v>12</v>
      </c>
      <c r="E2886" s="3">
        <v>43917</v>
      </c>
      <c r="F2886" s="2">
        <f>MONTH(Tabela1[[#This Row],[Data]])</f>
        <v>3</v>
      </c>
      <c r="G2886" t="s">
        <v>5380</v>
      </c>
      <c r="H2886" t="s">
        <v>5381</v>
      </c>
      <c r="I2886" s="2">
        <v>5537999000000</v>
      </c>
    </row>
    <row r="2887" spans="1:9" x14ac:dyDescent="0.25">
      <c r="A2887" t="s">
        <v>26</v>
      </c>
      <c r="B2887" s="1">
        <v>2000</v>
      </c>
      <c r="C2887" t="s">
        <v>9</v>
      </c>
      <c r="D2887">
        <v>10</v>
      </c>
      <c r="E2887" s="3">
        <v>43917</v>
      </c>
      <c r="F2887" s="2">
        <f>MONTH(Tabela1[[#This Row],[Data]])</f>
        <v>3</v>
      </c>
      <c r="G2887" t="s">
        <v>5987</v>
      </c>
      <c r="H2887" t="s">
        <v>5988</v>
      </c>
      <c r="I2887" s="2">
        <v>5571997200000</v>
      </c>
    </row>
    <row r="2888" spans="1:9" x14ac:dyDescent="0.25">
      <c r="A2888" t="s">
        <v>12</v>
      </c>
      <c r="B2888" s="1">
        <v>1000</v>
      </c>
      <c r="C2888" t="s">
        <v>9</v>
      </c>
      <c r="D2888">
        <v>4</v>
      </c>
      <c r="E2888" s="3">
        <v>43917</v>
      </c>
      <c r="F2888" s="2">
        <f>MONTH(Tabela1[[#This Row],[Data]])</f>
        <v>3</v>
      </c>
      <c r="G2888" t="s">
        <v>3955</v>
      </c>
      <c r="H2888" t="s">
        <v>6268</v>
      </c>
      <c r="I2888" s="2">
        <v>5511973200000</v>
      </c>
    </row>
    <row r="2889" spans="1:9" x14ac:dyDescent="0.25">
      <c r="A2889" t="s">
        <v>8</v>
      </c>
      <c r="B2889" s="1">
        <v>500</v>
      </c>
      <c r="C2889" t="s">
        <v>21</v>
      </c>
      <c r="D2889">
        <v>1</v>
      </c>
      <c r="E2889" s="3">
        <v>43917</v>
      </c>
      <c r="F2889" s="2">
        <f>MONTH(Tabela1[[#This Row],[Data]])</f>
        <v>3</v>
      </c>
      <c r="G2889" t="s">
        <v>7444</v>
      </c>
      <c r="H2889" t="s">
        <v>7445</v>
      </c>
      <c r="I2889" s="2">
        <v>5511965700000</v>
      </c>
    </row>
    <row r="2890" spans="1:9" x14ac:dyDescent="0.25">
      <c r="A2890" t="s">
        <v>8</v>
      </c>
      <c r="B2890" s="1">
        <v>500</v>
      </c>
      <c r="C2890" t="s">
        <v>9</v>
      </c>
      <c r="D2890">
        <v>1</v>
      </c>
      <c r="E2890" s="3">
        <v>43917</v>
      </c>
      <c r="F2890" s="2">
        <f>MONTH(Tabela1[[#This Row],[Data]])</f>
        <v>3</v>
      </c>
      <c r="G2890" t="s">
        <v>8287</v>
      </c>
      <c r="H2890" t="s">
        <v>8288</v>
      </c>
      <c r="I2890" s="2">
        <v>5562981800000</v>
      </c>
    </row>
    <row r="2891" spans="1:9" x14ac:dyDescent="0.25">
      <c r="A2891" t="s">
        <v>26</v>
      </c>
      <c r="B2891" s="1">
        <v>2000</v>
      </c>
      <c r="C2891" t="s">
        <v>21</v>
      </c>
      <c r="D2891">
        <v>1</v>
      </c>
      <c r="E2891" s="3">
        <v>43917</v>
      </c>
      <c r="F2891" s="2">
        <f>MONTH(Tabela1[[#This Row],[Data]])</f>
        <v>3</v>
      </c>
      <c r="G2891" t="s">
        <v>5727</v>
      </c>
      <c r="H2891" t="s">
        <v>8133</v>
      </c>
      <c r="I2891" s="2">
        <v>5531980200000</v>
      </c>
    </row>
    <row r="2892" spans="1:9" x14ac:dyDescent="0.25">
      <c r="A2892" t="s">
        <v>8</v>
      </c>
      <c r="B2892" s="1">
        <v>500</v>
      </c>
      <c r="C2892" t="s">
        <v>9</v>
      </c>
      <c r="D2892">
        <v>12</v>
      </c>
      <c r="E2892" s="3">
        <v>43918</v>
      </c>
      <c r="F2892" s="2">
        <f>MONTH(Tabela1[[#This Row],[Data]])</f>
        <v>3</v>
      </c>
      <c r="G2892" t="s">
        <v>2937</v>
      </c>
      <c r="H2892" t="s">
        <v>2938</v>
      </c>
      <c r="I2892" s="2">
        <v>5547997200000</v>
      </c>
    </row>
    <row r="2893" spans="1:9" x14ac:dyDescent="0.25">
      <c r="A2893" t="s">
        <v>8</v>
      </c>
      <c r="B2893" s="1">
        <v>500</v>
      </c>
      <c r="C2893" t="s">
        <v>9</v>
      </c>
      <c r="D2893">
        <v>1</v>
      </c>
      <c r="E2893" s="3">
        <v>43918</v>
      </c>
      <c r="F2893" s="2">
        <f>MONTH(Tabela1[[#This Row],[Data]])</f>
        <v>3</v>
      </c>
      <c r="G2893" t="s">
        <v>6458</v>
      </c>
      <c r="H2893" t="s">
        <v>6459</v>
      </c>
      <c r="I2893" s="2">
        <v>5548996400000</v>
      </c>
    </row>
    <row r="2894" spans="1:9" x14ac:dyDescent="0.25">
      <c r="A2894" t="s">
        <v>8</v>
      </c>
      <c r="B2894" s="1">
        <v>500</v>
      </c>
      <c r="C2894" t="s">
        <v>21</v>
      </c>
      <c r="D2894">
        <v>1</v>
      </c>
      <c r="E2894" s="3">
        <v>43918</v>
      </c>
      <c r="F2894" s="2">
        <f>MONTH(Tabela1[[#This Row],[Data]])</f>
        <v>3</v>
      </c>
      <c r="G2894" t="s">
        <v>3606</v>
      </c>
      <c r="H2894" t="s">
        <v>3607</v>
      </c>
      <c r="I2894" s="2">
        <v>5591981800000</v>
      </c>
    </row>
    <row r="2895" spans="1:9" x14ac:dyDescent="0.25">
      <c r="A2895" t="s">
        <v>26</v>
      </c>
      <c r="B2895" s="1">
        <v>2000</v>
      </c>
      <c r="C2895" t="s">
        <v>9</v>
      </c>
      <c r="D2895">
        <v>1</v>
      </c>
      <c r="E2895" s="3">
        <v>43918</v>
      </c>
      <c r="F2895" s="2">
        <f>MONTH(Tabela1[[#This Row],[Data]])</f>
        <v>3</v>
      </c>
      <c r="G2895" t="s">
        <v>6313</v>
      </c>
      <c r="H2895" t="s">
        <v>7524</v>
      </c>
      <c r="I2895" s="2">
        <v>5521987600000</v>
      </c>
    </row>
    <row r="2896" spans="1:9" x14ac:dyDescent="0.25">
      <c r="A2896" t="s">
        <v>26</v>
      </c>
      <c r="B2896" s="1">
        <v>2000</v>
      </c>
      <c r="C2896" t="s">
        <v>9</v>
      </c>
      <c r="D2896">
        <v>12</v>
      </c>
      <c r="E2896" s="3">
        <v>43918</v>
      </c>
      <c r="F2896" s="2">
        <f>MONTH(Tabela1[[#This Row],[Data]])</f>
        <v>3</v>
      </c>
      <c r="G2896" t="s">
        <v>8783</v>
      </c>
      <c r="H2896" t="s">
        <v>8784</v>
      </c>
      <c r="I2896" s="2">
        <v>5573988600000</v>
      </c>
    </row>
    <row r="2897" spans="1:9" x14ac:dyDescent="0.25">
      <c r="A2897" t="s">
        <v>12</v>
      </c>
      <c r="B2897" s="1">
        <v>1000</v>
      </c>
      <c r="C2897" t="s">
        <v>21</v>
      </c>
      <c r="D2897">
        <v>1</v>
      </c>
      <c r="E2897" s="3">
        <v>43918</v>
      </c>
      <c r="F2897" s="2">
        <f>MONTH(Tabela1[[#This Row],[Data]])</f>
        <v>3</v>
      </c>
      <c r="G2897" t="s">
        <v>8772</v>
      </c>
      <c r="H2897" t="s">
        <v>8935</v>
      </c>
      <c r="I2897" s="2">
        <v>5511999800000</v>
      </c>
    </row>
    <row r="2898" spans="1:9" x14ac:dyDescent="0.25">
      <c r="A2898" t="s">
        <v>8</v>
      </c>
      <c r="B2898" s="1">
        <v>500</v>
      </c>
      <c r="C2898" t="s">
        <v>9</v>
      </c>
      <c r="D2898">
        <v>1</v>
      </c>
      <c r="E2898" s="3">
        <v>43918</v>
      </c>
      <c r="F2898" s="2">
        <f>MONTH(Tabela1[[#This Row],[Data]])</f>
        <v>3</v>
      </c>
      <c r="G2898" t="s">
        <v>4480</v>
      </c>
      <c r="H2898" t="s">
        <v>4481</v>
      </c>
      <c r="I2898" s="2">
        <v>5581991000000</v>
      </c>
    </row>
    <row r="2899" spans="1:9" x14ac:dyDescent="0.25">
      <c r="A2899" t="s">
        <v>8</v>
      </c>
      <c r="B2899" s="1">
        <v>500</v>
      </c>
      <c r="C2899" t="s">
        <v>9</v>
      </c>
      <c r="D2899">
        <v>10</v>
      </c>
      <c r="E2899" s="3">
        <v>43919</v>
      </c>
      <c r="F2899" s="2">
        <f>MONTH(Tabela1[[#This Row],[Data]])</f>
        <v>3</v>
      </c>
      <c r="G2899" t="s">
        <v>1716</v>
      </c>
      <c r="H2899" t="s">
        <v>1717</v>
      </c>
      <c r="I2899" s="2">
        <v>5592994000000</v>
      </c>
    </row>
    <row r="2900" spans="1:9" x14ac:dyDescent="0.25">
      <c r="A2900" t="s">
        <v>8</v>
      </c>
      <c r="B2900" s="1">
        <v>500</v>
      </c>
      <c r="C2900" t="s">
        <v>9</v>
      </c>
      <c r="D2900">
        <v>12</v>
      </c>
      <c r="E2900" s="3">
        <v>43919</v>
      </c>
      <c r="F2900" s="2">
        <f>MONTH(Tabela1[[#This Row],[Data]])</f>
        <v>3</v>
      </c>
      <c r="G2900" t="s">
        <v>5772</v>
      </c>
      <c r="H2900" t="s">
        <v>5773</v>
      </c>
      <c r="I2900" s="2">
        <v>5577992000000</v>
      </c>
    </row>
    <row r="2901" spans="1:9" x14ac:dyDescent="0.25">
      <c r="A2901" t="s">
        <v>8</v>
      </c>
      <c r="B2901" s="1">
        <v>500</v>
      </c>
      <c r="C2901" t="s">
        <v>9</v>
      </c>
      <c r="D2901">
        <v>1</v>
      </c>
      <c r="E2901" s="3">
        <v>43919</v>
      </c>
      <c r="F2901" s="2">
        <f>MONTH(Tabela1[[#This Row],[Data]])</f>
        <v>3</v>
      </c>
      <c r="G2901" t="s">
        <v>498</v>
      </c>
      <c r="H2901" t="s">
        <v>499</v>
      </c>
      <c r="I2901" s="2">
        <v>5531991900000</v>
      </c>
    </row>
    <row r="2902" spans="1:9" x14ac:dyDescent="0.25">
      <c r="A2902" t="s">
        <v>8</v>
      </c>
      <c r="B2902" s="1">
        <v>500</v>
      </c>
      <c r="C2902" t="s">
        <v>9</v>
      </c>
      <c r="D2902">
        <v>12</v>
      </c>
      <c r="E2902" s="3">
        <v>43919</v>
      </c>
      <c r="F2902" s="2">
        <f>MONTH(Tabela1[[#This Row],[Data]])</f>
        <v>3</v>
      </c>
      <c r="G2902" t="s">
        <v>8527</v>
      </c>
      <c r="H2902" t="s">
        <v>8528</v>
      </c>
      <c r="I2902" s="2">
        <v>5567998900000</v>
      </c>
    </row>
    <row r="2903" spans="1:9" x14ac:dyDescent="0.25">
      <c r="A2903" t="s">
        <v>8</v>
      </c>
      <c r="B2903" s="1">
        <v>500</v>
      </c>
      <c r="C2903" t="s">
        <v>9</v>
      </c>
      <c r="D2903">
        <v>3</v>
      </c>
      <c r="E2903" s="3">
        <v>43919</v>
      </c>
      <c r="F2903" s="2">
        <f>MONTH(Tabela1[[#This Row],[Data]])</f>
        <v>3</v>
      </c>
      <c r="G2903" t="s">
        <v>2724</v>
      </c>
      <c r="H2903" t="s">
        <v>2725</v>
      </c>
      <c r="I2903" s="2">
        <v>5567981500000</v>
      </c>
    </row>
    <row r="2904" spans="1:9" x14ac:dyDescent="0.25">
      <c r="A2904" t="s">
        <v>8</v>
      </c>
      <c r="B2904" s="1">
        <v>500</v>
      </c>
      <c r="C2904" t="s">
        <v>9</v>
      </c>
      <c r="D2904">
        <v>12</v>
      </c>
      <c r="E2904" s="3">
        <v>43919</v>
      </c>
      <c r="F2904" s="2">
        <f>MONTH(Tabela1[[#This Row],[Data]])</f>
        <v>3</v>
      </c>
      <c r="G2904" t="s">
        <v>3128</v>
      </c>
      <c r="H2904" t="s">
        <v>9824</v>
      </c>
      <c r="I2904" s="2">
        <v>5564993300000</v>
      </c>
    </row>
    <row r="2905" spans="1:9" x14ac:dyDescent="0.25">
      <c r="A2905" t="s">
        <v>12</v>
      </c>
      <c r="B2905" s="1">
        <v>1000</v>
      </c>
      <c r="C2905" t="s">
        <v>21</v>
      </c>
      <c r="D2905">
        <v>1</v>
      </c>
      <c r="E2905" s="3">
        <v>43920</v>
      </c>
      <c r="F2905" s="2">
        <f>MONTH(Tabela1[[#This Row],[Data]])</f>
        <v>3</v>
      </c>
      <c r="G2905" t="s">
        <v>2841</v>
      </c>
      <c r="H2905" t="s">
        <v>2842</v>
      </c>
      <c r="I2905" s="2">
        <v>5571991300000</v>
      </c>
    </row>
    <row r="2906" spans="1:9" x14ac:dyDescent="0.25">
      <c r="A2906" t="s">
        <v>8</v>
      </c>
      <c r="B2906" s="1">
        <v>500</v>
      </c>
      <c r="C2906" t="s">
        <v>9</v>
      </c>
      <c r="D2906">
        <v>12</v>
      </c>
      <c r="E2906" s="3">
        <v>43920</v>
      </c>
      <c r="F2906" s="2">
        <f>MONTH(Tabela1[[#This Row],[Data]])</f>
        <v>3</v>
      </c>
      <c r="G2906" t="s">
        <v>4663</v>
      </c>
      <c r="H2906" t="s">
        <v>4664</v>
      </c>
      <c r="I2906" s="2">
        <v>5592991800000</v>
      </c>
    </row>
    <row r="2907" spans="1:9" x14ac:dyDescent="0.25">
      <c r="A2907" t="s">
        <v>12</v>
      </c>
      <c r="B2907" s="1">
        <v>1000</v>
      </c>
      <c r="C2907" t="s">
        <v>21</v>
      </c>
      <c r="D2907">
        <v>1</v>
      </c>
      <c r="E2907" s="3">
        <v>43920</v>
      </c>
      <c r="F2907" s="2">
        <f>MONTH(Tabela1[[#This Row],[Data]])</f>
        <v>3</v>
      </c>
      <c r="G2907" t="s">
        <v>5335</v>
      </c>
      <c r="H2907" t="s">
        <v>5336</v>
      </c>
      <c r="I2907" s="2">
        <v>5512982000000</v>
      </c>
    </row>
    <row r="2908" spans="1:9" x14ac:dyDescent="0.25">
      <c r="A2908" t="s">
        <v>8</v>
      </c>
      <c r="B2908" s="1">
        <v>500</v>
      </c>
      <c r="C2908" t="s">
        <v>9</v>
      </c>
      <c r="D2908">
        <v>12</v>
      </c>
      <c r="E2908" s="3">
        <v>43920</v>
      </c>
      <c r="F2908" s="2">
        <f>MONTH(Tabela1[[#This Row],[Data]])</f>
        <v>3</v>
      </c>
      <c r="G2908" t="s">
        <v>5709</v>
      </c>
      <c r="H2908" t="s">
        <v>5710</v>
      </c>
      <c r="I2908" s="2">
        <v>5511944500000</v>
      </c>
    </row>
    <row r="2909" spans="1:9" x14ac:dyDescent="0.25">
      <c r="A2909" t="s">
        <v>8</v>
      </c>
      <c r="B2909" s="1">
        <v>500</v>
      </c>
      <c r="C2909" t="s">
        <v>9</v>
      </c>
      <c r="D2909">
        <v>12</v>
      </c>
      <c r="E2909" s="3">
        <v>43920</v>
      </c>
      <c r="F2909" s="2">
        <f>MONTH(Tabela1[[#This Row],[Data]])</f>
        <v>3</v>
      </c>
      <c r="G2909" t="s">
        <v>1240</v>
      </c>
      <c r="H2909" t="s">
        <v>1241</v>
      </c>
      <c r="I2909" s="2">
        <v>5511999900000</v>
      </c>
    </row>
    <row r="2910" spans="1:9" x14ac:dyDescent="0.25">
      <c r="A2910" t="s">
        <v>12</v>
      </c>
      <c r="B2910" s="1">
        <v>1000</v>
      </c>
      <c r="C2910" t="s">
        <v>9</v>
      </c>
      <c r="D2910">
        <v>1</v>
      </c>
      <c r="E2910" s="3">
        <v>43920</v>
      </c>
      <c r="F2910" s="2">
        <f>MONTH(Tabela1[[#This Row],[Data]])</f>
        <v>3</v>
      </c>
      <c r="G2910" t="s">
        <v>9476</v>
      </c>
      <c r="H2910" t="s">
        <v>9477</v>
      </c>
      <c r="I2910" s="2">
        <v>5511976000000</v>
      </c>
    </row>
    <row r="2911" spans="1:9" x14ac:dyDescent="0.25">
      <c r="A2911" t="s">
        <v>12</v>
      </c>
      <c r="B2911" s="1">
        <v>1000</v>
      </c>
      <c r="C2911" t="s">
        <v>9</v>
      </c>
      <c r="D2911">
        <v>10</v>
      </c>
      <c r="E2911" s="3">
        <v>43920</v>
      </c>
      <c r="F2911" s="2">
        <f>MONTH(Tabela1[[#This Row],[Data]])</f>
        <v>3</v>
      </c>
      <c r="G2911" t="s">
        <v>9639</v>
      </c>
      <c r="H2911" t="s">
        <v>9640</v>
      </c>
      <c r="I2911" s="2">
        <v>5522999400000</v>
      </c>
    </row>
    <row r="2912" spans="1:9" x14ac:dyDescent="0.25">
      <c r="A2912" t="s">
        <v>26</v>
      </c>
      <c r="B2912" s="1">
        <v>2000</v>
      </c>
      <c r="C2912" t="s">
        <v>21</v>
      </c>
      <c r="D2912">
        <v>1</v>
      </c>
      <c r="E2912" s="3">
        <v>43921</v>
      </c>
      <c r="F2912" s="2">
        <f>MONTH(Tabela1[[#This Row],[Data]])</f>
        <v>3</v>
      </c>
      <c r="G2912" t="s">
        <v>467</v>
      </c>
      <c r="H2912" t="s">
        <v>468</v>
      </c>
      <c r="I2912" s="2">
        <v>5582999800000</v>
      </c>
    </row>
    <row r="2913" spans="1:9" x14ac:dyDescent="0.25">
      <c r="A2913" t="s">
        <v>8</v>
      </c>
      <c r="B2913" s="1">
        <v>500</v>
      </c>
      <c r="C2913" t="s">
        <v>9</v>
      </c>
      <c r="D2913">
        <v>7</v>
      </c>
      <c r="E2913" s="3">
        <v>43921</v>
      </c>
      <c r="F2913" s="2">
        <f>MONTH(Tabela1[[#This Row],[Data]])</f>
        <v>3</v>
      </c>
      <c r="G2913" t="s">
        <v>1795</v>
      </c>
      <c r="H2913" t="s">
        <v>1796</v>
      </c>
      <c r="I2913" s="2">
        <v>5521971800000</v>
      </c>
    </row>
    <row r="2914" spans="1:9" x14ac:dyDescent="0.25">
      <c r="A2914" t="s">
        <v>8</v>
      </c>
      <c r="B2914" s="1">
        <v>500</v>
      </c>
      <c r="C2914" t="s">
        <v>9</v>
      </c>
      <c r="D2914">
        <v>1</v>
      </c>
      <c r="E2914" s="3">
        <v>43921</v>
      </c>
      <c r="F2914" s="2">
        <f>MONTH(Tabela1[[#This Row],[Data]])</f>
        <v>3</v>
      </c>
      <c r="G2914" t="s">
        <v>2611</v>
      </c>
      <c r="H2914" t="s">
        <v>2612</v>
      </c>
      <c r="I2914" s="2">
        <v>5532991800000</v>
      </c>
    </row>
    <row r="2915" spans="1:9" x14ac:dyDescent="0.25">
      <c r="A2915" t="s">
        <v>12</v>
      </c>
      <c r="B2915" s="1">
        <v>1000</v>
      </c>
      <c r="C2915" t="s">
        <v>21</v>
      </c>
      <c r="D2915">
        <v>4</v>
      </c>
      <c r="E2915" s="3">
        <v>43921</v>
      </c>
      <c r="F2915" s="2">
        <f>MONTH(Tabela1[[#This Row],[Data]])</f>
        <v>3</v>
      </c>
      <c r="G2915" t="s">
        <v>3613</v>
      </c>
      <c r="H2915" t="s">
        <v>3614</v>
      </c>
      <c r="I2915" s="2">
        <v>5541988700000</v>
      </c>
    </row>
    <row r="2916" spans="1:9" x14ac:dyDescent="0.25">
      <c r="A2916" t="s">
        <v>12</v>
      </c>
      <c r="B2916" s="1">
        <v>1000</v>
      </c>
      <c r="C2916" t="s">
        <v>9</v>
      </c>
      <c r="D2916">
        <v>12</v>
      </c>
      <c r="E2916" s="3">
        <v>43921</v>
      </c>
      <c r="F2916" s="2">
        <f>MONTH(Tabela1[[#This Row],[Data]])</f>
        <v>3</v>
      </c>
      <c r="G2916" t="s">
        <v>1508</v>
      </c>
      <c r="H2916" t="s">
        <v>4619</v>
      </c>
      <c r="I2916" s="2">
        <v>5571999500000</v>
      </c>
    </row>
    <row r="2917" spans="1:9" x14ac:dyDescent="0.25">
      <c r="A2917" t="s">
        <v>8</v>
      </c>
      <c r="B2917" s="1">
        <v>500</v>
      </c>
      <c r="C2917" t="s">
        <v>9</v>
      </c>
      <c r="D2917">
        <v>6</v>
      </c>
      <c r="E2917" s="3">
        <v>43921</v>
      </c>
      <c r="F2917" s="2">
        <f>MONTH(Tabela1[[#This Row],[Data]])</f>
        <v>3</v>
      </c>
      <c r="G2917" t="s">
        <v>4496</v>
      </c>
      <c r="H2917" t="s">
        <v>5022</v>
      </c>
      <c r="I2917" s="2">
        <v>5591991600000</v>
      </c>
    </row>
    <row r="2918" spans="1:9" x14ac:dyDescent="0.25">
      <c r="A2918" t="s">
        <v>12</v>
      </c>
      <c r="B2918" s="1">
        <v>1000</v>
      </c>
      <c r="C2918" t="s">
        <v>9</v>
      </c>
      <c r="D2918">
        <v>12</v>
      </c>
      <c r="E2918" s="3">
        <v>43921</v>
      </c>
      <c r="F2918" s="2">
        <f>MONTH(Tabela1[[#This Row],[Data]])</f>
        <v>3</v>
      </c>
      <c r="G2918" t="s">
        <v>1975</v>
      </c>
      <c r="H2918" t="s">
        <v>1976</v>
      </c>
      <c r="I2918" s="2">
        <v>5564992800000</v>
      </c>
    </row>
    <row r="2919" spans="1:9" x14ac:dyDescent="0.25">
      <c r="A2919" t="s">
        <v>12</v>
      </c>
      <c r="B2919" s="1">
        <v>1000</v>
      </c>
      <c r="C2919" t="s">
        <v>9</v>
      </c>
      <c r="D2919">
        <v>1</v>
      </c>
      <c r="E2919" s="3">
        <v>43921</v>
      </c>
      <c r="F2919" s="2">
        <f>MONTH(Tabela1[[#This Row],[Data]])</f>
        <v>3</v>
      </c>
      <c r="G2919" t="s">
        <v>5411</v>
      </c>
      <c r="H2919" t="s">
        <v>5412</v>
      </c>
      <c r="I2919" s="2">
        <v>5575992400000</v>
      </c>
    </row>
    <row r="2920" spans="1:9" x14ac:dyDescent="0.25">
      <c r="A2920" t="s">
        <v>8</v>
      </c>
      <c r="B2920" s="1">
        <v>500</v>
      </c>
      <c r="C2920" t="s">
        <v>9</v>
      </c>
      <c r="D2920">
        <v>4</v>
      </c>
      <c r="E2920" s="3">
        <v>43922</v>
      </c>
      <c r="F2920" s="2">
        <f>MONTH(Tabela1[[#This Row],[Data]])</f>
        <v>4</v>
      </c>
      <c r="G2920" t="s">
        <v>4190</v>
      </c>
      <c r="H2920" t="s">
        <v>4191</v>
      </c>
      <c r="I2920" s="2">
        <v>5521987600000</v>
      </c>
    </row>
    <row r="2921" spans="1:9" x14ac:dyDescent="0.25">
      <c r="A2921" t="s">
        <v>8</v>
      </c>
      <c r="B2921" s="1">
        <v>500</v>
      </c>
      <c r="C2921" t="s">
        <v>9</v>
      </c>
      <c r="D2921">
        <v>6</v>
      </c>
      <c r="E2921" s="3">
        <v>43922</v>
      </c>
      <c r="F2921" s="2">
        <f>MONTH(Tabela1[[#This Row],[Data]])</f>
        <v>4</v>
      </c>
      <c r="G2921" t="s">
        <v>1001</v>
      </c>
      <c r="H2921" t="s">
        <v>4562</v>
      </c>
      <c r="I2921" s="2">
        <v>5531987400000</v>
      </c>
    </row>
    <row r="2922" spans="1:9" x14ac:dyDescent="0.25">
      <c r="A2922" t="s">
        <v>26</v>
      </c>
      <c r="B2922" s="1">
        <v>2000</v>
      </c>
      <c r="C2922" t="s">
        <v>9</v>
      </c>
      <c r="D2922">
        <v>4</v>
      </c>
      <c r="E2922" s="3">
        <v>43922</v>
      </c>
      <c r="F2922" s="2">
        <f>MONTH(Tabela1[[#This Row],[Data]])</f>
        <v>4</v>
      </c>
      <c r="G2922" t="s">
        <v>5153</v>
      </c>
      <c r="H2922" t="s">
        <v>5497</v>
      </c>
      <c r="I2922" s="2">
        <v>5596991400000</v>
      </c>
    </row>
    <row r="2923" spans="1:9" x14ac:dyDescent="0.25">
      <c r="A2923" t="s">
        <v>12</v>
      </c>
      <c r="B2923" s="1">
        <v>1000</v>
      </c>
      <c r="C2923" t="s">
        <v>9</v>
      </c>
      <c r="D2923">
        <v>12</v>
      </c>
      <c r="E2923" s="3">
        <v>43922</v>
      </c>
      <c r="F2923" s="2">
        <f>MONTH(Tabela1[[#This Row],[Data]])</f>
        <v>4</v>
      </c>
      <c r="G2923" t="s">
        <v>6180</v>
      </c>
      <c r="H2923" t="s">
        <v>6181</v>
      </c>
      <c r="I2923" s="2">
        <v>5586999500000</v>
      </c>
    </row>
    <row r="2924" spans="1:9" x14ac:dyDescent="0.25">
      <c r="A2924" t="s">
        <v>8</v>
      </c>
      <c r="B2924" s="1">
        <v>500</v>
      </c>
      <c r="C2924" t="s">
        <v>9</v>
      </c>
      <c r="D2924">
        <v>2</v>
      </c>
      <c r="E2924" s="3">
        <v>43922</v>
      </c>
      <c r="F2924" s="2">
        <f>MONTH(Tabela1[[#This Row],[Data]])</f>
        <v>4</v>
      </c>
      <c r="G2924" t="s">
        <v>4726</v>
      </c>
      <c r="H2924" t="s">
        <v>6948</v>
      </c>
      <c r="I2924" s="2">
        <v>5575999400000</v>
      </c>
    </row>
    <row r="2925" spans="1:9" x14ac:dyDescent="0.25">
      <c r="A2925" t="s">
        <v>8</v>
      </c>
      <c r="B2925" s="1">
        <v>500</v>
      </c>
      <c r="C2925" t="s">
        <v>21</v>
      </c>
      <c r="D2925">
        <v>1</v>
      </c>
      <c r="E2925" s="3">
        <v>43922</v>
      </c>
      <c r="F2925" s="2">
        <f>MONTH(Tabela1[[#This Row],[Data]])</f>
        <v>4</v>
      </c>
      <c r="G2925" t="s">
        <v>4188</v>
      </c>
      <c r="H2925" t="s">
        <v>8653</v>
      </c>
      <c r="I2925" s="2">
        <v>5585992900000</v>
      </c>
    </row>
    <row r="2926" spans="1:9" x14ac:dyDescent="0.25">
      <c r="A2926" t="s">
        <v>8</v>
      </c>
      <c r="B2926" s="1">
        <v>500</v>
      </c>
      <c r="C2926" t="s">
        <v>9</v>
      </c>
      <c r="D2926">
        <v>12</v>
      </c>
      <c r="E2926" s="3">
        <v>43922</v>
      </c>
      <c r="F2926" s="2">
        <f>MONTH(Tabela1[[#This Row],[Data]])</f>
        <v>4</v>
      </c>
      <c r="G2926" t="s">
        <v>8553</v>
      </c>
      <c r="H2926" t="s">
        <v>9412</v>
      </c>
      <c r="I2926" s="2">
        <v>5511969400000</v>
      </c>
    </row>
    <row r="2927" spans="1:9" x14ac:dyDescent="0.25">
      <c r="A2927" t="s">
        <v>8</v>
      </c>
      <c r="B2927" s="1">
        <v>500</v>
      </c>
      <c r="C2927" t="s">
        <v>9</v>
      </c>
      <c r="D2927">
        <v>3</v>
      </c>
      <c r="E2927" s="3">
        <v>43923</v>
      </c>
      <c r="F2927" s="2">
        <f>MONTH(Tabela1[[#This Row],[Data]])</f>
        <v>4</v>
      </c>
      <c r="G2927" t="s">
        <v>1832</v>
      </c>
      <c r="H2927" t="s">
        <v>1833</v>
      </c>
      <c r="I2927" s="2">
        <v>5571996200000</v>
      </c>
    </row>
    <row r="2928" spans="1:9" x14ac:dyDescent="0.25">
      <c r="A2928" t="s">
        <v>12</v>
      </c>
      <c r="B2928" s="1">
        <v>1000</v>
      </c>
      <c r="C2928" t="s">
        <v>21</v>
      </c>
      <c r="D2928">
        <v>1</v>
      </c>
      <c r="E2928" s="3">
        <v>43923</v>
      </c>
      <c r="F2928" s="2">
        <f>MONTH(Tabela1[[#This Row],[Data]])</f>
        <v>4</v>
      </c>
      <c r="G2928" t="s">
        <v>2079</v>
      </c>
      <c r="H2928" t="s">
        <v>2080</v>
      </c>
      <c r="I2928" s="2">
        <v>5521995300000</v>
      </c>
    </row>
    <row r="2929" spans="1:9" x14ac:dyDescent="0.25">
      <c r="A2929" t="s">
        <v>12</v>
      </c>
      <c r="B2929" s="1">
        <v>1000</v>
      </c>
      <c r="C2929" t="s">
        <v>21</v>
      </c>
      <c r="D2929">
        <v>1</v>
      </c>
      <c r="E2929" s="3">
        <v>43923</v>
      </c>
      <c r="F2929" s="2">
        <f>MONTH(Tabela1[[#This Row],[Data]])</f>
        <v>4</v>
      </c>
      <c r="G2929" t="s">
        <v>3362</v>
      </c>
      <c r="H2929" t="s">
        <v>3363</v>
      </c>
      <c r="I2929" s="2">
        <v>5511964400000</v>
      </c>
    </row>
    <row r="2930" spans="1:9" x14ac:dyDescent="0.25">
      <c r="A2930" t="s">
        <v>8</v>
      </c>
      <c r="B2930" s="1">
        <v>500</v>
      </c>
      <c r="C2930" t="s">
        <v>9</v>
      </c>
      <c r="D2930">
        <v>12</v>
      </c>
      <c r="E2930" s="3">
        <v>43923</v>
      </c>
      <c r="F2930" s="2">
        <f>MONTH(Tabela1[[#This Row],[Data]])</f>
        <v>4</v>
      </c>
      <c r="G2930" t="s">
        <v>4794</v>
      </c>
      <c r="H2930" t="s">
        <v>4795</v>
      </c>
      <c r="I2930" s="2">
        <v>5511977200000</v>
      </c>
    </row>
    <row r="2931" spans="1:9" x14ac:dyDescent="0.25">
      <c r="A2931" t="s">
        <v>8</v>
      </c>
      <c r="B2931" s="1">
        <v>500</v>
      </c>
      <c r="C2931" t="s">
        <v>21</v>
      </c>
      <c r="D2931">
        <v>10</v>
      </c>
      <c r="E2931" s="3">
        <v>43923</v>
      </c>
      <c r="F2931" s="2">
        <f>MONTH(Tabela1[[#This Row],[Data]])</f>
        <v>4</v>
      </c>
      <c r="G2931" t="s">
        <v>5619</v>
      </c>
      <c r="H2931" t="s">
        <v>5620</v>
      </c>
      <c r="I2931" s="2">
        <v>5511976900000</v>
      </c>
    </row>
    <row r="2932" spans="1:9" x14ac:dyDescent="0.25">
      <c r="A2932" t="s">
        <v>12</v>
      </c>
      <c r="B2932" s="1">
        <v>1000</v>
      </c>
      <c r="C2932" t="s">
        <v>21</v>
      </c>
      <c r="D2932">
        <v>1</v>
      </c>
      <c r="E2932" s="3">
        <v>43923</v>
      </c>
      <c r="F2932" s="2">
        <f>MONTH(Tabela1[[#This Row],[Data]])</f>
        <v>4</v>
      </c>
      <c r="G2932" t="s">
        <v>1329</v>
      </c>
      <c r="H2932" t="s">
        <v>5622</v>
      </c>
      <c r="I2932" s="2">
        <v>5531987200000</v>
      </c>
    </row>
    <row r="2933" spans="1:9" x14ac:dyDescent="0.25">
      <c r="A2933" t="s">
        <v>8</v>
      </c>
      <c r="B2933" s="1">
        <v>500</v>
      </c>
      <c r="C2933" t="s">
        <v>9</v>
      </c>
      <c r="D2933">
        <v>12</v>
      </c>
      <c r="E2933" s="3">
        <v>43923</v>
      </c>
      <c r="F2933" s="2">
        <f>MONTH(Tabela1[[#This Row],[Data]])</f>
        <v>4</v>
      </c>
      <c r="G2933" t="s">
        <v>2490</v>
      </c>
      <c r="H2933" t="s">
        <v>4936</v>
      </c>
      <c r="I2933" s="2">
        <v>5511980400000</v>
      </c>
    </row>
    <row r="2934" spans="1:9" x14ac:dyDescent="0.25">
      <c r="A2934" t="s">
        <v>26</v>
      </c>
      <c r="B2934" s="1">
        <v>2000</v>
      </c>
      <c r="C2934" t="s">
        <v>9</v>
      </c>
      <c r="D2934">
        <v>12</v>
      </c>
      <c r="E2934" s="3">
        <v>43923</v>
      </c>
      <c r="F2934" s="2">
        <f>MONTH(Tabela1[[#This Row],[Data]])</f>
        <v>4</v>
      </c>
      <c r="G2934" t="s">
        <v>8068</v>
      </c>
      <c r="H2934" t="s">
        <v>8069</v>
      </c>
      <c r="I2934" s="2">
        <v>5548999200000</v>
      </c>
    </row>
    <row r="2935" spans="1:9" x14ac:dyDescent="0.25">
      <c r="A2935" t="s">
        <v>26</v>
      </c>
      <c r="B2935" s="1">
        <v>2000</v>
      </c>
      <c r="C2935" t="s">
        <v>9</v>
      </c>
      <c r="D2935">
        <v>12</v>
      </c>
      <c r="E2935" s="3">
        <v>43923</v>
      </c>
      <c r="F2935" s="2">
        <f>MONTH(Tabela1[[#This Row],[Data]])</f>
        <v>4</v>
      </c>
      <c r="G2935" t="s">
        <v>8181</v>
      </c>
      <c r="H2935" t="s">
        <v>8182</v>
      </c>
      <c r="I2935" s="2">
        <v>5571982100000</v>
      </c>
    </row>
    <row r="2936" spans="1:9" x14ac:dyDescent="0.25">
      <c r="A2936" t="s">
        <v>12</v>
      </c>
      <c r="B2936" s="1">
        <v>1000</v>
      </c>
      <c r="C2936" t="s">
        <v>21</v>
      </c>
      <c r="D2936">
        <v>1</v>
      </c>
      <c r="E2936" s="3">
        <v>43923</v>
      </c>
      <c r="F2936" s="2">
        <f>MONTH(Tabela1[[#This Row],[Data]])</f>
        <v>4</v>
      </c>
      <c r="G2936" t="s">
        <v>2694</v>
      </c>
      <c r="H2936" t="s">
        <v>2695</v>
      </c>
      <c r="I2936" s="2">
        <v>5531995700000</v>
      </c>
    </row>
    <row r="2937" spans="1:9" x14ac:dyDescent="0.25">
      <c r="A2937" t="s">
        <v>8</v>
      </c>
      <c r="B2937" s="1">
        <v>500</v>
      </c>
      <c r="C2937" t="s">
        <v>9</v>
      </c>
      <c r="D2937">
        <v>6</v>
      </c>
      <c r="E2937" s="3">
        <v>43924</v>
      </c>
      <c r="F2937" s="2">
        <f>MONTH(Tabela1[[#This Row],[Data]])</f>
        <v>4</v>
      </c>
      <c r="G2937" t="s">
        <v>6618</v>
      </c>
      <c r="H2937" t="s">
        <v>6619</v>
      </c>
      <c r="I2937" s="2">
        <v>5511997000000</v>
      </c>
    </row>
    <row r="2938" spans="1:9" x14ac:dyDescent="0.25">
      <c r="A2938" t="s">
        <v>8</v>
      </c>
      <c r="B2938" s="1">
        <v>500</v>
      </c>
      <c r="C2938" t="s">
        <v>9</v>
      </c>
      <c r="D2938">
        <v>1</v>
      </c>
      <c r="E2938" s="3">
        <v>43924</v>
      </c>
      <c r="F2938" s="2">
        <f>MONTH(Tabela1[[#This Row],[Data]])</f>
        <v>4</v>
      </c>
      <c r="G2938" t="s">
        <v>95</v>
      </c>
      <c r="H2938" t="s">
        <v>7469</v>
      </c>
      <c r="I2938" s="2">
        <v>5521998000000</v>
      </c>
    </row>
    <row r="2939" spans="1:9" x14ac:dyDescent="0.25">
      <c r="A2939" t="s">
        <v>8</v>
      </c>
      <c r="B2939" s="1">
        <v>500</v>
      </c>
      <c r="C2939" t="s">
        <v>9</v>
      </c>
      <c r="D2939">
        <v>12</v>
      </c>
      <c r="E2939" s="3">
        <v>43925</v>
      </c>
      <c r="F2939" s="2">
        <f>MONTH(Tabela1[[#This Row],[Data]])</f>
        <v>4</v>
      </c>
      <c r="G2939" t="s">
        <v>163</v>
      </c>
      <c r="H2939" t="s">
        <v>164</v>
      </c>
      <c r="I2939" s="2">
        <v>5521993700000</v>
      </c>
    </row>
    <row r="2940" spans="1:9" x14ac:dyDescent="0.25">
      <c r="A2940" t="s">
        <v>26</v>
      </c>
      <c r="B2940" s="1">
        <v>2000</v>
      </c>
      <c r="C2940" t="s">
        <v>9</v>
      </c>
      <c r="D2940">
        <v>12</v>
      </c>
      <c r="E2940" s="3">
        <v>43925</v>
      </c>
      <c r="F2940" s="2">
        <f>MONTH(Tabela1[[#This Row],[Data]])</f>
        <v>4</v>
      </c>
      <c r="G2940" t="s">
        <v>2070</v>
      </c>
      <c r="H2940" t="s">
        <v>2071</v>
      </c>
      <c r="I2940" s="2">
        <v>5518996800000</v>
      </c>
    </row>
    <row r="2941" spans="1:9" x14ac:dyDescent="0.25">
      <c r="A2941" t="s">
        <v>12</v>
      </c>
      <c r="B2941" s="1">
        <v>1000</v>
      </c>
      <c r="C2941" t="s">
        <v>21</v>
      </c>
      <c r="D2941">
        <v>1</v>
      </c>
      <c r="E2941" s="3">
        <v>43925</v>
      </c>
      <c r="F2941" s="2">
        <f>MONTH(Tabela1[[#This Row],[Data]])</f>
        <v>4</v>
      </c>
      <c r="G2941" t="s">
        <v>4945</v>
      </c>
      <c r="H2941" t="s">
        <v>4946</v>
      </c>
      <c r="I2941" s="2">
        <v>5537999100000</v>
      </c>
    </row>
    <row r="2942" spans="1:9" x14ac:dyDescent="0.25">
      <c r="A2942" t="s">
        <v>12</v>
      </c>
      <c r="B2942" s="1">
        <v>1000</v>
      </c>
      <c r="C2942" t="s">
        <v>21</v>
      </c>
      <c r="D2942">
        <v>1</v>
      </c>
      <c r="E2942" s="3">
        <v>43925</v>
      </c>
      <c r="F2942" s="2">
        <f>MONTH(Tabela1[[#This Row],[Data]])</f>
        <v>4</v>
      </c>
      <c r="G2942" t="s">
        <v>7964</v>
      </c>
      <c r="H2942" t="s">
        <v>7965</v>
      </c>
      <c r="I2942" s="2">
        <v>5521966900000</v>
      </c>
    </row>
    <row r="2943" spans="1:9" x14ac:dyDescent="0.25">
      <c r="A2943" t="s">
        <v>12</v>
      </c>
      <c r="B2943" s="1">
        <v>1000</v>
      </c>
      <c r="C2943" t="s">
        <v>9</v>
      </c>
      <c r="D2943">
        <v>12</v>
      </c>
      <c r="E2943" s="3">
        <v>43925</v>
      </c>
      <c r="F2943" s="2">
        <f>MONTH(Tabela1[[#This Row],[Data]])</f>
        <v>4</v>
      </c>
      <c r="G2943" t="s">
        <v>1087</v>
      </c>
      <c r="H2943" t="s">
        <v>8088</v>
      </c>
      <c r="I2943" s="2">
        <v>5583988500000</v>
      </c>
    </row>
    <row r="2944" spans="1:9" x14ac:dyDescent="0.25">
      <c r="A2944" t="s">
        <v>26</v>
      </c>
      <c r="B2944" s="1">
        <v>2000</v>
      </c>
      <c r="C2944" t="s">
        <v>9</v>
      </c>
      <c r="D2944">
        <v>1</v>
      </c>
      <c r="E2944" s="3">
        <v>43925</v>
      </c>
      <c r="F2944" s="2">
        <f>MONTH(Tabela1[[#This Row],[Data]])</f>
        <v>4</v>
      </c>
      <c r="G2944" t="s">
        <v>8328</v>
      </c>
      <c r="H2944" t="s">
        <v>8329</v>
      </c>
      <c r="I2944" s="2">
        <v>5511987800000</v>
      </c>
    </row>
    <row r="2945" spans="1:9" x14ac:dyDescent="0.25">
      <c r="A2945" t="s">
        <v>12</v>
      </c>
      <c r="B2945" s="1">
        <v>1000</v>
      </c>
      <c r="C2945" t="s">
        <v>9</v>
      </c>
      <c r="D2945">
        <v>7</v>
      </c>
      <c r="E2945" s="3">
        <v>43925</v>
      </c>
      <c r="F2945" s="2">
        <f>MONTH(Tabela1[[#This Row],[Data]])</f>
        <v>4</v>
      </c>
      <c r="G2945" t="s">
        <v>4699</v>
      </c>
      <c r="H2945" t="s">
        <v>8743</v>
      </c>
      <c r="I2945" s="2">
        <v>5516993100000</v>
      </c>
    </row>
    <row r="2946" spans="1:9" x14ac:dyDescent="0.25">
      <c r="A2946" t="s">
        <v>8</v>
      </c>
      <c r="B2946" s="1">
        <v>500</v>
      </c>
      <c r="C2946" t="s">
        <v>21</v>
      </c>
      <c r="D2946">
        <v>1</v>
      </c>
      <c r="E2946" s="3">
        <v>43926</v>
      </c>
      <c r="F2946" s="2">
        <f>MONTH(Tabela1[[#This Row],[Data]])</f>
        <v>4</v>
      </c>
      <c r="G2946" t="s">
        <v>409</v>
      </c>
      <c r="H2946" t="s">
        <v>410</v>
      </c>
      <c r="I2946" s="2">
        <v>5511943300000</v>
      </c>
    </row>
    <row r="2947" spans="1:9" x14ac:dyDescent="0.25">
      <c r="A2947" t="s">
        <v>26</v>
      </c>
      <c r="B2947" s="1">
        <v>2000</v>
      </c>
      <c r="C2947" t="s">
        <v>9</v>
      </c>
      <c r="D2947">
        <v>12</v>
      </c>
      <c r="E2947" s="3">
        <v>43926</v>
      </c>
      <c r="F2947" s="2">
        <f>MONTH(Tabela1[[#This Row],[Data]])</f>
        <v>4</v>
      </c>
      <c r="G2947" t="s">
        <v>1521</v>
      </c>
      <c r="H2947" t="s">
        <v>1522</v>
      </c>
      <c r="I2947" s="2">
        <v>5528999000000</v>
      </c>
    </row>
    <row r="2948" spans="1:9" x14ac:dyDescent="0.25">
      <c r="A2948" t="s">
        <v>26</v>
      </c>
      <c r="B2948" s="1">
        <v>2000</v>
      </c>
      <c r="C2948" t="s">
        <v>9</v>
      </c>
      <c r="D2948">
        <v>12</v>
      </c>
      <c r="E2948" s="3">
        <v>43926</v>
      </c>
      <c r="F2948" s="2">
        <f>MONTH(Tabela1[[#This Row],[Data]])</f>
        <v>4</v>
      </c>
      <c r="G2948" t="s">
        <v>3002</v>
      </c>
      <c r="H2948" t="s">
        <v>3003</v>
      </c>
      <c r="I2948" s="2">
        <v>5535991100000</v>
      </c>
    </row>
    <row r="2949" spans="1:9" x14ac:dyDescent="0.25">
      <c r="A2949" t="s">
        <v>12</v>
      </c>
      <c r="B2949" s="1">
        <v>1000</v>
      </c>
      <c r="C2949" t="s">
        <v>9</v>
      </c>
      <c r="D2949">
        <v>3</v>
      </c>
      <c r="E2949" s="3">
        <v>43926</v>
      </c>
      <c r="F2949" s="2">
        <f>MONTH(Tabela1[[#This Row],[Data]])</f>
        <v>4</v>
      </c>
      <c r="G2949" t="s">
        <v>3678</v>
      </c>
      <c r="H2949" t="s">
        <v>4105</v>
      </c>
      <c r="I2949" s="2">
        <v>5511980800000</v>
      </c>
    </row>
    <row r="2950" spans="1:9" x14ac:dyDescent="0.25">
      <c r="A2950" t="s">
        <v>8</v>
      </c>
      <c r="B2950" s="1">
        <v>500</v>
      </c>
      <c r="C2950" t="s">
        <v>21</v>
      </c>
      <c r="D2950">
        <v>1</v>
      </c>
      <c r="E2950" s="3">
        <v>43926</v>
      </c>
      <c r="F2950" s="2">
        <f>MONTH(Tabela1[[#This Row],[Data]])</f>
        <v>4</v>
      </c>
      <c r="G2950" t="s">
        <v>1269</v>
      </c>
      <c r="H2950" t="s">
        <v>1270</v>
      </c>
      <c r="I2950" s="2">
        <v>5511992500000</v>
      </c>
    </row>
    <row r="2951" spans="1:9" x14ac:dyDescent="0.25">
      <c r="A2951" t="s">
        <v>26</v>
      </c>
      <c r="B2951" s="1">
        <v>2000</v>
      </c>
      <c r="C2951" t="s">
        <v>9</v>
      </c>
      <c r="D2951">
        <v>3</v>
      </c>
      <c r="E2951" s="3">
        <v>43926</v>
      </c>
      <c r="F2951" s="2">
        <f>MONTH(Tabela1[[#This Row],[Data]])</f>
        <v>4</v>
      </c>
      <c r="G2951" t="s">
        <v>322</v>
      </c>
      <c r="H2951" t="s">
        <v>323</v>
      </c>
      <c r="I2951" s="2">
        <v>5531991100000</v>
      </c>
    </row>
    <row r="2952" spans="1:9" x14ac:dyDescent="0.25">
      <c r="A2952" t="s">
        <v>26</v>
      </c>
      <c r="B2952" s="1">
        <v>2000</v>
      </c>
      <c r="C2952" t="s">
        <v>9</v>
      </c>
      <c r="D2952">
        <v>12</v>
      </c>
      <c r="E2952" s="3">
        <v>43926</v>
      </c>
      <c r="F2952" s="2">
        <f>MONTH(Tabela1[[#This Row],[Data]])</f>
        <v>4</v>
      </c>
      <c r="G2952" t="s">
        <v>668</v>
      </c>
      <c r="H2952" t="s">
        <v>2289</v>
      </c>
      <c r="I2952" s="2">
        <v>5548999000000</v>
      </c>
    </row>
    <row r="2953" spans="1:9" x14ac:dyDescent="0.25">
      <c r="A2953" t="s">
        <v>8</v>
      </c>
      <c r="B2953" s="1">
        <v>500</v>
      </c>
      <c r="C2953" t="s">
        <v>9</v>
      </c>
      <c r="D2953">
        <v>12</v>
      </c>
      <c r="E2953" s="3">
        <v>43927</v>
      </c>
      <c r="F2953" s="2">
        <f>MONTH(Tabela1[[#This Row],[Data]])</f>
        <v>4</v>
      </c>
      <c r="G2953" t="s">
        <v>2745</v>
      </c>
      <c r="H2953" t="s">
        <v>2746</v>
      </c>
      <c r="I2953" s="2">
        <v>5511997100000</v>
      </c>
    </row>
    <row r="2954" spans="1:9" x14ac:dyDescent="0.25">
      <c r="A2954" t="s">
        <v>12</v>
      </c>
      <c r="B2954" s="1">
        <v>1000</v>
      </c>
      <c r="C2954" t="s">
        <v>9</v>
      </c>
      <c r="D2954">
        <v>9</v>
      </c>
      <c r="E2954" s="3">
        <v>43927</v>
      </c>
      <c r="F2954" s="2">
        <f>MONTH(Tabela1[[#This Row],[Data]])</f>
        <v>4</v>
      </c>
      <c r="G2954" t="s">
        <v>5907</v>
      </c>
      <c r="H2954" t="s">
        <v>5908</v>
      </c>
      <c r="I2954" s="2">
        <v>5531998700000</v>
      </c>
    </row>
    <row r="2955" spans="1:9" x14ac:dyDescent="0.25">
      <c r="A2955" t="s">
        <v>8</v>
      </c>
      <c r="B2955" s="1">
        <v>500</v>
      </c>
      <c r="C2955" t="s">
        <v>9</v>
      </c>
      <c r="D2955">
        <v>12</v>
      </c>
      <c r="E2955" s="3">
        <v>43928</v>
      </c>
      <c r="F2955" s="2">
        <f>MONTH(Tabela1[[#This Row],[Data]])</f>
        <v>4</v>
      </c>
      <c r="G2955" t="s">
        <v>771</v>
      </c>
      <c r="H2955" t="s">
        <v>772</v>
      </c>
      <c r="I2955" s="2">
        <v>5511963600000</v>
      </c>
    </row>
    <row r="2956" spans="1:9" x14ac:dyDescent="0.25">
      <c r="A2956" t="s">
        <v>12</v>
      </c>
      <c r="B2956" s="1">
        <v>1000</v>
      </c>
      <c r="C2956" t="s">
        <v>9</v>
      </c>
      <c r="D2956">
        <v>12</v>
      </c>
      <c r="E2956" s="3">
        <v>43928</v>
      </c>
      <c r="F2956" s="2">
        <f>MONTH(Tabela1[[#This Row],[Data]])</f>
        <v>4</v>
      </c>
      <c r="G2956" t="s">
        <v>367</v>
      </c>
      <c r="H2956" t="s">
        <v>368</v>
      </c>
      <c r="I2956" s="2">
        <v>5534991200000</v>
      </c>
    </row>
    <row r="2957" spans="1:9" x14ac:dyDescent="0.25">
      <c r="A2957" t="s">
        <v>8</v>
      </c>
      <c r="B2957" s="1">
        <v>500</v>
      </c>
      <c r="C2957" t="s">
        <v>9</v>
      </c>
      <c r="D2957">
        <v>12</v>
      </c>
      <c r="E2957" s="3">
        <v>43928</v>
      </c>
      <c r="F2957" s="2">
        <f>MONTH(Tabela1[[#This Row],[Data]])</f>
        <v>4</v>
      </c>
      <c r="G2957" t="s">
        <v>1844</v>
      </c>
      <c r="H2957" t="s">
        <v>1845</v>
      </c>
      <c r="I2957" s="2">
        <v>5535984500000</v>
      </c>
    </row>
    <row r="2958" spans="1:9" x14ac:dyDescent="0.25">
      <c r="A2958" t="s">
        <v>12</v>
      </c>
      <c r="B2958" s="1">
        <v>1000</v>
      </c>
      <c r="C2958" t="s">
        <v>9</v>
      </c>
      <c r="D2958">
        <v>6</v>
      </c>
      <c r="E2958" s="3">
        <v>43928</v>
      </c>
      <c r="F2958" s="2">
        <f>MONTH(Tabela1[[#This Row],[Data]])</f>
        <v>4</v>
      </c>
      <c r="G2958" t="s">
        <v>6260</v>
      </c>
      <c r="H2958" t="s">
        <v>6261</v>
      </c>
      <c r="I2958" s="2">
        <v>5571991000000</v>
      </c>
    </row>
    <row r="2959" spans="1:9" x14ac:dyDescent="0.25">
      <c r="A2959" t="s">
        <v>12</v>
      </c>
      <c r="B2959" s="1">
        <v>1000</v>
      </c>
      <c r="C2959" t="s">
        <v>9</v>
      </c>
      <c r="D2959">
        <v>12</v>
      </c>
      <c r="E2959" s="3">
        <v>43928</v>
      </c>
      <c r="F2959" s="2">
        <f>MONTH(Tabela1[[#This Row],[Data]])</f>
        <v>4</v>
      </c>
      <c r="G2959" t="s">
        <v>4502</v>
      </c>
      <c r="H2959" t="s">
        <v>8902</v>
      </c>
      <c r="I2959" s="2">
        <v>5571982100000</v>
      </c>
    </row>
    <row r="2960" spans="1:9" x14ac:dyDescent="0.25">
      <c r="A2960" t="s">
        <v>12</v>
      </c>
      <c r="B2960" s="1">
        <v>1000</v>
      </c>
      <c r="C2960" t="s">
        <v>9</v>
      </c>
      <c r="D2960">
        <v>12</v>
      </c>
      <c r="E2960" s="3">
        <v>43929</v>
      </c>
      <c r="F2960" s="2">
        <f>MONTH(Tabela1[[#This Row],[Data]])</f>
        <v>4</v>
      </c>
      <c r="G2960" t="s">
        <v>692</v>
      </c>
      <c r="H2960" t="s">
        <v>693</v>
      </c>
      <c r="I2960" s="2">
        <v>5535992100000</v>
      </c>
    </row>
    <row r="2961" spans="1:9" x14ac:dyDescent="0.25">
      <c r="A2961" t="s">
        <v>12</v>
      </c>
      <c r="B2961" s="1">
        <v>1000</v>
      </c>
      <c r="C2961" t="s">
        <v>21</v>
      </c>
      <c r="D2961">
        <v>1</v>
      </c>
      <c r="E2961" s="3">
        <v>43929</v>
      </c>
      <c r="F2961" s="2">
        <f>MONTH(Tabela1[[#This Row],[Data]])</f>
        <v>4</v>
      </c>
      <c r="G2961" t="s">
        <v>1218</v>
      </c>
      <c r="H2961" t="s">
        <v>1219</v>
      </c>
      <c r="I2961" s="2">
        <v>5511972300000</v>
      </c>
    </row>
    <row r="2962" spans="1:9" x14ac:dyDescent="0.25">
      <c r="A2962" t="s">
        <v>12</v>
      </c>
      <c r="B2962" s="1">
        <v>1000</v>
      </c>
      <c r="C2962" t="s">
        <v>9</v>
      </c>
      <c r="D2962">
        <v>12</v>
      </c>
      <c r="E2962" s="3">
        <v>43929</v>
      </c>
      <c r="F2962" s="2">
        <f>MONTH(Tabela1[[#This Row],[Data]])</f>
        <v>4</v>
      </c>
      <c r="G2962" t="s">
        <v>1822</v>
      </c>
      <c r="H2962" t="s">
        <v>1823</v>
      </c>
      <c r="I2962" s="2">
        <v>5581997400000</v>
      </c>
    </row>
    <row r="2963" spans="1:9" x14ac:dyDescent="0.25">
      <c r="A2963" t="s">
        <v>12</v>
      </c>
      <c r="B2963" s="1">
        <v>1000</v>
      </c>
      <c r="C2963" t="s">
        <v>21</v>
      </c>
      <c r="D2963">
        <v>1</v>
      </c>
      <c r="E2963" s="3">
        <v>43929</v>
      </c>
      <c r="F2963" s="2">
        <f>MONTH(Tabela1[[#This Row],[Data]])</f>
        <v>4</v>
      </c>
      <c r="G2963" t="s">
        <v>1050</v>
      </c>
      <c r="H2963" t="s">
        <v>1051</v>
      </c>
      <c r="I2963" s="2">
        <v>5541998100000</v>
      </c>
    </row>
    <row r="2964" spans="1:9" x14ac:dyDescent="0.25">
      <c r="A2964" t="s">
        <v>12</v>
      </c>
      <c r="B2964" s="1">
        <v>1000</v>
      </c>
      <c r="C2964" t="s">
        <v>9</v>
      </c>
      <c r="D2964">
        <v>5</v>
      </c>
      <c r="E2964" s="3">
        <v>43930</v>
      </c>
      <c r="F2964" s="2">
        <f>MONTH(Tabela1[[#This Row],[Data]])</f>
        <v>4</v>
      </c>
      <c r="G2964" t="s">
        <v>1600</v>
      </c>
      <c r="H2964" t="s">
        <v>1601</v>
      </c>
      <c r="I2964" s="2">
        <v>5521994800000</v>
      </c>
    </row>
    <row r="2965" spans="1:9" x14ac:dyDescent="0.25">
      <c r="A2965" t="s">
        <v>8</v>
      </c>
      <c r="B2965" s="1">
        <v>500</v>
      </c>
      <c r="C2965" t="s">
        <v>9</v>
      </c>
      <c r="D2965">
        <v>1</v>
      </c>
      <c r="E2965" s="3">
        <v>43930</v>
      </c>
      <c r="F2965" s="2">
        <f>MONTH(Tabela1[[#This Row],[Data]])</f>
        <v>4</v>
      </c>
      <c r="G2965" t="s">
        <v>1680</v>
      </c>
      <c r="H2965" t="s">
        <v>1681</v>
      </c>
      <c r="I2965" s="2">
        <v>5531975500000</v>
      </c>
    </row>
    <row r="2966" spans="1:9" x14ac:dyDescent="0.25">
      <c r="A2966" t="s">
        <v>8</v>
      </c>
      <c r="B2966" s="1">
        <v>500</v>
      </c>
      <c r="C2966" t="s">
        <v>9</v>
      </c>
      <c r="D2966">
        <v>12</v>
      </c>
      <c r="E2966" s="3">
        <v>43930</v>
      </c>
      <c r="F2966" s="2">
        <f>MONTH(Tabela1[[#This Row],[Data]])</f>
        <v>4</v>
      </c>
      <c r="G2966" t="s">
        <v>182</v>
      </c>
      <c r="H2966" t="s">
        <v>7670</v>
      </c>
      <c r="I2966" s="2">
        <v>5585988400000</v>
      </c>
    </row>
    <row r="2967" spans="1:9" x14ac:dyDescent="0.25">
      <c r="A2967" t="s">
        <v>26</v>
      </c>
      <c r="B2967" s="1">
        <v>2000</v>
      </c>
      <c r="C2967" t="s">
        <v>9</v>
      </c>
      <c r="D2967">
        <v>5</v>
      </c>
      <c r="E2967" s="3">
        <v>43930</v>
      </c>
      <c r="F2967" s="2">
        <f>MONTH(Tabela1[[#This Row],[Data]])</f>
        <v>4</v>
      </c>
      <c r="G2967" t="s">
        <v>5073</v>
      </c>
      <c r="H2967" t="s">
        <v>7950</v>
      </c>
      <c r="I2967" s="2">
        <v>5519993800000</v>
      </c>
    </row>
    <row r="2968" spans="1:9" x14ac:dyDescent="0.25">
      <c r="A2968" t="s">
        <v>12</v>
      </c>
      <c r="B2968" s="1">
        <v>1000</v>
      </c>
      <c r="C2968" t="s">
        <v>9</v>
      </c>
      <c r="D2968">
        <v>12</v>
      </c>
      <c r="E2968" s="3">
        <v>43930</v>
      </c>
      <c r="F2968" s="2">
        <f>MONTH(Tabela1[[#This Row],[Data]])</f>
        <v>4</v>
      </c>
      <c r="G2968" t="s">
        <v>484</v>
      </c>
      <c r="H2968" t="s">
        <v>5697</v>
      </c>
      <c r="I2968" s="2">
        <v>5511949600000</v>
      </c>
    </row>
    <row r="2969" spans="1:9" x14ac:dyDescent="0.25">
      <c r="A2969" t="s">
        <v>8</v>
      </c>
      <c r="B2969" s="1">
        <v>500</v>
      </c>
      <c r="C2969" t="s">
        <v>9</v>
      </c>
      <c r="D2969">
        <v>12</v>
      </c>
      <c r="E2969" s="3">
        <v>43930</v>
      </c>
      <c r="F2969" s="2">
        <f>MONTH(Tabela1[[#This Row],[Data]])</f>
        <v>4</v>
      </c>
      <c r="G2969" t="s">
        <v>198</v>
      </c>
      <c r="H2969" t="s">
        <v>9586</v>
      </c>
      <c r="I2969" s="2">
        <v>5513991700000</v>
      </c>
    </row>
    <row r="2970" spans="1:9" x14ac:dyDescent="0.25">
      <c r="A2970" t="s">
        <v>8</v>
      </c>
      <c r="B2970" s="1">
        <v>500</v>
      </c>
      <c r="C2970" t="s">
        <v>9</v>
      </c>
      <c r="D2970">
        <v>1</v>
      </c>
      <c r="E2970" s="3">
        <v>43930</v>
      </c>
      <c r="F2970" s="2">
        <f>MONTH(Tabela1[[#This Row],[Data]])</f>
        <v>4</v>
      </c>
      <c r="G2970" t="s">
        <v>9626</v>
      </c>
      <c r="H2970" t="s">
        <v>9627</v>
      </c>
      <c r="I2970" s="2">
        <v>5519997700000</v>
      </c>
    </row>
    <row r="2971" spans="1:9" x14ac:dyDescent="0.25">
      <c r="A2971" t="s">
        <v>8</v>
      </c>
      <c r="B2971" s="1">
        <v>500</v>
      </c>
      <c r="C2971" t="s">
        <v>9</v>
      </c>
      <c r="D2971">
        <v>12</v>
      </c>
      <c r="E2971" s="3">
        <v>43931</v>
      </c>
      <c r="F2971" s="2">
        <f>MONTH(Tabela1[[#This Row],[Data]])</f>
        <v>4</v>
      </c>
      <c r="G2971" t="s">
        <v>696</v>
      </c>
      <c r="H2971" t="s">
        <v>697</v>
      </c>
      <c r="I2971" s="2">
        <v>5527997600000</v>
      </c>
    </row>
    <row r="2972" spans="1:9" x14ac:dyDescent="0.25">
      <c r="A2972" t="s">
        <v>8</v>
      </c>
      <c r="B2972" s="1">
        <v>500</v>
      </c>
      <c r="C2972" t="s">
        <v>21</v>
      </c>
      <c r="D2972">
        <v>1</v>
      </c>
      <c r="E2972" s="3">
        <v>43931</v>
      </c>
      <c r="F2972" s="2">
        <f>MONTH(Tabela1[[#This Row],[Data]])</f>
        <v>4</v>
      </c>
      <c r="G2972" t="s">
        <v>3919</v>
      </c>
      <c r="H2972" t="s">
        <v>3920</v>
      </c>
      <c r="I2972" s="2">
        <v>5531999300000</v>
      </c>
    </row>
    <row r="2973" spans="1:9" x14ac:dyDescent="0.25">
      <c r="A2973" t="s">
        <v>12</v>
      </c>
      <c r="B2973" s="1">
        <v>1000</v>
      </c>
      <c r="C2973" t="s">
        <v>9</v>
      </c>
      <c r="D2973">
        <v>9</v>
      </c>
      <c r="E2973" s="3">
        <v>43931</v>
      </c>
      <c r="F2973" s="2">
        <f>MONTH(Tabela1[[#This Row],[Data]])</f>
        <v>4</v>
      </c>
      <c r="G2973" t="s">
        <v>4622</v>
      </c>
      <c r="H2973" t="s">
        <v>4623</v>
      </c>
      <c r="I2973" s="2">
        <v>5521974300000</v>
      </c>
    </row>
    <row r="2974" spans="1:9" x14ac:dyDescent="0.25">
      <c r="A2974" t="s">
        <v>8</v>
      </c>
      <c r="B2974" s="1">
        <v>500</v>
      </c>
      <c r="C2974" t="s">
        <v>9</v>
      </c>
      <c r="D2974">
        <v>12</v>
      </c>
      <c r="E2974" s="3">
        <v>43931</v>
      </c>
      <c r="F2974" s="2">
        <f>MONTH(Tabela1[[#This Row],[Data]])</f>
        <v>4</v>
      </c>
      <c r="G2974" t="s">
        <v>5106</v>
      </c>
      <c r="H2974" t="s">
        <v>5873</v>
      </c>
      <c r="I2974" s="2">
        <v>5566999900000</v>
      </c>
    </row>
    <row r="2975" spans="1:9" x14ac:dyDescent="0.25">
      <c r="A2975" t="s">
        <v>26</v>
      </c>
      <c r="B2975" s="1">
        <v>2000</v>
      </c>
      <c r="C2975" t="s">
        <v>9</v>
      </c>
      <c r="D2975">
        <v>10</v>
      </c>
      <c r="E2975" s="3">
        <v>43931</v>
      </c>
      <c r="F2975" s="2">
        <f>MONTH(Tabela1[[#This Row],[Data]])</f>
        <v>4</v>
      </c>
      <c r="G2975" t="s">
        <v>2682</v>
      </c>
      <c r="H2975" t="s">
        <v>2683</v>
      </c>
      <c r="I2975" s="2">
        <v>5519994500000</v>
      </c>
    </row>
    <row r="2976" spans="1:9" x14ac:dyDescent="0.25">
      <c r="A2976" t="s">
        <v>12</v>
      </c>
      <c r="B2976" s="1">
        <v>1000</v>
      </c>
      <c r="C2976" t="s">
        <v>9</v>
      </c>
      <c r="D2976">
        <v>12</v>
      </c>
      <c r="E2976" s="3">
        <v>43932</v>
      </c>
      <c r="F2976" s="2">
        <f>MONTH(Tabela1[[#This Row],[Data]])</f>
        <v>4</v>
      </c>
      <c r="G2976" t="s">
        <v>93</v>
      </c>
      <c r="H2976" t="s">
        <v>94</v>
      </c>
      <c r="I2976" s="2">
        <v>5515981000000</v>
      </c>
    </row>
    <row r="2977" spans="1:9" x14ac:dyDescent="0.25">
      <c r="A2977" t="s">
        <v>12</v>
      </c>
      <c r="B2977" s="1">
        <v>1000</v>
      </c>
      <c r="C2977" t="s">
        <v>9</v>
      </c>
      <c r="D2977">
        <v>1</v>
      </c>
      <c r="E2977" s="3">
        <v>43932</v>
      </c>
      <c r="F2977" s="2">
        <f>MONTH(Tabela1[[#This Row],[Data]])</f>
        <v>4</v>
      </c>
      <c r="G2977" t="s">
        <v>7696</v>
      </c>
      <c r="H2977" t="s">
        <v>7697</v>
      </c>
      <c r="I2977" s="2">
        <v>5527997900000</v>
      </c>
    </row>
    <row r="2978" spans="1:9" x14ac:dyDescent="0.25">
      <c r="A2978" t="s">
        <v>8</v>
      </c>
      <c r="B2978" s="1">
        <v>500</v>
      </c>
      <c r="C2978" t="s">
        <v>9</v>
      </c>
      <c r="D2978">
        <v>10</v>
      </c>
      <c r="E2978" s="3">
        <v>43932</v>
      </c>
      <c r="F2978" s="2">
        <f>MONTH(Tabela1[[#This Row],[Data]])</f>
        <v>4</v>
      </c>
      <c r="G2978" t="s">
        <v>8263</v>
      </c>
      <c r="H2978" t="s">
        <v>8264</v>
      </c>
      <c r="I2978" s="2">
        <v>5527999400000</v>
      </c>
    </row>
    <row r="2979" spans="1:9" x14ac:dyDescent="0.25">
      <c r="A2979" t="s">
        <v>12</v>
      </c>
      <c r="B2979" s="1">
        <v>1000</v>
      </c>
      <c r="C2979" t="s">
        <v>9</v>
      </c>
      <c r="D2979">
        <v>12</v>
      </c>
      <c r="E2979" s="3">
        <v>43932</v>
      </c>
      <c r="F2979" s="2">
        <f>MONTH(Tabela1[[#This Row],[Data]])</f>
        <v>4</v>
      </c>
      <c r="G2979" t="s">
        <v>7128</v>
      </c>
      <c r="H2979" t="s">
        <v>9765</v>
      </c>
      <c r="I2979" s="2">
        <v>5544999600000</v>
      </c>
    </row>
    <row r="2980" spans="1:9" x14ac:dyDescent="0.25">
      <c r="A2980" t="s">
        <v>8</v>
      </c>
      <c r="B2980" s="1">
        <v>500</v>
      </c>
      <c r="C2980" t="s">
        <v>9</v>
      </c>
      <c r="D2980">
        <v>12</v>
      </c>
      <c r="E2980" s="3">
        <v>43933</v>
      </c>
      <c r="F2980" s="2">
        <f>MONTH(Tabela1[[#This Row],[Data]])</f>
        <v>4</v>
      </c>
      <c r="G2980" t="s">
        <v>1688</v>
      </c>
      <c r="H2980" t="s">
        <v>1689</v>
      </c>
      <c r="I2980" s="2">
        <v>5511991500000</v>
      </c>
    </row>
    <row r="2981" spans="1:9" x14ac:dyDescent="0.25">
      <c r="A2981" t="s">
        <v>12</v>
      </c>
      <c r="B2981" s="1">
        <v>1000</v>
      </c>
      <c r="C2981" t="s">
        <v>9</v>
      </c>
      <c r="D2981">
        <v>1</v>
      </c>
      <c r="E2981" s="3">
        <v>43933</v>
      </c>
      <c r="F2981" s="2">
        <f>MONTH(Tabela1[[#This Row],[Data]])</f>
        <v>4</v>
      </c>
      <c r="G2981" t="s">
        <v>3126</v>
      </c>
      <c r="H2981" t="s">
        <v>3127</v>
      </c>
      <c r="I2981" s="2">
        <v>5511966900000</v>
      </c>
    </row>
    <row r="2982" spans="1:9" x14ac:dyDescent="0.25">
      <c r="A2982" t="s">
        <v>12</v>
      </c>
      <c r="B2982" s="1">
        <v>1000</v>
      </c>
      <c r="C2982" t="s">
        <v>21</v>
      </c>
      <c r="D2982">
        <v>1</v>
      </c>
      <c r="E2982" s="3">
        <v>43933</v>
      </c>
      <c r="F2982" s="2">
        <f>MONTH(Tabela1[[#This Row],[Data]])</f>
        <v>4</v>
      </c>
      <c r="G2982" t="s">
        <v>4363</v>
      </c>
      <c r="H2982" t="s">
        <v>4364</v>
      </c>
      <c r="I2982" s="2">
        <v>5543996100000</v>
      </c>
    </row>
    <row r="2983" spans="1:9" x14ac:dyDescent="0.25">
      <c r="A2983" t="s">
        <v>8</v>
      </c>
      <c r="B2983" s="1">
        <v>500</v>
      </c>
      <c r="C2983" t="s">
        <v>9</v>
      </c>
      <c r="D2983">
        <v>1</v>
      </c>
      <c r="E2983" s="3">
        <v>43933</v>
      </c>
      <c r="F2983" s="2">
        <f>MONTH(Tabela1[[#This Row],[Data]])</f>
        <v>4</v>
      </c>
      <c r="G2983" t="s">
        <v>5364</v>
      </c>
      <c r="H2983" t="s">
        <v>5365</v>
      </c>
      <c r="I2983" s="2">
        <v>5511984200000</v>
      </c>
    </row>
    <row r="2984" spans="1:9" x14ac:dyDescent="0.25">
      <c r="A2984" t="s">
        <v>12</v>
      </c>
      <c r="B2984" s="1">
        <v>1000</v>
      </c>
      <c r="C2984" t="s">
        <v>9</v>
      </c>
      <c r="D2984">
        <v>12</v>
      </c>
      <c r="E2984" s="3">
        <v>43933</v>
      </c>
      <c r="F2984" s="2">
        <f>MONTH(Tabela1[[#This Row],[Data]])</f>
        <v>4</v>
      </c>
      <c r="G2984" t="s">
        <v>6143</v>
      </c>
      <c r="H2984" t="s">
        <v>6144</v>
      </c>
      <c r="I2984" s="2">
        <v>5531989000000</v>
      </c>
    </row>
    <row r="2985" spans="1:9" x14ac:dyDescent="0.25">
      <c r="A2985" t="s">
        <v>26</v>
      </c>
      <c r="B2985" s="1">
        <v>2000</v>
      </c>
      <c r="C2985" t="s">
        <v>9</v>
      </c>
      <c r="D2985">
        <v>12</v>
      </c>
      <c r="E2985" s="3">
        <v>43933</v>
      </c>
      <c r="F2985" s="2">
        <f>MONTH(Tabela1[[#This Row],[Data]])</f>
        <v>4</v>
      </c>
      <c r="G2985" t="s">
        <v>1296</v>
      </c>
      <c r="H2985" t="s">
        <v>1297</v>
      </c>
      <c r="I2985" s="2">
        <v>5551992700000</v>
      </c>
    </row>
    <row r="2986" spans="1:9" x14ac:dyDescent="0.25">
      <c r="A2986" t="s">
        <v>12</v>
      </c>
      <c r="B2986" s="1">
        <v>1000</v>
      </c>
      <c r="C2986" t="s">
        <v>9</v>
      </c>
      <c r="D2986">
        <v>5</v>
      </c>
      <c r="E2986" s="3">
        <v>43934</v>
      </c>
      <c r="F2986" s="2">
        <f>MONTH(Tabela1[[#This Row],[Data]])</f>
        <v>4</v>
      </c>
      <c r="G2986" t="s">
        <v>35</v>
      </c>
      <c r="H2986" t="s">
        <v>36</v>
      </c>
      <c r="I2986" s="2">
        <v>5575991800000</v>
      </c>
    </row>
    <row r="2987" spans="1:9" x14ac:dyDescent="0.25">
      <c r="A2987" t="s">
        <v>8</v>
      </c>
      <c r="B2987" s="1">
        <v>500</v>
      </c>
      <c r="C2987" t="s">
        <v>21</v>
      </c>
      <c r="D2987">
        <v>1</v>
      </c>
      <c r="E2987" s="3">
        <v>43934</v>
      </c>
      <c r="F2987" s="2">
        <f>MONTH(Tabela1[[#This Row],[Data]])</f>
        <v>4</v>
      </c>
      <c r="G2987" t="s">
        <v>730</v>
      </c>
      <c r="H2987" t="s">
        <v>803</v>
      </c>
      <c r="I2987" s="2">
        <v>5541996500000</v>
      </c>
    </row>
    <row r="2988" spans="1:9" x14ac:dyDescent="0.25">
      <c r="A2988" t="s">
        <v>26</v>
      </c>
      <c r="B2988" s="1">
        <v>2000</v>
      </c>
      <c r="C2988" t="s">
        <v>9</v>
      </c>
      <c r="D2988">
        <v>1</v>
      </c>
      <c r="E2988" s="3">
        <v>43934</v>
      </c>
      <c r="F2988" s="2">
        <f>MONTH(Tabela1[[#This Row],[Data]])</f>
        <v>4</v>
      </c>
      <c r="G2988" t="s">
        <v>1371</v>
      </c>
      <c r="H2988" t="s">
        <v>1372</v>
      </c>
      <c r="I2988" s="2">
        <v>5511991500000</v>
      </c>
    </row>
    <row r="2989" spans="1:9" x14ac:dyDescent="0.25">
      <c r="A2989" t="s">
        <v>12</v>
      </c>
      <c r="B2989" s="1">
        <v>1000</v>
      </c>
      <c r="C2989" t="s">
        <v>9</v>
      </c>
      <c r="D2989">
        <v>12</v>
      </c>
      <c r="E2989" s="3">
        <v>43934</v>
      </c>
      <c r="F2989" s="2">
        <f>MONTH(Tabela1[[#This Row],[Data]])</f>
        <v>4</v>
      </c>
      <c r="G2989" t="s">
        <v>2574</v>
      </c>
      <c r="H2989" t="s">
        <v>2575</v>
      </c>
      <c r="I2989" s="2">
        <v>5516988300000</v>
      </c>
    </row>
    <row r="2990" spans="1:9" x14ac:dyDescent="0.25">
      <c r="A2990" t="s">
        <v>8</v>
      </c>
      <c r="B2990" s="1">
        <v>500</v>
      </c>
      <c r="C2990" t="s">
        <v>9</v>
      </c>
      <c r="D2990">
        <v>12</v>
      </c>
      <c r="E2990" s="3">
        <v>43934</v>
      </c>
      <c r="F2990" s="2">
        <f>MONTH(Tabela1[[#This Row],[Data]])</f>
        <v>4</v>
      </c>
      <c r="G2990" t="s">
        <v>3196</v>
      </c>
      <c r="H2990" t="s">
        <v>3197</v>
      </c>
      <c r="I2990" s="2">
        <v>5511947200000</v>
      </c>
    </row>
    <row r="2991" spans="1:9" x14ac:dyDescent="0.25">
      <c r="A2991" t="s">
        <v>26</v>
      </c>
      <c r="B2991" s="1">
        <v>2000</v>
      </c>
      <c r="C2991" t="s">
        <v>9</v>
      </c>
      <c r="D2991">
        <v>5</v>
      </c>
      <c r="E2991" s="3">
        <v>43934</v>
      </c>
      <c r="F2991" s="2">
        <f>MONTH(Tabela1[[#This Row],[Data]])</f>
        <v>4</v>
      </c>
      <c r="G2991" t="s">
        <v>3072</v>
      </c>
      <c r="H2991" t="s">
        <v>3073</v>
      </c>
      <c r="I2991" s="2">
        <v>5561992100000</v>
      </c>
    </row>
    <row r="2992" spans="1:9" x14ac:dyDescent="0.25">
      <c r="A2992" t="s">
        <v>26</v>
      </c>
      <c r="B2992" s="1">
        <v>2000</v>
      </c>
      <c r="C2992" t="s">
        <v>9</v>
      </c>
      <c r="D2992">
        <v>12</v>
      </c>
      <c r="E2992" s="3">
        <v>43934</v>
      </c>
      <c r="F2992" s="2">
        <f>MONTH(Tabela1[[#This Row],[Data]])</f>
        <v>4</v>
      </c>
      <c r="G2992" t="s">
        <v>4769</v>
      </c>
      <c r="H2992" t="s">
        <v>4770</v>
      </c>
      <c r="I2992" s="2">
        <v>5583996600000</v>
      </c>
    </row>
    <row r="2993" spans="1:9" x14ac:dyDescent="0.25">
      <c r="A2993" t="s">
        <v>8</v>
      </c>
      <c r="B2993" s="1">
        <v>500</v>
      </c>
      <c r="C2993" t="s">
        <v>9</v>
      </c>
      <c r="D2993">
        <v>12</v>
      </c>
      <c r="E2993" s="3">
        <v>43934</v>
      </c>
      <c r="F2993" s="2">
        <f>MONTH(Tabela1[[#This Row],[Data]])</f>
        <v>4</v>
      </c>
      <c r="G2993" t="s">
        <v>7059</v>
      </c>
      <c r="H2993" t="s">
        <v>7060</v>
      </c>
      <c r="I2993" s="2">
        <v>5584988900000</v>
      </c>
    </row>
    <row r="2994" spans="1:9" x14ac:dyDescent="0.25">
      <c r="A2994" t="s">
        <v>26</v>
      </c>
      <c r="B2994" s="1">
        <v>2000</v>
      </c>
      <c r="C2994" t="s">
        <v>9</v>
      </c>
      <c r="D2994">
        <v>1</v>
      </c>
      <c r="E2994" s="3">
        <v>43934</v>
      </c>
      <c r="F2994" s="2">
        <f>MONTH(Tabela1[[#This Row],[Data]])</f>
        <v>4</v>
      </c>
      <c r="G2994" t="s">
        <v>320</v>
      </c>
      <c r="H2994" t="s">
        <v>321</v>
      </c>
      <c r="I2994" s="2">
        <v>5562992200000</v>
      </c>
    </row>
    <row r="2995" spans="1:9" x14ac:dyDescent="0.25">
      <c r="A2995" t="s">
        <v>8</v>
      </c>
      <c r="B2995" s="1">
        <v>500</v>
      </c>
      <c r="C2995" t="s">
        <v>9</v>
      </c>
      <c r="D2995">
        <v>12</v>
      </c>
      <c r="E2995" s="3">
        <v>43934</v>
      </c>
      <c r="F2995" s="2">
        <f>MONTH(Tabela1[[#This Row],[Data]])</f>
        <v>4</v>
      </c>
      <c r="G2995" t="s">
        <v>9257</v>
      </c>
      <c r="H2995" t="s">
        <v>9258</v>
      </c>
      <c r="I2995" s="2">
        <v>5599984000000</v>
      </c>
    </row>
    <row r="2996" spans="1:9" x14ac:dyDescent="0.25">
      <c r="A2996" t="s">
        <v>8</v>
      </c>
      <c r="B2996" s="1">
        <v>500</v>
      </c>
      <c r="C2996" t="s">
        <v>9</v>
      </c>
      <c r="D2996">
        <v>12</v>
      </c>
      <c r="E2996" s="3">
        <v>43935</v>
      </c>
      <c r="F2996" s="2">
        <f>MONTH(Tabela1[[#This Row],[Data]])</f>
        <v>4</v>
      </c>
      <c r="G2996" t="s">
        <v>2741</v>
      </c>
      <c r="H2996" t="s">
        <v>2917</v>
      </c>
      <c r="I2996" s="2">
        <v>5511979600000</v>
      </c>
    </row>
    <row r="2997" spans="1:9" x14ac:dyDescent="0.25">
      <c r="A2997" t="s">
        <v>8</v>
      </c>
      <c r="B2997" s="1">
        <v>500</v>
      </c>
      <c r="C2997" t="s">
        <v>9</v>
      </c>
      <c r="D2997">
        <v>12</v>
      </c>
      <c r="E2997" s="3">
        <v>43935</v>
      </c>
      <c r="F2997" s="2">
        <f>MONTH(Tabela1[[#This Row],[Data]])</f>
        <v>4</v>
      </c>
      <c r="G2997" t="s">
        <v>3052</v>
      </c>
      <c r="H2997" t="s">
        <v>3053</v>
      </c>
      <c r="I2997" s="2">
        <v>5543996400000</v>
      </c>
    </row>
    <row r="2998" spans="1:9" x14ac:dyDescent="0.25">
      <c r="A2998" t="s">
        <v>8</v>
      </c>
      <c r="B2998" s="1">
        <v>500</v>
      </c>
      <c r="C2998" t="s">
        <v>9</v>
      </c>
      <c r="D2998">
        <v>2</v>
      </c>
      <c r="E2998" s="3">
        <v>43935</v>
      </c>
      <c r="F2998" s="2">
        <f>MONTH(Tabela1[[#This Row],[Data]])</f>
        <v>4</v>
      </c>
      <c r="G2998" t="s">
        <v>3674</v>
      </c>
      <c r="H2998" t="s">
        <v>5183</v>
      </c>
      <c r="I2998" s="2">
        <v>5531987500000</v>
      </c>
    </row>
    <row r="2999" spans="1:9" x14ac:dyDescent="0.25">
      <c r="A2999" t="s">
        <v>26</v>
      </c>
      <c r="B2999" s="1">
        <v>2000</v>
      </c>
      <c r="C2999" t="s">
        <v>9</v>
      </c>
      <c r="D2999">
        <v>12</v>
      </c>
      <c r="E2999" s="3">
        <v>43935</v>
      </c>
      <c r="F2999" s="2">
        <f>MONTH(Tabela1[[#This Row],[Data]])</f>
        <v>4</v>
      </c>
      <c r="G2999" t="s">
        <v>7426</v>
      </c>
      <c r="H2999" t="s">
        <v>7427</v>
      </c>
      <c r="I2999" s="2">
        <v>5511989700000</v>
      </c>
    </row>
    <row r="3000" spans="1:9" x14ac:dyDescent="0.25">
      <c r="A3000" t="s">
        <v>12</v>
      </c>
      <c r="B3000" s="1">
        <v>1000</v>
      </c>
      <c r="C3000" t="s">
        <v>9</v>
      </c>
      <c r="D3000">
        <v>12</v>
      </c>
      <c r="E3000" s="3">
        <v>43935</v>
      </c>
      <c r="F3000" s="2">
        <f>MONTH(Tabela1[[#This Row],[Data]])</f>
        <v>4</v>
      </c>
      <c r="G3000" t="s">
        <v>9699</v>
      </c>
      <c r="H3000" t="s">
        <v>9700</v>
      </c>
      <c r="I3000" s="2">
        <v>5511985900000</v>
      </c>
    </row>
    <row r="3001" spans="1:9" x14ac:dyDescent="0.25">
      <c r="A3001" t="s">
        <v>8</v>
      </c>
      <c r="B3001" s="1">
        <v>500</v>
      </c>
      <c r="C3001" t="s">
        <v>9</v>
      </c>
      <c r="D3001">
        <v>12</v>
      </c>
      <c r="E3001" s="3">
        <v>43936</v>
      </c>
      <c r="F3001" s="2">
        <f>MONTH(Tabela1[[#This Row],[Data]])</f>
        <v>4</v>
      </c>
      <c r="G3001" t="s">
        <v>4111</v>
      </c>
      <c r="H3001" t="s">
        <v>4112</v>
      </c>
      <c r="I3001" s="2">
        <v>5532999700000</v>
      </c>
    </row>
    <row r="3002" spans="1:9" x14ac:dyDescent="0.25">
      <c r="A3002" t="s">
        <v>8</v>
      </c>
      <c r="B3002" s="1">
        <v>500</v>
      </c>
      <c r="C3002" t="s">
        <v>21</v>
      </c>
      <c r="D3002">
        <v>1</v>
      </c>
      <c r="E3002" s="3">
        <v>43936</v>
      </c>
      <c r="F3002" s="2">
        <f>MONTH(Tabela1[[#This Row],[Data]])</f>
        <v>4</v>
      </c>
      <c r="G3002" t="s">
        <v>478</v>
      </c>
      <c r="H3002" t="s">
        <v>4891</v>
      </c>
      <c r="I3002" s="2">
        <v>5511930600000</v>
      </c>
    </row>
    <row r="3003" spans="1:9" x14ac:dyDescent="0.25">
      <c r="A3003" t="s">
        <v>8</v>
      </c>
      <c r="B3003" s="1">
        <v>500</v>
      </c>
      <c r="C3003" t="s">
        <v>9</v>
      </c>
      <c r="D3003">
        <v>1</v>
      </c>
      <c r="E3003" s="3">
        <v>43936</v>
      </c>
      <c r="F3003" s="2">
        <f>MONTH(Tabela1[[#This Row],[Data]])</f>
        <v>4</v>
      </c>
      <c r="G3003" t="s">
        <v>5224</v>
      </c>
      <c r="H3003" t="s">
        <v>5225</v>
      </c>
      <c r="I3003" s="2">
        <v>5521997000000</v>
      </c>
    </row>
    <row r="3004" spans="1:9" x14ac:dyDescent="0.25">
      <c r="A3004" t="s">
        <v>26</v>
      </c>
      <c r="B3004" s="1">
        <v>2000</v>
      </c>
      <c r="C3004" t="s">
        <v>9</v>
      </c>
      <c r="D3004">
        <v>1</v>
      </c>
      <c r="E3004" s="3">
        <v>43936</v>
      </c>
      <c r="F3004" s="2">
        <f>MONTH(Tabela1[[#This Row],[Data]])</f>
        <v>4</v>
      </c>
      <c r="G3004" t="s">
        <v>4028</v>
      </c>
      <c r="H3004" t="s">
        <v>6888</v>
      </c>
      <c r="I3004" s="2">
        <v>5581996600000</v>
      </c>
    </row>
    <row r="3005" spans="1:9" x14ac:dyDescent="0.25">
      <c r="A3005" t="s">
        <v>12</v>
      </c>
      <c r="B3005" s="1">
        <v>1000</v>
      </c>
      <c r="C3005" t="s">
        <v>21</v>
      </c>
      <c r="D3005">
        <v>1</v>
      </c>
      <c r="E3005" s="3">
        <v>43936</v>
      </c>
      <c r="F3005" s="2">
        <f>MONTH(Tabela1[[#This Row],[Data]])</f>
        <v>4</v>
      </c>
      <c r="G3005" t="s">
        <v>7976</v>
      </c>
      <c r="H3005" t="s">
        <v>7977</v>
      </c>
      <c r="I3005" s="2">
        <v>5541987600000</v>
      </c>
    </row>
    <row r="3006" spans="1:9" x14ac:dyDescent="0.25">
      <c r="A3006" t="s">
        <v>8</v>
      </c>
      <c r="B3006" s="1">
        <v>500</v>
      </c>
      <c r="C3006" t="s">
        <v>9</v>
      </c>
      <c r="D3006">
        <v>12</v>
      </c>
      <c r="E3006" s="3">
        <v>43936</v>
      </c>
      <c r="F3006" s="2">
        <f>MONTH(Tabela1[[#This Row],[Data]])</f>
        <v>4</v>
      </c>
      <c r="G3006" t="s">
        <v>8331</v>
      </c>
      <c r="H3006" t="s">
        <v>8332</v>
      </c>
      <c r="I3006" s="2">
        <v>5544997100000</v>
      </c>
    </row>
    <row r="3007" spans="1:9" x14ac:dyDescent="0.25">
      <c r="A3007" t="s">
        <v>8</v>
      </c>
      <c r="B3007" s="1">
        <v>500</v>
      </c>
      <c r="C3007" t="s">
        <v>9</v>
      </c>
      <c r="D3007">
        <v>7</v>
      </c>
      <c r="E3007" s="3">
        <v>43936</v>
      </c>
      <c r="F3007" s="2">
        <f>MONTH(Tabela1[[#This Row],[Data]])</f>
        <v>4</v>
      </c>
      <c r="G3007" t="s">
        <v>1256</v>
      </c>
      <c r="H3007" t="s">
        <v>8944</v>
      </c>
      <c r="I3007" s="2">
        <v>5575988500000</v>
      </c>
    </row>
    <row r="3008" spans="1:9" x14ac:dyDescent="0.25">
      <c r="A3008" t="s">
        <v>12</v>
      </c>
      <c r="B3008" s="1">
        <v>1000</v>
      </c>
      <c r="C3008" t="s">
        <v>9</v>
      </c>
      <c r="D3008">
        <v>12</v>
      </c>
      <c r="E3008" s="3">
        <v>43936</v>
      </c>
      <c r="F3008" s="2">
        <f>MONTH(Tabela1[[#This Row],[Data]])</f>
        <v>4</v>
      </c>
      <c r="G3008" t="s">
        <v>9207</v>
      </c>
      <c r="H3008" t="s">
        <v>9208</v>
      </c>
      <c r="I3008" s="2">
        <v>5594981500000</v>
      </c>
    </row>
    <row r="3009" spans="1:9" x14ac:dyDescent="0.25">
      <c r="A3009" t="s">
        <v>12</v>
      </c>
      <c r="B3009" s="1">
        <v>1000</v>
      </c>
      <c r="C3009" t="s">
        <v>9</v>
      </c>
      <c r="D3009">
        <v>12</v>
      </c>
      <c r="E3009" s="3">
        <v>43937</v>
      </c>
      <c r="F3009" s="2">
        <f>MONTH(Tabela1[[#This Row],[Data]])</f>
        <v>4</v>
      </c>
      <c r="G3009" t="s">
        <v>763</v>
      </c>
      <c r="H3009" t="s">
        <v>764</v>
      </c>
      <c r="I3009" s="2">
        <v>5511972300000</v>
      </c>
    </row>
    <row r="3010" spans="1:9" x14ac:dyDescent="0.25">
      <c r="A3010" t="s">
        <v>8</v>
      </c>
      <c r="B3010" s="1">
        <v>500</v>
      </c>
      <c r="C3010" t="s">
        <v>9</v>
      </c>
      <c r="D3010">
        <v>4</v>
      </c>
      <c r="E3010" s="3">
        <v>43937</v>
      </c>
      <c r="F3010" s="2">
        <f>MONTH(Tabela1[[#This Row],[Data]])</f>
        <v>4</v>
      </c>
      <c r="G3010" t="s">
        <v>3740</v>
      </c>
      <c r="H3010" t="s">
        <v>3741</v>
      </c>
      <c r="I3010" s="2">
        <v>5531975600000</v>
      </c>
    </row>
    <row r="3011" spans="1:9" x14ac:dyDescent="0.25">
      <c r="A3011" t="s">
        <v>8</v>
      </c>
      <c r="B3011" s="1">
        <v>500</v>
      </c>
      <c r="C3011" t="s">
        <v>9</v>
      </c>
      <c r="D3011">
        <v>12</v>
      </c>
      <c r="E3011" s="3">
        <v>43937</v>
      </c>
      <c r="F3011" s="2">
        <f>MONTH(Tabela1[[#This Row],[Data]])</f>
        <v>4</v>
      </c>
      <c r="G3011" t="s">
        <v>688</v>
      </c>
      <c r="H3011" t="s">
        <v>689</v>
      </c>
      <c r="I3011" s="2">
        <v>5511979600000</v>
      </c>
    </row>
    <row r="3012" spans="1:9" x14ac:dyDescent="0.25">
      <c r="A3012" t="s">
        <v>8</v>
      </c>
      <c r="B3012" s="1">
        <v>500</v>
      </c>
      <c r="C3012" t="s">
        <v>9</v>
      </c>
      <c r="D3012">
        <v>12</v>
      </c>
      <c r="E3012" s="3">
        <v>43937</v>
      </c>
      <c r="F3012" s="2">
        <f>MONTH(Tabela1[[#This Row],[Data]])</f>
        <v>4</v>
      </c>
      <c r="G3012" t="s">
        <v>147</v>
      </c>
      <c r="H3012" t="s">
        <v>5989</v>
      </c>
      <c r="I3012" s="2">
        <v>5549988300000</v>
      </c>
    </row>
    <row r="3013" spans="1:9" x14ac:dyDescent="0.25">
      <c r="A3013" t="s">
        <v>26</v>
      </c>
      <c r="B3013" s="1">
        <v>2000</v>
      </c>
      <c r="C3013" t="s">
        <v>9</v>
      </c>
      <c r="D3013">
        <v>1</v>
      </c>
      <c r="E3013" s="3">
        <v>43937</v>
      </c>
      <c r="F3013" s="2">
        <f>MONTH(Tabela1[[#This Row],[Data]])</f>
        <v>4</v>
      </c>
      <c r="G3013" t="s">
        <v>6721</v>
      </c>
      <c r="H3013" t="s">
        <v>6722</v>
      </c>
      <c r="I3013" s="2">
        <v>5535988500000</v>
      </c>
    </row>
    <row r="3014" spans="1:9" x14ac:dyDescent="0.25">
      <c r="A3014" t="s">
        <v>8</v>
      </c>
      <c r="B3014" s="1">
        <v>500</v>
      </c>
      <c r="C3014" t="s">
        <v>9</v>
      </c>
      <c r="D3014">
        <v>12</v>
      </c>
      <c r="E3014" s="3">
        <v>43937</v>
      </c>
      <c r="F3014" s="2">
        <f>MONTH(Tabela1[[#This Row],[Data]])</f>
        <v>4</v>
      </c>
      <c r="G3014" t="s">
        <v>6987</v>
      </c>
      <c r="H3014" t="s">
        <v>6988</v>
      </c>
      <c r="I3014" s="2">
        <v>5511949600000</v>
      </c>
    </row>
    <row r="3015" spans="1:9" x14ac:dyDescent="0.25">
      <c r="A3015" t="s">
        <v>8</v>
      </c>
      <c r="B3015" s="1">
        <v>500</v>
      </c>
      <c r="C3015" t="s">
        <v>9</v>
      </c>
      <c r="D3015">
        <v>12</v>
      </c>
      <c r="E3015" s="3">
        <v>43937</v>
      </c>
      <c r="F3015" s="2">
        <f>MONTH(Tabela1[[#This Row],[Data]])</f>
        <v>4</v>
      </c>
      <c r="G3015" t="s">
        <v>4578</v>
      </c>
      <c r="H3015" t="s">
        <v>4579</v>
      </c>
      <c r="I3015" s="2">
        <v>5561998800000</v>
      </c>
    </row>
    <row r="3016" spans="1:9" x14ac:dyDescent="0.25">
      <c r="A3016" t="s">
        <v>8</v>
      </c>
      <c r="B3016" s="1">
        <v>500</v>
      </c>
      <c r="C3016" t="s">
        <v>9</v>
      </c>
      <c r="D3016">
        <v>12</v>
      </c>
      <c r="E3016" s="3">
        <v>43937</v>
      </c>
      <c r="F3016" s="2">
        <f>MONTH(Tabela1[[#This Row],[Data]])</f>
        <v>4</v>
      </c>
      <c r="G3016" t="s">
        <v>7069</v>
      </c>
      <c r="H3016" t="s">
        <v>7070</v>
      </c>
      <c r="I3016" s="2">
        <v>5571993200000</v>
      </c>
    </row>
    <row r="3017" spans="1:9" x14ac:dyDescent="0.25">
      <c r="A3017" t="s">
        <v>12</v>
      </c>
      <c r="B3017" s="1">
        <v>1000</v>
      </c>
      <c r="C3017" t="s">
        <v>9</v>
      </c>
      <c r="D3017">
        <v>10</v>
      </c>
      <c r="E3017" s="3">
        <v>43937</v>
      </c>
      <c r="F3017" s="2">
        <f>MONTH(Tabela1[[#This Row],[Data]])</f>
        <v>4</v>
      </c>
      <c r="G3017" t="s">
        <v>7877</v>
      </c>
      <c r="H3017" t="s">
        <v>7878</v>
      </c>
      <c r="I3017" s="2">
        <v>5553981200000</v>
      </c>
    </row>
    <row r="3018" spans="1:9" x14ac:dyDescent="0.25">
      <c r="A3018" t="s">
        <v>8</v>
      </c>
      <c r="B3018" s="1">
        <v>500</v>
      </c>
      <c r="C3018" t="s">
        <v>9</v>
      </c>
      <c r="D3018">
        <v>5</v>
      </c>
      <c r="E3018" s="3">
        <v>43938</v>
      </c>
      <c r="F3018" s="2">
        <f>MONTH(Tabela1[[#This Row],[Data]])</f>
        <v>4</v>
      </c>
      <c r="G3018" t="s">
        <v>3319</v>
      </c>
      <c r="H3018" t="s">
        <v>3320</v>
      </c>
      <c r="I3018" s="2">
        <v>5511995700000</v>
      </c>
    </row>
    <row r="3019" spans="1:9" x14ac:dyDescent="0.25">
      <c r="A3019" t="s">
        <v>8</v>
      </c>
      <c r="B3019" s="1">
        <v>500</v>
      </c>
      <c r="C3019" t="s">
        <v>9</v>
      </c>
      <c r="D3019">
        <v>12</v>
      </c>
      <c r="E3019" s="3">
        <v>43938</v>
      </c>
      <c r="F3019" s="2">
        <f>MONTH(Tabela1[[#This Row],[Data]])</f>
        <v>4</v>
      </c>
      <c r="G3019" t="s">
        <v>81</v>
      </c>
      <c r="H3019" t="s">
        <v>2415</v>
      </c>
      <c r="I3019" s="2">
        <v>5511983600000</v>
      </c>
    </row>
    <row r="3020" spans="1:9" x14ac:dyDescent="0.25">
      <c r="A3020" t="s">
        <v>8</v>
      </c>
      <c r="B3020" s="1">
        <v>500</v>
      </c>
      <c r="C3020" t="s">
        <v>9</v>
      </c>
      <c r="D3020">
        <v>10</v>
      </c>
      <c r="E3020" s="3">
        <v>43938</v>
      </c>
      <c r="F3020" s="2">
        <f>MONTH(Tabela1[[#This Row],[Data]])</f>
        <v>4</v>
      </c>
      <c r="G3020" t="s">
        <v>7889</v>
      </c>
      <c r="H3020" t="s">
        <v>7890</v>
      </c>
      <c r="I3020" s="2">
        <v>5581999400000</v>
      </c>
    </row>
    <row r="3021" spans="1:9" x14ac:dyDescent="0.25">
      <c r="A3021" t="s">
        <v>26</v>
      </c>
      <c r="B3021" s="1">
        <v>2000</v>
      </c>
      <c r="C3021" t="s">
        <v>9</v>
      </c>
      <c r="D3021">
        <v>12</v>
      </c>
      <c r="E3021" s="3">
        <v>43938</v>
      </c>
      <c r="F3021" s="2">
        <f>MONTH(Tabela1[[#This Row],[Data]])</f>
        <v>4</v>
      </c>
      <c r="G3021" t="s">
        <v>2281</v>
      </c>
      <c r="H3021" t="s">
        <v>8546</v>
      </c>
      <c r="I3021" s="2">
        <v>5521996200000</v>
      </c>
    </row>
    <row r="3022" spans="1:9" x14ac:dyDescent="0.25">
      <c r="A3022" t="s">
        <v>8</v>
      </c>
      <c r="B3022" s="1">
        <v>500</v>
      </c>
      <c r="C3022" t="s">
        <v>9</v>
      </c>
      <c r="D3022">
        <v>6</v>
      </c>
      <c r="E3022" s="3">
        <v>43938</v>
      </c>
      <c r="F3022" s="2">
        <f>MONTH(Tabela1[[#This Row],[Data]])</f>
        <v>4</v>
      </c>
      <c r="G3022" t="s">
        <v>9450</v>
      </c>
      <c r="H3022" t="s">
        <v>9451</v>
      </c>
      <c r="I3022" s="2">
        <v>5521999800000</v>
      </c>
    </row>
    <row r="3023" spans="1:9" x14ac:dyDescent="0.25">
      <c r="A3023" t="s">
        <v>8</v>
      </c>
      <c r="B3023" s="1">
        <v>500</v>
      </c>
      <c r="C3023" t="s">
        <v>9</v>
      </c>
      <c r="D3023">
        <v>5</v>
      </c>
      <c r="E3023" s="3">
        <v>43938</v>
      </c>
      <c r="F3023" s="2">
        <f>MONTH(Tabela1[[#This Row],[Data]])</f>
        <v>4</v>
      </c>
      <c r="G3023" t="s">
        <v>973</v>
      </c>
      <c r="H3023" t="s">
        <v>974</v>
      </c>
      <c r="I3023" s="2">
        <v>5511962900000</v>
      </c>
    </row>
    <row r="3024" spans="1:9" x14ac:dyDescent="0.25">
      <c r="A3024" t="s">
        <v>26</v>
      </c>
      <c r="B3024" s="1">
        <v>2000</v>
      </c>
      <c r="C3024" t="s">
        <v>9</v>
      </c>
      <c r="D3024">
        <v>12</v>
      </c>
      <c r="E3024" s="3">
        <v>43939</v>
      </c>
      <c r="F3024" s="2">
        <f>MONTH(Tabela1[[#This Row],[Data]])</f>
        <v>4</v>
      </c>
      <c r="G3024" t="s">
        <v>3235</v>
      </c>
      <c r="H3024" t="s">
        <v>3236</v>
      </c>
      <c r="I3024" s="2">
        <v>5511945300000</v>
      </c>
    </row>
    <row r="3025" spans="1:9" x14ac:dyDescent="0.25">
      <c r="A3025" t="s">
        <v>8</v>
      </c>
      <c r="B3025" s="1">
        <v>500</v>
      </c>
      <c r="C3025" t="s">
        <v>9</v>
      </c>
      <c r="D3025">
        <v>1</v>
      </c>
      <c r="E3025" s="3">
        <v>43939</v>
      </c>
      <c r="F3025" s="2">
        <f>MONTH(Tabela1[[#This Row],[Data]])</f>
        <v>4</v>
      </c>
      <c r="G3025" t="s">
        <v>1947</v>
      </c>
      <c r="H3025" t="s">
        <v>3802</v>
      </c>
      <c r="I3025" s="2">
        <v>5521973100000</v>
      </c>
    </row>
    <row r="3026" spans="1:9" x14ac:dyDescent="0.25">
      <c r="A3026" t="s">
        <v>8</v>
      </c>
      <c r="B3026" s="1">
        <v>500</v>
      </c>
      <c r="C3026" t="s">
        <v>9</v>
      </c>
      <c r="D3026">
        <v>12</v>
      </c>
      <c r="E3026" s="3">
        <v>43939</v>
      </c>
      <c r="F3026" s="2">
        <f>MONTH(Tabela1[[#This Row],[Data]])</f>
        <v>4</v>
      </c>
      <c r="G3026" t="s">
        <v>662</v>
      </c>
      <c r="H3026" t="s">
        <v>663</v>
      </c>
      <c r="I3026" s="2">
        <v>5548984100000</v>
      </c>
    </row>
    <row r="3027" spans="1:9" x14ac:dyDescent="0.25">
      <c r="A3027" t="s">
        <v>8</v>
      </c>
      <c r="B3027" s="1">
        <v>500</v>
      </c>
      <c r="C3027" t="s">
        <v>9</v>
      </c>
      <c r="D3027">
        <v>12</v>
      </c>
      <c r="E3027" s="3">
        <v>43939</v>
      </c>
      <c r="F3027" s="2">
        <f>MONTH(Tabela1[[#This Row],[Data]])</f>
        <v>4</v>
      </c>
      <c r="G3027" t="s">
        <v>2212</v>
      </c>
      <c r="H3027" t="s">
        <v>2213</v>
      </c>
      <c r="I3027" s="2">
        <v>5521996300000</v>
      </c>
    </row>
    <row r="3028" spans="1:9" x14ac:dyDescent="0.25">
      <c r="A3028" t="s">
        <v>12</v>
      </c>
      <c r="B3028" s="1">
        <v>1000</v>
      </c>
      <c r="C3028" t="s">
        <v>21</v>
      </c>
      <c r="D3028">
        <v>1</v>
      </c>
      <c r="E3028" s="3">
        <v>43939</v>
      </c>
      <c r="F3028" s="2">
        <f>MONTH(Tabela1[[#This Row],[Data]])</f>
        <v>4</v>
      </c>
      <c r="G3028" t="s">
        <v>597</v>
      </c>
      <c r="H3028" t="s">
        <v>4024</v>
      </c>
      <c r="I3028" s="2">
        <v>5521976300000</v>
      </c>
    </row>
    <row r="3029" spans="1:9" x14ac:dyDescent="0.25">
      <c r="A3029" t="s">
        <v>8</v>
      </c>
      <c r="B3029" s="1">
        <v>500</v>
      </c>
      <c r="C3029" t="s">
        <v>9</v>
      </c>
      <c r="D3029">
        <v>12</v>
      </c>
      <c r="E3029" s="3">
        <v>43940</v>
      </c>
      <c r="F3029" s="2">
        <f>MONTH(Tabela1[[#This Row],[Data]])</f>
        <v>4</v>
      </c>
      <c r="G3029" t="s">
        <v>1820</v>
      </c>
      <c r="H3029" t="s">
        <v>1821</v>
      </c>
      <c r="I3029" s="2">
        <v>5548999700000</v>
      </c>
    </row>
    <row r="3030" spans="1:9" x14ac:dyDescent="0.25">
      <c r="A3030" t="s">
        <v>8</v>
      </c>
      <c r="B3030" s="1">
        <v>500</v>
      </c>
      <c r="C3030" t="s">
        <v>9</v>
      </c>
      <c r="D3030">
        <v>12</v>
      </c>
      <c r="E3030" s="3">
        <v>43940</v>
      </c>
      <c r="F3030" s="2">
        <f>MONTH(Tabela1[[#This Row],[Data]])</f>
        <v>4</v>
      </c>
      <c r="G3030" t="s">
        <v>1351</v>
      </c>
      <c r="H3030" t="s">
        <v>1352</v>
      </c>
      <c r="I3030" s="2">
        <v>5515998200000</v>
      </c>
    </row>
    <row r="3031" spans="1:9" x14ac:dyDescent="0.25">
      <c r="A3031" t="s">
        <v>26</v>
      </c>
      <c r="B3031" s="1">
        <v>2000</v>
      </c>
      <c r="C3031" t="s">
        <v>9</v>
      </c>
      <c r="D3031">
        <v>6</v>
      </c>
      <c r="E3031" s="3">
        <v>43940</v>
      </c>
      <c r="F3031" s="2">
        <f>MONTH(Tabela1[[#This Row],[Data]])</f>
        <v>4</v>
      </c>
      <c r="G3031" t="s">
        <v>4922</v>
      </c>
      <c r="H3031" t="s">
        <v>6853</v>
      </c>
      <c r="I3031" s="2">
        <v>5592992900000</v>
      </c>
    </row>
    <row r="3032" spans="1:9" x14ac:dyDescent="0.25">
      <c r="A3032" t="s">
        <v>8</v>
      </c>
      <c r="B3032" s="1">
        <v>500</v>
      </c>
      <c r="C3032" t="s">
        <v>21</v>
      </c>
      <c r="D3032">
        <v>1</v>
      </c>
      <c r="E3032" s="3">
        <v>43940</v>
      </c>
      <c r="F3032" s="2">
        <f>MONTH(Tabela1[[#This Row],[Data]])</f>
        <v>4</v>
      </c>
      <c r="G3032" t="s">
        <v>4706</v>
      </c>
      <c r="H3032" t="s">
        <v>7527</v>
      </c>
      <c r="I3032" s="2">
        <v>5521980400000</v>
      </c>
    </row>
    <row r="3033" spans="1:9" x14ac:dyDescent="0.25">
      <c r="A3033" t="s">
        <v>8</v>
      </c>
      <c r="B3033" s="1">
        <v>500</v>
      </c>
      <c r="C3033" t="s">
        <v>9</v>
      </c>
      <c r="D3033">
        <v>1</v>
      </c>
      <c r="E3033" s="3">
        <v>43940</v>
      </c>
      <c r="F3033" s="2">
        <f>MONTH(Tabela1[[#This Row],[Data]])</f>
        <v>4</v>
      </c>
      <c r="G3033" t="s">
        <v>2031</v>
      </c>
      <c r="H3033" t="s">
        <v>7540</v>
      </c>
      <c r="I3033" s="2">
        <v>5565981000000</v>
      </c>
    </row>
    <row r="3034" spans="1:9" x14ac:dyDescent="0.25">
      <c r="A3034" t="s">
        <v>8</v>
      </c>
      <c r="B3034" s="1">
        <v>500</v>
      </c>
      <c r="C3034" t="s">
        <v>9</v>
      </c>
      <c r="D3034">
        <v>3</v>
      </c>
      <c r="E3034" s="3">
        <v>43940</v>
      </c>
      <c r="F3034" s="2">
        <f>MONTH(Tabela1[[#This Row],[Data]])</f>
        <v>4</v>
      </c>
      <c r="G3034" t="s">
        <v>6737</v>
      </c>
      <c r="H3034" t="s">
        <v>8154</v>
      </c>
      <c r="I3034" s="2">
        <v>5511968300000</v>
      </c>
    </row>
    <row r="3035" spans="1:9" x14ac:dyDescent="0.25">
      <c r="A3035" t="s">
        <v>12</v>
      </c>
      <c r="B3035" s="1">
        <v>1000</v>
      </c>
      <c r="C3035" t="s">
        <v>9</v>
      </c>
      <c r="D3035">
        <v>12</v>
      </c>
      <c r="E3035" s="3">
        <v>43940</v>
      </c>
      <c r="F3035" s="2">
        <f>MONTH(Tabela1[[#This Row],[Data]])</f>
        <v>4</v>
      </c>
      <c r="G3035" t="s">
        <v>9160</v>
      </c>
      <c r="H3035" t="s">
        <v>9161</v>
      </c>
      <c r="I3035" s="2">
        <v>5531995100000</v>
      </c>
    </row>
    <row r="3036" spans="1:9" x14ac:dyDescent="0.25">
      <c r="A3036" t="s">
        <v>8</v>
      </c>
      <c r="B3036" s="1">
        <v>500</v>
      </c>
      <c r="C3036" t="s">
        <v>9</v>
      </c>
      <c r="D3036">
        <v>12</v>
      </c>
      <c r="E3036" s="3">
        <v>43941</v>
      </c>
      <c r="F3036" s="2">
        <f>MONTH(Tabela1[[#This Row],[Data]])</f>
        <v>4</v>
      </c>
      <c r="G3036" t="s">
        <v>781</v>
      </c>
      <c r="H3036" t="s">
        <v>782</v>
      </c>
      <c r="I3036" s="2">
        <v>5511995200000</v>
      </c>
    </row>
    <row r="3037" spans="1:9" x14ac:dyDescent="0.25">
      <c r="A3037" t="s">
        <v>12</v>
      </c>
      <c r="B3037" s="1">
        <v>1000</v>
      </c>
      <c r="C3037" t="s">
        <v>9</v>
      </c>
      <c r="D3037">
        <v>12</v>
      </c>
      <c r="E3037" s="3">
        <v>43941</v>
      </c>
      <c r="F3037" s="2">
        <f>MONTH(Tabela1[[#This Row],[Data]])</f>
        <v>4</v>
      </c>
      <c r="G3037" t="s">
        <v>2636</v>
      </c>
      <c r="H3037" t="s">
        <v>2637</v>
      </c>
      <c r="I3037" s="2">
        <v>5581995700000</v>
      </c>
    </row>
    <row r="3038" spans="1:9" x14ac:dyDescent="0.25">
      <c r="A3038" t="s">
        <v>12</v>
      </c>
      <c r="B3038" s="1">
        <v>1000</v>
      </c>
      <c r="C3038" t="s">
        <v>9</v>
      </c>
      <c r="D3038">
        <v>12</v>
      </c>
      <c r="E3038" s="3">
        <v>43941</v>
      </c>
      <c r="F3038" s="2">
        <f>MONTH(Tabela1[[#This Row],[Data]])</f>
        <v>4</v>
      </c>
      <c r="G3038" t="s">
        <v>2682</v>
      </c>
      <c r="H3038" t="s">
        <v>2683</v>
      </c>
      <c r="I3038" s="2">
        <v>5519994500000</v>
      </c>
    </row>
    <row r="3039" spans="1:9" x14ac:dyDescent="0.25">
      <c r="A3039" t="s">
        <v>26</v>
      </c>
      <c r="B3039" s="1">
        <v>2000</v>
      </c>
      <c r="C3039" t="s">
        <v>21</v>
      </c>
      <c r="D3039">
        <v>1</v>
      </c>
      <c r="E3039" s="3">
        <v>43941</v>
      </c>
      <c r="F3039" s="2">
        <f>MONTH(Tabela1[[#This Row],[Data]])</f>
        <v>4</v>
      </c>
      <c r="G3039" t="s">
        <v>3364</v>
      </c>
      <c r="H3039" t="s">
        <v>3365</v>
      </c>
      <c r="I3039" s="2">
        <v>5562982200000</v>
      </c>
    </row>
    <row r="3040" spans="1:9" x14ac:dyDescent="0.25">
      <c r="A3040" t="s">
        <v>8</v>
      </c>
      <c r="B3040" s="1">
        <v>500</v>
      </c>
      <c r="C3040" t="s">
        <v>9</v>
      </c>
      <c r="D3040">
        <v>12</v>
      </c>
      <c r="E3040" s="3">
        <v>43941</v>
      </c>
      <c r="F3040" s="2">
        <f>MONTH(Tabela1[[#This Row],[Data]])</f>
        <v>4</v>
      </c>
      <c r="G3040" t="s">
        <v>5298</v>
      </c>
      <c r="H3040" t="s">
        <v>5299</v>
      </c>
      <c r="I3040" s="2">
        <v>5542988400000</v>
      </c>
    </row>
    <row r="3041" spans="1:9" x14ac:dyDescent="0.25">
      <c r="A3041" t="s">
        <v>12</v>
      </c>
      <c r="B3041" s="1">
        <v>1000</v>
      </c>
      <c r="C3041" t="s">
        <v>9</v>
      </c>
      <c r="D3041">
        <v>5</v>
      </c>
      <c r="E3041" s="3">
        <v>43941</v>
      </c>
      <c r="F3041" s="2">
        <f>MONTH(Tabela1[[#This Row],[Data]])</f>
        <v>4</v>
      </c>
      <c r="G3041" t="s">
        <v>6146</v>
      </c>
      <c r="H3041" t="s">
        <v>6147</v>
      </c>
      <c r="I3041" s="2">
        <v>5511993100000</v>
      </c>
    </row>
    <row r="3042" spans="1:9" x14ac:dyDescent="0.25">
      <c r="A3042" t="s">
        <v>12</v>
      </c>
      <c r="B3042" s="1">
        <v>1000</v>
      </c>
      <c r="C3042" t="s">
        <v>21</v>
      </c>
      <c r="D3042">
        <v>1</v>
      </c>
      <c r="E3042" s="3">
        <v>43941</v>
      </c>
      <c r="F3042" s="2">
        <f>MONTH(Tabela1[[#This Row],[Data]])</f>
        <v>4</v>
      </c>
      <c r="G3042" t="s">
        <v>1011</v>
      </c>
      <c r="H3042" t="s">
        <v>7286</v>
      </c>
      <c r="I3042" s="2">
        <v>5531985300000</v>
      </c>
    </row>
    <row r="3043" spans="1:9" x14ac:dyDescent="0.25">
      <c r="A3043" t="s">
        <v>26</v>
      </c>
      <c r="B3043" s="1">
        <v>2000</v>
      </c>
      <c r="C3043" t="s">
        <v>21</v>
      </c>
      <c r="D3043">
        <v>1</v>
      </c>
      <c r="E3043" s="3">
        <v>43941</v>
      </c>
      <c r="F3043" s="2">
        <f>MONTH(Tabela1[[#This Row],[Data]])</f>
        <v>4</v>
      </c>
      <c r="G3043" t="s">
        <v>8419</v>
      </c>
      <c r="H3043" t="s">
        <v>8420</v>
      </c>
      <c r="I3043" s="2">
        <v>5541997000000</v>
      </c>
    </row>
    <row r="3044" spans="1:9" x14ac:dyDescent="0.25">
      <c r="A3044" t="s">
        <v>12</v>
      </c>
      <c r="B3044" s="1">
        <v>1000</v>
      </c>
      <c r="C3044" t="s">
        <v>9</v>
      </c>
      <c r="D3044">
        <v>12</v>
      </c>
      <c r="E3044" s="3">
        <v>43941</v>
      </c>
      <c r="F3044" s="2">
        <f>MONTH(Tabela1[[#This Row],[Data]])</f>
        <v>4</v>
      </c>
      <c r="G3044" t="s">
        <v>2773</v>
      </c>
      <c r="H3044" t="s">
        <v>2774</v>
      </c>
      <c r="I3044" s="2">
        <v>5544997700000</v>
      </c>
    </row>
    <row r="3045" spans="1:9" x14ac:dyDescent="0.25">
      <c r="A3045" t="s">
        <v>12</v>
      </c>
      <c r="B3045" s="1">
        <v>1000</v>
      </c>
      <c r="C3045" t="s">
        <v>21</v>
      </c>
      <c r="D3045">
        <v>1</v>
      </c>
      <c r="E3045" s="3">
        <v>43942</v>
      </c>
      <c r="F3045" s="2">
        <f>MONTH(Tabela1[[#This Row],[Data]])</f>
        <v>4</v>
      </c>
      <c r="G3045" t="s">
        <v>923</v>
      </c>
      <c r="H3045" t="s">
        <v>924</v>
      </c>
      <c r="I3045" s="2">
        <v>5512991100000</v>
      </c>
    </row>
    <row r="3046" spans="1:9" x14ac:dyDescent="0.25">
      <c r="A3046" t="s">
        <v>8</v>
      </c>
      <c r="B3046" s="1">
        <v>500</v>
      </c>
      <c r="C3046" t="s">
        <v>9</v>
      </c>
      <c r="D3046">
        <v>6</v>
      </c>
      <c r="E3046" s="3">
        <v>43942</v>
      </c>
      <c r="F3046" s="2">
        <f>MONTH(Tabela1[[#This Row],[Data]])</f>
        <v>4</v>
      </c>
      <c r="G3046" t="s">
        <v>1291</v>
      </c>
      <c r="H3046" t="s">
        <v>1292</v>
      </c>
      <c r="I3046" s="2">
        <v>5587999900000</v>
      </c>
    </row>
    <row r="3047" spans="1:9" x14ac:dyDescent="0.25">
      <c r="A3047" t="s">
        <v>26</v>
      </c>
      <c r="B3047" s="1">
        <v>2000</v>
      </c>
      <c r="C3047" t="s">
        <v>9</v>
      </c>
      <c r="D3047">
        <v>12</v>
      </c>
      <c r="E3047" s="3">
        <v>43942</v>
      </c>
      <c r="F3047" s="2">
        <f>MONTH(Tabela1[[#This Row],[Data]])</f>
        <v>4</v>
      </c>
      <c r="G3047" t="s">
        <v>5442</v>
      </c>
      <c r="H3047" t="s">
        <v>5443</v>
      </c>
      <c r="I3047" s="2">
        <v>5561986600000</v>
      </c>
    </row>
    <row r="3048" spans="1:9" x14ac:dyDescent="0.25">
      <c r="A3048" t="s">
        <v>8</v>
      </c>
      <c r="B3048" s="1">
        <v>500</v>
      </c>
      <c r="C3048" t="s">
        <v>21</v>
      </c>
      <c r="D3048">
        <v>1</v>
      </c>
      <c r="E3048" s="3">
        <v>43942</v>
      </c>
      <c r="F3048" s="2">
        <f>MONTH(Tabela1[[#This Row],[Data]])</f>
        <v>4</v>
      </c>
      <c r="G3048" t="s">
        <v>510</v>
      </c>
      <c r="H3048" t="s">
        <v>7061</v>
      </c>
      <c r="I3048" s="2">
        <v>5511986900000</v>
      </c>
    </row>
    <row r="3049" spans="1:9" x14ac:dyDescent="0.25">
      <c r="A3049" t="s">
        <v>26</v>
      </c>
      <c r="B3049" s="1">
        <v>2000</v>
      </c>
      <c r="C3049" t="s">
        <v>9</v>
      </c>
      <c r="D3049">
        <v>9</v>
      </c>
      <c r="E3049" s="3">
        <v>43942</v>
      </c>
      <c r="F3049" s="2">
        <f>MONTH(Tabela1[[#This Row],[Data]])</f>
        <v>4</v>
      </c>
      <c r="G3049" t="s">
        <v>8638</v>
      </c>
      <c r="H3049" t="s">
        <v>8639</v>
      </c>
      <c r="I3049" s="2">
        <v>5511946300000</v>
      </c>
    </row>
    <row r="3050" spans="1:9" x14ac:dyDescent="0.25">
      <c r="A3050" t="s">
        <v>12</v>
      </c>
      <c r="B3050" s="1">
        <v>1000</v>
      </c>
      <c r="C3050" t="s">
        <v>9</v>
      </c>
      <c r="D3050">
        <v>7</v>
      </c>
      <c r="E3050" s="3">
        <v>43942</v>
      </c>
      <c r="F3050" s="2">
        <f>MONTH(Tabela1[[#This Row],[Data]])</f>
        <v>4</v>
      </c>
      <c r="G3050" t="s">
        <v>8899</v>
      </c>
      <c r="H3050" t="s">
        <v>8900</v>
      </c>
      <c r="I3050" s="2">
        <v>5531975200000</v>
      </c>
    </row>
    <row r="3051" spans="1:9" x14ac:dyDescent="0.25">
      <c r="A3051" t="s">
        <v>26</v>
      </c>
      <c r="B3051" s="1">
        <v>2000</v>
      </c>
      <c r="C3051" t="s">
        <v>9</v>
      </c>
      <c r="D3051">
        <v>12</v>
      </c>
      <c r="E3051" s="3">
        <v>43942</v>
      </c>
      <c r="F3051" s="2">
        <f>MONTH(Tabela1[[#This Row],[Data]])</f>
        <v>4</v>
      </c>
      <c r="G3051" t="s">
        <v>9344</v>
      </c>
      <c r="H3051" t="s">
        <v>9345</v>
      </c>
      <c r="I3051" s="2">
        <v>5511998500000</v>
      </c>
    </row>
    <row r="3052" spans="1:9" x14ac:dyDescent="0.25">
      <c r="A3052" t="s">
        <v>12</v>
      </c>
      <c r="B3052" s="1">
        <v>1000</v>
      </c>
      <c r="C3052" t="s">
        <v>9</v>
      </c>
      <c r="D3052">
        <v>12</v>
      </c>
      <c r="E3052" s="3">
        <v>43942</v>
      </c>
      <c r="F3052" s="2">
        <f>MONTH(Tabela1[[#This Row],[Data]])</f>
        <v>4</v>
      </c>
      <c r="G3052" t="s">
        <v>1967</v>
      </c>
      <c r="H3052" t="s">
        <v>9529</v>
      </c>
      <c r="I3052" s="2">
        <v>5515988100000</v>
      </c>
    </row>
    <row r="3053" spans="1:9" x14ac:dyDescent="0.25">
      <c r="A3053" t="s">
        <v>26</v>
      </c>
      <c r="B3053" s="1">
        <v>2000</v>
      </c>
      <c r="C3053" t="s">
        <v>9</v>
      </c>
      <c r="D3053">
        <v>1</v>
      </c>
      <c r="E3053" s="3">
        <v>43943</v>
      </c>
      <c r="F3053" s="2">
        <f>MONTH(Tabela1[[#This Row],[Data]])</f>
        <v>4</v>
      </c>
      <c r="G3053" t="s">
        <v>1591</v>
      </c>
      <c r="H3053" t="s">
        <v>1592</v>
      </c>
      <c r="I3053" s="2">
        <v>5511995200000</v>
      </c>
    </row>
    <row r="3054" spans="1:9" x14ac:dyDescent="0.25">
      <c r="A3054" t="s">
        <v>12</v>
      </c>
      <c r="B3054" s="1">
        <v>1000</v>
      </c>
      <c r="C3054" t="s">
        <v>9</v>
      </c>
      <c r="D3054">
        <v>12</v>
      </c>
      <c r="E3054" s="3">
        <v>43943</v>
      </c>
      <c r="F3054" s="2">
        <f>MONTH(Tabela1[[#This Row],[Data]])</f>
        <v>4</v>
      </c>
      <c r="G3054" t="s">
        <v>1667</v>
      </c>
      <c r="H3054" t="s">
        <v>3957</v>
      </c>
      <c r="I3054" s="2">
        <v>5511957500000</v>
      </c>
    </row>
    <row r="3055" spans="1:9" x14ac:dyDescent="0.25">
      <c r="A3055" t="s">
        <v>26</v>
      </c>
      <c r="B3055" s="1">
        <v>2000</v>
      </c>
      <c r="C3055" t="s">
        <v>9</v>
      </c>
      <c r="D3055">
        <v>1</v>
      </c>
      <c r="E3055" s="3">
        <v>43943</v>
      </c>
      <c r="F3055" s="2">
        <f>MONTH(Tabela1[[#This Row],[Data]])</f>
        <v>4</v>
      </c>
      <c r="G3055" t="s">
        <v>4518</v>
      </c>
      <c r="H3055" t="s">
        <v>4519</v>
      </c>
      <c r="I3055" s="2">
        <v>5527995800000</v>
      </c>
    </row>
    <row r="3056" spans="1:9" x14ac:dyDescent="0.25">
      <c r="A3056" t="s">
        <v>8</v>
      </c>
      <c r="B3056" s="1">
        <v>500</v>
      </c>
      <c r="C3056" t="s">
        <v>9</v>
      </c>
      <c r="D3056">
        <v>3</v>
      </c>
      <c r="E3056" s="3">
        <v>43943</v>
      </c>
      <c r="F3056" s="2">
        <f>MONTH(Tabela1[[#This Row],[Data]])</f>
        <v>4</v>
      </c>
      <c r="G3056" t="s">
        <v>1315</v>
      </c>
      <c r="H3056" t="s">
        <v>4809</v>
      </c>
      <c r="I3056" s="2">
        <v>5598981600000</v>
      </c>
    </row>
    <row r="3057" spans="1:9" x14ac:dyDescent="0.25">
      <c r="A3057" t="s">
        <v>12</v>
      </c>
      <c r="B3057" s="1">
        <v>1000</v>
      </c>
      <c r="C3057" t="s">
        <v>9</v>
      </c>
      <c r="D3057">
        <v>10</v>
      </c>
      <c r="E3057" s="3">
        <v>43943</v>
      </c>
      <c r="F3057" s="2">
        <f>MONTH(Tabela1[[#This Row],[Data]])</f>
        <v>4</v>
      </c>
      <c r="G3057" t="s">
        <v>5889</v>
      </c>
      <c r="H3057" t="s">
        <v>5890</v>
      </c>
      <c r="I3057" s="2">
        <v>5561991600000</v>
      </c>
    </row>
    <row r="3058" spans="1:9" x14ac:dyDescent="0.25">
      <c r="A3058" t="s">
        <v>26</v>
      </c>
      <c r="B3058" s="1">
        <v>2000</v>
      </c>
      <c r="C3058" t="s">
        <v>9</v>
      </c>
      <c r="D3058">
        <v>5</v>
      </c>
      <c r="E3058" s="3">
        <v>43943</v>
      </c>
      <c r="F3058" s="2">
        <f>MONTH(Tabela1[[#This Row],[Data]])</f>
        <v>4</v>
      </c>
      <c r="G3058" t="s">
        <v>6221</v>
      </c>
      <c r="H3058" t="s">
        <v>6222</v>
      </c>
      <c r="I3058" s="2">
        <v>5531998200000</v>
      </c>
    </row>
    <row r="3059" spans="1:9" x14ac:dyDescent="0.25">
      <c r="A3059" t="s">
        <v>12</v>
      </c>
      <c r="B3059" s="1">
        <v>1000</v>
      </c>
      <c r="C3059" t="s">
        <v>21</v>
      </c>
      <c r="D3059">
        <v>1</v>
      </c>
      <c r="E3059" s="3">
        <v>43944</v>
      </c>
      <c r="F3059" s="2">
        <f>MONTH(Tabela1[[#This Row],[Data]])</f>
        <v>4</v>
      </c>
      <c r="G3059" t="s">
        <v>549</v>
      </c>
      <c r="H3059" t="s">
        <v>550</v>
      </c>
      <c r="I3059" s="2">
        <v>5524981100000</v>
      </c>
    </row>
    <row r="3060" spans="1:9" x14ac:dyDescent="0.25">
      <c r="A3060" t="s">
        <v>8</v>
      </c>
      <c r="B3060" s="1">
        <v>500</v>
      </c>
      <c r="C3060" t="s">
        <v>21</v>
      </c>
      <c r="D3060">
        <v>1</v>
      </c>
      <c r="E3060" s="3">
        <v>43944</v>
      </c>
      <c r="F3060" s="2">
        <f>MONTH(Tabela1[[#This Row],[Data]])</f>
        <v>4</v>
      </c>
      <c r="G3060" t="s">
        <v>4323</v>
      </c>
      <c r="H3060" t="s">
        <v>6136</v>
      </c>
      <c r="I3060" s="2">
        <v>5538998100000</v>
      </c>
    </row>
    <row r="3061" spans="1:9" x14ac:dyDescent="0.25">
      <c r="A3061" t="s">
        <v>8</v>
      </c>
      <c r="B3061" s="1">
        <v>500</v>
      </c>
      <c r="C3061" t="s">
        <v>9</v>
      </c>
      <c r="D3061">
        <v>1</v>
      </c>
      <c r="E3061" s="3">
        <v>43944</v>
      </c>
      <c r="F3061" s="2">
        <f>MONTH(Tabela1[[#This Row],[Data]])</f>
        <v>4</v>
      </c>
      <c r="G3061" t="s">
        <v>8231</v>
      </c>
      <c r="H3061" t="s">
        <v>8232</v>
      </c>
      <c r="I3061" s="2">
        <v>5567992400000</v>
      </c>
    </row>
    <row r="3062" spans="1:9" x14ac:dyDescent="0.25">
      <c r="A3062" t="s">
        <v>8</v>
      </c>
      <c r="B3062" s="1">
        <v>500</v>
      </c>
      <c r="C3062" t="s">
        <v>9</v>
      </c>
      <c r="D3062">
        <v>12</v>
      </c>
      <c r="E3062" s="3">
        <v>43944</v>
      </c>
      <c r="F3062" s="2">
        <f>MONTH(Tabela1[[#This Row],[Data]])</f>
        <v>4</v>
      </c>
      <c r="G3062" t="s">
        <v>8053</v>
      </c>
      <c r="H3062" t="s">
        <v>9400</v>
      </c>
      <c r="I3062" s="2">
        <v>5531989000000</v>
      </c>
    </row>
    <row r="3063" spans="1:9" x14ac:dyDescent="0.25">
      <c r="A3063" t="s">
        <v>12</v>
      </c>
      <c r="B3063" s="1">
        <v>1000</v>
      </c>
      <c r="C3063" t="s">
        <v>9</v>
      </c>
      <c r="D3063">
        <v>12</v>
      </c>
      <c r="E3063" s="3">
        <v>43945</v>
      </c>
      <c r="F3063" s="2">
        <f>MONTH(Tabela1[[#This Row],[Data]])</f>
        <v>4</v>
      </c>
      <c r="G3063" t="s">
        <v>6193</v>
      </c>
      <c r="H3063" t="s">
        <v>6194</v>
      </c>
      <c r="I3063" s="2">
        <v>5511981400000</v>
      </c>
    </row>
    <row r="3064" spans="1:9" x14ac:dyDescent="0.25">
      <c r="A3064" t="s">
        <v>8</v>
      </c>
      <c r="B3064" s="1">
        <v>500</v>
      </c>
      <c r="C3064" t="s">
        <v>9</v>
      </c>
      <c r="D3064">
        <v>12</v>
      </c>
      <c r="E3064" s="3">
        <v>43945</v>
      </c>
      <c r="F3064" s="2">
        <f>MONTH(Tabela1[[#This Row],[Data]])</f>
        <v>4</v>
      </c>
      <c r="G3064" t="s">
        <v>2945</v>
      </c>
      <c r="H3064" t="s">
        <v>2946</v>
      </c>
      <c r="I3064" s="2">
        <v>5521991000000</v>
      </c>
    </row>
    <row r="3065" spans="1:9" x14ac:dyDescent="0.25">
      <c r="A3065" t="s">
        <v>12</v>
      </c>
      <c r="B3065" s="1">
        <v>1000</v>
      </c>
      <c r="C3065" t="s">
        <v>21</v>
      </c>
      <c r="D3065">
        <v>8</v>
      </c>
      <c r="E3065" s="3">
        <v>43945</v>
      </c>
      <c r="F3065" s="2">
        <f>MONTH(Tabela1[[#This Row],[Data]])</f>
        <v>4</v>
      </c>
      <c r="G3065" t="s">
        <v>7388</v>
      </c>
      <c r="H3065" t="s">
        <v>7389</v>
      </c>
      <c r="I3065" s="2">
        <v>5567996700000</v>
      </c>
    </row>
    <row r="3066" spans="1:9" x14ac:dyDescent="0.25">
      <c r="A3066" t="s">
        <v>26</v>
      </c>
      <c r="B3066" s="1">
        <v>2000</v>
      </c>
      <c r="C3066" t="s">
        <v>9</v>
      </c>
      <c r="D3066">
        <v>10</v>
      </c>
      <c r="E3066" s="3">
        <v>43945</v>
      </c>
      <c r="F3066" s="2">
        <f>MONTH(Tabela1[[#This Row],[Data]])</f>
        <v>4</v>
      </c>
      <c r="G3066" t="s">
        <v>8283</v>
      </c>
      <c r="H3066" t="s">
        <v>8284</v>
      </c>
      <c r="I3066" s="2">
        <v>5598991800000</v>
      </c>
    </row>
    <row r="3067" spans="1:9" x14ac:dyDescent="0.25">
      <c r="A3067" t="s">
        <v>12</v>
      </c>
      <c r="B3067" s="1">
        <v>1000</v>
      </c>
      <c r="C3067" t="s">
        <v>9</v>
      </c>
      <c r="D3067">
        <v>12</v>
      </c>
      <c r="E3067" s="3">
        <v>43946</v>
      </c>
      <c r="F3067" s="2">
        <f>MONTH(Tabela1[[#This Row],[Data]])</f>
        <v>4</v>
      </c>
      <c r="G3067" t="s">
        <v>2513</v>
      </c>
      <c r="H3067" t="s">
        <v>2931</v>
      </c>
      <c r="I3067" s="2">
        <v>5511965000000</v>
      </c>
    </row>
    <row r="3068" spans="1:9" x14ac:dyDescent="0.25">
      <c r="A3068" t="s">
        <v>12</v>
      </c>
      <c r="B3068" s="1">
        <v>1000</v>
      </c>
      <c r="C3068" t="s">
        <v>9</v>
      </c>
      <c r="D3068">
        <v>12</v>
      </c>
      <c r="E3068" s="3">
        <v>43946</v>
      </c>
      <c r="F3068" s="2">
        <f>MONTH(Tabela1[[#This Row],[Data]])</f>
        <v>4</v>
      </c>
      <c r="G3068" t="s">
        <v>5576</v>
      </c>
      <c r="H3068" t="s">
        <v>6013</v>
      </c>
      <c r="I3068" s="2">
        <v>5517981300000</v>
      </c>
    </row>
    <row r="3069" spans="1:9" x14ac:dyDescent="0.25">
      <c r="A3069" t="s">
        <v>26</v>
      </c>
      <c r="B3069" s="1">
        <v>2000</v>
      </c>
      <c r="C3069" t="s">
        <v>9</v>
      </c>
      <c r="D3069">
        <v>12</v>
      </c>
      <c r="E3069" s="3">
        <v>43946</v>
      </c>
      <c r="F3069" s="2">
        <f>MONTH(Tabela1[[#This Row],[Data]])</f>
        <v>4</v>
      </c>
      <c r="G3069" t="s">
        <v>7353</v>
      </c>
      <c r="H3069" t="s">
        <v>7354</v>
      </c>
      <c r="I3069" s="2">
        <v>5511996600000</v>
      </c>
    </row>
    <row r="3070" spans="1:9" x14ac:dyDescent="0.25">
      <c r="A3070" t="s">
        <v>8</v>
      </c>
      <c r="B3070" s="1">
        <v>500</v>
      </c>
      <c r="C3070" t="s">
        <v>9</v>
      </c>
      <c r="D3070">
        <v>12</v>
      </c>
      <c r="E3070" s="3">
        <v>43946</v>
      </c>
      <c r="F3070" s="2">
        <f>MONTH(Tabela1[[#This Row],[Data]])</f>
        <v>4</v>
      </c>
      <c r="G3070" t="s">
        <v>8496</v>
      </c>
      <c r="H3070" t="s">
        <v>8497</v>
      </c>
      <c r="I3070" s="2">
        <v>5511985500000</v>
      </c>
    </row>
    <row r="3071" spans="1:9" x14ac:dyDescent="0.25">
      <c r="A3071" t="s">
        <v>12</v>
      </c>
      <c r="B3071" s="1">
        <v>1000</v>
      </c>
      <c r="C3071" t="s">
        <v>9</v>
      </c>
      <c r="D3071">
        <v>6</v>
      </c>
      <c r="E3071" s="3">
        <v>43946</v>
      </c>
      <c r="F3071" s="2">
        <f>MONTH(Tabela1[[#This Row],[Data]])</f>
        <v>4</v>
      </c>
      <c r="G3071" t="s">
        <v>9267</v>
      </c>
      <c r="H3071" t="s">
        <v>9268</v>
      </c>
      <c r="I3071" s="2">
        <v>5521974500000</v>
      </c>
    </row>
    <row r="3072" spans="1:9" x14ac:dyDescent="0.25">
      <c r="A3072" t="s">
        <v>12</v>
      </c>
      <c r="B3072" s="1">
        <v>1000</v>
      </c>
      <c r="C3072" t="s">
        <v>9</v>
      </c>
      <c r="D3072">
        <v>12</v>
      </c>
      <c r="E3072" s="3">
        <v>43947</v>
      </c>
      <c r="F3072" s="2">
        <f>MONTH(Tabela1[[#This Row],[Data]])</f>
        <v>4</v>
      </c>
      <c r="G3072" t="s">
        <v>589</v>
      </c>
      <c r="H3072" t="s">
        <v>590</v>
      </c>
      <c r="I3072" s="2">
        <v>5581998700000</v>
      </c>
    </row>
    <row r="3073" spans="1:9" x14ac:dyDescent="0.25">
      <c r="A3073" t="s">
        <v>26</v>
      </c>
      <c r="B3073" s="1">
        <v>2000</v>
      </c>
      <c r="C3073" t="s">
        <v>9</v>
      </c>
      <c r="D3073">
        <v>6</v>
      </c>
      <c r="E3073" s="3">
        <v>43947</v>
      </c>
      <c r="F3073" s="2">
        <f>MONTH(Tabela1[[#This Row],[Data]])</f>
        <v>4</v>
      </c>
      <c r="G3073" t="s">
        <v>3056</v>
      </c>
      <c r="H3073" t="s">
        <v>3057</v>
      </c>
      <c r="I3073" s="2">
        <v>5562992100000</v>
      </c>
    </row>
    <row r="3074" spans="1:9" x14ac:dyDescent="0.25">
      <c r="A3074" t="s">
        <v>26</v>
      </c>
      <c r="B3074" s="1">
        <v>2000</v>
      </c>
      <c r="C3074" t="s">
        <v>9</v>
      </c>
      <c r="D3074">
        <v>1</v>
      </c>
      <c r="E3074" s="3">
        <v>43947</v>
      </c>
      <c r="F3074" s="2">
        <f>MONTH(Tabela1[[#This Row],[Data]])</f>
        <v>4</v>
      </c>
      <c r="G3074" t="s">
        <v>3356</v>
      </c>
      <c r="H3074" t="s">
        <v>3357</v>
      </c>
      <c r="I3074" s="2">
        <v>5511984700000</v>
      </c>
    </row>
    <row r="3075" spans="1:9" x14ac:dyDescent="0.25">
      <c r="A3075" t="s">
        <v>8</v>
      </c>
      <c r="B3075" s="1">
        <v>500</v>
      </c>
      <c r="C3075" t="s">
        <v>21</v>
      </c>
      <c r="D3075">
        <v>1</v>
      </c>
      <c r="E3075" s="3">
        <v>43947</v>
      </c>
      <c r="F3075" s="2">
        <f>MONTH(Tabela1[[#This Row],[Data]])</f>
        <v>4</v>
      </c>
      <c r="G3075" t="s">
        <v>5750</v>
      </c>
      <c r="H3075" t="s">
        <v>6267</v>
      </c>
      <c r="I3075" s="2">
        <v>5521994800000</v>
      </c>
    </row>
    <row r="3076" spans="1:9" x14ac:dyDescent="0.25">
      <c r="A3076" t="s">
        <v>12</v>
      </c>
      <c r="B3076" s="1">
        <v>1000</v>
      </c>
      <c r="C3076" t="s">
        <v>9</v>
      </c>
      <c r="D3076">
        <v>1</v>
      </c>
      <c r="E3076" s="3">
        <v>43947</v>
      </c>
      <c r="F3076" s="2">
        <f>MONTH(Tabela1[[#This Row],[Data]])</f>
        <v>4</v>
      </c>
      <c r="G3076" t="s">
        <v>8055</v>
      </c>
      <c r="H3076" t="s">
        <v>8056</v>
      </c>
      <c r="I3076" s="2">
        <v>5565992100000</v>
      </c>
    </row>
    <row r="3077" spans="1:9" x14ac:dyDescent="0.25">
      <c r="A3077" t="s">
        <v>26</v>
      </c>
      <c r="B3077" s="1">
        <v>2000</v>
      </c>
      <c r="C3077" t="s">
        <v>9</v>
      </c>
      <c r="D3077">
        <v>12</v>
      </c>
      <c r="E3077" s="3">
        <v>43948</v>
      </c>
      <c r="F3077" s="2">
        <f>MONTH(Tabela1[[#This Row],[Data]])</f>
        <v>4</v>
      </c>
      <c r="G3077" t="s">
        <v>1191</v>
      </c>
      <c r="H3077" t="s">
        <v>1192</v>
      </c>
      <c r="I3077" s="2">
        <v>5511966400000</v>
      </c>
    </row>
    <row r="3078" spans="1:9" x14ac:dyDescent="0.25">
      <c r="A3078" t="s">
        <v>12</v>
      </c>
      <c r="B3078" s="1">
        <v>1000</v>
      </c>
      <c r="C3078" t="s">
        <v>21</v>
      </c>
      <c r="D3078">
        <v>12</v>
      </c>
      <c r="E3078" s="3">
        <v>43948</v>
      </c>
      <c r="F3078" s="2">
        <f>MONTH(Tabela1[[#This Row],[Data]])</f>
        <v>4</v>
      </c>
      <c r="G3078" t="s">
        <v>1547</v>
      </c>
      <c r="H3078" t="s">
        <v>1548</v>
      </c>
      <c r="I3078" s="2">
        <v>5584988200000</v>
      </c>
    </row>
    <row r="3079" spans="1:9" x14ac:dyDescent="0.25">
      <c r="A3079" t="s">
        <v>12</v>
      </c>
      <c r="B3079" s="1">
        <v>1000</v>
      </c>
      <c r="C3079" t="s">
        <v>9</v>
      </c>
      <c r="D3079">
        <v>1</v>
      </c>
      <c r="E3079" s="3">
        <v>43948</v>
      </c>
      <c r="F3079" s="2">
        <f>MONTH(Tabela1[[#This Row],[Data]])</f>
        <v>4</v>
      </c>
      <c r="G3079" t="s">
        <v>2561</v>
      </c>
      <c r="H3079" t="s">
        <v>2562</v>
      </c>
      <c r="I3079" s="2">
        <v>5521976600000</v>
      </c>
    </row>
    <row r="3080" spans="1:9" x14ac:dyDescent="0.25">
      <c r="A3080" t="s">
        <v>26</v>
      </c>
      <c r="B3080" s="1">
        <v>2000</v>
      </c>
      <c r="C3080" t="s">
        <v>9</v>
      </c>
      <c r="D3080">
        <v>12</v>
      </c>
      <c r="E3080" s="3">
        <v>43948</v>
      </c>
      <c r="F3080" s="2">
        <f>MONTH(Tabela1[[#This Row],[Data]])</f>
        <v>4</v>
      </c>
      <c r="G3080" t="s">
        <v>4851</v>
      </c>
      <c r="H3080" t="s">
        <v>4852</v>
      </c>
      <c r="I3080" s="2">
        <v>5522998600000</v>
      </c>
    </row>
    <row r="3081" spans="1:9" x14ac:dyDescent="0.25">
      <c r="A3081" t="s">
        <v>12</v>
      </c>
      <c r="B3081" s="1">
        <v>1000</v>
      </c>
      <c r="C3081" t="s">
        <v>9</v>
      </c>
      <c r="D3081">
        <v>1</v>
      </c>
      <c r="E3081" s="3">
        <v>43948</v>
      </c>
      <c r="F3081" s="2">
        <f>MONTH(Tabela1[[#This Row],[Data]])</f>
        <v>4</v>
      </c>
      <c r="G3081" t="s">
        <v>3126</v>
      </c>
      <c r="H3081" t="s">
        <v>3127</v>
      </c>
      <c r="I3081" s="2">
        <v>5511966900000</v>
      </c>
    </row>
    <row r="3082" spans="1:9" x14ac:dyDescent="0.25">
      <c r="A3082" t="s">
        <v>8</v>
      </c>
      <c r="B3082" s="1">
        <v>500</v>
      </c>
      <c r="C3082" t="s">
        <v>21</v>
      </c>
      <c r="D3082">
        <v>1</v>
      </c>
      <c r="E3082" s="3">
        <v>43948</v>
      </c>
      <c r="F3082" s="2">
        <f>MONTH(Tabela1[[#This Row],[Data]])</f>
        <v>4</v>
      </c>
      <c r="G3082" t="s">
        <v>344</v>
      </c>
      <c r="H3082" t="s">
        <v>345</v>
      </c>
      <c r="I3082" s="2">
        <v>5521980300000</v>
      </c>
    </row>
    <row r="3083" spans="1:9" x14ac:dyDescent="0.25">
      <c r="A3083" t="s">
        <v>8</v>
      </c>
      <c r="B3083" s="1">
        <v>500</v>
      </c>
      <c r="C3083" t="s">
        <v>9</v>
      </c>
      <c r="D3083">
        <v>12</v>
      </c>
      <c r="E3083" s="3">
        <v>43948</v>
      </c>
      <c r="F3083" s="2">
        <f>MONTH(Tabela1[[#This Row],[Data]])</f>
        <v>4</v>
      </c>
      <c r="G3083" t="s">
        <v>5960</v>
      </c>
      <c r="H3083" t="s">
        <v>8973</v>
      </c>
      <c r="I3083" s="2">
        <v>5521982700000</v>
      </c>
    </row>
    <row r="3084" spans="1:9" x14ac:dyDescent="0.25">
      <c r="A3084" t="s">
        <v>8</v>
      </c>
      <c r="B3084" s="1">
        <v>500</v>
      </c>
      <c r="C3084" t="s">
        <v>9</v>
      </c>
      <c r="D3084">
        <v>6</v>
      </c>
      <c r="E3084" s="3">
        <v>43949</v>
      </c>
      <c r="F3084" s="2">
        <f>MONTH(Tabela1[[#This Row],[Data]])</f>
        <v>4</v>
      </c>
      <c r="G3084" t="s">
        <v>897</v>
      </c>
      <c r="H3084" t="s">
        <v>898</v>
      </c>
      <c r="I3084" s="2">
        <v>5585991700000</v>
      </c>
    </row>
    <row r="3085" spans="1:9" x14ac:dyDescent="0.25">
      <c r="A3085" t="s">
        <v>12</v>
      </c>
      <c r="B3085" s="1">
        <v>1000</v>
      </c>
      <c r="C3085" t="s">
        <v>9</v>
      </c>
      <c r="D3085">
        <v>5</v>
      </c>
      <c r="E3085" s="3">
        <v>43949</v>
      </c>
      <c r="F3085" s="2">
        <f>MONTH(Tabela1[[#This Row],[Data]])</f>
        <v>4</v>
      </c>
      <c r="G3085" t="s">
        <v>1494</v>
      </c>
      <c r="H3085" t="s">
        <v>1495</v>
      </c>
      <c r="I3085" s="2">
        <v>5527998700000</v>
      </c>
    </row>
    <row r="3086" spans="1:9" x14ac:dyDescent="0.25">
      <c r="A3086" t="s">
        <v>8</v>
      </c>
      <c r="B3086" s="1">
        <v>500</v>
      </c>
      <c r="C3086" t="s">
        <v>9</v>
      </c>
      <c r="D3086">
        <v>6</v>
      </c>
      <c r="E3086" s="3">
        <v>43949</v>
      </c>
      <c r="F3086" s="2">
        <f>MONTH(Tabela1[[#This Row],[Data]])</f>
        <v>4</v>
      </c>
      <c r="G3086" t="s">
        <v>1481</v>
      </c>
      <c r="H3086" t="s">
        <v>2626</v>
      </c>
      <c r="I3086" s="2">
        <v>5534991100000</v>
      </c>
    </row>
    <row r="3087" spans="1:9" x14ac:dyDescent="0.25">
      <c r="A3087" t="s">
        <v>8</v>
      </c>
      <c r="B3087" s="1">
        <v>500</v>
      </c>
      <c r="C3087" t="s">
        <v>9</v>
      </c>
      <c r="D3087">
        <v>5</v>
      </c>
      <c r="E3087" s="3">
        <v>43949</v>
      </c>
      <c r="F3087" s="2">
        <f>MONTH(Tabela1[[#This Row],[Data]])</f>
        <v>4</v>
      </c>
      <c r="G3087" t="s">
        <v>3894</v>
      </c>
      <c r="H3087" t="s">
        <v>3895</v>
      </c>
      <c r="I3087" s="2">
        <v>5519981000000</v>
      </c>
    </row>
    <row r="3088" spans="1:9" x14ac:dyDescent="0.25">
      <c r="A3088" t="s">
        <v>8</v>
      </c>
      <c r="B3088" s="1">
        <v>500</v>
      </c>
      <c r="C3088" t="s">
        <v>9</v>
      </c>
      <c r="D3088">
        <v>12</v>
      </c>
      <c r="E3088" s="3">
        <v>43949</v>
      </c>
      <c r="F3088" s="2">
        <f>MONTH(Tabela1[[#This Row],[Data]])</f>
        <v>4</v>
      </c>
      <c r="G3088" t="s">
        <v>742</v>
      </c>
      <c r="H3088" t="s">
        <v>4319</v>
      </c>
      <c r="I3088" s="2">
        <v>5531994600000</v>
      </c>
    </row>
    <row r="3089" spans="1:9" x14ac:dyDescent="0.25">
      <c r="A3089" t="s">
        <v>26</v>
      </c>
      <c r="B3089" s="1">
        <v>2000</v>
      </c>
      <c r="C3089" t="s">
        <v>9</v>
      </c>
      <c r="D3089">
        <v>7</v>
      </c>
      <c r="E3089" s="3">
        <v>43949</v>
      </c>
      <c r="F3089" s="2">
        <f>MONTH(Tabela1[[#This Row],[Data]])</f>
        <v>4</v>
      </c>
      <c r="G3089" t="s">
        <v>4389</v>
      </c>
      <c r="H3089" t="s">
        <v>4390</v>
      </c>
      <c r="I3089" s="2">
        <v>5516981100000</v>
      </c>
    </row>
    <row r="3090" spans="1:9" x14ac:dyDescent="0.25">
      <c r="A3090" t="s">
        <v>8</v>
      </c>
      <c r="B3090" s="1">
        <v>500</v>
      </c>
      <c r="C3090" t="s">
        <v>9</v>
      </c>
      <c r="D3090">
        <v>6</v>
      </c>
      <c r="E3090" s="3">
        <v>43949</v>
      </c>
      <c r="F3090" s="2">
        <f>MONTH(Tabela1[[#This Row],[Data]])</f>
        <v>4</v>
      </c>
      <c r="G3090" t="s">
        <v>5014</v>
      </c>
      <c r="H3090" t="s">
        <v>5015</v>
      </c>
      <c r="I3090" s="2">
        <v>5532991000000</v>
      </c>
    </row>
    <row r="3091" spans="1:9" x14ac:dyDescent="0.25">
      <c r="A3091" t="s">
        <v>8</v>
      </c>
      <c r="B3091" s="1">
        <v>500</v>
      </c>
      <c r="C3091" t="s">
        <v>9</v>
      </c>
      <c r="D3091">
        <v>4</v>
      </c>
      <c r="E3091" s="3">
        <v>43949</v>
      </c>
      <c r="F3091" s="2">
        <f>MONTH(Tabela1[[#This Row],[Data]])</f>
        <v>4</v>
      </c>
      <c r="G3091" t="s">
        <v>6207</v>
      </c>
      <c r="H3091" t="s">
        <v>6208</v>
      </c>
      <c r="I3091" s="2">
        <v>5592994800000</v>
      </c>
    </row>
    <row r="3092" spans="1:9" x14ac:dyDescent="0.25">
      <c r="A3092" t="s">
        <v>8</v>
      </c>
      <c r="B3092" s="1">
        <v>500</v>
      </c>
      <c r="C3092" t="s">
        <v>9</v>
      </c>
      <c r="D3092">
        <v>1</v>
      </c>
      <c r="E3092" s="3">
        <v>43949</v>
      </c>
      <c r="F3092" s="2">
        <f>MONTH(Tabela1[[#This Row],[Data]])</f>
        <v>4</v>
      </c>
      <c r="G3092" t="s">
        <v>555</v>
      </c>
      <c r="H3092" t="s">
        <v>5467</v>
      </c>
      <c r="I3092" s="2">
        <v>5511959900000</v>
      </c>
    </row>
    <row r="3093" spans="1:9" x14ac:dyDescent="0.25">
      <c r="A3093" t="s">
        <v>8</v>
      </c>
      <c r="B3093" s="1">
        <v>500</v>
      </c>
      <c r="C3093" t="s">
        <v>9</v>
      </c>
      <c r="D3093">
        <v>4</v>
      </c>
      <c r="E3093" s="3">
        <v>43949</v>
      </c>
      <c r="F3093" s="2">
        <f>MONTH(Tabela1[[#This Row],[Data]])</f>
        <v>4</v>
      </c>
      <c r="G3093" t="s">
        <v>573</v>
      </c>
      <c r="H3093" t="s">
        <v>9039</v>
      </c>
      <c r="I3093" s="2">
        <v>5541992800000</v>
      </c>
    </row>
    <row r="3094" spans="1:9" x14ac:dyDescent="0.25">
      <c r="A3094" t="s">
        <v>26</v>
      </c>
      <c r="B3094" s="1">
        <v>2000</v>
      </c>
      <c r="C3094" t="s">
        <v>9</v>
      </c>
      <c r="D3094">
        <v>12</v>
      </c>
      <c r="E3094" s="3">
        <v>43949</v>
      </c>
      <c r="F3094" s="2">
        <f>MONTH(Tabela1[[#This Row],[Data]])</f>
        <v>4</v>
      </c>
      <c r="G3094" t="s">
        <v>9418</v>
      </c>
      <c r="H3094" t="s">
        <v>9419</v>
      </c>
      <c r="I3094" s="2">
        <v>5531991100000</v>
      </c>
    </row>
    <row r="3095" spans="1:9" x14ac:dyDescent="0.25">
      <c r="A3095" t="s">
        <v>12</v>
      </c>
      <c r="B3095" s="1">
        <v>1000</v>
      </c>
      <c r="C3095" t="s">
        <v>21</v>
      </c>
      <c r="D3095">
        <v>1</v>
      </c>
      <c r="E3095" s="3">
        <v>43950</v>
      </c>
      <c r="F3095" s="2">
        <f>MONTH(Tabela1[[#This Row],[Data]])</f>
        <v>4</v>
      </c>
      <c r="G3095" t="s">
        <v>674</v>
      </c>
      <c r="H3095" t="s">
        <v>1586</v>
      </c>
      <c r="I3095" s="2">
        <v>5575970900000</v>
      </c>
    </row>
    <row r="3096" spans="1:9" x14ac:dyDescent="0.25">
      <c r="A3096" t="s">
        <v>8</v>
      </c>
      <c r="B3096" s="1">
        <v>500</v>
      </c>
      <c r="C3096" t="s">
        <v>21</v>
      </c>
      <c r="D3096">
        <v>12</v>
      </c>
      <c r="E3096" s="3">
        <v>43950</v>
      </c>
      <c r="F3096" s="2">
        <f>MONTH(Tabela1[[#This Row],[Data]])</f>
        <v>4</v>
      </c>
      <c r="G3096" t="s">
        <v>682</v>
      </c>
      <c r="H3096" t="s">
        <v>4469</v>
      </c>
      <c r="I3096" s="2">
        <v>5511998400000</v>
      </c>
    </row>
    <row r="3097" spans="1:9" x14ac:dyDescent="0.25">
      <c r="A3097" t="s">
        <v>12</v>
      </c>
      <c r="B3097" s="1">
        <v>1000</v>
      </c>
      <c r="C3097" t="s">
        <v>21</v>
      </c>
      <c r="D3097">
        <v>1</v>
      </c>
      <c r="E3097" s="3">
        <v>43950</v>
      </c>
      <c r="F3097" s="2">
        <f>MONTH(Tabela1[[#This Row],[Data]])</f>
        <v>4</v>
      </c>
      <c r="G3097" t="s">
        <v>4855</v>
      </c>
      <c r="H3097" t="s">
        <v>4856</v>
      </c>
      <c r="I3097" s="2">
        <v>5511988500000</v>
      </c>
    </row>
    <row r="3098" spans="1:9" x14ac:dyDescent="0.25">
      <c r="A3098" t="s">
        <v>8</v>
      </c>
      <c r="B3098" s="1">
        <v>500</v>
      </c>
      <c r="C3098" t="s">
        <v>9</v>
      </c>
      <c r="D3098">
        <v>12</v>
      </c>
      <c r="E3098" s="3">
        <v>43950</v>
      </c>
      <c r="F3098" s="2">
        <f>MONTH(Tabela1[[#This Row],[Data]])</f>
        <v>4</v>
      </c>
      <c r="G3098" t="s">
        <v>6919</v>
      </c>
      <c r="H3098" t="s">
        <v>6920</v>
      </c>
      <c r="I3098" s="2">
        <v>5531996800000</v>
      </c>
    </row>
    <row r="3099" spans="1:9" x14ac:dyDescent="0.25">
      <c r="A3099" t="s">
        <v>26</v>
      </c>
      <c r="B3099" s="1">
        <v>2000</v>
      </c>
      <c r="C3099" t="s">
        <v>9</v>
      </c>
      <c r="D3099">
        <v>1</v>
      </c>
      <c r="E3099" s="3">
        <v>43950</v>
      </c>
      <c r="F3099" s="2">
        <f>MONTH(Tabela1[[#This Row],[Data]])</f>
        <v>4</v>
      </c>
      <c r="G3099" t="s">
        <v>7116</v>
      </c>
      <c r="H3099" t="s">
        <v>7600</v>
      </c>
      <c r="I3099" s="2">
        <v>5531998000000</v>
      </c>
    </row>
    <row r="3100" spans="1:9" x14ac:dyDescent="0.25">
      <c r="A3100" t="s">
        <v>8</v>
      </c>
      <c r="B3100" s="1">
        <v>500</v>
      </c>
      <c r="C3100" t="s">
        <v>9</v>
      </c>
      <c r="D3100">
        <v>1</v>
      </c>
      <c r="E3100" s="3">
        <v>43950</v>
      </c>
      <c r="F3100" s="2">
        <f>MONTH(Tabela1[[#This Row],[Data]])</f>
        <v>4</v>
      </c>
      <c r="G3100" t="s">
        <v>8318</v>
      </c>
      <c r="H3100" t="s">
        <v>8319</v>
      </c>
      <c r="I3100" s="2">
        <v>5519996200000</v>
      </c>
    </row>
    <row r="3101" spans="1:9" x14ac:dyDescent="0.25">
      <c r="A3101" t="s">
        <v>12</v>
      </c>
      <c r="B3101" s="1">
        <v>1000</v>
      </c>
      <c r="C3101" t="s">
        <v>9</v>
      </c>
      <c r="D3101">
        <v>1</v>
      </c>
      <c r="E3101" s="3">
        <v>43950</v>
      </c>
      <c r="F3101" s="2">
        <f>MONTH(Tabela1[[#This Row],[Data]])</f>
        <v>4</v>
      </c>
      <c r="G3101" t="s">
        <v>6345</v>
      </c>
      <c r="H3101" t="s">
        <v>8842</v>
      </c>
      <c r="I3101" s="2">
        <v>5521993700000</v>
      </c>
    </row>
    <row r="3102" spans="1:9" x14ac:dyDescent="0.25">
      <c r="A3102" t="s">
        <v>26</v>
      </c>
      <c r="B3102" s="1">
        <v>2000</v>
      </c>
      <c r="C3102" t="s">
        <v>9</v>
      </c>
      <c r="D3102">
        <v>12</v>
      </c>
      <c r="E3102" s="3">
        <v>43951</v>
      </c>
      <c r="F3102" s="2">
        <f>MONTH(Tabela1[[#This Row],[Data]])</f>
        <v>4</v>
      </c>
      <c r="G3102" t="s">
        <v>652</v>
      </c>
      <c r="H3102" t="s">
        <v>653</v>
      </c>
      <c r="I3102" s="2">
        <v>5516993900000</v>
      </c>
    </row>
    <row r="3103" spans="1:9" x14ac:dyDescent="0.25">
      <c r="A3103" t="s">
        <v>8</v>
      </c>
      <c r="B3103" s="1">
        <v>500</v>
      </c>
      <c r="C3103" t="s">
        <v>9</v>
      </c>
      <c r="D3103">
        <v>12</v>
      </c>
      <c r="E3103" s="3">
        <v>43951</v>
      </c>
      <c r="F3103" s="2">
        <f>MONTH(Tabela1[[#This Row],[Data]])</f>
        <v>4</v>
      </c>
      <c r="G3103" t="s">
        <v>101</v>
      </c>
      <c r="H3103" t="s">
        <v>102</v>
      </c>
      <c r="I3103" s="2">
        <v>5537999400000</v>
      </c>
    </row>
    <row r="3104" spans="1:9" x14ac:dyDescent="0.25">
      <c r="A3104" t="s">
        <v>12</v>
      </c>
      <c r="B3104" s="1">
        <v>1000</v>
      </c>
      <c r="C3104" t="s">
        <v>9</v>
      </c>
      <c r="D3104">
        <v>10</v>
      </c>
      <c r="E3104" s="3">
        <v>43951</v>
      </c>
      <c r="F3104" s="2">
        <f>MONTH(Tabela1[[#This Row],[Data]])</f>
        <v>4</v>
      </c>
      <c r="G3104" t="s">
        <v>4668</v>
      </c>
      <c r="H3104" t="s">
        <v>4669</v>
      </c>
      <c r="I3104" s="2">
        <v>5585988200000</v>
      </c>
    </row>
    <row r="3105" spans="1:9" x14ac:dyDescent="0.25">
      <c r="A3105" t="s">
        <v>8</v>
      </c>
      <c r="B3105" s="1">
        <v>500</v>
      </c>
      <c r="C3105" t="s">
        <v>9</v>
      </c>
      <c r="D3105">
        <v>12</v>
      </c>
      <c r="E3105" s="3">
        <v>43951</v>
      </c>
      <c r="F3105" s="2">
        <f>MONTH(Tabela1[[#This Row],[Data]])</f>
        <v>4</v>
      </c>
      <c r="G3105" t="s">
        <v>2392</v>
      </c>
      <c r="H3105" t="s">
        <v>2393</v>
      </c>
      <c r="I3105" s="2">
        <v>5521970400000</v>
      </c>
    </row>
    <row r="3106" spans="1:9" x14ac:dyDescent="0.25">
      <c r="A3106" t="s">
        <v>8</v>
      </c>
      <c r="B3106" s="1">
        <v>500</v>
      </c>
      <c r="C3106" t="s">
        <v>9</v>
      </c>
      <c r="D3106">
        <v>12</v>
      </c>
      <c r="E3106" s="3">
        <v>43951</v>
      </c>
      <c r="F3106" s="2">
        <f>MONTH(Tabela1[[#This Row],[Data]])</f>
        <v>4</v>
      </c>
      <c r="G3106" t="s">
        <v>5978</v>
      </c>
      <c r="H3106" t="s">
        <v>5979</v>
      </c>
      <c r="I3106" s="2">
        <v>5511976300000</v>
      </c>
    </row>
    <row r="3107" spans="1:9" x14ac:dyDescent="0.25">
      <c r="A3107" t="s">
        <v>26</v>
      </c>
      <c r="B3107" s="1">
        <v>2000</v>
      </c>
      <c r="C3107" t="s">
        <v>9</v>
      </c>
      <c r="D3107">
        <v>3</v>
      </c>
      <c r="E3107" s="3">
        <v>43951</v>
      </c>
      <c r="F3107" s="2">
        <f>MONTH(Tabela1[[#This Row],[Data]])</f>
        <v>4</v>
      </c>
      <c r="G3107" t="s">
        <v>7047</v>
      </c>
      <c r="H3107" t="s">
        <v>7048</v>
      </c>
      <c r="I3107" s="2">
        <v>5521992600000</v>
      </c>
    </row>
    <row r="3108" spans="1:9" x14ac:dyDescent="0.25">
      <c r="A3108" t="s">
        <v>8</v>
      </c>
      <c r="B3108" s="1">
        <v>500</v>
      </c>
      <c r="C3108" t="s">
        <v>9</v>
      </c>
      <c r="D3108">
        <v>12</v>
      </c>
      <c r="E3108" s="3">
        <v>43951</v>
      </c>
      <c r="F3108" s="2">
        <f>MONTH(Tabela1[[#This Row],[Data]])</f>
        <v>4</v>
      </c>
      <c r="G3108" t="s">
        <v>5953</v>
      </c>
      <c r="H3108" t="s">
        <v>5954</v>
      </c>
      <c r="I3108" s="2">
        <v>5543988100000</v>
      </c>
    </row>
    <row r="3109" spans="1:9" x14ac:dyDescent="0.25">
      <c r="A3109" t="s">
        <v>8</v>
      </c>
      <c r="B3109" s="1">
        <v>500</v>
      </c>
      <c r="C3109" t="s">
        <v>9</v>
      </c>
      <c r="D3109">
        <v>3</v>
      </c>
      <c r="E3109" s="3">
        <v>43951</v>
      </c>
      <c r="F3109" s="2">
        <f>MONTH(Tabela1[[#This Row],[Data]])</f>
        <v>4</v>
      </c>
      <c r="G3109" t="s">
        <v>5450</v>
      </c>
      <c r="H3109" t="s">
        <v>8096</v>
      </c>
      <c r="I3109" s="2">
        <v>5531999000000</v>
      </c>
    </row>
    <row r="3110" spans="1:9" x14ac:dyDescent="0.25">
      <c r="A3110" t="s">
        <v>8</v>
      </c>
      <c r="B3110" s="1">
        <v>500</v>
      </c>
      <c r="C3110" t="s">
        <v>9</v>
      </c>
      <c r="D3110">
        <v>6</v>
      </c>
      <c r="E3110" s="3">
        <v>43952</v>
      </c>
      <c r="F3110" s="2">
        <f>MONTH(Tabela1[[#This Row],[Data]])</f>
        <v>5</v>
      </c>
      <c r="G3110" t="s">
        <v>57</v>
      </c>
      <c r="H3110" t="s">
        <v>58</v>
      </c>
      <c r="I3110" s="2">
        <v>5532988500000</v>
      </c>
    </row>
    <row r="3111" spans="1:9" x14ac:dyDescent="0.25">
      <c r="A3111" t="s">
        <v>26</v>
      </c>
      <c r="B3111" s="1">
        <v>2000</v>
      </c>
      <c r="C3111" t="s">
        <v>9</v>
      </c>
      <c r="D3111">
        <v>1</v>
      </c>
      <c r="E3111" s="3">
        <v>43952</v>
      </c>
      <c r="F3111" s="2">
        <f>MONTH(Tabela1[[#This Row],[Data]])</f>
        <v>5</v>
      </c>
      <c r="G3111" t="s">
        <v>3638</v>
      </c>
      <c r="H3111" t="s">
        <v>3639</v>
      </c>
      <c r="I3111" s="2">
        <v>5511991400000</v>
      </c>
    </row>
    <row r="3112" spans="1:9" x14ac:dyDescent="0.25">
      <c r="A3112" t="s">
        <v>26</v>
      </c>
      <c r="B3112" s="1">
        <v>2000</v>
      </c>
      <c r="C3112" t="s">
        <v>9</v>
      </c>
      <c r="D3112">
        <v>1</v>
      </c>
      <c r="E3112" s="3">
        <v>43952</v>
      </c>
      <c r="F3112" s="2">
        <f>MONTH(Tabela1[[#This Row],[Data]])</f>
        <v>5</v>
      </c>
      <c r="G3112" t="s">
        <v>7276</v>
      </c>
      <c r="H3112" t="s">
        <v>7277</v>
      </c>
      <c r="I3112" s="2">
        <v>5511973300000</v>
      </c>
    </row>
    <row r="3113" spans="1:9" x14ac:dyDescent="0.25">
      <c r="A3113" t="s">
        <v>12</v>
      </c>
      <c r="B3113" s="1">
        <v>1000</v>
      </c>
      <c r="C3113" t="s">
        <v>9</v>
      </c>
      <c r="D3113">
        <v>12</v>
      </c>
      <c r="E3113" s="3">
        <v>43952</v>
      </c>
      <c r="F3113" s="2">
        <f>MONTH(Tabela1[[#This Row],[Data]])</f>
        <v>5</v>
      </c>
      <c r="G3113" t="s">
        <v>3362</v>
      </c>
      <c r="H3113" t="s">
        <v>3363</v>
      </c>
      <c r="I3113" s="2">
        <v>5511981500000</v>
      </c>
    </row>
    <row r="3114" spans="1:9" x14ac:dyDescent="0.25">
      <c r="A3114" t="s">
        <v>8</v>
      </c>
      <c r="B3114" s="1">
        <v>500</v>
      </c>
      <c r="C3114" t="s">
        <v>9</v>
      </c>
      <c r="D3114">
        <v>12</v>
      </c>
      <c r="E3114" s="3">
        <v>43952</v>
      </c>
      <c r="F3114" s="2">
        <f>MONTH(Tabela1[[#This Row],[Data]])</f>
        <v>5</v>
      </c>
      <c r="G3114" t="s">
        <v>9441</v>
      </c>
      <c r="H3114" t="s">
        <v>9442</v>
      </c>
      <c r="I3114" s="2">
        <v>5579991200000</v>
      </c>
    </row>
    <row r="3115" spans="1:9" x14ac:dyDescent="0.25">
      <c r="A3115" t="s">
        <v>8</v>
      </c>
      <c r="B3115" s="1">
        <v>500</v>
      </c>
      <c r="C3115" t="s">
        <v>9</v>
      </c>
      <c r="D3115">
        <v>3</v>
      </c>
      <c r="E3115" s="3">
        <v>43953</v>
      </c>
      <c r="F3115" s="2">
        <f>MONTH(Tabela1[[#This Row],[Data]])</f>
        <v>5</v>
      </c>
      <c r="G3115" t="s">
        <v>29</v>
      </c>
      <c r="H3115" t="s">
        <v>30</v>
      </c>
      <c r="I3115" s="2">
        <v>5551998900000</v>
      </c>
    </row>
    <row r="3116" spans="1:9" x14ac:dyDescent="0.25">
      <c r="A3116" t="s">
        <v>8</v>
      </c>
      <c r="B3116" s="1">
        <v>500</v>
      </c>
      <c r="C3116" t="s">
        <v>21</v>
      </c>
      <c r="D3116">
        <v>1</v>
      </c>
      <c r="E3116" s="3">
        <v>43953</v>
      </c>
      <c r="F3116" s="2">
        <f>MONTH(Tabela1[[#This Row],[Data]])</f>
        <v>5</v>
      </c>
      <c r="G3116" t="s">
        <v>117</v>
      </c>
      <c r="H3116" t="s">
        <v>118</v>
      </c>
      <c r="I3116" s="2">
        <v>5519989100000</v>
      </c>
    </row>
    <row r="3117" spans="1:9" x14ac:dyDescent="0.25">
      <c r="A3117" t="s">
        <v>26</v>
      </c>
      <c r="B3117" s="1">
        <v>2000</v>
      </c>
      <c r="C3117" t="s">
        <v>9</v>
      </c>
      <c r="D3117">
        <v>4</v>
      </c>
      <c r="E3117" s="3">
        <v>43953</v>
      </c>
      <c r="F3117" s="2">
        <f>MONTH(Tabela1[[#This Row],[Data]])</f>
        <v>5</v>
      </c>
      <c r="G3117" t="s">
        <v>2903</v>
      </c>
      <c r="H3117" t="s">
        <v>2904</v>
      </c>
      <c r="I3117" s="2">
        <v>5561984700000</v>
      </c>
    </row>
    <row r="3118" spans="1:9" x14ac:dyDescent="0.25">
      <c r="A3118" t="s">
        <v>8</v>
      </c>
      <c r="B3118" s="1">
        <v>500</v>
      </c>
      <c r="C3118" t="s">
        <v>9</v>
      </c>
      <c r="D3118">
        <v>4</v>
      </c>
      <c r="E3118" s="3">
        <v>43953</v>
      </c>
      <c r="F3118" s="2">
        <f>MONTH(Tabela1[[#This Row],[Data]])</f>
        <v>5</v>
      </c>
      <c r="G3118" t="s">
        <v>2352</v>
      </c>
      <c r="H3118" t="s">
        <v>2793</v>
      </c>
      <c r="I3118" s="2">
        <v>5571992400000</v>
      </c>
    </row>
    <row r="3119" spans="1:9" x14ac:dyDescent="0.25">
      <c r="A3119" t="s">
        <v>12</v>
      </c>
      <c r="B3119" s="1">
        <v>1000</v>
      </c>
      <c r="C3119" t="s">
        <v>9</v>
      </c>
      <c r="D3119">
        <v>12</v>
      </c>
      <c r="E3119" s="3">
        <v>43953</v>
      </c>
      <c r="F3119" s="2">
        <f>MONTH(Tabela1[[#This Row],[Data]])</f>
        <v>5</v>
      </c>
      <c r="G3119" t="s">
        <v>7625</v>
      </c>
      <c r="H3119" t="s">
        <v>7626</v>
      </c>
      <c r="I3119" s="2">
        <v>5527998600000</v>
      </c>
    </row>
    <row r="3120" spans="1:9" x14ac:dyDescent="0.25">
      <c r="A3120" t="s">
        <v>8</v>
      </c>
      <c r="B3120" s="1">
        <v>500</v>
      </c>
      <c r="C3120" t="s">
        <v>9</v>
      </c>
      <c r="D3120">
        <v>1</v>
      </c>
      <c r="E3120" s="3">
        <v>43953</v>
      </c>
      <c r="F3120" s="2">
        <f>MONTH(Tabela1[[#This Row],[Data]])</f>
        <v>5</v>
      </c>
      <c r="G3120" t="s">
        <v>4131</v>
      </c>
      <c r="H3120" t="s">
        <v>7614</v>
      </c>
      <c r="I3120" s="2">
        <v>5571981000000</v>
      </c>
    </row>
    <row r="3121" spans="1:9" x14ac:dyDescent="0.25">
      <c r="A3121" t="s">
        <v>8</v>
      </c>
      <c r="B3121" s="1">
        <v>500</v>
      </c>
      <c r="C3121" t="s">
        <v>21</v>
      </c>
      <c r="D3121">
        <v>1</v>
      </c>
      <c r="E3121" s="3">
        <v>43953</v>
      </c>
      <c r="F3121" s="2">
        <f>MONTH(Tabela1[[#This Row],[Data]])</f>
        <v>5</v>
      </c>
      <c r="G3121" t="s">
        <v>1468</v>
      </c>
      <c r="H3121" t="s">
        <v>1469</v>
      </c>
      <c r="I3121" s="2">
        <v>5531984400000</v>
      </c>
    </row>
    <row r="3122" spans="1:9" x14ac:dyDescent="0.25">
      <c r="A3122" t="s">
        <v>26</v>
      </c>
      <c r="B3122" s="1">
        <v>2000</v>
      </c>
      <c r="C3122" t="s">
        <v>9</v>
      </c>
      <c r="D3122">
        <v>12</v>
      </c>
      <c r="E3122" s="3">
        <v>43953</v>
      </c>
      <c r="F3122" s="2">
        <f>MONTH(Tabela1[[#This Row],[Data]])</f>
        <v>5</v>
      </c>
      <c r="G3122" t="s">
        <v>2934</v>
      </c>
      <c r="H3122" t="s">
        <v>8291</v>
      </c>
      <c r="I3122" s="2">
        <v>5531997000000</v>
      </c>
    </row>
    <row r="3123" spans="1:9" x14ac:dyDescent="0.25">
      <c r="A3123" t="s">
        <v>12</v>
      </c>
      <c r="B3123" s="1">
        <v>1000</v>
      </c>
      <c r="C3123" t="s">
        <v>9</v>
      </c>
      <c r="D3123">
        <v>12</v>
      </c>
      <c r="E3123" s="3">
        <v>43954</v>
      </c>
      <c r="F3123" s="2">
        <f>MONTH(Tabela1[[#This Row],[Data]])</f>
        <v>5</v>
      </c>
      <c r="G3123" t="s">
        <v>1772</v>
      </c>
      <c r="H3123" t="s">
        <v>1773</v>
      </c>
      <c r="I3123" s="2">
        <v>5586994500000</v>
      </c>
    </row>
    <row r="3124" spans="1:9" x14ac:dyDescent="0.25">
      <c r="A3124" t="s">
        <v>26</v>
      </c>
      <c r="B3124" s="1">
        <v>2000</v>
      </c>
      <c r="C3124" t="s">
        <v>9</v>
      </c>
      <c r="D3124">
        <v>1</v>
      </c>
      <c r="E3124" s="3">
        <v>43954</v>
      </c>
      <c r="F3124" s="2">
        <f>MONTH(Tabela1[[#This Row],[Data]])</f>
        <v>5</v>
      </c>
      <c r="G3124" t="s">
        <v>2932</v>
      </c>
      <c r="H3124" t="s">
        <v>2933</v>
      </c>
      <c r="I3124" s="2">
        <v>5561996900000</v>
      </c>
    </row>
    <row r="3125" spans="1:9" x14ac:dyDescent="0.25">
      <c r="A3125" t="s">
        <v>12</v>
      </c>
      <c r="B3125" s="1">
        <v>1000</v>
      </c>
      <c r="C3125" t="s">
        <v>9</v>
      </c>
      <c r="D3125">
        <v>12</v>
      </c>
      <c r="E3125" s="3">
        <v>43954</v>
      </c>
      <c r="F3125" s="2">
        <f>MONTH(Tabela1[[#This Row],[Data]])</f>
        <v>5</v>
      </c>
      <c r="G3125" t="s">
        <v>4372</v>
      </c>
      <c r="H3125" t="s">
        <v>4373</v>
      </c>
      <c r="I3125" s="2">
        <v>5513997100000</v>
      </c>
    </row>
    <row r="3126" spans="1:9" x14ac:dyDescent="0.25">
      <c r="A3126" t="s">
        <v>12</v>
      </c>
      <c r="B3126" s="1">
        <v>1000</v>
      </c>
      <c r="C3126" t="s">
        <v>9</v>
      </c>
      <c r="D3126">
        <v>6</v>
      </c>
      <c r="E3126" s="3">
        <v>43954</v>
      </c>
      <c r="F3126" s="2">
        <f>MONTH(Tabela1[[#This Row],[Data]])</f>
        <v>5</v>
      </c>
      <c r="G3126" t="s">
        <v>39</v>
      </c>
      <c r="H3126" t="s">
        <v>5539</v>
      </c>
      <c r="I3126" s="2">
        <v>5511987400000</v>
      </c>
    </row>
    <row r="3127" spans="1:9" x14ac:dyDescent="0.25">
      <c r="A3127" t="s">
        <v>8</v>
      </c>
      <c r="B3127" s="1">
        <v>500</v>
      </c>
      <c r="C3127" t="s">
        <v>9</v>
      </c>
      <c r="D3127">
        <v>1</v>
      </c>
      <c r="E3127" s="3">
        <v>43954</v>
      </c>
      <c r="F3127" s="2">
        <f>MONTH(Tabela1[[#This Row],[Data]])</f>
        <v>5</v>
      </c>
      <c r="G3127" t="s">
        <v>2638</v>
      </c>
      <c r="H3127" t="s">
        <v>5593</v>
      </c>
      <c r="I3127" s="2">
        <v>5511992900000</v>
      </c>
    </row>
    <row r="3128" spans="1:9" x14ac:dyDescent="0.25">
      <c r="A3128" t="s">
        <v>26</v>
      </c>
      <c r="B3128" s="1">
        <v>2000</v>
      </c>
      <c r="C3128" t="s">
        <v>9</v>
      </c>
      <c r="D3128">
        <v>12</v>
      </c>
      <c r="E3128" s="3">
        <v>43954</v>
      </c>
      <c r="F3128" s="2">
        <f>MONTH(Tabela1[[#This Row],[Data]])</f>
        <v>5</v>
      </c>
      <c r="G3128" t="s">
        <v>6215</v>
      </c>
      <c r="H3128" t="s">
        <v>6377</v>
      </c>
      <c r="I3128" s="2">
        <v>5543996000000</v>
      </c>
    </row>
    <row r="3129" spans="1:9" x14ac:dyDescent="0.25">
      <c r="A3129" t="s">
        <v>8</v>
      </c>
      <c r="B3129" s="1">
        <v>500</v>
      </c>
      <c r="C3129" t="s">
        <v>9</v>
      </c>
      <c r="D3129">
        <v>12</v>
      </c>
      <c r="E3129" s="3">
        <v>43954</v>
      </c>
      <c r="F3129" s="2">
        <f>MONTH(Tabela1[[#This Row],[Data]])</f>
        <v>5</v>
      </c>
      <c r="G3129" t="s">
        <v>4558</v>
      </c>
      <c r="H3129" t="s">
        <v>4559</v>
      </c>
      <c r="I3129" s="2">
        <v>5527992900000</v>
      </c>
    </row>
    <row r="3130" spans="1:9" x14ac:dyDescent="0.25">
      <c r="A3130" t="s">
        <v>8</v>
      </c>
      <c r="B3130" s="1">
        <v>500</v>
      </c>
      <c r="C3130" t="s">
        <v>9</v>
      </c>
      <c r="D3130">
        <v>12</v>
      </c>
      <c r="E3130" s="3">
        <v>43954</v>
      </c>
      <c r="F3130" s="2">
        <f>MONTH(Tabela1[[#This Row],[Data]])</f>
        <v>5</v>
      </c>
      <c r="G3130" t="s">
        <v>2174</v>
      </c>
      <c r="H3130" t="s">
        <v>7504</v>
      </c>
      <c r="I3130" s="2">
        <v>5573999700000</v>
      </c>
    </row>
    <row r="3131" spans="1:9" x14ac:dyDescent="0.25">
      <c r="A3131" t="s">
        <v>12</v>
      </c>
      <c r="B3131" s="1">
        <v>1000</v>
      </c>
      <c r="C3131" t="s">
        <v>21</v>
      </c>
      <c r="D3131">
        <v>1</v>
      </c>
      <c r="E3131" s="3">
        <v>43954</v>
      </c>
      <c r="F3131" s="2">
        <f>MONTH(Tabela1[[#This Row],[Data]])</f>
        <v>5</v>
      </c>
      <c r="G3131" t="s">
        <v>8940</v>
      </c>
      <c r="H3131" t="s">
        <v>8941</v>
      </c>
      <c r="I3131" s="2">
        <v>5518997600000</v>
      </c>
    </row>
    <row r="3132" spans="1:9" x14ac:dyDescent="0.25">
      <c r="A3132" t="s">
        <v>8</v>
      </c>
      <c r="B3132" s="1">
        <v>500</v>
      </c>
      <c r="C3132" t="s">
        <v>9</v>
      </c>
      <c r="D3132">
        <v>10</v>
      </c>
      <c r="E3132" s="3">
        <v>43955</v>
      </c>
      <c r="F3132" s="2">
        <f>MONTH(Tabela1[[#This Row],[Data]])</f>
        <v>5</v>
      </c>
      <c r="G3132" t="s">
        <v>83</v>
      </c>
      <c r="H3132" t="s">
        <v>7558</v>
      </c>
      <c r="I3132" s="2">
        <v>5521970400000</v>
      </c>
    </row>
    <row r="3133" spans="1:9" x14ac:dyDescent="0.25">
      <c r="A3133" t="s">
        <v>26</v>
      </c>
      <c r="B3133" s="1">
        <v>2000</v>
      </c>
      <c r="C3133" t="s">
        <v>9</v>
      </c>
      <c r="D3133">
        <v>12</v>
      </c>
      <c r="E3133" s="3">
        <v>43956</v>
      </c>
      <c r="F3133" s="2">
        <f>MONTH(Tabela1[[#This Row],[Data]])</f>
        <v>5</v>
      </c>
      <c r="G3133" t="s">
        <v>1133</v>
      </c>
      <c r="H3133" t="s">
        <v>1359</v>
      </c>
      <c r="I3133" s="2">
        <v>5511997800000</v>
      </c>
    </row>
    <row r="3134" spans="1:9" x14ac:dyDescent="0.25">
      <c r="A3134" t="s">
        <v>26</v>
      </c>
      <c r="B3134" s="1">
        <v>2000</v>
      </c>
      <c r="C3134" t="s">
        <v>21</v>
      </c>
      <c r="D3134">
        <v>8</v>
      </c>
      <c r="E3134" s="3">
        <v>43956</v>
      </c>
      <c r="F3134" s="2">
        <f>MONTH(Tabela1[[#This Row],[Data]])</f>
        <v>5</v>
      </c>
      <c r="G3134" t="s">
        <v>2463</v>
      </c>
      <c r="H3134" t="s">
        <v>2464</v>
      </c>
      <c r="I3134" s="2">
        <v>5521998200000</v>
      </c>
    </row>
    <row r="3135" spans="1:9" x14ac:dyDescent="0.25">
      <c r="A3135" t="s">
        <v>8</v>
      </c>
      <c r="B3135" s="1">
        <v>500</v>
      </c>
      <c r="C3135" t="s">
        <v>9</v>
      </c>
      <c r="D3135">
        <v>12</v>
      </c>
      <c r="E3135" s="3">
        <v>43956</v>
      </c>
      <c r="F3135" s="2">
        <f>MONTH(Tabela1[[#This Row],[Data]])</f>
        <v>5</v>
      </c>
      <c r="G3135" t="s">
        <v>2586</v>
      </c>
      <c r="H3135" t="s">
        <v>2587</v>
      </c>
      <c r="I3135" s="2">
        <v>5541992600000</v>
      </c>
    </row>
    <row r="3136" spans="1:9" x14ac:dyDescent="0.25">
      <c r="A3136" t="s">
        <v>8</v>
      </c>
      <c r="B3136" s="1">
        <v>500</v>
      </c>
      <c r="C3136" t="s">
        <v>9</v>
      </c>
      <c r="D3136">
        <v>1</v>
      </c>
      <c r="E3136" s="3">
        <v>43956</v>
      </c>
      <c r="F3136" s="2">
        <f>MONTH(Tabela1[[#This Row],[Data]])</f>
        <v>5</v>
      </c>
      <c r="G3136" t="s">
        <v>3570</v>
      </c>
      <c r="H3136" t="s">
        <v>3571</v>
      </c>
      <c r="I3136" s="2">
        <v>5519991100000</v>
      </c>
    </row>
    <row r="3137" spans="1:9" x14ac:dyDescent="0.25">
      <c r="A3137" t="s">
        <v>26</v>
      </c>
      <c r="B3137" s="1">
        <v>2000</v>
      </c>
      <c r="C3137" t="s">
        <v>9</v>
      </c>
      <c r="D3137">
        <v>12</v>
      </c>
      <c r="E3137" s="3">
        <v>43956</v>
      </c>
      <c r="F3137" s="2">
        <f>MONTH(Tabela1[[#This Row],[Data]])</f>
        <v>5</v>
      </c>
      <c r="G3137" t="s">
        <v>354</v>
      </c>
      <c r="H3137" t="s">
        <v>6422</v>
      </c>
      <c r="I3137" s="2">
        <v>5511979500000</v>
      </c>
    </row>
    <row r="3138" spans="1:9" x14ac:dyDescent="0.25">
      <c r="A3138" t="s">
        <v>8</v>
      </c>
      <c r="B3138" s="1">
        <v>500</v>
      </c>
      <c r="C3138" t="s">
        <v>9</v>
      </c>
      <c r="D3138">
        <v>1</v>
      </c>
      <c r="E3138" s="3">
        <v>43956</v>
      </c>
      <c r="F3138" s="2">
        <f>MONTH(Tabela1[[#This Row],[Data]])</f>
        <v>5</v>
      </c>
      <c r="G3138" t="s">
        <v>7202</v>
      </c>
      <c r="H3138" t="s">
        <v>7203</v>
      </c>
      <c r="I3138" s="2">
        <v>5519981300000</v>
      </c>
    </row>
    <row r="3139" spans="1:9" x14ac:dyDescent="0.25">
      <c r="A3139" t="s">
        <v>8</v>
      </c>
      <c r="B3139" s="1">
        <v>500</v>
      </c>
      <c r="C3139" t="s">
        <v>9</v>
      </c>
      <c r="D3139">
        <v>5</v>
      </c>
      <c r="E3139" s="3">
        <v>43956</v>
      </c>
      <c r="F3139" s="2">
        <f>MONTH(Tabela1[[#This Row],[Data]])</f>
        <v>5</v>
      </c>
      <c r="G3139" t="s">
        <v>5392</v>
      </c>
      <c r="H3139" t="s">
        <v>7473</v>
      </c>
      <c r="I3139" s="2">
        <v>5581996300000</v>
      </c>
    </row>
    <row r="3140" spans="1:9" x14ac:dyDescent="0.25">
      <c r="A3140" t="s">
        <v>26</v>
      </c>
      <c r="B3140" s="1">
        <v>2000</v>
      </c>
      <c r="C3140" t="s">
        <v>21</v>
      </c>
      <c r="D3140">
        <v>1</v>
      </c>
      <c r="E3140" s="3">
        <v>43956</v>
      </c>
      <c r="F3140" s="2">
        <f>MONTH(Tabela1[[#This Row],[Data]])</f>
        <v>5</v>
      </c>
      <c r="G3140" t="s">
        <v>9033</v>
      </c>
      <c r="H3140" t="s">
        <v>9034</v>
      </c>
      <c r="I3140" s="2">
        <v>5511987000000</v>
      </c>
    </row>
    <row r="3141" spans="1:9" x14ac:dyDescent="0.25">
      <c r="A3141" t="s">
        <v>8</v>
      </c>
      <c r="B3141" s="1">
        <v>500</v>
      </c>
      <c r="C3141" t="s">
        <v>9</v>
      </c>
      <c r="D3141">
        <v>12</v>
      </c>
      <c r="E3141" s="3">
        <v>43957</v>
      </c>
      <c r="F3141" s="2">
        <f>MONTH(Tabela1[[#This Row],[Data]])</f>
        <v>5</v>
      </c>
      <c r="G3141" t="s">
        <v>1375</v>
      </c>
      <c r="H3141" t="s">
        <v>1376</v>
      </c>
      <c r="I3141" s="2">
        <v>5521970400000</v>
      </c>
    </row>
    <row r="3142" spans="1:9" x14ac:dyDescent="0.25">
      <c r="A3142" t="s">
        <v>8</v>
      </c>
      <c r="B3142" s="1">
        <v>500</v>
      </c>
      <c r="C3142" t="s">
        <v>21</v>
      </c>
      <c r="D3142">
        <v>1</v>
      </c>
      <c r="E3142" s="3">
        <v>43957</v>
      </c>
      <c r="F3142" s="2">
        <f>MONTH(Tabela1[[#This Row],[Data]])</f>
        <v>5</v>
      </c>
      <c r="G3142" t="s">
        <v>6371</v>
      </c>
      <c r="H3142" t="s">
        <v>6372</v>
      </c>
      <c r="I3142" s="2">
        <v>5521968800000</v>
      </c>
    </row>
    <row r="3143" spans="1:9" x14ac:dyDescent="0.25">
      <c r="A3143" t="s">
        <v>8</v>
      </c>
      <c r="B3143" s="1">
        <v>500</v>
      </c>
      <c r="C3143" t="s">
        <v>9</v>
      </c>
      <c r="D3143">
        <v>12</v>
      </c>
      <c r="E3143" s="3">
        <v>43957</v>
      </c>
      <c r="F3143" s="2">
        <f>MONTH(Tabela1[[#This Row],[Data]])</f>
        <v>5</v>
      </c>
      <c r="G3143" t="s">
        <v>3460</v>
      </c>
      <c r="H3143" t="s">
        <v>6813</v>
      </c>
      <c r="I3143" s="2">
        <v>5519987200000</v>
      </c>
    </row>
    <row r="3144" spans="1:9" x14ac:dyDescent="0.25">
      <c r="A3144" t="s">
        <v>12</v>
      </c>
      <c r="B3144" s="1">
        <v>1000</v>
      </c>
      <c r="C3144" t="s">
        <v>9</v>
      </c>
      <c r="D3144">
        <v>7</v>
      </c>
      <c r="E3144" s="3">
        <v>43957</v>
      </c>
      <c r="F3144" s="2">
        <f>MONTH(Tabela1[[#This Row],[Data]])</f>
        <v>5</v>
      </c>
      <c r="G3144" t="s">
        <v>8156</v>
      </c>
      <c r="H3144" t="s">
        <v>8157</v>
      </c>
      <c r="I3144" s="2">
        <v>5599984800000</v>
      </c>
    </row>
    <row r="3145" spans="1:9" x14ac:dyDescent="0.25">
      <c r="A3145" t="s">
        <v>8</v>
      </c>
      <c r="B3145" s="1">
        <v>500</v>
      </c>
      <c r="C3145" t="s">
        <v>9</v>
      </c>
      <c r="D3145">
        <v>12</v>
      </c>
      <c r="E3145" s="3">
        <v>43957</v>
      </c>
      <c r="F3145" s="2">
        <f>MONTH(Tabela1[[#This Row],[Data]])</f>
        <v>5</v>
      </c>
      <c r="G3145" t="s">
        <v>1343</v>
      </c>
      <c r="H3145" t="s">
        <v>9526</v>
      </c>
      <c r="I3145" s="2">
        <v>5562981400000</v>
      </c>
    </row>
    <row r="3146" spans="1:9" x14ac:dyDescent="0.25">
      <c r="A3146" t="s">
        <v>12</v>
      </c>
      <c r="B3146" s="1">
        <v>1000</v>
      </c>
      <c r="C3146" t="s">
        <v>9</v>
      </c>
      <c r="D3146">
        <v>12</v>
      </c>
      <c r="E3146" s="3">
        <v>43958</v>
      </c>
      <c r="F3146" s="2">
        <f>MONTH(Tabela1[[#This Row],[Data]])</f>
        <v>5</v>
      </c>
      <c r="G3146" t="s">
        <v>3460</v>
      </c>
      <c r="H3146" t="s">
        <v>3461</v>
      </c>
      <c r="I3146" s="2">
        <v>5511968200000</v>
      </c>
    </row>
    <row r="3147" spans="1:9" x14ac:dyDescent="0.25">
      <c r="A3147" t="s">
        <v>8</v>
      </c>
      <c r="B3147" s="1">
        <v>500</v>
      </c>
      <c r="C3147" t="s">
        <v>9</v>
      </c>
      <c r="D3147">
        <v>1</v>
      </c>
      <c r="E3147" s="3">
        <v>43958</v>
      </c>
      <c r="F3147" s="2">
        <f>MONTH(Tabela1[[#This Row],[Data]])</f>
        <v>5</v>
      </c>
      <c r="G3147" t="s">
        <v>83</v>
      </c>
      <c r="H3147" t="s">
        <v>84</v>
      </c>
      <c r="I3147" s="2">
        <v>5543999500000</v>
      </c>
    </row>
    <row r="3148" spans="1:9" x14ac:dyDescent="0.25">
      <c r="A3148" t="s">
        <v>8</v>
      </c>
      <c r="B3148" s="1">
        <v>500</v>
      </c>
      <c r="C3148" t="s">
        <v>9</v>
      </c>
      <c r="D3148">
        <v>12</v>
      </c>
      <c r="E3148" s="3">
        <v>43958</v>
      </c>
      <c r="F3148" s="2">
        <f>MONTH(Tabela1[[#This Row],[Data]])</f>
        <v>5</v>
      </c>
      <c r="G3148" t="s">
        <v>6401</v>
      </c>
      <c r="H3148" t="s">
        <v>6402</v>
      </c>
      <c r="I3148" s="2">
        <v>5521998500000</v>
      </c>
    </row>
    <row r="3149" spans="1:9" x14ac:dyDescent="0.25">
      <c r="A3149" t="s">
        <v>26</v>
      </c>
      <c r="B3149" s="1">
        <v>2000</v>
      </c>
      <c r="C3149" t="s">
        <v>9</v>
      </c>
      <c r="D3149">
        <v>12</v>
      </c>
      <c r="E3149" s="3">
        <v>43959</v>
      </c>
      <c r="F3149" s="2">
        <f>MONTH(Tabela1[[#This Row],[Data]])</f>
        <v>5</v>
      </c>
      <c r="G3149" t="s">
        <v>57</v>
      </c>
      <c r="H3149" t="s">
        <v>58</v>
      </c>
      <c r="I3149" s="2">
        <v>5585999600000</v>
      </c>
    </row>
    <row r="3150" spans="1:9" x14ac:dyDescent="0.25">
      <c r="A3150" t="s">
        <v>8</v>
      </c>
      <c r="B3150" s="1">
        <v>500</v>
      </c>
      <c r="C3150" t="s">
        <v>9</v>
      </c>
      <c r="D3150">
        <v>12</v>
      </c>
      <c r="E3150" s="3">
        <v>43959</v>
      </c>
      <c r="F3150" s="2">
        <f>MONTH(Tabela1[[#This Row],[Data]])</f>
        <v>5</v>
      </c>
      <c r="G3150" t="s">
        <v>1428</v>
      </c>
      <c r="H3150" t="s">
        <v>4674</v>
      </c>
      <c r="I3150" s="2">
        <v>5549999100000</v>
      </c>
    </row>
    <row r="3151" spans="1:9" x14ac:dyDescent="0.25">
      <c r="A3151" t="s">
        <v>12</v>
      </c>
      <c r="B3151" s="1">
        <v>1000</v>
      </c>
      <c r="C3151" t="s">
        <v>9</v>
      </c>
      <c r="D3151">
        <v>12</v>
      </c>
      <c r="E3151" s="3">
        <v>43959</v>
      </c>
      <c r="F3151" s="2">
        <f>MONTH(Tabela1[[#This Row],[Data]])</f>
        <v>5</v>
      </c>
      <c r="G3151" t="s">
        <v>4726</v>
      </c>
      <c r="H3151" t="s">
        <v>4727</v>
      </c>
      <c r="I3151" s="2">
        <v>5521984800000</v>
      </c>
    </row>
    <row r="3152" spans="1:9" x14ac:dyDescent="0.25">
      <c r="A3152" t="s">
        <v>12</v>
      </c>
      <c r="B3152" s="1">
        <v>1000</v>
      </c>
      <c r="C3152" t="s">
        <v>9</v>
      </c>
      <c r="D3152">
        <v>4</v>
      </c>
      <c r="E3152" s="3">
        <v>43959</v>
      </c>
      <c r="F3152" s="2">
        <f>MONTH(Tabela1[[#This Row],[Data]])</f>
        <v>5</v>
      </c>
      <c r="G3152" t="s">
        <v>1782</v>
      </c>
      <c r="H3152" t="s">
        <v>4762</v>
      </c>
      <c r="I3152" s="2">
        <v>5581982600000</v>
      </c>
    </row>
    <row r="3153" spans="1:9" x14ac:dyDescent="0.25">
      <c r="A3153" t="s">
        <v>8</v>
      </c>
      <c r="B3153" s="1">
        <v>500</v>
      </c>
      <c r="C3153" t="s">
        <v>9</v>
      </c>
      <c r="D3153">
        <v>1</v>
      </c>
      <c r="E3153" s="3">
        <v>43959</v>
      </c>
      <c r="F3153" s="2">
        <f>MONTH(Tabela1[[#This Row],[Data]])</f>
        <v>5</v>
      </c>
      <c r="G3153" t="s">
        <v>2955</v>
      </c>
      <c r="H3153" t="s">
        <v>4803</v>
      </c>
      <c r="I3153" s="2">
        <v>5538992000000</v>
      </c>
    </row>
    <row r="3154" spans="1:9" x14ac:dyDescent="0.25">
      <c r="A3154" t="s">
        <v>8</v>
      </c>
      <c r="B3154" s="1">
        <v>500</v>
      </c>
      <c r="C3154" t="s">
        <v>9</v>
      </c>
      <c r="D3154">
        <v>7</v>
      </c>
      <c r="E3154" s="3">
        <v>43959</v>
      </c>
      <c r="F3154" s="2">
        <f>MONTH(Tabela1[[#This Row],[Data]])</f>
        <v>5</v>
      </c>
      <c r="G3154" t="s">
        <v>8472</v>
      </c>
      <c r="H3154" t="s">
        <v>8473</v>
      </c>
      <c r="I3154" s="2">
        <v>5521992600000</v>
      </c>
    </row>
    <row r="3155" spans="1:9" x14ac:dyDescent="0.25">
      <c r="A3155" t="s">
        <v>8</v>
      </c>
      <c r="B3155" s="1">
        <v>500</v>
      </c>
      <c r="C3155" t="s">
        <v>9</v>
      </c>
      <c r="D3155">
        <v>1</v>
      </c>
      <c r="E3155" s="3">
        <v>43960</v>
      </c>
      <c r="F3155" s="2">
        <f>MONTH(Tabela1[[#This Row],[Data]])</f>
        <v>5</v>
      </c>
      <c r="G3155" t="s">
        <v>482</v>
      </c>
      <c r="H3155" t="s">
        <v>1470</v>
      </c>
      <c r="I3155" s="2">
        <v>5561981900000</v>
      </c>
    </row>
    <row r="3156" spans="1:9" x14ac:dyDescent="0.25">
      <c r="A3156" t="s">
        <v>26</v>
      </c>
      <c r="B3156" s="1">
        <v>2000</v>
      </c>
      <c r="C3156" t="s">
        <v>9</v>
      </c>
      <c r="D3156">
        <v>1</v>
      </c>
      <c r="E3156" s="3">
        <v>43960</v>
      </c>
      <c r="F3156" s="2">
        <f>MONTH(Tabela1[[#This Row],[Data]])</f>
        <v>5</v>
      </c>
      <c r="G3156" t="s">
        <v>4821</v>
      </c>
      <c r="H3156" t="s">
        <v>4822</v>
      </c>
      <c r="I3156" s="2">
        <v>5521997400000</v>
      </c>
    </row>
    <row r="3157" spans="1:9" x14ac:dyDescent="0.25">
      <c r="A3157" t="s">
        <v>12</v>
      </c>
      <c r="B3157" s="1">
        <v>1000</v>
      </c>
      <c r="C3157" t="s">
        <v>9</v>
      </c>
      <c r="D3157">
        <v>2</v>
      </c>
      <c r="E3157" s="3">
        <v>43960</v>
      </c>
      <c r="F3157" s="2">
        <f>MONTH(Tabela1[[#This Row],[Data]])</f>
        <v>5</v>
      </c>
      <c r="G3157" t="s">
        <v>7062</v>
      </c>
      <c r="H3157" t="s">
        <v>7063</v>
      </c>
      <c r="I3157" s="2">
        <v>5549999100000</v>
      </c>
    </row>
    <row r="3158" spans="1:9" x14ac:dyDescent="0.25">
      <c r="A3158" t="s">
        <v>12</v>
      </c>
      <c r="B3158" s="1">
        <v>1000</v>
      </c>
      <c r="C3158" t="s">
        <v>9</v>
      </c>
      <c r="D3158">
        <v>6</v>
      </c>
      <c r="E3158" s="3">
        <v>43960</v>
      </c>
      <c r="F3158" s="2">
        <f>MONTH(Tabela1[[#This Row],[Data]])</f>
        <v>5</v>
      </c>
      <c r="G3158" t="s">
        <v>7727</v>
      </c>
      <c r="H3158" t="s">
        <v>7728</v>
      </c>
      <c r="I3158" s="2">
        <v>5511996200000</v>
      </c>
    </row>
    <row r="3159" spans="1:9" x14ac:dyDescent="0.25">
      <c r="A3159" t="s">
        <v>8</v>
      </c>
      <c r="B3159" s="1">
        <v>500</v>
      </c>
      <c r="C3159" t="s">
        <v>9</v>
      </c>
      <c r="D3159">
        <v>4</v>
      </c>
      <c r="E3159" s="3">
        <v>43960</v>
      </c>
      <c r="F3159" s="2">
        <f>MONTH(Tabela1[[#This Row],[Data]])</f>
        <v>5</v>
      </c>
      <c r="G3159" t="s">
        <v>8140</v>
      </c>
      <c r="H3159" t="s">
        <v>8141</v>
      </c>
      <c r="I3159" s="2">
        <v>5517997200000</v>
      </c>
    </row>
    <row r="3160" spans="1:9" x14ac:dyDescent="0.25">
      <c r="A3160" t="s">
        <v>8</v>
      </c>
      <c r="B3160" s="1">
        <v>500</v>
      </c>
      <c r="C3160" t="s">
        <v>9</v>
      </c>
      <c r="D3160">
        <v>4</v>
      </c>
      <c r="E3160" s="3">
        <v>43960</v>
      </c>
      <c r="F3160" s="2">
        <f>MONTH(Tabela1[[#This Row],[Data]])</f>
        <v>5</v>
      </c>
      <c r="G3160" t="s">
        <v>8190</v>
      </c>
      <c r="H3160" t="s">
        <v>8191</v>
      </c>
      <c r="I3160" s="2">
        <v>5551997200000</v>
      </c>
    </row>
    <row r="3161" spans="1:9" x14ac:dyDescent="0.25">
      <c r="A3161" t="s">
        <v>8</v>
      </c>
      <c r="B3161" s="1">
        <v>500</v>
      </c>
      <c r="C3161" t="s">
        <v>9</v>
      </c>
      <c r="D3161">
        <v>6</v>
      </c>
      <c r="E3161" s="3">
        <v>43961</v>
      </c>
      <c r="F3161" s="2">
        <f>MONTH(Tabela1[[#This Row],[Data]])</f>
        <v>5</v>
      </c>
      <c r="G3161" t="s">
        <v>2098</v>
      </c>
      <c r="H3161" t="s">
        <v>2099</v>
      </c>
      <c r="I3161" s="2">
        <v>5551998100000</v>
      </c>
    </row>
    <row r="3162" spans="1:9" x14ac:dyDescent="0.25">
      <c r="A3162" t="s">
        <v>12</v>
      </c>
      <c r="B3162" s="1">
        <v>1000</v>
      </c>
      <c r="C3162" t="s">
        <v>21</v>
      </c>
      <c r="D3162">
        <v>1</v>
      </c>
      <c r="E3162" s="3">
        <v>43961</v>
      </c>
      <c r="F3162" s="2">
        <f>MONTH(Tabela1[[#This Row],[Data]])</f>
        <v>5</v>
      </c>
      <c r="G3162" t="s">
        <v>2416</v>
      </c>
      <c r="H3162" t="s">
        <v>2417</v>
      </c>
      <c r="I3162" s="2">
        <v>5531991000000</v>
      </c>
    </row>
    <row r="3163" spans="1:9" x14ac:dyDescent="0.25">
      <c r="A3163" t="s">
        <v>8</v>
      </c>
      <c r="B3163" s="1">
        <v>500</v>
      </c>
      <c r="C3163" t="s">
        <v>21</v>
      </c>
      <c r="D3163">
        <v>12</v>
      </c>
      <c r="E3163" s="3">
        <v>43961</v>
      </c>
      <c r="F3163" s="2">
        <f>MONTH(Tabela1[[#This Row],[Data]])</f>
        <v>5</v>
      </c>
      <c r="G3163" t="s">
        <v>2620</v>
      </c>
      <c r="H3163" t="s">
        <v>2621</v>
      </c>
      <c r="I3163" s="2">
        <v>5521999700000</v>
      </c>
    </row>
    <row r="3164" spans="1:9" x14ac:dyDescent="0.25">
      <c r="A3164" t="s">
        <v>8</v>
      </c>
      <c r="B3164" s="1">
        <v>500</v>
      </c>
      <c r="C3164" t="s">
        <v>9</v>
      </c>
      <c r="D3164">
        <v>1</v>
      </c>
      <c r="E3164" s="3">
        <v>43961</v>
      </c>
      <c r="F3164" s="2">
        <f>MONTH(Tabela1[[#This Row],[Data]])</f>
        <v>5</v>
      </c>
      <c r="G3164" t="s">
        <v>3193</v>
      </c>
      <c r="H3164" t="s">
        <v>3194</v>
      </c>
      <c r="I3164" s="2">
        <v>5511943900000</v>
      </c>
    </row>
    <row r="3165" spans="1:9" x14ac:dyDescent="0.25">
      <c r="A3165" t="s">
        <v>8</v>
      </c>
      <c r="B3165" s="1">
        <v>500</v>
      </c>
      <c r="C3165" t="s">
        <v>9</v>
      </c>
      <c r="D3165">
        <v>10</v>
      </c>
      <c r="E3165" s="3">
        <v>43961</v>
      </c>
      <c r="F3165" s="2">
        <f>MONTH(Tabela1[[#This Row],[Data]])</f>
        <v>5</v>
      </c>
      <c r="G3165" t="s">
        <v>3343</v>
      </c>
      <c r="H3165" t="s">
        <v>4071</v>
      </c>
      <c r="I3165" s="2">
        <v>5521987500000</v>
      </c>
    </row>
    <row r="3166" spans="1:9" x14ac:dyDescent="0.25">
      <c r="A3166" t="s">
        <v>12</v>
      </c>
      <c r="B3166" s="1">
        <v>1000</v>
      </c>
      <c r="C3166" t="s">
        <v>9</v>
      </c>
      <c r="D3166">
        <v>12</v>
      </c>
      <c r="E3166" s="3">
        <v>43961</v>
      </c>
      <c r="F3166" s="2">
        <f>MONTH(Tabela1[[#This Row],[Data]])</f>
        <v>5</v>
      </c>
      <c r="G3166" t="s">
        <v>4083</v>
      </c>
      <c r="H3166" t="s">
        <v>4084</v>
      </c>
      <c r="I3166" s="2">
        <v>5544997200000</v>
      </c>
    </row>
    <row r="3167" spans="1:9" x14ac:dyDescent="0.25">
      <c r="A3167" t="s">
        <v>8</v>
      </c>
      <c r="B3167" s="1">
        <v>500</v>
      </c>
      <c r="C3167" t="s">
        <v>9</v>
      </c>
      <c r="D3167">
        <v>12</v>
      </c>
      <c r="E3167" s="3">
        <v>43961</v>
      </c>
      <c r="F3167" s="2">
        <f>MONTH(Tabela1[[#This Row],[Data]])</f>
        <v>5</v>
      </c>
      <c r="G3167" t="s">
        <v>508</v>
      </c>
      <c r="H3167" t="s">
        <v>2481</v>
      </c>
      <c r="I3167" s="2">
        <v>5522981200000</v>
      </c>
    </row>
    <row r="3168" spans="1:9" x14ac:dyDescent="0.25">
      <c r="A3168" t="s">
        <v>12</v>
      </c>
      <c r="B3168" s="1">
        <v>1000</v>
      </c>
      <c r="C3168" t="s">
        <v>9</v>
      </c>
      <c r="D3168">
        <v>12</v>
      </c>
      <c r="E3168" s="3">
        <v>43961</v>
      </c>
      <c r="F3168" s="2">
        <f>MONTH(Tabela1[[#This Row],[Data]])</f>
        <v>5</v>
      </c>
      <c r="G3168" t="s">
        <v>7249</v>
      </c>
      <c r="H3168" t="s">
        <v>7250</v>
      </c>
      <c r="I3168" s="2">
        <v>5565996600000</v>
      </c>
    </row>
    <row r="3169" spans="1:9" x14ac:dyDescent="0.25">
      <c r="A3169" t="s">
        <v>26</v>
      </c>
      <c r="B3169" s="1">
        <v>2000</v>
      </c>
      <c r="C3169" t="s">
        <v>9</v>
      </c>
      <c r="D3169">
        <v>12</v>
      </c>
      <c r="E3169" s="3">
        <v>43961</v>
      </c>
      <c r="F3169" s="2">
        <f>MONTH(Tabela1[[#This Row],[Data]])</f>
        <v>5</v>
      </c>
      <c r="G3169" t="s">
        <v>7824</v>
      </c>
      <c r="H3169" t="s">
        <v>7825</v>
      </c>
      <c r="I3169" s="2">
        <v>5521964300000</v>
      </c>
    </row>
    <row r="3170" spans="1:9" x14ac:dyDescent="0.25">
      <c r="A3170" t="s">
        <v>8</v>
      </c>
      <c r="B3170" s="1">
        <v>500</v>
      </c>
      <c r="C3170" t="s">
        <v>9</v>
      </c>
      <c r="D3170">
        <v>12</v>
      </c>
      <c r="E3170" s="3">
        <v>43961</v>
      </c>
      <c r="F3170" s="2">
        <f>MONTH(Tabela1[[#This Row],[Data]])</f>
        <v>5</v>
      </c>
      <c r="G3170" t="s">
        <v>8246</v>
      </c>
      <c r="H3170" t="s">
        <v>8247</v>
      </c>
      <c r="I3170" s="2">
        <v>5511988200000</v>
      </c>
    </row>
    <row r="3171" spans="1:9" x14ac:dyDescent="0.25">
      <c r="A3171" t="s">
        <v>8</v>
      </c>
      <c r="B3171" s="1">
        <v>500</v>
      </c>
      <c r="C3171" t="s">
        <v>21</v>
      </c>
      <c r="D3171">
        <v>1</v>
      </c>
      <c r="E3171" s="3">
        <v>43962</v>
      </c>
      <c r="F3171" s="2">
        <f>MONTH(Tabela1[[#This Row],[Data]])</f>
        <v>5</v>
      </c>
      <c r="G3171" t="s">
        <v>1571</v>
      </c>
      <c r="H3171" t="s">
        <v>3809</v>
      </c>
      <c r="I3171" s="2">
        <v>5511992600000</v>
      </c>
    </row>
    <row r="3172" spans="1:9" x14ac:dyDescent="0.25">
      <c r="A3172" t="s">
        <v>26</v>
      </c>
      <c r="B3172" s="1">
        <v>2000</v>
      </c>
      <c r="C3172" t="s">
        <v>9</v>
      </c>
      <c r="D3172">
        <v>6</v>
      </c>
      <c r="E3172" s="3">
        <v>43962</v>
      </c>
      <c r="F3172" s="2">
        <f>MONTH(Tabela1[[#This Row],[Data]])</f>
        <v>5</v>
      </c>
      <c r="G3172" t="s">
        <v>4608</v>
      </c>
      <c r="H3172" t="s">
        <v>4609</v>
      </c>
      <c r="I3172" s="2">
        <v>5516997500000</v>
      </c>
    </row>
    <row r="3173" spans="1:9" x14ac:dyDescent="0.25">
      <c r="A3173" t="s">
        <v>8</v>
      </c>
      <c r="B3173" s="1">
        <v>500</v>
      </c>
      <c r="C3173" t="s">
        <v>9</v>
      </c>
      <c r="D3173">
        <v>12</v>
      </c>
      <c r="E3173" s="3">
        <v>43963</v>
      </c>
      <c r="F3173" s="2">
        <f>MONTH(Tabela1[[#This Row],[Data]])</f>
        <v>5</v>
      </c>
      <c r="G3173" t="s">
        <v>5576</v>
      </c>
      <c r="H3173" t="s">
        <v>5577</v>
      </c>
      <c r="I3173" s="2">
        <v>5521981100000</v>
      </c>
    </row>
    <row r="3174" spans="1:9" x14ac:dyDescent="0.25">
      <c r="A3174" t="s">
        <v>26</v>
      </c>
      <c r="B3174" s="1">
        <v>2000</v>
      </c>
      <c r="C3174" t="s">
        <v>9</v>
      </c>
      <c r="D3174">
        <v>1</v>
      </c>
      <c r="E3174" s="3">
        <v>43963</v>
      </c>
      <c r="F3174" s="2">
        <f>MONTH(Tabela1[[#This Row],[Data]])</f>
        <v>5</v>
      </c>
      <c r="G3174" t="s">
        <v>6258</v>
      </c>
      <c r="H3174" t="s">
        <v>6259</v>
      </c>
      <c r="I3174" s="2">
        <v>5515997400000</v>
      </c>
    </row>
    <row r="3175" spans="1:9" x14ac:dyDescent="0.25">
      <c r="A3175" t="s">
        <v>26</v>
      </c>
      <c r="B3175" s="1">
        <v>2000</v>
      </c>
      <c r="C3175" t="s">
        <v>9</v>
      </c>
      <c r="D3175">
        <v>12</v>
      </c>
      <c r="E3175" s="3">
        <v>43963</v>
      </c>
      <c r="F3175" s="2">
        <f>MONTH(Tabela1[[#This Row],[Data]])</f>
        <v>5</v>
      </c>
      <c r="G3175" t="s">
        <v>7779</v>
      </c>
      <c r="H3175" t="s">
        <v>7780</v>
      </c>
      <c r="I3175" s="2">
        <v>5573999200000</v>
      </c>
    </row>
    <row r="3176" spans="1:9" x14ac:dyDescent="0.25">
      <c r="A3176" t="s">
        <v>12</v>
      </c>
      <c r="B3176" s="1">
        <v>1000</v>
      </c>
      <c r="C3176" t="s">
        <v>9</v>
      </c>
      <c r="D3176">
        <v>12</v>
      </c>
      <c r="E3176" s="3">
        <v>43963</v>
      </c>
      <c r="F3176" s="2">
        <f>MONTH(Tabela1[[#This Row],[Data]])</f>
        <v>5</v>
      </c>
      <c r="G3176" t="s">
        <v>5346</v>
      </c>
      <c r="H3176" t="s">
        <v>7940</v>
      </c>
      <c r="I3176" s="2">
        <v>5521967600000</v>
      </c>
    </row>
    <row r="3177" spans="1:9" x14ac:dyDescent="0.25">
      <c r="A3177" t="s">
        <v>12</v>
      </c>
      <c r="B3177" s="1">
        <v>1000</v>
      </c>
      <c r="C3177" t="s">
        <v>21</v>
      </c>
      <c r="D3177">
        <v>1</v>
      </c>
      <c r="E3177" s="3">
        <v>43963</v>
      </c>
      <c r="F3177" s="2">
        <f>MONTH(Tabela1[[#This Row],[Data]])</f>
        <v>5</v>
      </c>
      <c r="G3177" t="s">
        <v>8636</v>
      </c>
      <c r="H3177" t="s">
        <v>8637</v>
      </c>
      <c r="I3177" s="2">
        <v>5554991400000</v>
      </c>
    </row>
    <row r="3178" spans="1:9" x14ac:dyDescent="0.25">
      <c r="A3178" t="s">
        <v>12</v>
      </c>
      <c r="B3178" s="1">
        <v>1000</v>
      </c>
      <c r="C3178" t="s">
        <v>9</v>
      </c>
      <c r="D3178">
        <v>1</v>
      </c>
      <c r="E3178" s="3">
        <v>43964</v>
      </c>
      <c r="F3178" s="2">
        <f>MONTH(Tabela1[[#This Row],[Data]])</f>
        <v>5</v>
      </c>
      <c r="G3178" t="s">
        <v>2188</v>
      </c>
      <c r="H3178" t="s">
        <v>2189</v>
      </c>
      <c r="I3178" s="2">
        <v>5551992100000</v>
      </c>
    </row>
    <row r="3179" spans="1:9" x14ac:dyDescent="0.25">
      <c r="A3179" t="s">
        <v>8</v>
      </c>
      <c r="B3179" s="1">
        <v>500</v>
      </c>
      <c r="C3179" t="s">
        <v>9</v>
      </c>
      <c r="D3179">
        <v>12</v>
      </c>
      <c r="E3179" s="3">
        <v>43964</v>
      </c>
      <c r="F3179" s="2">
        <f>MONTH(Tabela1[[#This Row],[Data]])</f>
        <v>5</v>
      </c>
      <c r="G3179" t="s">
        <v>2905</v>
      </c>
      <c r="H3179" t="s">
        <v>2906</v>
      </c>
      <c r="I3179" s="2">
        <v>5521971300000</v>
      </c>
    </row>
    <row r="3180" spans="1:9" x14ac:dyDescent="0.25">
      <c r="A3180" t="s">
        <v>8</v>
      </c>
      <c r="B3180" s="1">
        <v>500</v>
      </c>
      <c r="C3180" t="s">
        <v>9</v>
      </c>
      <c r="D3180">
        <v>12</v>
      </c>
      <c r="E3180" s="3">
        <v>43964</v>
      </c>
      <c r="F3180" s="2">
        <f>MONTH(Tabela1[[#This Row],[Data]])</f>
        <v>5</v>
      </c>
      <c r="G3180" t="s">
        <v>2638</v>
      </c>
      <c r="H3180" t="s">
        <v>2639</v>
      </c>
      <c r="I3180" s="2">
        <v>5511949500000</v>
      </c>
    </row>
    <row r="3181" spans="1:9" x14ac:dyDescent="0.25">
      <c r="A3181" t="s">
        <v>8</v>
      </c>
      <c r="B3181" s="1">
        <v>500</v>
      </c>
      <c r="C3181" t="s">
        <v>21</v>
      </c>
      <c r="D3181">
        <v>1</v>
      </c>
      <c r="E3181" s="3">
        <v>43964</v>
      </c>
      <c r="F3181" s="2">
        <f>MONTH(Tabela1[[#This Row],[Data]])</f>
        <v>5</v>
      </c>
      <c r="G3181" t="s">
        <v>1626</v>
      </c>
      <c r="H3181" t="s">
        <v>1627</v>
      </c>
      <c r="I3181" s="2">
        <v>5534991800000</v>
      </c>
    </row>
    <row r="3182" spans="1:9" x14ac:dyDescent="0.25">
      <c r="A3182" t="s">
        <v>26</v>
      </c>
      <c r="B3182" s="1">
        <v>2000</v>
      </c>
      <c r="C3182" t="s">
        <v>9</v>
      </c>
      <c r="D3182">
        <v>1</v>
      </c>
      <c r="E3182" s="3">
        <v>43964</v>
      </c>
      <c r="F3182" s="2">
        <f>MONTH(Tabela1[[#This Row],[Data]])</f>
        <v>5</v>
      </c>
      <c r="G3182" t="s">
        <v>877</v>
      </c>
      <c r="H3182" t="s">
        <v>3668</v>
      </c>
      <c r="I3182" s="2">
        <v>5511987100000</v>
      </c>
    </row>
    <row r="3183" spans="1:9" x14ac:dyDescent="0.25">
      <c r="A3183" t="s">
        <v>12</v>
      </c>
      <c r="B3183" s="1">
        <v>1000</v>
      </c>
      <c r="C3183" t="s">
        <v>9</v>
      </c>
      <c r="D3183">
        <v>12</v>
      </c>
      <c r="E3183" s="3">
        <v>43964</v>
      </c>
      <c r="F3183" s="2">
        <f>MONTH(Tabela1[[#This Row],[Data]])</f>
        <v>5</v>
      </c>
      <c r="G3183" t="s">
        <v>4568</v>
      </c>
      <c r="H3183" t="s">
        <v>4569</v>
      </c>
      <c r="I3183" s="2">
        <v>5543996600000</v>
      </c>
    </row>
    <row r="3184" spans="1:9" x14ac:dyDescent="0.25">
      <c r="A3184" t="s">
        <v>12</v>
      </c>
      <c r="B3184" s="1">
        <v>1000</v>
      </c>
      <c r="C3184" t="s">
        <v>9</v>
      </c>
      <c r="D3184">
        <v>12</v>
      </c>
      <c r="E3184" s="3">
        <v>43964</v>
      </c>
      <c r="F3184" s="2">
        <f>MONTH(Tabela1[[#This Row],[Data]])</f>
        <v>5</v>
      </c>
      <c r="G3184" t="s">
        <v>4928</v>
      </c>
      <c r="H3184" t="s">
        <v>5982</v>
      </c>
      <c r="I3184" s="2">
        <v>5511999700000</v>
      </c>
    </row>
    <row r="3185" spans="1:9" x14ac:dyDescent="0.25">
      <c r="A3185" t="s">
        <v>12</v>
      </c>
      <c r="B3185" s="1">
        <v>1000</v>
      </c>
      <c r="C3185" t="s">
        <v>9</v>
      </c>
      <c r="D3185">
        <v>12</v>
      </c>
      <c r="E3185" s="3">
        <v>43964</v>
      </c>
      <c r="F3185" s="2">
        <f>MONTH(Tabela1[[#This Row],[Data]])</f>
        <v>5</v>
      </c>
      <c r="G3185" t="s">
        <v>2453</v>
      </c>
      <c r="H3185" t="s">
        <v>2454</v>
      </c>
      <c r="I3185" s="2">
        <v>5551994500000</v>
      </c>
    </row>
    <row r="3186" spans="1:9" x14ac:dyDescent="0.25">
      <c r="A3186" t="s">
        <v>8</v>
      </c>
      <c r="B3186" s="1">
        <v>500</v>
      </c>
      <c r="C3186" t="s">
        <v>9</v>
      </c>
      <c r="D3186">
        <v>3</v>
      </c>
      <c r="E3186" s="3">
        <v>43964</v>
      </c>
      <c r="F3186" s="2">
        <f>MONTH(Tabela1[[#This Row],[Data]])</f>
        <v>5</v>
      </c>
      <c r="G3186" t="s">
        <v>7226</v>
      </c>
      <c r="H3186" t="s">
        <v>7227</v>
      </c>
      <c r="I3186" s="2">
        <v>5547997700000</v>
      </c>
    </row>
    <row r="3187" spans="1:9" x14ac:dyDescent="0.25">
      <c r="A3187" t="s">
        <v>26</v>
      </c>
      <c r="B3187" s="1">
        <v>2000</v>
      </c>
      <c r="C3187" t="s">
        <v>21</v>
      </c>
      <c r="D3187">
        <v>1</v>
      </c>
      <c r="E3187" s="3">
        <v>43964</v>
      </c>
      <c r="F3187" s="2">
        <f>MONTH(Tabela1[[#This Row],[Data]])</f>
        <v>5</v>
      </c>
      <c r="G3187" t="s">
        <v>7731</v>
      </c>
      <c r="H3187" t="s">
        <v>7732</v>
      </c>
      <c r="I3187" s="2">
        <v>5527996400000</v>
      </c>
    </row>
    <row r="3188" spans="1:9" x14ac:dyDescent="0.25">
      <c r="A3188" t="s">
        <v>12</v>
      </c>
      <c r="B3188" s="1">
        <v>1000</v>
      </c>
      <c r="C3188" t="s">
        <v>9</v>
      </c>
      <c r="D3188">
        <v>12</v>
      </c>
      <c r="E3188" s="3">
        <v>43964</v>
      </c>
      <c r="F3188" s="2">
        <f>MONTH(Tabela1[[#This Row],[Data]])</f>
        <v>5</v>
      </c>
      <c r="G3188" t="s">
        <v>7322</v>
      </c>
      <c r="H3188" t="s">
        <v>7843</v>
      </c>
      <c r="I3188" s="2">
        <v>5585986400000</v>
      </c>
    </row>
    <row r="3189" spans="1:9" x14ac:dyDescent="0.25">
      <c r="A3189" t="s">
        <v>8</v>
      </c>
      <c r="B3189" s="1">
        <v>500</v>
      </c>
      <c r="C3189" t="s">
        <v>21</v>
      </c>
      <c r="D3189">
        <v>1</v>
      </c>
      <c r="E3189" s="3">
        <v>43964</v>
      </c>
      <c r="F3189" s="2">
        <f>MONTH(Tabela1[[#This Row],[Data]])</f>
        <v>5</v>
      </c>
      <c r="G3189" t="s">
        <v>9012</v>
      </c>
      <c r="H3189" t="s">
        <v>9013</v>
      </c>
      <c r="I3189" s="2">
        <v>5586988000000</v>
      </c>
    </row>
    <row r="3190" spans="1:9" x14ac:dyDescent="0.25">
      <c r="A3190" t="s">
        <v>8</v>
      </c>
      <c r="B3190" s="1">
        <v>500</v>
      </c>
      <c r="C3190" t="s">
        <v>9</v>
      </c>
      <c r="D3190">
        <v>1</v>
      </c>
      <c r="E3190" s="3">
        <v>43965</v>
      </c>
      <c r="F3190" s="2">
        <f>MONTH(Tabela1[[#This Row],[Data]])</f>
        <v>5</v>
      </c>
      <c r="G3190" t="s">
        <v>1645</v>
      </c>
      <c r="H3190" t="s">
        <v>1646</v>
      </c>
      <c r="I3190" s="2">
        <v>5521988500000</v>
      </c>
    </row>
    <row r="3191" spans="1:9" x14ac:dyDescent="0.25">
      <c r="A3191" t="s">
        <v>12</v>
      </c>
      <c r="B3191" s="1">
        <v>1000</v>
      </c>
      <c r="C3191" t="s">
        <v>9</v>
      </c>
      <c r="D3191">
        <v>1</v>
      </c>
      <c r="E3191" s="3">
        <v>43965</v>
      </c>
      <c r="F3191" s="2">
        <f>MONTH(Tabela1[[#This Row],[Data]])</f>
        <v>5</v>
      </c>
      <c r="G3191" t="s">
        <v>2104</v>
      </c>
      <c r="H3191" t="s">
        <v>2105</v>
      </c>
      <c r="I3191" s="2">
        <v>5511954800000</v>
      </c>
    </row>
    <row r="3192" spans="1:9" x14ac:dyDescent="0.25">
      <c r="A3192" t="s">
        <v>8</v>
      </c>
      <c r="B3192" s="1">
        <v>500</v>
      </c>
      <c r="C3192" t="s">
        <v>21</v>
      </c>
      <c r="D3192">
        <v>1</v>
      </c>
      <c r="E3192" s="3">
        <v>43965</v>
      </c>
      <c r="F3192" s="2">
        <f>MONTH(Tabela1[[#This Row],[Data]])</f>
        <v>5</v>
      </c>
      <c r="G3192" t="s">
        <v>3339</v>
      </c>
      <c r="H3192" t="s">
        <v>3340</v>
      </c>
      <c r="I3192" s="2">
        <v>5547996300000</v>
      </c>
    </row>
    <row r="3193" spans="1:9" x14ac:dyDescent="0.25">
      <c r="A3193" t="s">
        <v>8</v>
      </c>
      <c r="B3193" s="1">
        <v>500</v>
      </c>
      <c r="C3193" t="s">
        <v>9</v>
      </c>
      <c r="D3193">
        <v>12</v>
      </c>
      <c r="E3193" s="3">
        <v>43965</v>
      </c>
      <c r="F3193" s="2">
        <f>MONTH(Tabela1[[#This Row],[Data]])</f>
        <v>5</v>
      </c>
      <c r="G3193" t="s">
        <v>4745</v>
      </c>
      <c r="H3193" t="s">
        <v>4746</v>
      </c>
      <c r="I3193" s="2">
        <v>5532984700000</v>
      </c>
    </row>
    <row r="3194" spans="1:9" x14ac:dyDescent="0.25">
      <c r="A3194" t="s">
        <v>12</v>
      </c>
      <c r="B3194" s="1">
        <v>1000</v>
      </c>
      <c r="C3194" t="s">
        <v>21</v>
      </c>
      <c r="D3194">
        <v>1</v>
      </c>
      <c r="E3194" s="3">
        <v>43965</v>
      </c>
      <c r="F3194" s="2">
        <f>MONTH(Tabela1[[#This Row],[Data]])</f>
        <v>5</v>
      </c>
      <c r="G3194" t="s">
        <v>773</v>
      </c>
      <c r="H3194" t="s">
        <v>4826</v>
      </c>
      <c r="I3194" s="2">
        <v>5521986000000</v>
      </c>
    </row>
    <row r="3195" spans="1:9" x14ac:dyDescent="0.25">
      <c r="A3195" t="s">
        <v>26</v>
      </c>
      <c r="B3195" s="1">
        <v>2000</v>
      </c>
      <c r="C3195" t="s">
        <v>9</v>
      </c>
      <c r="D3195">
        <v>12</v>
      </c>
      <c r="E3195" s="3">
        <v>43965</v>
      </c>
      <c r="F3195" s="2">
        <f>MONTH(Tabela1[[#This Row],[Data]])</f>
        <v>5</v>
      </c>
      <c r="G3195" t="s">
        <v>2201</v>
      </c>
      <c r="H3195" t="s">
        <v>9069</v>
      </c>
      <c r="I3195" s="2">
        <v>5521972300000</v>
      </c>
    </row>
    <row r="3196" spans="1:9" x14ac:dyDescent="0.25">
      <c r="A3196" t="s">
        <v>8</v>
      </c>
      <c r="B3196" s="1">
        <v>500</v>
      </c>
      <c r="C3196" t="s">
        <v>9</v>
      </c>
      <c r="D3196">
        <v>12</v>
      </c>
      <c r="E3196" s="3">
        <v>43966</v>
      </c>
      <c r="F3196" s="2">
        <f>MONTH(Tabela1[[#This Row],[Data]])</f>
        <v>5</v>
      </c>
      <c r="G3196" t="s">
        <v>208</v>
      </c>
      <c r="H3196" t="s">
        <v>209</v>
      </c>
      <c r="I3196" s="2">
        <v>5511987900000</v>
      </c>
    </row>
    <row r="3197" spans="1:9" x14ac:dyDescent="0.25">
      <c r="A3197" t="s">
        <v>26</v>
      </c>
      <c r="B3197" s="1">
        <v>2000</v>
      </c>
      <c r="C3197" t="s">
        <v>9</v>
      </c>
      <c r="D3197">
        <v>5</v>
      </c>
      <c r="E3197" s="3">
        <v>43966</v>
      </c>
      <c r="F3197" s="2">
        <f>MONTH(Tabela1[[#This Row],[Data]])</f>
        <v>5</v>
      </c>
      <c r="G3197" t="s">
        <v>2507</v>
      </c>
      <c r="H3197" t="s">
        <v>2508</v>
      </c>
      <c r="I3197" s="2">
        <v>5562985800000</v>
      </c>
    </row>
    <row r="3198" spans="1:9" x14ac:dyDescent="0.25">
      <c r="A3198" t="s">
        <v>8</v>
      </c>
      <c r="B3198" s="1">
        <v>500</v>
      </c>
      <c r="C3198" t="s">
        <v>9</v>
      </c>
      <c r="D3198">
        <v>8</v>
      </c>
      <c r="E3198" s="3">
        <v>43966</v>
      </c>
      <c r="F3198" s="2">
        <f>MONTH(Tabela1[[#This Row],[Data]])</f>
        <v>5</v>
      </c>
      <c r="G3198" t="s">
        <v>3779</v>
      </c>
      <c r="H3198" t="s">
        <v>3780</v>
      </c>
      <c r="I3198" s="2">
        <v>5516996000000</v>
      </c>
    </row>
    <row r="3199" spans="1:9" x14ac:dyDescent="0.25">
      <c r="A3199" t="s">
        <v>8</v>
      </c>
      <c r="B3199" s="1">
        <v>500</v>
      </c>
      <c r="C3199" t="s">
        <v>9</v>
      </c>
      <c r="D3199">
        <v>2</v>
      </c>
      <c r="E3199" s="3">
        <v>43966</v>
      </c>
      <c r="F3199" s="2">
        <f>MONTH(Tabela1[[#This Row],[Data]])</f>
        <v>5</v>
      </c>
      <c r="G3199" t="s">
        <v>4431</v>
      </c>
      <c r="H3199" t="s">
        <v>4432</v>
      </c>
      <c r="I3199" s="2">
        <v>5584998700000</v>
      </c>
    </row>
    <row r="3200" spans="1:9" x14ac:dyDescent="0.25">
      <c r="A3200" t="s">
        <v>8</v>
      </c>
      <c r="B3200" s="1">
        <v>500</v>
      </c>
      <c r="C3200" t="s">
        <v>21</v>
      </c>
      <c r="D3200">
        <v>12</v>
      </c>
      <c r="E3200" s="3">
        <v>43966</v>
      </c>
      <c r="F3200" s="2">
        <f>MONTH(Tabela1[[#This Row],[Data]])</f>
        <v>5</v>
      </c>
      <c r="G3200" t="s">
        <v>7327</v>
      </c>
      <c r="H3200" t="s">
        <v>7328</v>
      </c>
      <c r="I3200" s="2">
        <v>5571996700000</v>
      </c>
    </row>
    <row r="3201" spans="1:9" x14ac:dyDescent="0.25">
      <c r="A3201" t="s">
        <v>12</v>
      </c>
      <c r="B3201" s="1">
        <v>1000</v>
      </c>
      <c r="C3201" t="s">
        <v>9</v>
      </c>
      <c r="D3201">
        <v>1</v>
      </c>
      <c r="E3201" s="3">
        <v>43966</v>
      </c>
      <c r="F3201" s="2">
        <f>MONTH(Tabela1[[#This Row],[Data]])</f>
        <v>5</v>
      </c>
      <c r="G3201" t="s">
        <v>7648</v>
      </c>
      <c r="H3201" t="s">
        <v>7793</v>
      </c>
      <c r="I3201" s="2">
        <v>5564996500000</v>
      </c>
    </row>
    <row r="3202" spans="1:9" x14ac:dyDescent="0.25">
      <c r="A3202" t="s">
        <v>8</v>
      </c>
      <c r="B3202" s="1">
        <v>500</v>
      </c>
      <c r="C3202" t="s">
        <v>9</v>
      </c>
      <c r="D3202">
        <v>5</v>
      </c>
      <c r="E3202" s="3">
        <v>43966</v>
      </c>
      <c r="F3202" s="2">
        <f>MONTH(Tabela1[[#This Row],[Data]])</f>
        <v>5</v>
      </c>
      <c r="G3202" t="s">
        <v>8089</v>
      </c>
      <c r="H3202" t="s">
        <v>8090</v>
      </c>
      <c r="I3202" s="2">
        <v>5598981600000</v>
      </c>
    </row>
    <row r="3203" spans="1:9" x14ac:dyDescent="0.25">
      <c r="A3203" t="s">
        <v>8</v>
      </c>
      <c r="B3203" s="1">
        <v>500</v>
      </c>
      <c r="C3203" t="s">
        <v>9</v>
      </c>
      <c r="D3203">
        <v>12</v>
      </c>
      <c r="E3203" s="3">
        <v>43966</v>
      </c>
      <c r="F3203" s="2">
        <f>MONTH(Tabela1[[#This Row],[Data]])</f>
        <v>5</v>
      </c>
      <c r="G3203" t="s">
        <v>8294</v>
      </c>
      <c r="H3203" t="s">
        <v>8295</v>
      </c>
      <c r="I3203" s="2">
        <v>5588996300000</v>
      </c>
    </row>
    <row r="3204" spans="1:9" x14ac:dyDescent="0.25">
      <c r="A3204" t="s">
        <v>8</v>
      </c>
      <c r="B3204" s="1">
        <v>500</v>
      </c>
      <c r="C3204" t="s">
        <v>9</v>
      </c>
      <c r="D3204">
        <v>6</v>
      </c>
      <c r="E3204" s="3">
        <v>43966</v>
      </c>
      <c r="F3204" s="2">
        <f>MONTH(Tabela1[[#This Row],[Data]])</f>
        <v>5</v>
      </c>
      <c r="G3204" t="s">
        <v>6410</v>
      </c>
      <c r="H3204" t="s">
        <v>9513</v>
      </c>
      <c r="I3204" s="2">
        <v>5531994500000</v>
      </c>
    </row>
    <row r="3205" spans="1:9" x14ac:dyDescent="0.25">
      <c r="A3205" t="s">
        <v>26</v>
      </c>
      <c r="B3205" s="1">
        <v>2000</v>
      </c>
      <c r="C3205" t="s">
        <v>9</v>
      </c>
      <c r="D3205">
        <v>12</v>
      </c>
      <c r="E3205" s="3">
        <v>43967</v>
      </c>
      <c r="F3205" s="2">
        <f>MONTH(Tabela1[[#This Row],[Data]])</f>
        <v>5</v>
      </c>
      <c r="G3205" t="s">
        <v>806</v>
      </c>
      <c r="H3205" t="s">
        <v>807</v>
      </c>
      <c r="I3205" s="2">
        <v>5599991200000</v>
      </c>
    </row>
    <row r="3206" spans="1:9" x14ac:dyDescent="0.25">
      <c r="A3206" t="s">
        <v>26</v>
      </c>
      <c r="B3206" s="1">
        <v>2000</v>
      </c>
      <c r="C3206" t="s">
        <v>9</v>
      </c>
      <c r="D3206">
        <v>12</v>
      </c>
      <c r="E3206" s="3">
        <v>43967</v>
      </c>
      <c r="F3206" s="2">
        <f>MONTH(Tabela1[[#This Row],[Data]])</f>
        <v>5</v>
      </c>
      <c r="G3206" t="s">
        <v>2037</v>
      </c>
      <c r="H3206" t="s">
        <v>2038</v>
      </c>
      <c r="I3206" s="2">
        <v>5581999000000</v>
      </c>
    </row>
    <row r="3207" spans="1:9" x14ac:dyDescent="0.25">
      <c r="A3207" t="s">
        <v>26</v>
      </c>
      <c r="B3207" s="1">
        <v>2000</v>
      </c>
      <c r="C3207" t="s">
        <v>9</v>
      </c>
      <c r="D3207">
        <v>12</v>
      </c>
      <c r="E3207" s="3">
        <v>43967</v>
      </c>
      <c r="F3207" s="2">
        <f>MONTH(Tabela1[[#This Row],[Data]])</f>
        <v>5</v>
      </c>
      <c r="G3207" t="s">
        <v>5942</v>
      </c>
      <c r="H3207" t="s">
        <v>5943</v>
      </c>
      <c r="I3207" s="2">
        <v>5511984300000</v>
      </c>
    </row>
    <row r="3208" spans="1:9" x14ac:dyDescent="0.25">
      <c r="A3208" t="s">
        <v>26</v>
      </c>
      <c r="B3208" s="1">
        <v>2000</v>
      </c>
      <c r="C3208" t="s">
        <v>9</v>
      </c>
      <c r="D3208">
        <v>10</v>
      </c>
      <c r="E3208" s="3">
        <v>43967</v>
      </c>
      <c r="F3208" s="2">
        <f>MONTH(Tabela1[[#This Row],[Data]])</f>
        <v>5</v>
      </c>
      <c r="G3208" t="s">
        <v>9138</v>
      </c>
      <c r="H3208" t="s">
        <v>9139</v>
      </c>
      <c r="I3208" s="2">
        <v>5581930300000</v>
      </c>
    </row>
    <row r="3209" spans="1:9" x14ac:dyDescent="0.25">
      <c r="A3209" t="s">
        <v>12</v>
      </c>
      <c r="B3209" s="1">
        <v>1000</v>
      </c>
      <c r="C3209" t="s">
        <v>9</v>
      </c>
      <c r="D3209">
        <v>1</v>
      </c>
      <c r="E3209" s="3">
        <v>43967</v>
      </c>
      <c r="F3209" s="2">
        <f>MONTH(Tabela1[[#This Row],[Data]])</f>
        <v>5</v>
      </c>
      <c r="G3209" t="s">
        <v>263</v>
      </c>
      <c r="H3209" t="s">
        <v>264</v>
      </c>
      <c r="I3209" s="2">
        <v>5519996000000</v>
      </c>
    </row>
    <row r="3210" spans="1:9" x14ac:dyDescent="0.25">
      <c r="A3210" t="s">
        <v>8</v>
      </c>
      <c r="B3210" s="1">
        <v>500</v>
      </c>
      <c r="C3210" t="s">
        <v>9</v>
      </c>
      <c r="D3210">
        <v>12</v>
      </c>
      <c r="E3210" s="3">
        <v>43968</v>
      </c>
      <c r="F3210" s="2">
        <f>MONTH(Tabela1[[#This Row],[Data]])</f>
        <v>5</v>
      </c>
      <c r="G3210" t="s">
        <v>2821</v>
      </c>
      <c r="H3210" t="s">
        <v>2822</v>
      </c>
      <c r="I3210" s="2">
        <v>5535997200000</v>
      </c>
    </row>
    <row r="3211" spans="1:9" x14ac:dyDescent="0.25">
      <c r="A3211" t="s">
        <v>12</v>
      </c>
      <c r="B3211" s="1">
        <v>1000</v>
      </c>
      <c r="C3211" t="s">
        <v>9</v>
      </c>
      <c r="D3211">
        <v>12</v>
      </c>
      <c r="E3211" s="3">
        <v>43968</v>
      </c>
      <c r="F3211" s="2">
        <f>MONTH(Tabela1[[#This Row],[Data]])</f>
        <v>5</v>
      </c>
      <c r="G3211" t="s">
        <v>441</v>
      </c>
      <c r="H3211" t="s">
        <v>3946</v>
      </c>
      <c r="I3211" s="2">
        <v>5551997700000</v>
      </c>
    </row>
    <row r="3212" spans="1:9" x14ac:dyDescent="0.25">
      <c r="A3212" t="s">
        <v>8</v>
      </c>
      <c r="B3212" s="1">
        <v>500</v>
      </c>
      <c r="C3212" t="s">
        <v>9</v>
      </c>
      <c r="D3212">
        <v>1</v>
      </c>
      <c r="E3212" s="3">
        <v>43968</v>
      </c>
      <c r="F3212" s="2">
        <f>MONTH(Tabela1[[#This Row],[Data]])</f>
        <v>5</v>
      </c>
      <c r="G3212" t="s">
        <v>1626</v>
      </c>
      <c r="H3212" t="s">
        <v>1627</v>
      </c>
      <c r="I3212" s="2">
        <v>5521988700000</v>
      </c>
    </row>
    <row r="3213" spans="1:9" x14ac:dyDescent="0.25">
      <c r="A3213" t="s">
        <v>8</v>
      </c>
      <c r="B3213" s="1">
        <v>500</v>
      </c>
      <c r="C3213" t="s">
        <v>9</v>
      </c>
      <c r="D3213">
        <v>8</v>
      </c>
      <c r="E3213" s="3">
        <v>43968</v>
      </c>
      <c r="F3213" s="2">
        <f>MONTH(Tabela1[[#This Row],[Data]])</f>
        <v>5</v>
      </c>
      <c r="G3213" t="s">
        <v>6576</v>
      </c>
      <c r="H3213" t="s">
        <v>6577</v>
      </c>
      <c r="I3213" s="2">
        <v>5517996300000</v>
      </c>
    </row>
    <row r="3214" spans="1:9" x14ac:dyDescent="0.25">
      <c r="A3214" t="s">
        <v>8</v>
      </c>
      <c r="B3214" s="1">
        <v>500</v>
      </c>
      <c r="C3214" t="s">
        <v>9</v>
      </c>
      <c r="D3214">
        <v>12</v>
      </c>
      <c r="E3214" s="3">
        <v>43968</v>
      </c>
      <c r="F3214" s="2">
        <f>MONTH(Tabela1[[#This Row],[Data]])</f>
        <v>5</v>
      </c>
      <c r="G3214" t="s">
        <v>3090</v>
      </c>
      <c r="H3214" t="s">
        <v>8378</v>
      </c>
      <c r="I3214" s="2">
        <v>5527997000000</v>
      </c>
    </row>
    <row r="3215" spans="1:9" x14ac:dyDescent="0.25">
      <c r="A3215" t="s">
        <v>12</v>
      </c>
      <c r="B3215" s="1">
        <v>1000</v>
      </c>
      <c r="C3215" t="s">
        <v>9</v>
      </c>
      <c r="D3215">
        <v>6</v>
      </c>
      <c r="E3215" s="3">
        <v>43968</v>
      </c>
      <c r="F3215" s="2">
        <f>MONTH(Tabela1[[#This Row],[Data]])</f>
        <v>5</v>
      </c>
      <c r="G3215" t="s">
        <v>4202</v>
      </c>
      <c r="H3215" t="s">
        <v>4203</v>
      </c>
      <c r="I3215" s="2">
        <v>5511945500000</v>
      </c>
    </row>
    <row r="3216" spans="1:9" x14ac:dyDescent="0.25">
      <c r="A3216" t="s">
        <v>8</v>
      </c>
      <c r="B3216" s="1">
        <v>500</v>
      </c>
      <c r="C3216" t="s">
        <v>9</v>
      </c>
      <c r="D3216">
        <v>12</v>
      </c>
      <c r="E3216" s="3">
        <v>43968</v>
      </c>
      <c r="F3216" s="2">
        <f>MONTH(Tabela1[[#This Row],[Data]])</f>
        <v>5</v>
      </c>
      <c r="G3216" t="s">
        <v>5145</v>
      </c>
      <c r="H3216" t="s">
        <v>9686</v>
      </c>
      <c r="I3216" s="2">
        <v>5521982200000</v>
      </c>
    </row>
    <row r="3217" spans="1:9" x14ac:dyDescent="0.25">
      <c r="A3217" t="s">
        <v>8</v>
      </c>
      <c r="B3217" s="1">
        <v>500</v>
      </c>
      <c r="C3217" t="s">
        <v>9</v>
      </c>
      <c r="D3217">
        <v>6</v>
      </c>
      <c r="E3217" s="3">
        <v>43969</v>
      </c>
      <c r="F3217" s="2">
        <f>MONTH(Tabela1[[#This Row],[Data]])</f>
        <v>5</v>
      </c>
      <c r="G3217" t="s">
        <v>1324</v>
      </c>
      <c r="H3217" t="s">
        <v>1325</v>
      </c>
      <c r="I3217" s="2">
        <v>5594999300000</v>
      </c>
    </row>
    <row r="3218" spans="1:9" x14ac:dyDescent="0.25">
      <c r="A3218" t="s">
        <v>8</v>
      </c>
      <c r="B3218" s="1">
        <v>500</v>
      </c>
      <c r="C3218" t="s">
        <v>9</v>
      </c>
      <c r="D3218">
        <v>12</v>
      </c>
      <c r="E3218" s="3">
        <v>43969</v>
      </c>
      <c r="F3218" s="2">
        <f>MONTH(Tabela1[[#This Row],[Data]])</f>
        <v>5</v>
      </c>
      <c r="G3218" t="s">
        <v>1701</v>
      </c>
      <c r="H3218" t="s">
        <v>1702</v>
      </c>
      <c r="I3218" s="2">
        <v>5569992500000</v>
      </c>
    </row>
    <row r="3219" spans="1:9" x14ac:dyDescent="0.25">
      <c r="A3219" t="s">
        <v>12</v>
      </c>
      <c r="B3219" s="1">
        <v>1000</v>
      </c>
      <c r="C3219" t="s">
        <v>9</v>
      </c>
      <c r="D3219">
        <v>12</v>
      </c>
      <c r="E3219" s="3">
        <v>43969</v>
      </c>
      <c r="F3219" s="2">
        <f>MONTH(Tabela1[[#This Row],[Data]])</f>
        <v>5</v>
      </c>
      <c r="G3219" t="s">
        <v>2100</v>
      </c>
      <c r="H3219" t="s">
        <v>2101</v>
      </c>
      <c r="I3219" s="2">
        <v>5521995600000</v>
      </c>
    </row>
    <row r="3220" spans="1:9" x14ac:dyDescent="0.25">
      <c r="A3220" t="s">
        <v>8</v>
      </c>
      <c r="B3220" s="1">
        <v>500</v>
      </c>
      <c r="C3220" t="s">
        <v>9</v>
      </c>
      <c r="D3220">
        <v>12</v>
      </c>
      <c r="E3220" s="3">
        <v>43969</v>
      </c>
      <c r="F3220" s="2">
        <f>MONTH(Tabela1[[#This Row],[Data]])</f>
        <v>5</v>
      </c>
      <c r="G3220" t="s">
        <v>742</v>
      </c>
      <c r="H3220" t="s">
        <v>2627</v>
      </c>
      <c r="I3220" s="2">
        <v>5591981800000</v>
      </c>
    </row>
    <row r="3221" spans="1:9" x14ac:dyDescent="0.25">
      <c r="A3221" t="s">
        <v>12</v>
      </c>
      <c r="B3221" s="1">
        <v>1000</v>
      </c>
      <c r="C3221" t="s">
        <v>9</v>
      </c>
      <c r="D3221">
        <v>12</v>
      </c>
      <c r="E3221" s="3">
        <v>43969</v>
      </c>
      <c r="F3221" s="2">
        <f>MONTH(Tabela1[[#This Row],[Data]])</f>
        <v>5</v>
      </c>
      <c r="G3221" t="s">
        <v>4807</v>
      </c>
      <c r="H3221" t="s">
        <v>4808</v>
      </c>
      <c r="I3221" s="2">
        <v>5598983200000</v>
      </c>
    </row>
    <row r="3222" spans="1:9" x14ac:dyDescent="0.25">
      <c r="A3222" t="s">
        <v>8</v>
      </c>
      <c r="B3222" s="1">
        <v>500</v>
      </c>
      <c r="C3222" t="s">
        <v>9</v>
      </c>
      <c r="D3222">
        <v>12</v>
      </c>
      <c r="E3222" s="3">
        <v>43969</v>
      </c>
      <c r="F3222" s="2">
        <f>MONTH(Tabela1[[#This Row],[Data]])</f>
        <v>5</v>
      </c>
      <c r="G3222" t="s">
        <v>5333</v>
      </c>
      <c r="H3222" t="s">
        <v>5334</v>
      </c>
      <c r="I3222" s="2">
        <v>5513997800000</v>
      </c>
    </row>
    <row r="3223" spans="1:9" x14ac:dyDescent="0.25">
      <c r="A3223" t="s">
        <v>26</v>
      </c>
      <c r="B3223" s="1">
        <v>2000</v>
      </c>
      <c r="C3223" t="s">
        <v>9</v>
      </c>
      <c r="D3223">
        <v>1</v>
      </c>
      <c r="E3223" s="3">
        <v>43969</v>
      </c>
      <c r="F3223" s="2">
        <f>MONTH(Tabela1[[#This Row],[Data]])</f>
        <v>5</v>
      </c>
      <c r="G3223" t="s">
        <v>990</v>
      </c>
      <c r="H3223" t="s">
        <v>991</v>
      </c>
      <c r="I3223" s="2">
        <v>5555999700000</v>
      </c>
    </row>
    <row r="3224" spans="1:9" x14ac:dyDescent="0.25">
      <c r="A3224" t="s">
        <v>12</v>
      </c>
      <c r="B3224" s="1">
        <v>1000</v>
      </c>
      <c r="C3224" t="s">
        <v>9</v>
      </c>
      <c r="D3224">
        <v>4</v>
      </c>
      <c r="E3224" s="3">
        <v>43969</v>
      </c>
      <c r="F3224" s="2">
        <f>MONTH(Tabela1[[#This Row],[Data]])</f>
        <v>5</v>
      </c>
      <c r="G3224" t="s">
        <v>2212</v>
      </c>
      <c r="H3224" t="s">
        <v>7076</v>
      </c>
      <c r="I3224" s="2">
        <v>5511970200000</v>
      </c>
    </row>
    <row r="3225" spans="1:9" x14ac:dyDescent="0.25">
      <c r="A3225" t="s">
        <v>12</v>
      </c>
      <c r="B3225" s="1">
        <v>1000</v>
      </c>
      <c r="C3225" t="s">
        <v>9</v>
      </c>
      <c r="D3225">
        <v>10</v>
      </c>
      <c r="E3225" s="3">
        <v>43969</v>
      </c>
      <c r="F3225" s="2">
        <f>MONTH(Tabela1[[#This Row],[Data]])</f>
        <v>5</v>
      </c>
      <c r="G3225" t="s">
        <v>2370</v>
      </c>
      <c r="H3225" t="s">
        <v>8224</v>
      </c>
      <c r="I3225" s="2">
        <v>5567991100000</v>
      </c>
    </row>
    <row r="3226" spans="1:9" x14ac:dyDescent="0.25">
      <c r="A3226" t="s">
        <v>12</v>
      </c>
      <c r="B3226" s="1">
        <v>1000</v>
      </c>
      <c r="C3226" t="s">
        <v>9</v>
      </c>
      <c r="D3226">
        <v>12</v>
      </c>
      <c r="E3226" s="3">
        <v>43969</v>
      </c>
      <c r="F3226" s="2">
        <f>MONTH(Tabela1[[#This Row],[Data]])</f>
        <v>5</v>
      </c>
      <c r="G3226" t="s">
        <v>9490</v>
      </c>
      <c r="H3226" t="s">
        <v>9491</v>
      </c>
      <c r="I3226" s="2">
        <v>5521971300000</v>
      </c>
    </row>
    <row r="3227" spans="1:9" x14ac:dyDescent="0.25">
      <c r="A3227" t="s">
        <v>26</v>
      </c>
      <c r="B3227" s="1">
        <v>2000</v>
      </c>
      <c r="C3227" t="s">
        <v>21</v>
      </c>
      <c r="D3227">
        <v>1</v>
      </c>
      <c r="E3227" s="3">
        <v>43970</v>
      </c>
      <c r="F3227" s="2">
        <f>MONTH(Tabela1[[#This Row],[Data]])</f>
        <v>5</v>
      </c>
      <c r="G3227" t="s">
        <v>1256</v>
      </c>
      <c r="H3227" t="s">
        <v>1257</v>
      </c>
      <c r="I3227" s="2">
        <v>5527995000000</v>
      </c>
    </row>
    <row r="3228" spans="1:9" x14ac:dyDescent="0.25">
      <c r="A3228" t="s">
        <v>8</v>
      </c>
      <c r="B3228" s="1">
        <v>500</v>
      </c>
      <c r="C3228" t="s">
        <v>9</v>
      </c>
      <c r="D3228">
        <v>1</v>
      </c>
      <c r="E3228" s="3">
        <v>43970</v>
      </c>
      <c r="F3228" s="2">
        <f>MONTH(Tabela1[[#This Row],[Data]])</f>
        <v>5</v>
      </c>
      <c r="G3228" t="s">
        <v>2731</v>
      </c>
      <c r="H3228" t="s">
        <v>6273</v>
      </c>
      <c r="I3228" s="2">
        <v>5551999100000</v>
      </c>
    </row>
    <row r="3229" spans="1:9" x14ac:dyDescent="0.25">
      <c r="A3229" t="s">
        <v>26</v>
      </c>
      <c r="B3229" s="1">
        <v>2000</v>
      </c>
      <c r="C3229" t="s">
        <v>9</v>
      </c>
      <c r="D3229">
        <v>12</v>
      </c>
      <c r="E3229" s="3">
        <v>43970</v>
      </c>
      <c r="F3229" s="2">
        <f>MONTH(Tabela1[[#This Row],[Data]])</f>
        <v>5</v>
      </c>
      <c r="G3229" t="s">
        <v>9149</v>
      </c>
      <c r="H3229" t="s">
        <v>9150</v>
      </c>
      <c r="I3229" s="2">
        <v>5567999100000</v>
      </c>
    </row>
    <row r="3230" spans="1:9" x14ac:dyDescent="0.25">
      <c r="A3230" t="s">
        <v>8</v>
      </c>
      <c r="B3230" s="1">
        <v>500</v>
      </c>
      <c r="C3230" t="s">
        <v>9</v>
      </c>
      <c r="D3230">
        <v>12</v>
      </c>
      <c r="E3230" s="3">
        <v>43970</v>
      </c>
      <c r="F3230" s="2">
        <f>MONTH(Tabela1[[#This Row],[Data]])</f>
        <v>5</v>
      </c>
      <c r="G3230" t="s">
        <v>99</v>
      </c>
      <c r="H3230" t="s">
        <v>9229</v>
      </c>
      <c r="I3230" s="2">
        <v>5519991800000</v>
      </c>
    </row>
    <row r="3231" spans="1:9" x14ac:dyDescent="0.25">
      <c r="A3231" t="s">
        <v>8</v>
      </c>
      <c r="B3231" s="1">
        <v>500</v>
      </c>
      <c r="C3231" t="s">
        <v>9</v>
      </c>
      <c r="D3231">
        <v>12</v>
      </c>
      <c r="E3231" s="3">
        <v>43970</v>
      </c>
      <c r="F3231" s="2">
        <f>MONTH(Tabela1[[#This Row],[Data]])</f>
        <v>5</v>
      </c>
      <c r="G3231" t="s">
        <v>9613</v>
      </c>
      <c r="H3231" t="s">
        <v>9614</v>
      </c>
      <c r="I3231" s="2">
        <v>5538991400000</v>
      </c>
    </row>
    <row r="3232" spans="1:9" x14ac:dyDescent="0.25">
      <c r="A3232" t="s">
        <v>12</v>
      </c>
      <c r="B3232" s="1">
        <v>1000</v>
      </c>
      <c r="C3232" t="s">
        <v>9</v>
      </c>
      <c r="D3232">
        <v>10</v>
      </c>
      <c r="E3232" s="3">
        <v>43971</v>
      </c>
      <c r="F3232" s="2">
        <f>MONTH(Tabela1[[#This Row],[Data]])</f>
        <v>5</v>
      </c>
      <c r="G3232" t="s">
        <v>650</v>
      </c>
      <c r="H3232" t="s">
        <v>651</v>
      </c>
      <c r="I3232" s="2">
        <v>5571993000000</v>
      </c>
    </row>
    <row r="3233" spans="1:9" x14ac:dyDescent="0.25">
      <c r="A3233" t="s">
        <v>12</v>
      </c>
      <c r="B3233" s="1">
        <v>1000</v>
      </c>
      <c r="C3233" t="s">
        <v>9</v>
      </c>
      <c r="D3233">
        <v>12</v>
      </c>
      <c r="E3233" s="3">
        <v>43971</v>
      </c>
      <c r="F3233" s="2">
        <f>MONTH(Tabela1[[#This Row],[Data]])</f>
        <v>5</v>
      </c>
      <c r="G3233" t="s">
        <v>133</v>
      </c>
      <c r="H3233" t="s">
        <v>134</v>
      </c>
      <c r="I3233" s="2">
        <v>5514996600000</v>
      </c>
    </row>
    <row r="3234" spans="1:9" x14ac:dyDescent="0.25">
      <c r="A3234" t="s">
        <v>8</v>
      </c>
      <c r="B3234" s="1">
        <v>500</v>
      </c>
      <c r="C3234" t="s">
        <v>9</v>
      </c>
      <c r="D3234">
        <v>2</v>
      </c>
      <c r="E3234" s="3">
        <v>43971</v>
      </c>
      <c r="F3234" s="2">
        <f>MONTH(Tabela1[[#This Row],[Data]])</f>
        <v>5</v>
      </c>
      <c r="G3234" t="s">
        <v>7576</v>
      </c>
      <c r="H3234" t="s">
        <v>7577</v>
      </c>
      <c r="I3234" s="2">
        <v>5511995600000</v>
      </c>
    </row>
    <row r="3235" spans="1:9" x14ac:dyDescent="0.25">
      <c r="A3235" t="s">
        <v>8</v>
      </c>
      <c r="B3235" s="1">
        <v>500</v>
      </c>
      <c r="C3235" t="s">
        <v>21</v>
      </c>
      <c r="D3235">
        <v>1</v>
      </c>
      <c r="E3235" s="3">
        <v>43972</v>
      </c>
      <c r="F3235" s="2">
        <f>MONTH(Tabela1[[#This Row],[Data]])</f>
        <v>5</v>
      </c>
      <c r="G3235" t="s">
        <v>1965</v>
      </c>
      <c r="H3235" t="s">
        <v>1966</v>
      </c>
      <c r="I3235" s="2">
        <v>5511982400000</v>
      </c>
    </row>
    <row r="3236" spans="1:9" x14ac:dyDescent="0.25">
      <c r="A3236" t="s">
        <v>12</v>
      </c>
      <c r="B3236" s="1">
        <v>1000</v>
      </c>
      <c r="C3236" t="s">
        <v>9</v>
      </c>
      <c r="D3236">
        <v>12</v>
      </c>
      <c r="E3236" s="3">
        <v>43973</v>
      </c>
      <c r="F3236" s="2">
        <f>MONTH(Tabela1[[#This Row],[Data]])</f>
        <v>5</v>
      </c>
      <c r="G3236" t="s">
        <v>1776</v>
      </c>
      <c r="H3236" t="s">
        <v>1777</v>
      </c>
      <c r="I3236" s="2">
        <v>5541992700000</v>
      </c>
    </row>
    <row r="3237" spans="1:9" x14ac:dyDescent="0.25">
      <c r="A3237" t="s">
        <v>8</v>
      </c>
      <c r="B3237" s="1">
        <v>500</v>
      </c>
      <c r="C3237" t="s">
        <v>9</v>
      </c>
      <c r="D3237">
        <v>12</v>
      </c>
      <c r="E3237" s="3">
        <v>43973</v>
      </c>
      <c r="F3237" s="2">
        <f>MONTH(Tabela1[[#This Row],[Data]])</f>
        <v>5</v>
      </c>
      <c r="G3237" t="s">
        <v>3900</v>
      </c>
      <c r="H3237" t="s">
        <v>3901</v>
      </c>
      <c r="I3237" s="2">
        <v>5562999100000</v>
      </c>
    </row>
    <row r="3238" spans="1:9" x14ac:dyDescent="0.25">
      <c r="A3238" t="s">
        <v>12</v>
      </c>
      <c r="B3238" s="1">
        <v>1000</v>
      </c>
      <c r="C3238" t="s">
        <v>9</v>
      </c>
      <c r="D3238">
        <v>3</v>
      </c>
      <c r="E3238" s="3">
        <v>43973</v>
      </c>
      <c r="F3238" s="2">
        <f>MONTH(Tabela1[[#This Row],[Data]])</f>
        <v>5</v>
      </c>
      <c r="G3238" t="s">
        <v>4743</v>
      </c>
      <c r="H3238" t="s">
        <v>4744</v>
      </c>
      <c r="I3238" s="2">
        <v>5521981200000</v>
      </c>
    </row>
    <row r="3239" spans="1:9" x14ac:dyDescent="0.25">
      <c r="A3239" t="s">
        <v>12</v>
      </c>
      <c r="B3239" s="1">
        <v>1000</v>
      </c>
      <c r="C3239" t="s">
        <v>9</v>
      </c>
      <c r="D3239">
        <v>4</v>
      </c>
      <c r="E3239" s="3">
        <v>43973</v>
      </c>
      <c r="F3239" s="2">
        <f>MONTH(Tabela1[[#This Row],[Data]])</f>
        <v>5</v>
      </c>
      <c r="G3239" t="s">
        <v>113</v>
      </c>
      <c r="H3239" t="s">
        <v>7470</v>
      </c>
      <c r="I3239" s="2">
        <v>5512981900000</v>
      </c>
    </row>
    <row r="3240" spans="1:9" x14ac:dyDescent="0.25">
      <c r="A3240" t="s">
        <v>8</v>
      </c>
      <c r="B3240" s="1">
        <v>500</v>
      </c>
      <c r="C3240" t="s">
        <v>9</v>
      </c>
      <c r="D3240">
        <v>1</v>
      </c>
      <c r="E3240" s="3">
        <v>43973</v>
      </c>
      <c r="F3240" s="2">
        <f>MONTH(Tabela1[[#This Row],[Data]])</f>
        <v>5</v>
      </c>
      <c r="G3240" t="s">
        <v>7405</v>
      </c>
      <c r="H3240" t="s">
        <v>7879</v>
      </c>
      <c r="I3240" s="2">
        <v>5592981900000</v>
      </c>
    </row>
    <row r="3241" spans="1:9" x14ac:dyDescent="0.25">
      <c r="A3241" t="s">
        <v>8</v>
      </c>
      <c r="B3241" s="1">
        <v>500</v>
      </c>
      <c r="C3241" t="s">
        <v>9</v>
      </c>
      <c r="D3241">
        <v>6</v>
      </c>
      <c r="E3241" s="3">
        <v>43973</v>
      </c>
      <c r="F3241" s="2">
        <f>MONTH(Tabela1[[#This Row],[Data]])</f>
        <v>5</v>
      </c>
      <c r="G3241" t="s">
        <v>9115</v>
      </c>
      <c r="H3241" t="s">
        <v>9116</v>
      </c>
      <c r="I3241" s="2">
        <v>5562982800000</v>
      </c>
    </row>
    <row r="3242" spans="1:9" x14ac:dyDescent="0.25">
      <c r="A3242" t="s">
        <v>8</v>
      </c>
      <c r="B3242" s="1">
        <v>500</v>
      </c>
      <c r="C3242" t="s">
        <v>9</v>
      </c>
      <c r="D3242">
        <v>12</v>
      </c>
      <c r="E3242" s="3">
        <v>43974</v>
      </c>
      <c r="F3242" s="2">
        <f>MONTH(Tabela1[[#This Row],[Data]])</f>
        <v>5</v>
      </c>
      <c r="G3242" t="s">
        <v>4532</v>
      </c>
      <c r="H3242" t="s">
        <v>4533</v>
      </c>
      <c r="I3242" s="2">
        <v>5541998800000</v>
      </c>
    </row>
    <row r="3243" spans="1:9" x14ac:dyDescent="0.25">
      <c r="A3243" t="s">
        <v>8</v>
      </c>
      <c r="B3243" s="1">
        <v>500</v>
      </c>
      <c r="C3243" t="s">
        <v>21</v>
      </c>
      <c r="D3243">
        <v>1</v>
      </c>
      <c r="E3243" s="3">
        <v>43974</v>
      </c>
      <c r="F3243" s="2">
        <f>MONTH(Tabela1[[#This Row],[Data]])</f>
        <v>5</v>
      </c>
      <c r="G3243" t="s">
        <v>5099</v>
      </c>
      <c r="H3243" t="s">
        <v>5708</v>
      </c>
      <c r="I3243" s="2">
        <v>5551999100000</v>
      </c>
    </row>
    <row r="3244" spans="1:9" x14ac:dyDescent="0.25">
      <c r="A3244" t="s">
        <v>26</v>
      </c>
      <c r="B3244" s="1">
        <v>2000</v>
      </c>
      <c r="C3244" t="s">
        <v>9</v>
      </c>
      <c r="D3244">
        <v>6</v>
      </c>
      <c r="E3244" s="3">
        <v>43974</v>
      </c>
      <c r="F3244" s="2">
        <f>MONTH(Tabela1[[#This Row],[Data]])</f>
        <v>5</v>
      </c>
      <c r="G3244" t="s">
        <v>6599</v>
      </c>
      <c r="H3244" t="s">
        <v>6600</v>
      </c>
      <c r="I3244" s="2">
        <v>5516997400000</v>
      </c>
    </row>
    <row r="3245" spans="1:9" x14ac:dyDescent="0.25">
      <c r="A3245" t="s">
        <v>8</v>
      </c>
      <c r="B3245" s="1">
        <v>500</v>
      </c>
      <c r="C3245" t="s">
        <v>9</v>
      </c>
      <c r="D3245">
        <v>12</v>
      </c>
      <c r="E3245" s="3">
        <v>43974</v>
      </c>
      <c r="F3245" s="2">
        <f>MONTH(Tabela1[[#This Row],[Data]])</f>
        <v>5</v>
      </c>
      <c r="G3245" t="s">
        <v>7683</v>
      </c>
      <c r="H3245" t="s">
        <v>7684</v>
      </c>
      <c r="I3245" s="2">
        <v>5531999700000</v>
      </c>
    </row>
    <row r="3246" spans="1:9" x14ac:dyDescent="0.25">
      <c r="A3246" t="s">
        <v>8</v>
      </c>
      <c r="B3246" s="1">
        <v>500</v>
      </c>
      <c r="C3246" t="s">
        <v>9</v>
      </c>
      <c r="D3246">
        <v>12</v>
      </c>
      <c r="E3246" s="3">
        <v>43974</v>
      </c>
      <c r="F3246" s="2">
        <f>MONTH(Tabela1[[#This Row],[Data]])</f>
        <v>5</v>
      </c>
      <c r="G3246" t="s">
        <v>2182</v>
      </c>
      <c r="H3246" t="s">
        <v>7686</v>
      </c>
      <c r="I3246" s="2">
        <v>5511941400000</v>
      </c>
    </row>
    <row r="3247" spans="1:9" x14ac:dyDescent="0.25">
      <c r="A3247" t="s">
        <v>8</v>
      </c>
      <c r="B3247" s="1">
        <v>500</v>
      </c>
      <c r="C3247" t="s">
        <v>9</v>
      </c>
      <c r="D3247">
        <v>4</v>
      </c>
      <c r="E3247" s="3">
        <v>43974</v>
      </c>
      <c r="F3247" s="2">
        <f>MONTH(Tabela1[[#This Row],[Data]])</f>
        <v>5</v>
      </c>
      <c r="G3247" t="s">
        <v>5526</v>
      </c>
      <c r="H3247" t="s">
        <v>5527</v>
      </c>
      <c r="I3247" s="2">
        <v>5531986600000</v>
      </c>
    </row>
    <row r="3248" spans="1:9" x14ac:dyDescent="0.25">
      <c r="A3248" t="s">
        <v>8</v>
      </c>
      <c r="B3248" s="1">
        <v>500</v>
      </c>
      <c r="C3248" t="s">
        <v>9</v>
      </c>
      <c r="D3248">
        <v>12</v>
      </c>
      <c r="E3248" s="3">
        <v>43974</v>
      </c>
      <c r="F3248" s="2">
        <f>MONTH(Tabela1[[#This Row],[Data]])</f>
        <v>5</v>
      </c>
      <c r="G3248" t="s">
        <v>2576</v>
      </c>
      <c r="H3248" t="s">
        <v>2577</v>
      </c>
      <c r="I3248" s="2">
        <v>5511995600000</v>
      </c>
    </row>
    <row r="3249" spans="1:9" x14ac:dyDescent="0.25">
      <c r="A3249" t="s">
        <v>26</v>
      </c>
      <c r="B3249" s="1">
        <v>2000</v>
      </c>
      <c r="C3249" t="s">
        <v>9</v>
      </c>
      <c r="D3249">
        <v>4</v>
      </c>
      <c r="E3249" s="3">
        <v>43975</v>
      </c>
      <c r="F3249" s="2">
        <f>MONTH(Tabela1[[#This Row],[Data]])</f>
        <v>5</v>
      </c>
      <c r="G3249" t="s">
        <v>1818</v>
      </c>
      <c r="H3249" t="s">
        <v>1819</v>
      </c>
      <c r="I3249" s="2">
        <v>5515991900000</v>
      </c>
    </row>
    <row r="3250" spans="1:9" x14ac:dyDescent="0.25">
      <c r="A3250" t="s">
        <v>8</v>
      </c>
      <c r="B3250" s="1">
        <v>500</v>
      </c>
      <c r="C3250" t="s">
        <v>9</v>
      </c>
      <c r="D3250">
        <v>12</v>
      </c>
      <c r="E3250" s="3">
        <v>43975</v>
      </c>
      <c r="F3250" s="2">
        <f>MONTH(Tabela1[[#This Row],[Data]])</f>
        <v>5</v>
      </c>
      <c r="G3250" t="s">
        <v>1345</v>
      </c>
      <c r="H3250" t="s">
        <v>3752</v>
      </c>
      <c r="I3250" s="2">
        <v>5511963000000</v>
      </c>
    </row>
    <row r="3251" spans="1:9" x14ac:dyDescent="0.25">
      <c r="A3251" t="s">
        <v>8</v>
      </c>
      <c r="B3251" s="1">
        <v>500</v>
      </c>
      <c r="C3251" t="s">
        <v>9</v>
      </c>
      <c r="D3251">
        <v>12</v>
      </c>
      <c r="E3251" s="3">
        <v>43975</v>
      </c>
      <c r="F3251" s="2">
        <f>MONTH(Tabela1[[#This Row],[Data]])</f>
        <v>5</v>
      </c>
      <c r="G3251" t="s">
        <v>5404</v>
      </c>
      <c r="H3251" t="s">
        <v>5405</v>
      </c>
      <c r="I3251" s="2">
        <v>5567992300000</v>
      </c>
    </row>
    <row r="3252" spans="1:9" x14ac:dyDescent="0.25">
      <c r="A3252" t="s">
        <v>8</v>
      </c>
      <c r="B3252" s="1">
        <v>500</v>
      </c>
      <c r="C3252" t="s">
        <v>9</v>
      </c>
      <c r="D3252">
        <v>4</v>
      </c>
      <c r="E3252" s="3">
        <v>43975</v>
      </c>
      <c r="F3252" s="2">
        <f>MONTH(Tabela1[[#This Row],[Data]])</f>
        <v>5</v>
      </c>
      <c r="G3252" t="s">
        <v>5745</v>
      </c>
      <c r="H3252" t="s">
        <v>5746</v>
      </c>
      <c r="I3252" s="2">
        <v>5594992400000</v>
      </c>
    </row>
    <row r="3253" spans="1:9" x14ac:dyDescent="0.25">
      <c r="A3253" t="s">
        <v>8</v>
      </c>
      <c r="B3253" s="1">
        <v>500</v>
      </c>
      <c r="C3253" t="s">
        <v>9</v>
      </c>
      <c r="D3253">
        <v>7</v>
      </c>
      <c r="E3253" s="3">
        <v>43975</v>
      </c>
      <c r="F3253" s="2">
        <f>MONTH(Tabela1[[#This Row],[Data]])</f>
        <v>5</v>
      </c>
      <c r="G3253" t="s">
        <v>927</v>
      </c>
      <c r="H3253" t="s">
        <v>6718</v>
      </c>
      <c r="I3253" s="2">
        <v>5584991500000</v>
      </c>
    </row>
    <row r="3254" spans="1:9" x14ac:dyDescent="0.25">
      <c r="A3254" t="s">
        <v>12</v>
      </c>
      <c r="B3254" s="1">
        <v>1000</v>
      </c>
      <c r="C3254" t="s">
        <v>21</v>
      </c>
      <c r="D3254">
        <v>10</v>
      </c>
      <c r="E3254" s="3">
        <v>43975</v>
      </c>
      <c r="F3254" s="2">
        <f>MONTH(Tabela1[[#This Row],[Data]])</f>
        <v>5</v>
      </c>
      <c r="G3254" t="s">
        <v>6849</v>
      </c>
      <c r="H3254" t="s">
        <v>6850</v>
      </c>
      <c r="I3254" s="2">
        <v>5535988400000</v>
      </c>
    </row>
    <row r="3255" spans="1:9" x14ac:dyDescent="0.25">
      <c r="A3255" t="s">
        <v>12</v>
      </c>
      <c r="B3255" s="1">
        <v>1000</v>
      </c>
      <c r="C3255" t="s">
        <v>9</v>
      </c>
      <c r="D3255">
        <v>1</v>
      </c>
      <c r="E3255" s="3">
        <v>43975</v>
      </c>
      <c r="F3255" s="2">
        <f>MONTH(Tabela1[[#This Row],[Data]])</f>
        <v>5</v>
      </c>
      <c r="G3255" t="s">
        <v>676</v>
      </c>
      <c r="H3255" t="s">
        <v>8142</v>
      </c>
      <c r="I3255" s="2">
        <v>5531994300000</v>
      </c>
    </row>
    <row r="3256" spans="1:9" x14ac:dyDescent="0.25">
      <c r="A3256" t="s">
        <v>12</v>
      </c>
      <c r="B3256" s="1">
        <v>1000</v>
      </c>
      <c r="C3256" t="s">
        <v>9</v>
      </c>
      <c r="D3256">
        <v>7</v>
      </c>
      <c r="E3256" s="3">
        <v>43975</v>
      </c>
      <c r="F3256" s="2">
        <f>MONTH(Tabela1[[#This Row],[Data]])</f>
        <v>5</v>
      </c>
      <c r="G3256" t="s">
        <v>4494</v>
      </c>
      <c r="H3256" t="s">
        <v>7013</v>
      </c>
      <c r="I3256" s="2">
        <v>5531984600000</v>
      </c>
    </row>
    <row r="3257" spans="1:9" x14ac:dyDescent="0.25">
      <c r="A3257" t="s">
        <v>12</v>
      </c>
      <c r="B3257" s="1">
        <v>1000</v>
      </c>
      <c r="C3257" t="s">
        <v>9</v>
      </c>
      <c r="D3257">
        <v>12</v>
      </c>
      <c r="E3257" s="3">
        <v>43975</v>
      </c>
      <c r="F3257" s="2">
        <f>MONTH(Tabela1[[#This Row],[Data]])</f>
        <v>5</v>
      </c>
      <c r="G3257" t="s">
        <v>8601</v>
      </c>
      <c r="H3257" t="s">
        <v>8602</v>
      </c>
      <c r="I3257" s="2">
        <v>5527998400000</v>
      </c>
    </row>
    <row r="3258" spans="1:9" x14ac:dyDescent="0.25">
      <c r="A3258" t="s">
        <v>8</v>
      </c>
      <c r="B3258" s="1">
        <v>500</v>
      </c>
      <c r="C3258" t="s">
        <v>21</v>
      </c>
      <c r="D3258">
        <v>1</v>
      </c>
      <c r="E3258" s="3">
        <v>43976</v>
      </c>
      <c r="F3258" s="2">
        <f>MONTH(Tabela1[[#This Row],[Data]])</f>
        <v>5</v>
      </c>
      <c r="G3258" t="s">
        <v>824</v>
      </c>
      <c r="H3258" t="s">
        <v>8463</v>
      </c>
      <c r="I3258" s="2">
        <v>5511996800000</v>
      </c>
    </row>
    <row r="3259" spans="1:9" x14ac:dyDescent="0.25">
      <c r="A3259" t="s">
        <v>8</v>
      </c>
      <c r="B3259" s="1">
        <v>500</v>
      </c>
      <c r="C3259" t="s">
        <v>9</v>
      </c>
      <c r="D3259">
        <v>12</v>
      </c>
      <c r="E3259" s="3">
        <v>43976</v>
      </c>
      <c r="F3259" s="2">
        <f>MONTH(Tabela1[[#This Row],[Data]])</f>
        <v>5</v>
      </c>
      <c r="G3259" t="s">
        <v>1639</v>
      </c>
      <c r="H3259" t="s">
        <v>8736</v>
      </c>
      <c r="I3259" s="2">
        <v>5562999700000</v>
      </c>
    </row>
    <row r="3260" spans="1:9" x14ac:dyDescent="0.25">
      <c r="A3260" t="s">
        <v>26</v>
      </c>
      <c r="B3260" s="1">
        <v>2000</v>
      </c>
      <c r="C3260" t="s">
        <v>9</v>
      </c>
      <c r="D3260">
        <v>5</v>
      </c>
      <c r="E3260" s="3">
        <v>43977</v>
      </c>
      <c r="F3260" s="2">
        <f>MONTH(Tabela1[[#This Row],[Data]])</f>
        <v>5</v>
      </c>
      <c r="G3260" t="s">
        <v>4139</v>
      </c>
      <c r="H3260" t="s">
        <v>4140</v>
      </c>
      <c r="I3260" s="2">
        <v>5592991200000</v>
      </c>
    </row>
    <row r="3261" spans="1:9" x14ac:dyDescent="0.25">
      <c r="A3261" t="s">
        <v>8</v>
      </c>
      <c r="B3261" s="1">
        <v>500</v>
      </c>
      <c r="C3261" t="s">
        <v>21</v>
      </c>
      <c r="D3261">
        <v>1</v>
      </c>
      <c r="E3261" s="3">
        <v>43977</v>
      </c>
      <c r="F3261" s="2">
        <f>MONTH(Tabela1[[#This Row],[Data]])</f>
        <v>5</v>
      </c>
      <c r="G3261" t="s">
        <v>8501</v>
      </c>
      <c r="H3261" t="s">
        <v>8502</v>
      </c>
      <c r="I3261" s="2">
        <v>5516999600000</v>
      </c>
    </row>
    <row r="3262" spans="1:9" x14ac:dyDescent="0.25">
      <c r="A3262" t="s">
        <v>8</v>
      </c>
      <c r="B3262" s="1">
        <v>500</v>
      </c>
      <c r="C3262" t="s">
        <v>9</v>
      </c>
      <c r="D3262">
        <v>12</v>
      </c>
      <c r="E3262" s="3">
        <v>43978</v>
      </c>
      <c r="F3262" s="2">
        <f>MONTH(Tabela1[[#This Row],[Data]])</f>
        <v>5</v>
      </c>
      <c r="G3262" t="s">
        <v>232</v>
      </c>
      <c r="H3262" t="s">
        <v>233</v>
      </c>
      <c r="I3262" s="2">
        <v>5541997900000</v>
      </c>
    </row>
    <row r="3263" spans="1:9" x14ac:dyDescent="0.25">
      <c r="A3263" t="s">
        <v>8</v>
      </c>
      <c r="B3263" s="1">
        <v>500</v>
      </c>
      <c r="C3263" t="s">
        <v>9</v>
      </c>
      <c r="D3263">
        <v>1</v>
      </c>
      <c r="E3263" s="3">
        <v>43978</v>
      </c>
      <c r="F3263" s="2">
        <f>MONTH(Tabela1[[#This Row],[Data]])</f>
        <v>5</v>
      </c>
      <c r="G3263" t="s">
        <v>1027</v>
      </c>
      <c r="H3263" t="s">
        <v>1028</v>
      </c>
      <c r="I3263" s="2">
        <v>5511941400000</v>
      </c>
    </row>
    <row r="3264" spans="1:9" x14ac:dyDescent="0.25">
      <c r="A3264" t="s">
        <v>8</v>
      </c>
      <c r="B3264" s="1">
        <v>500</v>
      </c>
      <c r="C3264" t="s">
        <v>9</v>
      </c>
      <c r="D3264">
        <v>1</v>
      </c>
      <c r="E3264" s="3">
        <v>43978</v>
      </c>
      <c r="F3264" s="2">
        <f>MONTH(Tabela1[[#This Row],[Data]])</f>
        <v>5</v>
      </c>
      <c r="G3264" t="s">
        <v>1967</v>
      </c>
      <c r="H3264" t="s">
        <v>1968</v>
      </c>
      <c r="I3264" s="2">
        <v>5515988100000</v>
      </c>
    </row>
    <row r="3265" spans="1:9" x14ac:dyDescent="0.25">
      <c r="A3265" t="s">
        <v>26</v>
      </c>
      <c r="B3265" s="1">
        <v>2000</v>
      </c>
      <c r="C3265" t="s">
        <v>9</v>
      </c>
      <c r="D3265">
        <v>10</v>
      </c>
      <c r="E3265" s="3">
        <v>43978</v>
      </c>
      <c r="F3265" s="2">
        <f>MONTH(Tabela1[[#This Row],[Data]])</f>
        <v>5</v>
      </c>
      <c r="G3265" t="s">
        <v>5353</v>
      </c>
      <c r="H3265" t="s">
        <v>6634</v>
      </c>
      <c r="I3265" s="2">
        <v>5521988600000</v>
      </c>
    </row>
    <row r="3266" spans="1:9" x14ac:dyDescent="0.25">
      <c r="A3266" t="s">
        <v>12</v>
      </c>
      <c r="B3266" s="1">
        <v>1000</v>
      </c>
      <c r="C3266" t="s">
        <v>9</v>
      </c>
      <c r="D3266">
        <v>4</v>
      </c>
      <c r="E3266" s="3">
        <v>43979</v>
      </c>
      <c r="F3266" s="2">
        <f>MONTH(Tabela1[[#This Row],[Data]])</f>
        <v>5</v>
      </c>
      <c r="G3266" t="s">
        <v>4498</v>
      </c>
      <c r="H3266" t="s">
        <v>7399</v>
      </c>
      <c r="I3266" s="2">
        <v>5531995700000</v>
      </c>
    </row>
    <row r="3267" spans="1:9" x14ac:dyDescent="0.25">
      <c r="A3267" t="s">
        <v>12</v>
      </c>
      <c r="B3267" s="1">
        <v>1000</v>
      </c>
      <c r="C3267" t="s">
        <v>9</v>
      </c>
      <c r="D3267">
        <v>10</v>
      </c>
      <c r="E3267" s="3">
        <v>43979</v>
      </c>
      <c r="F3267" s="2">
        <f>MONTH(Tabela1[[#This Row],[Data]])</f>
        <v>5</v>
      </c>
      <c r="G3267" t="s">
        <v>7593</v>
      </c>
      <c r="H3267" t="s">
        <v>7594</v>
      </c>
      <c r="I3267" s="2">
        <v>5581998400000</v>
      </c>
    </row>
    <row r="3268" spans="1:9" x14ac:dyDescent="0.25">
      <c r="A3268" t="s">
        <v>12</v>
      </c>
      <c r="B3268" s="1">
        <v>1000</v>
      </c>
      <c r="C3268" t="s">
        <v>9</v>
      </c>
      <c r="D3268">
        <v>12</v>
      </c>
      <c r="E3268" s="3">
        <v>43980</v>
      </c>
      <c r="F3268" s="2">
        <f>MONTH(Tabela1[[#This Row],[Data]])</f>
        <v>5</v>
      </c>
      <c r="G3268" t="s">
        <v>1506</v>
      </c>
      <c r="H3268" t="s">
        <v>1507</v>
      </c>
      <c r="I3268" s="2">
        <v>5515991100000</v>
      </c>
    </row>
    <row r="3269" spans="1:9" x14ac:dyDescent="0.25">
      <c r="A3269" t="s">
        <v>12</v>
      </c>
      <c r="B3269" s="1">
        <v>1000</v>
      </c>
      <c r="C3269" t="s">
        <v>9</v>
      </c>
      <c r="D3269">
        <v>2</v>
      </c>
      <c r="E3269" s="3">
        <v>43980</v>
      </c>
      <c r="F3269" s="2">
        <f>MONTH(Tabela1[[#This Row],[Data]])</f>
        <v>5</v>
      </c>
      <c r="G3269" t="s">
        <v>5964</v>
      </c>
      <c r="H3269" t="s">
        <v>5965</v>
      </c>
      <c r="I3269" s="2">
        <v>5598982900000</v>
      </c>
    </row>
    <row r="3270" spans="1:9" x14ac:dyDescent="0.25">
      <c r="A3270" t="s">
        <v>12</v>
      </c>
      <c r="B3270" s="1">
        <v>1000</v>
      </c>
      <c r="C3270" t="s">
        <v>9</v>
      </c>
      <c r="D3270">
        <v>1</v>
      </c>
      <c r="E3270" s="3">
        <v>43980</v>
      </c>
      <c r="F3270" s="2">
        <f>MONTH(Tabela1[[#This Row],[Data]])</f>
        <v>5</v>
      </c>
      <c r="G3270" t="s">
        <v>5971</v>
      </c>
      <c r="H3270" t="s">
        <v>5972</v>
      </c>
      <c r="I3270" s="2">
        <v>5521991400000</v>
      </c>
    </row>
    <row r="3271" spans="1:9" x14ac:dyDescent="0.25">
      <c r="A3271" t="s">
        <v>8</v>
      </c>
      <c r="B3271" s="1">
        <v>500</v>
      </c>
      <c r="C3271" t="s">
        <v>9</v>
      </c>
      <c r="D3271">
        <v>12</v>
      </c>
      <c r="E3271" s="3">
        <v>43980</v>
      </c>
      <c r="F3271" s="2">
        <f>MONTH(Tabela1[[#This Row],[Data]])</f>
        <v>5</v>
      </c>
      <c r="G3271" t="s">
        <v>4008</v>
      </c>
      <c r="H3271" t="s">
        <v>6894</v>
      </c>
      <c r="I3271" s="2">
        <v>5541998400000</v>
      </c>
    </row>
    <row r="3272" spans="1:9" x14ac:dyDescent="0.25">
      <c r="A3272" t="s">
        <v>26</v>
      </c>
      <c r="B3272" s="1">
        <v>2000</v>
      </c>
      <c r="C3272" t="s">
        <v>9</v>
      </c>
      <c r="D3272">
        <v>6</v>
      </c>
      <c r="E3272" s="3">
        <v>43980</v>
      </c>
      <c r="F3272" s="2">
        <f>MONTH(Tabela1[[#This Row],[Data]])</f>
        <v>5</v>
      </c>
      <c r="G3272" t="s">
        <v>7920</v>
      </c>
      <c r="H3272" t="s">
        <v>7921</v>
      </c>
      <c r="I3272" s="2">
        <v>5551999900000</v>
      </c>
    </row>
    <row r="3273" spans="1:9" x14ac:dyDescent="0.25">
      <c r="A3273" t="s">
        <v>8</v>
      </c>
      <c r="B3273" s="1">
        <v>500</v>
      </c>
      <c r="C3273" t="s">
        <v>9</v>
      </c>
      <c r="D3273">
        <v>12</v>
      </c>
      <c r="E3273" s="3">
        <v>43980</v>
      </c>
      <c r="F3273" s="2">
        <f>MONTH(Tabela1[[#This Row],[Data]])</f>
        <v>5</v>
      </c>
      <c r="G3273" t="s">
        <v>7052</v>
      </c>
      <c r="H3273" t="s">
        <v>9156</v>
      </c>
      <c r="I3273" s="2">
        <v>5582997700000</v>
      </c>
    </row>
    <row r="3274" spans="1:9" x14ac:dyDescent="0.25">
      <c r="A3274" t="s">
        <v>26</v>
      </c>
      <c r="B3274" s="1">
        <v>2000</v>
      </c>
      <c r="C3274" t="s">
        <v>9</v>
      </c>
      <c r="D3274">
        <v>12</v>
      </c>
      <c r="E3274" s="3">
        <v>43981</v>
      </c>
      <c r="F3274" s="2">
        <f>MONTH(Tabela1[[#This Row],[Data]])</f>
        <v>5</v>
      </c>
      <c r="G3274" t="s">
        <v>1209</v>
      </c>
      <c r="H3274" t="s">
        <v>2584</v>
      </c>
      <c r="I3274" s="2">
        <v>5564999100000</v>
      </c>
    </row>
    <row r="3275" spans="1:9" x14ac:dyDescent="0.25">
      <c r="A3275" t="s">
        <v>8</v>
      </c>
      <c r="B3275" s="1">
        <v>500</v>
      </c>
      <c r="C3275" t="s">
        <v>9</v>
      </c>
      <c r="D3275">
        <v>12</v>
      </c>
      <c r="E3275" s="3">
        <v>43981</v>
      </c>
      <c r="F3275" s="2">
        <f>MONTH(Tabela1[[#This Row],[Data]])</f>
        <v>5</v>
      </c>
      <c r="G3275" t="s">
        <v>4251</v>
      </c>
      <c r="H3275" t="s">
        <v>4252</v>
      </c>
      <c r="I3275" s="2">
        <v>5585987000000</v>
      </c>
    </row>
    <row r="3276" spans="1:9" x14ac:dyDescent="0.25">
      <c r="A3276" t="s">
        <v>12</v>
      </c>
      <c r="B3276" s="1">
        <v>1000</v>
      </c>
      <c r="C3276" t="s">
        <v>9</v>
      </c>
      <c r="D3276">
        <v>12</v>
      </c>
      <c r="E3276" s="3">
        <v>43981</v>
      </c>
      <c r="F3276" s="2">
        <f>MONTH(Tabela1[[#This Row],[Data]])</f>
        <v>5</v>
      </c>
      <c r="G3276" t="s">
        <v>4278</v>
      </c>
      <c r="H3276" t="s">
        <v>5847</v>
      </c>
      <c r="I3276" s="2">
        <v>5541997700000</v>
      </c>
    </row>
    <row r="3277" spans="1:9" x14ac:dyDescent="0.25">
      <c r="A3277" t="s">
        <v>26</v>
      </c>
      <c r="B3277" s="1">
        <v>2000</v>
      </c>
      <c r="C3277" t="s">
        <v>9</v>
      </c>
      <c r="D3277">
        <v>12</v>
      </c>
      <c r="E3277" s="3">
        <v>43981</v>
      </c>
      <c r="F3277" s="2">
        <f>MONTH(Tabela1[[#This Row],[Data]])</f>
        <v>5</v>
      </c>
      <c r="G3277" t="s">
        <v>724</v>
      </c>
      <c r="H3277" t="s">
        <v>725</v>
      </c>
      <c r="I3277" s="2">
        <v>5584981800000</v>
      </c>
    </row>
    <row r="3278" spans="1:9" x14ac:dyDescent="0.25">
      <c r="A3278" t="s">
        <v>26</v>
      </c>
      <c r="B3278" s="1">
        <v>2000</v>
      </c>
      <c r="C3278" t="s">
        <v>9</v>
      </c>
      <c r="D3278">
        <v>12</v>
      </c>
      <c r="E3278" s="3">
        <v>43981</v>
      </c>
      <c r="F3278" s="2">
        <f>MONTH(Tabela1[[#This Row],[Data]])</f>
        <v>5</v>
      </c>
      <c r="G3278" t="s">
        <v>4954</v>
      </c>
      <c r="H3278" t="s">
        <v>7270</v>
      </c>
      <c r="I3278" s="2">
        <v>5544984000000</v>
      </c>
    </row>
    <row r="3279" spans="1:9" x14ac:dyDescent="0.25">
      <c r="A3279" t="s">
        <v>8</v>
      </c>
      <c r="B3279" s="1">
        <v>500</v>
      </c>
      <c r="C3279" t="s">
        <v>9</v>
      </c>
      <c r="D3279">
        <v>8</v>
      </c>
      <c r="E3279" s="3">
        <v>43981</v>
      </c>
      <c r="F3279" s="2">
        <f>MONTH(Tabela1[[#This Row],[Data]])</f>
        <v>5</v>
      </c>
      <c r="G3279" t="s">
        <v>8267</v>
      </c>
      <c r="H3279" t="s">
        <v>8268</v>
      </c>
      <c r="I3279" s="2">
        <v>5531998900000</v>
      </c>
    </row>
    <row r="3280" spans="1:9" x14ac:dyDescent="0.25">
      <c r="A3280" t="s">
        <v>12</v>
      </c>
      <c r="B3280" s="1">
        <v>1000</v>
      </c>
      <c r="C3280" t="s">
        <v>9</v>
      </c>
      <c r="D3280">
        <v>12</v>
      </c>
      <c r="E3280" s="3">
        <v>43981</v>
      </c>
      <c r="F3280" s="2">
        <f>MONTH(Tabela1[[#This Row],[Data]])</f>
        <v>5</v>
      </c>
      <c r="G3280" t="s">
        <v>9763</v>
      </c>
      <c r="H3280" t="s">
        <v>9764</v>
      </c>
      <c r="I3280" s="2">
        <v>5581987000000</v>
      </c>
    </row>
    <row r="3281" spans="1:9" x14ac:dyDescent="0.25">
      <c r="A3281" t="s">
        <v>12</v>
      </c>
      <c r="B3281" s="1">
        <v>1000</v>
      </c>
      <c r="C3281" t="s">
        <v>21</v>
      </c>
      <c r="D3281">
        <v>1</v>
      </c>
      <c r="E3281" s="3">
        <v>43982</v>
      </c>
      <c r="F3281" s="2">
        <f>MONTH(Tabela1[[#This Row],[Data]])</f>
        <v>5</v>
      </c>
      <c r="G3281" t="s">
        <v>3180</v>
      </c>
      <c r="H3281" t="s">
        <v>3181</v>
      </c>
      <c r="I3281" s="2">
        <v>5511992200000</v>
      </c>
    </row>
    <row r="3282" spans="1:9" x14ac:dyDescent="0.25">
      <c r="A3282" t="s">
        <v>12</v>
      </c>
      <c r="B3282" s="1">
        <v>1000</v>
      </c>
      <c r="C3282" t="s">
        <v>9</v>
      </c>
      <c r="D3282">
        <v>8</v>
      </c>
      <c r="E3282" s="3">
        <v>43982</v>
      </c>
      <c r="F3282" s="2">
        <f>MONTH(Tabela1[[#This Row],[Data]])</f>
        <v>5</v>
      </c>
      <c r="G3282" t="s">
        <v>3480</v>
      </c>
      <c r="H3282" t="s">
        <v>3481</v>
      </c>
      <c r="I3282" s="2">
        <v>5598991900000</v>
      </c>
    </row>
    <row r="3283" spans="1:9" x14ac:dyDescent="0.25">
      <c r="A3283" t="s">
        <v>26</v>
      </c>
      <c r="B3283" s="1">
        <v>2000</v>
      </c>
      <c r="C3283" t="s">
        <v>9</v>
      </c>
      <c r="D3283">
        <v>12</v>
      </c>
      <c r="E3283" s="3">
        <v>43982</v>
      </c>
      <c r="F3283" s="2">
        <f>MONTH(Tabela1[[#This Row],[Data]])</f>
        <v>5</v>
      </c>
      <c r="G3283" t="s">
        <v>5505</v>
      </c>
      <c r="H3283" t="s">
        <v>5506</v>
      </c>
      <c r="I3283" s="2">
        <v>5511977400000</v>
      </c>
    </row>
    <row r="3284" spans="1:9" x14ac:dyDescent="0.25">
      <c r="A3284" t="s">
        <v>26</v>
      </c>
      <c r="B3284" s="1">
        <v>2000</v>
      </c>
      <c r="C3284" t="s">
        <v>9</v>
      </c>
      <c r="D3284">
        <v>1</v>
      </c>
      <c r="E3284" s="3">
        <v>43982</v>
      </c>
      <c r="F3284" s="2">
        <f>MONTH(Tabela1[[#This Row],[Data]])</f>
        <v>5</v>
      </c>
      <c r="G3284" t="s">
        <v>7639</v>
      </c>
      <c r="H3284" t="s">
        <v>7640</v>
      </c>
      <c r="I3284" s="2">
        <v>5515998400000</v>
      </c>
    </row>
    <row r="3285" spans="1:9" x14ac:dyDescent="0.25">
      <c r="A3285" t="s">
        <v>26</v>
      </c>
      <c r="B3285" s="1">
        <v>2000</v>
      </c>
      <c r="C3285" t="s">
        <v>9</v>
      </c>
      <c r="D3285">
        <v>5</v>
      </c>
      <c r="E3285" s="3">
        <v>43982</v>
      </c>
      <c r="F3285" s="2">
        <f>MONTH(Tabela1[[#This Row],[Data]])</f>
        <v>5</v>
      </c>
      <c r="G3285" t="s">
        <v>5654</v>
      </c>
      <c r="H3285" t="s">
        <v>8225</v>
      </c>
      <c r="I3285" s="2">
        <v>5521973700000</v>
      </c>
    </row>
    <row r="3286" spans="1:9" x14ac:dyDescent="0.25">
      <c r="A3286" t="s">
        <v>8</v>
      </c>
      <c r="B3286" s="1">
        <v>500</v>
      </c>
      <c r="C3286" t="s">
        <v>9</v>
      </c>
      <c r="D3286">
        <v>6</v>
      </c>
      <c r="E3286" s="3">
        <v>43982</v>
      </c>
      <c r="F3286" s="2">
        <f>MONTH(Tabela1[[#This Row],[Data]])</f>
        <v>5</v>
      </c>
      <c r="G3286" t="s">
        <v>8464</v>
      </c>
      <c r="H3286" t="s">
        <v>8465</v>
      </c>
      <c r="I3286" s="2">
        <v>5519983500000</v>
      </c>
    </row>
    <row r="3287" spans="1:9" x14ac:dyDescent="0.25">
      <c r="A3287" t="s">
        <v>8</v>
      </c>
      <c r="B3287" s="1">
        <v>500</v>
      </c>
      <c r="C3287" t="s">
        <v>9</v>
      </c>
      <c r="D3287">
        <v>4</v>
      </c>
      <c r="E3287" s="3">
        <v>43983</v>
      </c>
      <c r="F3287" s="2">
        <f>MONTH(Tabela1[[#This Row],[Data]])</f>
        <v>6</v>
      </c>
      <c r="G3287" t="s">
        <v>514</v>
      </c>
      <c r="H3287" t="s">
        <v>515</v>
      </c>
      <c r="I3287" s="2">
        <v>5579991500000</v>
      </c>
    </row>
    <row r="3288" spans="1:9" x14ac:dyDescent="0.25">
      <c r="A3288" t="s">
        <v>8</v>
      </c>
      <c r="B3288" s="1">
        <v>500</v>
      </c>
      <c r="C3288" t="s">
        <v>9</v>
      </c>
      <c r="D3288">
        <v>3</v>
      </c>
      <c r="E3288" s="3">
        <v>43983</v>
      </c>
      <c r="F3288" s="2">
        <f>MONTH(Tabela1[[#This Row],[Data]])</f>
        <v>6</v>
      </c>
      <c r="G3288" t="s">
        <v>516</v>
      </c>
      <c r="H3288" t="s">
        <v>517</v>
      </c>
      <c r="I3288" s="2">
        <v>5511987900000</v>
      </c>
    </row>
    <row r="3289" spans="1:9" x14ac:dyDescent="0.25">
      <c r="A3289" t="s">
        <v>26</v>
      </c>
      <c r="B3289" s="1">
        <v>2000</v>
      </c>
      <c r="C3289" t="s">
        <v>21</v>
      </c>
      <c r="D3289">
        <v>1</v>
      </c>
      <c r="E3289" s="3">
        <v>43983</v>
      </c>
      <c r="F3289" s="2">
        <f>MONTH(Tabela1[[#This Row],[Data]])</f>
        <v>6</v>
      </c>
      <c r="G3289" t="s">
        <v>810</v>
      </c>
      <c r="H3289" t="s">
        <v>811</v>
      </c>
      <c r="I3289" s="2">
        <v>5511995900000</v>
      </c>
    </row>
    <row r="3290" spans="1:9" x14ac:dyDescent="0.25">
      <c r="A3290" t="s">
        <v>12</v>
      </c>
      <c r="B3290" s="1">
        <v>1000</v>
      </c>
      <c r="C3290" t="s">
        <v>9</v>
      </c>
      <c r="D3290">
        <v>10</v>
      </c>
      <c r="E3290" s="3">
        <v>43983</v>
      </c>
      <c r="F3290" s="2">
        <f>MONTH(Tabela1[[#This Row],[Data]])</f>
        <v>6</v>
      </c>
      <c r="G3290" t="s">
        <v>6174</v>
      </c>
      <c r="H3290" t="s">
        <v>9058</v>
      </c>
      <c r="I3290" s="2">
        <v>5511961900000</v>
      </c>
    </row>
    <row r="3291" spans="1:9" x14ac:dyDescent="0.25">
      <c r="A3291" t="s">
        <v>12</v>
      </c>
      <c r="B3291" s="1">
        <v>1000</v>
      </c>
      <c r="C3291" t="s">
        <v>9</v>
      </c>
      <c r="D3291">
        <v>12</v>
      </c>
      <c r="E3291" s="3">
        <v>43984</v>
      </c>
      <c r="F3291" s="2">
        <f>MONTH(Tabela1[[#This Row],[Data]])</f>
        <v>6</v>
      </c>
      <c r="G3291" t="s">
        <v>851</v>
      </c>
      <c r="H3291" t="s">
        <v>4466</v>
      </c>
      <c r="I3291" s="2">
        <v>5591982000000</v>
      </c>
    </row>
    <row r="3292" spans="1:9" x14ac:dyDescent="0.25">
      <c r="A3292" t="s">
        <v>8</v>
      </c>
      <c r="B3292" s="1">
        <v>500</v>
      </c>
      <c r="C3292" t="s">
        <v>9</v>
      </c>
      <c r="D3292">
        <v>12</v>
      </c>
      <c r="E3292" s="3">
        <v>43984</v>
      </c>
      <c r="F3292" s="2">
        <f>MONTH(Tabela1[[#This Row],[Data]])</f>
        <v>6</v>
      </c>
      <c r="G3292" t="s">
        <v>4648</v>
      </c>
      <c r="H3292" t="s">
        <v>4649</v>
      </c>
      <c r="I3292" s="2">
        <v>5521982100000</v>
      </c>
    </row>
    <row r="3293" spans="1:9" x14ac:dyDescent="0.25">
      <c r="A3293" t="s">
        <v>8</v>
      </c>
      <c r="B3293" s="1">
        <v>500</v>
      </c>
      <c r="C3293" t="s">
        <v>21</v>
      </c>
      <c r="D3293">
        <v>1</v>
      </c>
      <c r="E3293" s="3">
        <v>43984</v>
      </c>
      <c r="F3293" s="2">
        <f>MONTH(Tabela1[[#This Row],[Data]])</f>
        <v>6</v>
      </c>
      <c r="G3293" t="s">
        <v>4327</v>
      </c>
      <c r="H3293" t="s">
        <v>6833</v>
      </c>
      <c r="I3293" s="2">
        <v>5516991100000</v>
      </c>
    </row>
    <row r="3294" spans="1:9" x14ac:dyDescent="0.25">
      <c r="A3294" t="s">
        <v>8</v>
      </c>
      <c r="B3294" s="1">
        <v>500</v>
      </c>
      <c r="C3294" t="s">
        <v>9</v>
      </c>
      <c r="D3294">
        <v>4</v>
      </c>
      <c r="E3294" s="3">
        <v>43984</v>
      </c>
      <c r="F3294" s="2">
        <f>MONTH(Tabela1[[#This Row],[Data]])</f>
        <v>6</v>
      </c>
      <c r="G3294" t="s">
        <v>9753</v>
      </c>
      <c r="H3294" t="s">
        <v>9754</v>
      </c>
      <c r="I3294" s="2">
        <v>5524999100000</v>
      </c>
    </row>
    <row r="3295" spans="1:9" x14ac:dyDescent="0.25">
      <c r="A3295" t="s">
        <v>12</v>
      </c>
      <c r="B3295" s="1">
        <v>1000</v>
      </c>
      <c r="C3295" t="s">
        <v>9</v>
      </c>
      <c r="D3295">
        <v>6</v>
      </c>
      <c r="E3295" s="3">
        <v>43985</v>
      </c>
      <c r="F3295" s="2">
        <f>MONTH(Tabela1[[#This Row],[Data]])</f>
        <v>6</v>
      </c>
      <c r="G3295" t="s">
        <v>15</v>
      </c>
      <c r="H3295" t="s">
        <v>16</v>
      </c>
      <c r="I3295" s="2">
        <v>5575999600000</v>
      </c>
    </row>
    <row r="3296" spans="1:9" x14ac:dyDescent="0.25">
      <c r="A3296" t="s">
        <v>12</v>
      </c>
      <c r="B3296" s="1">
        <v>1000</v>
      </c>
      <c r="C3296" t="s">
        <v>9</v>
      </c>
      <c r="D3296">
        <v>12</v>
      </c>
      <c r="E3296" s="3">
        <v>43985</v>
      </c>
      <c r="F3296" s="2">
        <f>MONTH(Tabela1[[#This Row],[Data]])</f>
        <v>6</v>
      </c>
      <c r="G3296" t="s">
        <v>1582</v>
      </c>
      <c r="H3296" t="s">
        <v>1618</v>
      </c>
      <c r="I3296" s="2">
        <v>5581995600000</v>
      </c>
    </row>
    <row r="3297" spans="1:9" x14ac:dyDescent="0.25">
      <c r="A3297" t="s">
        <v>26</v>
      </c>
      <c r="B3297" s="1">
        <v>2000</v>
      </c>
      <c r="C3297" t="s">
        <v>21</v>
      </c>
      <c r="D3297">
        <v>1</v>
      </c>
      <c r="E3297" s="3">
        <v>43985</v>
      </c>
      <c r="F3297" s="2">
        <f>MONTH(Tabela1[[#This Row],[Data]])</f>
        <v>6</v>
      </c>
      <c r="G3297" t="s">
        <v>297</v>
      </c>
      <c r="H3297" t="s">
        <v>1987</v>
      </c>
      <c r="I3297" s="2">
        <v>5573991700000</v>
      </c>
    </row>
    <row r="3298" spans="1:9" x14ac:dyDescent="0.25">
      <c r="A3298" t="s">
        <v>8</v>
      </c>
      <c r="B3298" s="1">
        <v>500</v>
      </c>
      <c r="C3298" t="s">
        <v>9</v>
      </c>
      <c r="D3298">
        <v>12</v>
      </c>
      <c r="E3298" s="3">
        <v>43985</v>
      </c>
      <c r="F3298" s="2">
        <f>MONTH(Tabela1[[#This Row],[Data]])</f>
        <v>6</v>
      </c>
      <c r="G3298" t="s">
        <v>5147</v>
      </c>
      <c r="H3298" t="s">
        <v>5148</v>
      </c>
      <c r="I3298" s="2">
        <v>5581982000000</v>
      </c>
    </row>
    <row r="3299" spans="1:9" x14ac:dyDescent="0.25">
      <c r="A3299" t="s">
        <v>8</v>
      </c>
      <c r="B3299" s="1">
        <v>500</v>
      </c>
      <c r="C3299" t="s">
        <v>21</v>
      </c>
      <c r="D3299">
        <v>1</v>
      </c>
      <c r="E3299" s="3">
        <v>43985</v>
      </c>
      <c r="F3299" s="2">
        <f>MONTH(Tabela1[[#This Row],[Data]])</f>
        <v>6</v>
      </c>
      <c r="G3299" t="s">
        <v>5926</v>
      </c>
      <c r="H3299" t="s">
        <v>5927</v>
      </c>
      <c r="I3299" s="2">
        <v>5535999200000</v>
      </c>
    </row>
    <row r="3300" spans="1:9" x14ac:dyDescent="0.25">
      <c r="A3300" t="s">
        <v>12</v>
      </c>
      <c r="B3300" s="1">
        <v>1000</v>
      </c>
      <c r="C3300" t="s">
        <v>9</v>
      </c>
      <c r="D3300">
        <v>8</v>
      </c>
      <c r="E3300" s="3">
        <v>43985</v>
      </c>
      <c r="F3300" s="2">
        <f>MONTH(Tabela1[[#This Row],[Data]])</f>
        <v>6</v>
      </c>
      <c r="G3300" t="s">
        <v>3233</v>
      </c>
      <c r="H3300" t="s">
        <v>3234</v>
      </c>
      <c r="I3300" s="2">
        <v>5512996400000</v>
      </c>
    </row>
    <row r="3301" spans="1:9" x14ac:dyDescent="0.25">
      <c r="A3301" t="s">
        <v>12</v>
      </c>
      <c r="B3301" s="1">
        <v>1000</v>
      </c>
      <c r="C3301" t="s">
        <v>21</v>
      </c>
      <c r="D3301">
        <v>1</v>
      </c>
      <c r="E3301" s="3">
        <v>43985</v>
      </c>
      <c r="F3301" s="2">
        <f>MONTH(Tabela1[[#This Row],[Data]])</f>
        <v>6</v>
      </c>
      <c r="G3301" t="s">
        <v>7865</v>
      </c>
      <c r="H3301" t="s">
        <v>7866</v>
      </c>
      <c r="I3301" s="2">
        <v>5531981000000</v>
      </c>
    </row>
    <row r="3302" spans="1:9" x14ac:dyDescent="0.25">
      <c r="A3302" t="s">
        <v>8</v>
      </c>
      <c r="B3302" s="1">
        <v>500</v>
      </c>
      <c r="C3302" t="s">
        <v>21</v>
      </c>
      <c r="D3302">
        <v>1</v>
      </c>
      <c r="E3302" s="3">
        <v>43985</v>
      </c>
      <c r="F3302" s="2">
        <f>MONTH(Tabela1[[#This Row],[Data]])</f>
        <v>6</v>
      </c>
      <c r="G3302" t="s">
        <v>8324</v>
      </c>
      <c r="H3302" t="s">
        <v>8325</v>
      </c>
      <c r="I3302" s="2">
        <v>5541985200000</v>
      </c>
    </row>
    <row r="3303" spans="1:9" x14ac:dyDescent="0.25">
      <c r="A3303" t="s">
        <v>12</v>
      </c>
      <c r="B3303" s="1">
        <v>1000</v>
      </c>
      <c r="C3303" t="s">
        <v>9</v>
      </c>
      <c r="D3303">
        <v>10</v>
      </c>
      <c r="E3303" s="3">
        <v>43985</v>
      </c>
      <c r="F3303" s="2">
        <f>MONTH(Tabela1[[#This Row],[Data]])</f>
        <v>6</v>
      </c>
      <c r="G3303" t="s">
        <v>5639</v>
      </c>
      <c r="H3303" t="s">
        <v>6350</v>
      </c>
      <c r="I3303" s="2">
        <v>5547997400000</v>
      </c>
    </row>
    <row r="3304" spans="1:9" x14ac:dyDescent="0.25">
      <c r="A3304" t="s">
        <v>12</v>
      </c>
      <c r="B3304" s="1">
        <v>1000</v>
      </c>
      <c r="C3304" t="s">
        <v>9</v>
      </c>
      <c r="D3304">
        <v>3</v>
      </c>
      <c r="E3304" s="3">
        <v>43986</v>
      </c>
      <c r="F3304" s="2">
        <f>MONTH(Tabela1[[#This Row],[Data]])</f>
        <v>6</v>
      </c>
      <c r="G3304" t="s">
        <v>925</v>
      </c>
      <c r="H3304" t="s">
        <v>6409</v>
      </c>
      <c r="I3304" s="2">
        <v>5585992700000</v>
      </c>
    </row>
    <row r="3305" spans="1:9" x14ac:dyDescent="0.25">
      <c r="A3305" t="s">
        <v>8</v>
      </c>
      <c r="B3305" s="1">
        <v>500</v>
      </c>
      <c r="C3305" t="s">
        <v>9</v>
      </c>
      <c r="D3305">
        <v>12</v>
      </c>
      <c r="E3305" s="3">
        <v>43986</v>
      </c>
      <c r="F3305" s="2">
        <f>MONTH(Tabela1[[#This Row],[Data]])</f>
        <v>6</v>
      </c>
      <c r="G3305" t="s">
        <v>4832</v>
      </c>
      <c r="H3305" t="s">
        <v>7081</v>
      </c>
      <c r="I3305" s="2">
        <v>5511963400000</v>
      </c>
    </row>
    <row r="3306" spans="1:9" x14ac:dyDescent="0.25">
      <c r="A3306" t="s">
        <v>12</v>
      </c>
      <c r="B3306" s="1">
        <v>1000</v>
      </c>
      <c r="C3306" t="s">
        <v>9</v>
      </c>
      <c r="D3306">
        <v>12</v>
      </c>
      <c r="E3306" s="3">
        <v>43986</v>
      </c>
      <c r="F3306" s="2">
        <f>MONTH(Tabela1[[#This Row],[Data]])</f>
        <v>6</v>
      </c>
      <c r="G3306" t="s">
        <v>9524</v>
      </c>
      <c r="H3306" t="s">
        <v>9525</v>
      </c>
      <c r="I3306" s="2">
        <v>5514997500000</v>
      </c>
    </row>
    <row r="3307" spans="1:9" x14ac:dyDescent="0.25">
      <c r="A3307" t="s">
        <v>8</v>
      </c>
      <c r="B3307" s="1">
        <v>500</v>
      </c>
      <c r="C3307" t="s">
        <v>9</v>
      </c>
      <c r="D3307">
        <v>1</v>
      </c>
      <c r="E3307" s="3">
        <v>43986</v>
      </c>
      <c r="F3307" s="2">
        <f>MONTH(Tabela1[[#This Row],[Data]])</f>
        <v>6</v>
      </c>
      <c r="G3307" t="s">
        <v>6989</v>
      </c>
      <c r="H3307" t="s">
        <v>6990</v>
      </c>
      <c r="I3307" s="2">
        <v>5511995300000</v>
      </c>
    </row>
    <row r="3308" spans="1:9" x14ac:dyDescent="0.25">
      <c r="A3308" t="s">
        <v>8</v>
      </c>
      <c r="B3308" s="1">
        <v>500</v>
      </c>
      <c r="C3308" t="s">
        <v>9</v>
      </c>
      <c r="D3308">
        <v>1</v>
      </c>
      <c r="E3308" s="3">
        <v>43987</v>
      </c>
      <c r="F3308" s="2">
        <f>MONTH(Tabela1[[#This Row],[Data]])</f>
        <v>6</v>
      </c>
      <c r="G3308" t="s">
        <v>559</v>
      </c>
      <c r="H3308" t="s">
        <v>560</v>
      </c>
      <c r="I3308" s="2">
        <v>5513981600000</v>
      </c>
    </row>
    <row r="3309" spans="1:9" x14ac:dyDescent="0.25">
      <c r="A3309" t="s">
        <v>8</v>
      </c>
      <c r="B3309" s="1">
        <v>500</v>
      </c>
      <c r="C3309" t="s">
        <v>21</v>
      </c>
      <c r="D3309">
        <v>1</v>
      </c>
      <c r="E3309" s="3">
        <v>43987</v>
      </c>
      <c r="F3309" s="2">
        <f>MONTH(Tabela1[[#This Row],[Data]])</f>
        <v>6</v>
      </c>
      <c r="G3309" t="s">
        <v>5750</v>
      </c>
      <c r="H3309" t="s">
        <v>5751</v>
      </c>
      <c r="I3309" s="2">
        <v>5547988100000</v>
      </c>
    </row>
    <row r="3310" spans="1:9" x14ac:dyDescent="0.25">
      <c r="A3310" t="s">
        <v>12</v>
      </c>
      <c r="B3310" s="1">
        <v>1000</v>
      </c>
      <c r="C3310" t="s">
        <v>9</v>
      </c>
      <c r="D3310">
        <v>12</v>
      </c>
      <c r="E3310" s="3">
        <v>43987</v>
      </c>
      <c r="F3310" s="2">
        <f>MONTH(Tabela1[[#This Row],[Data]])</f>
        <v>6</v>
      </c>
      <c r="G3310" t="s">
        <v>6219</v>
      </c>
      <c r="H3310" t="s">
        <v>6220</v>
      </c>
      <c r="I3310" s="2">
        <v>5519982100000</v>
      </c>
    </row>
    <row r="3311" spans="1:9" x14ac:dyDescent="0.25">
      <c r="A3311" t="s">
        <v>26</v>
      </c>
      <c r="B3311" s="1">
        <v>2000</v>
      </c>
      <c r="C3311" t="s">
        <v>9</v>
      </c>
      <c r="D3311">
        <v>7</v>
      </c>
      <c r="E3311" s="3">
        <v>43987</v>
      </c>
      <c r="F3311" s="2">
        <f>MONTH(Tabela1[[#This Row],[Data]])</f>
        <v>6</v>
      </c>
      <c r="G3311" t="s">
        <v>923</v>
      </c>
      <c r="H3311" t="s">
        <v>924</v>
      </c>
      <c r="I3311" s="2">
        <v>5511981000000</v>
      </c>
    </row>
    <row r="3312" spans="1:9" x14ac:dyDescent="0.25">
      <c r="A3312" t="s">
        <v>8</v>
      </c>
      <c r="B3312" s="1">
        <v>500</v>
      </c>
      <c r="C3312" t="s">
        <v>9</v>
      </c>
      <c r="D3312">
        <v>6</v>
      </c>
      <c r="E3312" s="3">
        <v>43987</v>
      </c>
      <c r="F3312" s="2">
        <f>MONTH(Tabela1[[#This Row],[Data]])</f>
        <v>6</v>
      </c>
      <c r="G3312" t="s">
        <v>7281</v>
      </c>
      <c r="H3312" t="s">
        <v>7282</v>
      </c>
      <c r="I3312" s="2">
        <v>5511952100000</v>
      </c>
    </row>
    <row r="3313" spans="1:9" x14ac:dyDescent="0.25">
      <c r="A3313" t="s">
        <v>26</v>
      </c>
      <c r="B3313" s="1">
        <v>2000</v>
      </c>
      <c r="C3313" t="s">
        <v>9</v>
      </c>
      <c r="D3313">
        <v>3</v>
      </c>
      <c r="E3313" s="3">
        <v>43987</v>
      </c>
      <c r="F3313" s="2">
        <f>MONTH(Tabela1[[#This Row],[Data]])</f>
        <v>6</v>
      </c>
      <c r="G3313" t="s">
        <v>2901</v>
      </c>
      <c r="H3313" t="s">
        <v>7447</v>
      </c>
      <c r="I3313" s="2">
        <v>5571999300000</v>
      </c>
    </row>
    <row r="3314" spans="1:9" x14ac:dyDescent="0.25">
      <c r="A3314" t="s">
        <v>12</v>
      </c>
      <c r="B3314" s="1">
        <v>1000</v>
      </c>
      <c r="C3314" t="s">
        <v>9</v>
      </c>
      <c r="D3314">
        <v>12</v>
      </c>
      <c r="E3314" s="3">
        <v>43987</v>
      </c>
      <c r="F3314" s="2">
        <f>MONTH(Tabela1[[#This Row],[Data]])</f>
        <v>6</v>
      </c>
      <c r="G3314" t="s">
        <v>7924</v>
      </c>
      <c r="H3314" t="s">
        <v>7925</v>
      </c>
      <c r="I3314" s="2">
        <v>5585986100000</v>
      </c>
    </row>
    <row r="3315" spans="1:9" x14ac:dyDescent="0.25">
      <c r="A3315" t="s">
        <v>8</v>
      </c>
      <c r="B3315" s="1">
        <v>500</v>
      </c>
      <c r="C3315" t="s">
        <v>9</v>
      </c>
      <c r="D3315">
        <v>8</v>
      </c>
      <c r="E3315" s="3">
        <v>43988</v>
      </c>
      <c r="F3315" s="2">
        <f>MONTH(Tabela1[[#This Row],[Data]])</f>
        <v>6</v>
      </c>
      <c r="G3315" t="s">
        <v>747</v>
      </c>
      <c r="H3315" t="s">
        <v>748</v>
      </c>
      <c r="I3315" s="2">
        <v>5531986600000</v>
      </c>
    </row>
    <row r="3316" spans="1:9" x14ac:dyDescent="0.25">
      <c r="A3316" t="s">
        <v>26</v>
      </c>
      <c r="B3316" s="1">
        <v>2000</v>
      </c>
      <c r="C3316" t="s">
        <v>21</v>
      </c>
      <c r="D3316">
        <v>1</v>
      </c>
      <c r="E3316" s="3">
        <v>43988</v>
      </c>
      <c r="F3316" s="2">
        <f>MONTH(Tabela1[[#This Row],[Data]])</f>
        <v>6</v>
      </c>
      <c r="G3316" t="s">
        <v>4327</v>
      </c>
      <c r="H3316" t="s">
        <v>4328</v>
      </c>
      <c r="I3316" s="2">
        <v>5521979000000</v>
      </c>
    </row>
    <row r="3317" spans="1:9" x14ac:dyDescent="0.25">
      <c r="A3317" t="s">
        <v>26</v>
      </c>
      <c r="B3317" s="1">
        <v>2000</v>
      </c>
      <c r="C3317" t="s">
        <v>9</v>
      </c>
      <c r="D3317">
        <v>12</v>
      </c>
      <c r="E3317" s="3">
        <v>43988</v>
      </c>
      <c r="F3317" s="2">
        <f>MONTH(Tabela1[[#This Row],[Data]])</f>
        <v>6</v>
      </c>
      <c r="G3317" t="s">
        <v>4010</v>
      </c>
      <c r="H3317" t="s">
        <v>5820</v>
      </c>
      <c r="I3317" s="2">
        <v>5567984300000</v>
      </c>
    </row>
    <row r="3318" spans="1:9" x14ac:dyDescent="0.25">
      <c r="A3318" t="s">
        <v>12</v>
      </c>
      <c r="B3318" s="1">
        <v>1000</v>
      </c>
      <c r="C3318" t="s">
        <v>9</v>
      </c>
      <c r="D3318">
        <v>1</v>
      </c>
      <c r="E3318" s="3">
        <v>43988</v>
      </c>
      <c r="F3318" s="2">
        <f>MONTH(Tabela1[[#This Row],[Data]])</f>
        <v>6</v>
      </c>
      <c r="G3318" t="s">
        <v>1226</v>
      </c>
      <c r="H3318" t="s">
        <v>6712</v>
      </c>
      <c r="I3318" s="2">
        <v>5511972800000</v>
      </c>
    </row>
    <row r="3319" spans="1:9" x14ac:dyDescent="0.25">
      <c r="A3319" t="s">
        <v>12</v>
      </c>
      <c r="B3319" s="1">
        <v>1000</v>
      </c>
      <c r="C3319" t="s">
        <v>9</v>
      </c>
      <c r="D3319">
        <v>12</v>
      </c>
      <c r="E3319" s="3">
        <v>43988</v>
      </c>
      <c r="F3319" s="2">
        <f>MONTH(Tabela1[[#This Row],[Data]])</f>
        <v>6</v>
      </c>
      <c r="G3319" t="s">
        <v>61</v>
      </c>
      <c r="H3319" t="s">
        <v>62</v>
      </c>
      <c r="I3319" s="2">
        <v>5587996400000</v>
      </c>
    </row>
    <row r="3320" spans="1:9" x14ac:dyDescent="0.25">
      <c r="A3320" t="s">
        <v>8</v>
      </c>
      <c r="B3320" s="1">
        <v>500</v>
      </c>
      <c r="C3320" t="s">
        <v>9</v>
      </c>
      <c r="D3320">
        <v>12</v>
      </c>
      <c r="E3320" s="3">
        <v>43988</v>
      </c>
      <c r="F3320" s="2">
        <f>MONTH(Tabela1[[#This Row],[Data]])</f>
        <v>6</v>
      </c>
      <c r="G3320" t="s">
        <v>9541</v>
      </c>
      <c r="H3320" t="s">
        <v>9542</v>
      </c>
      <c r="I3320" s="2">
        <v>5521989100000</v>
      </c>
    </row>
    <row r="3321" spans="1:9" x14ac:dyDescent="0.25">
      <c r="A3321" t="s">
        <v>26</v>
      </c>
      <c r="B3321" s="1">
        <v>2000</v>
      </c>
      <c r="C3321" t="s">
        <v>9</v>
      </c>
      <c r="D3321">
        <v>2</v>
      </c>
      <c r="E3321" s="3">
        <v>43989</v>
      </c>
      <c r="F3321" s="2">
        <f>MONTH(Tabela1[[#This Row],[Data]])</f>
        <v>6</v>
      </c>
      <c r="G3321" t="s">
        <v>2889</v>
      </c>
      <c r="H3321" t="s">
        <v>2890</v>
      </c>
      <c r="I3321" s="2">
        <v>5514998000000</v>
      </c>
    </row>
    <row r="3322" spans="1:9" x14ac:dyDescent="0.25">
      <c r="A3322" t="s">
        <v>12</v>
      </c>
      <c r="B3322" s="1">
        <v>1000</v>
      </c>
      <c r="C3322" t="s">
        <v>9</v>
      </c>
      <c r="D3322">
        <v>1</v>
      </c>
      <c r="E3322" s="3">
        <v>43989</v>
      </c>
      <c r="F3322" s="2">
        <f>MONTH(Tabela1[[#This Row],[Data]])</f>
        <v>6</v>
      </c>
      <c r="G3322" t="s">
        <v>5330</v>
      </c>
      <c r="H3322" t="s">
        <v>5331</v>
      </c>
      <c r="I3322" s="2">
        <v>5519993000000</v>
      </c>
    </row>
    <row r="3323" spans="1:9" x14ac:dyDescent="0.25">
      <c r="A3323" t="s">
        <v>12</v>
      </c>
      <c r="B3323" s="1">
        <v>1000</v>
      </c>
      <c r="C3323" t="s">
        <v>9</v>
      </c>
      <c r="D3323">
        <v>12</v>
      </c>
      <c r="E3323" s="3">
        <v>43989</v>
      </c>
      <c r="F3323" s="2">
        <f>MONTH(Tabela1[[#This Row],[Data]])</f>
        <v>6</v>
      </c>
      <c r="G3323" t="s">
        <v>5802</v>
      </c>
      <c r="H3323" t="s">
        <v>5803</v>
      </c>
      <c r="I3323" s="2">
        <v>5561996400000</v>
      </c>
    </row>
    <row r="3324" spans="1:9" x14ac:dyDescent="0.25">
      <c r="A3324" t="s">
        <v>12</v>
      </c>
      <c r="B3324" s="1">
        <v>1000</v>
      </c>
      <c r="C3324" t="s">
        <v>9</v>
      </c>
      <c r="D3324">
        <v>12</v>
      </c>
      <c r="E3324" s="3">
        <v>43989</v>
      </c>
      <c r="F3324" s="2">
        <f>MONTH(Tabela1[[#This Row],[Data]])</f>
        <v>6</v>
      </c>
      <c r="G3324" t="s">
        <v>6380</v>
      </c>
      <c r="H3324" t="s">
        <v>6381</v>
      </c>
      <c r="I3324" s="2">
        <v>5565993300000</v>
      </c>
    </row>
    <row r="3325" spans="1:9" x14ac:dyDescent="0.25">
      <c r="A3325" t="s">
        <v>26</v>
      </c>
      <c r="B3325" s="1">
        <v>2000</v>
      </c>
      <c r="C3325" t="s">
        <v>21</v>
      </c>
      <c r="D3325">
        <v>1</v>
      </c>
      <c r="E3325" s="3">
        <v>43989</v>
      </c>
      <c r="F3325" s="2">
        <f>MONTH(Tabela1[[#This Row],[Data]])</f>
        <v>6</v>
      </c>
      <c r="G3325" t="s">
        <v>8049</v>
      </c>
      <c r="H3325" t="s">
        <v>7873</v>
      </c>
      <c r="I3325" s="2">
        <v>5511996900000</v>
      </c>
    </row>
    <row r="3326" spans="1:9" x14ac:dyDescent="0.25">
      <c r="A3326" t="s">
        <v>8</v>
      </c>
      <c r="B3326" s="1">
        <v>500</v>
      </c>
      <c r="C3326" t="s">
        <v>21</v>
      </c>
      <c r="D3326">
        <v>1</v>
      </c>
      <c r="E3326" s="3">
        <v>43989</v>
      </c>
      <c r="F3326" s="2">
        <f>MONTH(Tabela1[[#This Row],[Data]])</f>
        <v>6</v>
      </c>
      <c r="G3326" t="s">
        <v>5540</v>
      </c>
      <c r="H3326" t="s">
        <v>5541</v>
      </c>
      <c r="I3326" s="2">
        <v>5585988600000</v>
      </c>
    </row>
    <row r="3327" spans="1:9" x14ac:dyDescent="0.25">
      <c r="A3327" t="s">
        <v>8</v>
      </c>
      <c r="B3327" s="1">
        <v>500</v>
      </c>
      <c r="C3327" t="s">
        <v>9</v>
      </c>
      <c r="D3327">
        <v>1</v>
      </c>
      <c r="E3327" s="3">
        <v>43990</v>
      </c>
      <c r="F3327" s="2">
        <f>MONTH(Tabela1[[#This Row],[Data]])</f>
        <v>6</v>
      </c>
      <c r="G3327" t="s">
        <v>2190</v>
      </c>
      <c r="H3327" t="s">
        <v>2191</v>
      </c>
      <c r="I3327" s="2">
        <v>5548998000000</v>
      </c>
    </row>
    <row r="3328" spans="1:9" x14ac:dyDescent="0.25">
      <c r="A3328" t="s">
        <v>26</v>
      </c>
      <c r="B3328" s="1">
        <v>2000</v>
      </c>
      <c r="C3328" t="s">
        <v>9</v>
      </c>
      <c r="D3328">
        <v>1</v>
      </c>
      <c r="E3328" s="3">
        <v>43990</v>
      </c>
      <c r="F3328" s="2">
        <f>MONTH(Tabela1[[#This Row],[Data]])</f>
        <v>6</v>
      </c>
      <c r="G3328" t="s">
        <v>2530</v>
      </c>
      <c r="H3328" t="s">
        <v>2531</v>
      </c>
      <c r="I3328" s="2">
        <v>5521988300000</v>
      </c>
    </row>
    <row r="3329" spans="1:9" x14ac:dyDescent="0.25">
      <c r="A3329" t="s">
        <v>8</v>
      </c>
      <c r="B3329" s="1">
        <v>500</v>
      </c>
      <c r="C3329" t="s">
        <v>21</v>
      </c>
      <c r="D3329">
        <v>1</v>
      </c>
      <c r="E3329" s="3">
        <v>43990</v>
      </c>
      <c r="F3329" s="2">
        <f>MONTH(Tabela1[[#This Row],[Data]])</f>
        <v>6</v>
      </c>
      <c r="G3329" t="s">
        <v>2655</v>
      </c>
      <c r="H3329" t="s">
        <v>2656</v>
      </c>
      <c r="I3329" s="2">
        <v>5511987900000</v>
      </c>
    </row>
    <row r="3330" spans="1:9" x14ac:dyDescent="0.25">
      <c r="A3330" t="s">
        <v>12</v>
      </c>
      <c r="B3330" s="1">
        <v>1000</v>
      </c>
      <c r="C3330" t="s">
        <v>9</v>
      </c>
      <c r="D3330">
        <v>12</v>
      </c>
      <c r="E3330" s="3">
        <v>43990</v>
      </c>
      <c r="F3330" s="2">
        <f>MONTH(Tabela1[[#This Row],[Data]])</f>
        <v>6</v>
      </c>
      <c r="G3330" t="s">
        <v>3443</v>
      </c>
      <c r="H3330" t="s">
        <v>3444</v>
      </c>
      <c r="I3330" s="2">
        <v>5591992000000</v>
      </c>
    </row>
    <row r="3331" spans="1:9" x14ac:dyDescent="0.25">
      <c r="A3331" t="s">
        <v>26</v>
      </c>
      <c r="B3331" s="1">
        <v>2000</v>
      </c>
      <c r="C3331" t="s">
        <v>21</v>
      </c>
      <c r="D3331">
        <v>1</v>
      </c>
      <c r="E3331" s="3">
        <v>43990</v>
      </c>
      <c r="F3331" s="2">
        <f>MONTH(Tabela1[[#This Row],[Data]])</f>
        <v>6</v>
      </c>
      <c r="G3331" t="s">
        <v>3483</v>
      </c>
      <c r="H3331" t="s">
        <v>3484</v>
      </c>
      <c r="I3331" s="2">
        <v>5519981700000</v>
      </c>
    </row>
    <row r="3332" spans="1:9" x14ac:dyDescent="0.25">
      <c r="A3332" t="s">
        <v>8</v>
      </c>
      <c r="B3332" s="1">
        <v>500</v>
      </c>
      <c r="C3332" t="s">
        <v>9</v>
      </c>
      <c r="D3332">
        <v>12</v>
      </c>
      <c r="E3332" s="3">
        <v>43990</v>
      </c>
      <c r="F3332" s="2">
        <f>MONTH(Tabela1[[#This Row],[Data]])</f>
        <v>6</v>
      </c>
      <c r="G3332" t="s">
        <v>3906</v>
      </c>
      <c r="H3332" t="s">
        <v>3907</v>
      </c>
      <c r="I3332" s="2">
        <v>5511949700000</v>
      </c>
    </row>
    <row r="3333" spans="1:9" x14ac:dyDescent="0.25">
      <c r="A3333" t="s">
        <v>12</v>
      </c>
      <c r="B3333" s="1">
        <v>1000</v>
      </c>
      <c r="C3333" t="s">
        <v>21</v>
      </c>
      <c r="D3333">
        <v>1</v>
      </c>
      <c r="E3333" s="3">
        <v>43990</v>
      </c>
      <c r="F3333" s="2">
        <f>MONTH(Tabela1[[#This Row],[Data]])</f>
        <v>6</v>
      </c>
      <c r="G3333" t="s">
        <v>6389</v>
      </c>
      <c r="H3333" t="s">
        <v>6390</v>
      </c>
      <c r="I3333" s="2">
        <v>5532999400000</v>
      </c>
    </row>
    <row r="3334" spans="1:9" x14ac:dyDescent="0.25">
      <c r="A3334" t="s">
        <v>8</v>
      </c>
      <c r="B3334" s="1">
        <v>500</v>
      </c>
      <c r="C3334" t="s">
        <v>9</v>
      </c>
      <c r="D3334">
        <v>12</v>
      </c>
      <c r="E3334" s="3">
        <v>43990</v>
      </c>
      <c r="F3334" s="2">
        <f>MONTH(Tabela1[[#This Row],[Data]])</f>
        <v>6</v>
      </c>
      <c r="G3334" t="s">
        <v>7207</v>
      </c>
      <c r="H3334" t="s">
        <v>7208</v>
      </c>
      <c r="I3334" s="2">
        <v>5511931500000</v>
      </c>
    </row>
    <row r="3335" spans="1:9" x14ac:dyDescent="0.25">
      <c r="A3335" t="s">
        <v>12</v>
      </c>
      <c r="B3335" s="1">
        <v>1000</v>
      </c>
      <c r="C3335" t="s">
        <v>9</v>
      </c>
      <c r="D3335">
        <v>12</v>
      </c>
      <c r="E3335" s="3">
        <v>43990</v>
      </c>
      <c r="F3335" s="2">
        <f>MONTH(Tabela1[[#This Row],[Data]])</f>
        <v>6</v>
      </c>
      <c r="G3335" t="s">
        <v>8874</v>
      </c>
      <c r="H3335" t="s">
        <v>8875</v>
      </c>
      <c r="I3335" s="2">
        <v>5543999900000</v>
      </c>
    </row>
    <row r="3336" spans="1:9" x14ac:dyDescent="0.25">
      <c r="A3336" t="s">
        <v>12</v>
      </c>
      <c r="B3336" s="1">
        <v>1000</v>
      </c>
      <c r="C3336" t="s">
        <v>9</v>
      </c>
      <c r="D3336">
        <v>10</v>
      </c>
      <c r="E3336" s="3">
        <v>43990</v>
      </c>
      <c r="F3336" s="2">
        <f>MONTH(Tabela1[[#This Row],[Data]])</f>
        <v>6</v>
      </c>
      <c r="G3336" t="s">
        <v>9044</v>
      </c>
      <c r="H3336" t="s">
        <v>9045</v>
      </c>
      <c r="I3336" s="2">
        <v>5521991500000</v>
      </c>
    </row>
    <row r="3337" spans="1:9" x14ac:dyDescent="0.25">
      <c r="A3337" t="s">
        <v>8</v>
      </c>
      <c r="B3337" s="1">
        <v>500</v>
      </c>
      <c r="C3337" t="s">
        <v>9</v>
      </c>
      <c r="D3337">
        <v>10</v>
      </c>
      <c r="E3337" s="3">
        <v>43991</v>
      </c>
      <c r="F3337" s="2">
        <f>MONTH(Tabela1[[#This Row],[Data]])</f>
        <v>6</v>
      </c>
      <c r="G3337" t="s">
        <v>1096</v>
      </c>
      <c r="H3337" t="s">
        <v>1097</v>
      </c>
      <c r="I3337" s="2">
        <v>5534988500000</v>
      </c>
    </row>
    <row r="3338" spans="1:9" x14ac:dyDescent="0.25">
      <c r="A3338" t="s">
        <v>8</v>
      </c>
      <c r="B3338" s="1">
        <v>500</v>
      </c>
      <c r="C3338" t="s">
        <v>9</v>
      </c>
      <c r="D3338">
        <v>12</v>
      </c>
      <c r="E3338" s="3">
        <v>43991</v>
      </c>
      <c r="F3338" s="2">
        <f>MONTH(Tabela1[[#This Row],[Data]])</f>
        <v>6</v>
      </c>
      <c r="G3338" t="s">
        <v>356</v>
      </c>
      <c r="H3338" t="s">
        <v>357</v>
      </c>
      <c r="I3338" s="2">
        <v>5521999000000</v>
      </c>
    </row>
    <row r="3339" spans="1:9" x14ac:dyDescent="0.25">
      <c r="A3339" t="s">
        <v>8</v>
      </c>
      <c r="B3339" s="1">
        <v>500</v>
      </c>
      <c r="C3339" t="s">
        <v>9</v>
      </c>
      <c r="D3339">
        <v>10</v>
      </c>
      <c r="E3339" s="3">
        <v>43991</v>
      </c>
      <c r="F3339" s="2">
        <f>MONTH(Tabela1[[#This Row],[Data]])</f>
        <v>6</v>
      </c>
      <c r="G3339" t="s">
        <v>3214</v>
      </c>
      <c r="H3339" t="s">
        <v>3215</v>
      </c>
      <c r="I3339" s="2">
        <v>5584996200000</v>
      </c>
    </row>
    <row r="3340" spans="1:9" x14ac:dyDescent="0.25">
      <c r="A3340" t="s">
        <v>8</v>
      </c>
      <c r="B3340" s="1">
        <v>500</v>
      </c>
      <c r="C3340" t="s">
        <v>9</v>
      </c>
      <c r="D3340">
        <v>2</v>
      </c>
      <c r="E3340" s="3">
        <v>43992</v>
      </c>
      <c r="F3340" s="2">
        <f>MONTH(Tabela1[[#This Row],[Data]])</f>
        <v>6</v>
      </c>
      <c r="G3340" t="s">
        <v>908</v>
      </c>
      <c r="H3340" t="s">
        <v>909</v>
      </c>
      <c r="I3340" s="2">
        <v>5532991100000</v>
      </c>
    </row>
    <row r="3341" spans="1:9" x14ac:dyDescent="0.25">
      <c r="A3341" t="s">
        <v>26</v>
      </c>
      <c r="B3341" s="1">
        <v>2000</v>
      </c>
      <c r="C3341" t="s">
        <v>9</v>
      </c>
      <c r="D3341">
        <v>1</v>
      </c>
      <c r="E3341" s="3">
        <v>43992</v>
      </c>
      <c r="F3341" s="2">
        <f>MONTH(Tabela1[[#This Row],[Data]])</f>
        <v>6</v>
      </c>
      <c r="G3341" t="s">
        <v>2019</v>
      </c>
      <c r="H3341" t="s">
        <v>2020</v>
      </c>
      <c r="I3341" s="2">
        <v>5521965800000</v>
      </c>
    </row>
    <row r="3342" spans="1:9" x14ac:dyDescent="0.25">
      <c r="A3342" t="s">
        <v>26</v>
      </c>
      <c r="B3342" s="1">
        <v>2000</v>
      </c>
      <c r="C3342" t="s">
        <v>9</v>
      </c>
      <c r="D3342">
        <v>12</v>
      </c>
      <c r="E3342" s="3">
        <v>43992</v>
      </c>
      <c r="F3342" s="2">
        <f>MONTH(Tabela1[[#This Row],[Data]])</f>
        <v>6</v>
      </c>
      <c r="G3342" t="s">
        <v>5258</v>
      </c>
      <c r="H3342" t="s">
        <v>5259</v>
      </c>
      <c r="I3342" s="2">
        <v>5531995100000</v>
      </c>
    </row>
    <row r="3343" spans="1:9" x14ac:dyDescent="0.25">
      <c r="A3343" t="s">
        <v>8</v>
      </c>
      <c r="B3343" s="1">
        <v>500</v>
      </c>
      <c r="C3343" t="s">
        <v>9</v>
      </c>
      <c r="D3343">
        <v>1</v>
      </c>
      <c r="E3343" s="3">
        <v>43992</v>
      </c>
      <c r="F3343" s="2">
        <f>MONTH(Tabela1[[#This Row],[Data]])</f>
        <v>6</v>
      </c>
      <c r="G3343" t="s">
        <v>5489</v>
      </c>
      <c r="H3343" t="s">
        <v>5490</v>
      </c>
      <c r="I3343" s="2">
        <v>5582999200000</v>
      </c>
    </row>
    <row r="3344" spans="1:9" x14ac:dyDescent="0.25">
      <c r="A3344" t="s">
        <v>12</v>
      </c>
      <c r="B3344" s="1">
        <v>1000</v>
      </c>
      <c r="C3344" t="s">
        <v>9</v>
      </c>
      <c r="D3344">
        <v>1</v>
      </c>
      <c r="E3344" s="3">
        <v>43992</v>
      </c>
      <c r="F3344" s="2">
        <f>MONTH(Tabela1[[#This Row],[Data]])</f>
        <v>6</v>
      </c>
      <c r="G3344" t="s">
        <v>6783</v>
      </c>
      <c r="H3344" t="s">
        <v>6784</v>
      </c>
      <c r="I3344" s="2">
        <v>5541997000000</v>
      </c>
    </row>
    <row r="3345" spans="1:9" x14ac:dyDescent="0.25">
      <c r="A3345" t="s">
        <v>12</v>
      </c>
      <c r="B3345" s="1">
        <v>1000</v>
      </c>
      <c r="C3345" t="s">
        <v>9</v>
      </c>
      <c r="D3345">
        <v>3</v>
      </c>
      <c r="E3345" s="3">
        <v>43992</v>
      </c>
      <c r="F3345" s="2">
        <f>MONTH(Tabela1[[#This Row],[Data]])</f>
        <v>6</v>
      </c>
      <c r="G3345" t="s">
        <v>2108</v>
      </c>
      <c r="H3345" t="s">
        <v>4659</v>
      </c>
      <c r="I3345" s="2">
        <v>5521974400000</v>
      </c>
    </row>
    <row r="3346" spans="1:9" x14ac:dyDescent="0.25">
      <c r="A3346" t="s">
        <v>8</v>
      </c>
      <c r="B3346" s="1">
        <v>500</v>
      </c>
      <c r="C3346" t="s">
        <v>9</v>
      </c>
      <c r="D3346">
        <v>10</v>
      </c>
      <c r="E3346" s="3">
        <v>43992</v>
      </c>
      <c r="F3346" s="2">
        <f>MONTH(Tabela1[[#This Row],[Data]])</f>
        <v>6</v>
      </c>
      <c r="G3346" t="s">
        <v>4451</v>
      </c>
      <c r="H3346" t="s">
        <v>8272</v>
      </c>
      <c r="I3346" s="2">
        <v>5563992900000</v>
      </c>
    </row>
    <row r="3347" spans="1:9" x14ac:dyDescent="0.25">
      <c r="A3347" t="s">
        <v>12</v>
      </c>
      <c r="B3347" s="1">
        <v>1000</v>
      </c>
      <c r="C3347" t="s">
        <v>9</v>
      </c>
      <c r="D3347">
        <v>12</v>
      </c>
      <c r="E3347" s="3">
        <v>43993</v>
      </c>
      <c r="F3347" s="2">
        <f>MONTH(Tabela1[[#This Row],[Data]])</f>
        <v>6</v>
      </c>
      <c r="G3347" t="s">
        <v>4347</v>
      </c>
      <c r="H3347" t="s">
        <v>4348</v>
      </c>
      <c r="I3347" s="2">
        <v>5598988800000</v>
      </c>
    </row>
    <row r="3348" spans="1:9" x14ac:dyDescent="0.25">
      <c r="A3348" t="s">
        <v>12</v>
      </c>
      <c r="B3348" s="1">
        <v>1000</v>
      </c>
      <c r="C3348" t="s">
        <v>9</v>
      </c>
      <c r="D3348">
        <v>10</v>
      </c>
      <c r="E3348" s="3">
        <v>43993</v>
      </c>
      <c r="F3348" s="2">
        <f>MONTH(Tabela1[[#This Row],[Data]])</f>
        <v>6</v>
      </c>
      <c r="G3348" t="s">
        <v>4982</v>
      </c>
      <c r="H3348" t="s">
        <v>4983</v>
      </c>
      <c r="I3348" s="2">
        <v>5571996800000</v>
      </c>
    </row>
    <row r="3349" spans="1:9" x14ac:dyDescent="0.25">
      <c r="A3349" t="s">
        <v>8</v>
      </c>
      <c r="B3349" s="1">
        <v>500</v>
      </c>
      <c r="C3349" t="s">
        <v>9</v>
      </c>
      <c r="D3349">
        <v>12</v>
      </c>
      <c r="E3349" s="3">
        <v>43993</v>
      </c>
      <c r="F3349" s="2">
        <f>MONTH(Tabela1[[#This Row],[Data]])</f>
        <v>6</v>
      </c>
      <c r="G3349" t="s">
        <v>7781</v>
      </c>
      <c r="H3349" t="s">
        <v>7782</v>
      </c>
      <c r="I3349" s="2">
        <v>5547996300000</v>
      </c>
    </row>
    <row r="3350" spans="1:9" x14ac:dyDescent="0.25">
      <c r="A3350" t="s">
        <v>12</v>
      </c>
      <c r="B3350" s="1">
        <v>1000</v>
      </c>
      <c r="C3350" t="s">
        <v>21</v>
      </c>
      <c r="D3350">
        <v>1</v>
      </c>
      <c r="E3350" s="3">
        <v>43993</v>
      </c>
      <c r="F3350" s="2">
        <f>MONTH(Tabela1[[#This Row],[Data]])</f>
        <v>6</v>
      </c>
      <c r="G3350" t="s">
        <v>8209</v>
      </c>
      <c r="H3350" t="s">
        <v>8210</v>
      </c>
      <c r="I3350" s="2">
        <v>5549999600000</v>
      </c>
    </row>
    <row r="3351" spans="1:9" x14ac:dyDescent="0.25">
      <c r="A3351" t="s">
        <v>26</v>
      </c>
      <c r="B3351" s="1">
        <v>2000</v>
      </c>
      <c r="C3351" t="s">
        <v>21</v>
      </c>
      <c r="D3351">
        <v>1</v>
      </c>
      <c r="E3351" s="3">
        <v>43994</v>
      </c>
      <c r="F3351" s="2">
        <f>MONTH(Tabela1[[#This Row],[Data]])</f>
        <v>6</v>
      </c>
      <c r="G3351" t="s">
        <v>2232</v>
      </c>
      <c r="H3351" t="s">
        <v>2233</v>
      </c>
      <c r="I3351" s="2">
        <v>5531984900000</v>
      </c>
    </row>
    <row r="3352" spans="1:9" x14ac:dyDescent="0.25">
      <c r="A3352" t="s">
        <v>8</v>
      </c>
      <c r="B3352" s="1">
        <v>500</v>
      </c>
      <c r="C3352" t="s">
        <v>9</v>
      </c>
      <c r="D3352">
        <v>12</v>
      </c>
      <c r="E3352" s="3">
        <v>43994</v>
      </c>
      <c r="F3352" s="2">
        <f>MONTH(Tabela1[[#This Row],[Data]])</f>
        <v>6</v>
      </c>
      <c r="G3352" t="s">
        <v>2386</v>
      </c>
      <c r="H3352" t="s">
        <v>2387</v>
      </c>
      <c r="I3352" s="2">
        <v>5599991900000</v>
      </c>
    </row>
    <row r="3353" spans="1:9" x14ac:dyDescent="0.25">
      <c r="A3353" t="s">
        <v>26</v>
      </c>
      <c r="B3353" s="1">
        <v>2000</v>
      </c>
      <c r="C3353" t="s">
        <v>9</v>
      </c>
      <c r="D3353">
        <v>12</v>
      </c>
      <c r="E3353" s="3">
        <v>43994</v>
      </c>
      <c r="F3353" s="2">
        <f>MONTH(Tabela1[[#This Row],[Data]])</f>
        <v>6</v>
      </c>
      <c r="G3353" t="s">
        <v>83</v>
      </c>
      <c r="H3353" t="s">
        <v>84</v>
      </c>
      <c r="I3353" s="2">
        <v>5511995800000</v>
      </c>
    </row>
    <row r="3354" spans="1:9" x14ac:dyDescent="0.25">
      <c r="A3354" t="s">
        <v>8</v>
      </c>
      <c r="B3354" s="1">
        <v>500</v>
      </c>
      <c r="C3354" t="s">
        <v>9</v>
      </c>
      <c r="D3354">
        <v>12</v>
      </c>
      <c r="E3354" s="3">
        <v>43994</v>
      </c>
      <c r="F3354" s="2">
        <f>MONTH(Tabela1[[#This Row],[Data]])</f>
        <v>6</v>
      </c>
      <c r="G3354" t="s">
        <v>5402</v>
      </c>
      <c r="H3354" t="s">
        <v>5403</v>
      </c>
      <c r="I3354" s="2">
        <v>5573988800000</v>
      </c>
    </row>
    <row r="3355" spans="1:9" x14ac:dyDescent="0.25">
      <c r="A3355" t="s">
        <v>26</v>
      </c>
      <c r="B3355" s="1">
        <v>2000</v>
      </c>
      <c r="C3355" t="s">
        <v>21</v>
      </c>
      <c r="D3355">
        <v>1</v>
      </c>
      <c r="E3355" s="3">
        <v>43994</v>
      </c>
      <c r="F3355" s="2">
        <f>MONTH(Tabela1[[#This Row],[Data]])</f>
        <v>6</v>
      </c>
      <c r="G3355" t="s">
        <v>617</v>
      </c>
      <c r="H3355" t="s">
        <v>618</v>
      </c>
      <c r="I3355" s="2">
        <v>5547999700000</v>
      </c>
    </row>
    <row r="3356" spans="1:9" x14ac:dyDescent="0.25">
      <c r="A3356" t="s">
        <v>8</v>
      </c>
      <c r="B3356" s="1">
        <v>500</v>
      </c>
      <c r="C3356" t="s">
        <v>9</v>
      </c>
      <c r="D3356">
        <v>12</v>
      </c>
      <c r="E3356" s="3">
        <v>43994</v>
      </c>
      <c r="F3356" s="2">
        <f>MONTH(Tabela1[[#This Row],[Data]])</f>
        <v>6</v>
      </c>
      <c r="G3356" t="s">
        <v>4670</v>
      </c>
      <c r="H3356" t="s">
        <v>6540</v>
      </c>
      <c r="I3356" s="2">
        <v>5562996200000</v>
      </c>
    </row>
    <row r="3357" spans="1:9" x14ac:dyDescent="0.25">
      <c r="A3357" t="s">
        <v>8</v>
      </c>
      <c r="B3357" s="1">
        <v>500</v>
      </c>
      <c r="C3357" t="s">
        <v>9</v>
      </c>
      <c r="D3357">
        <v>1</v>
      </c>
      <c r="E3357" s="3">
        <v>43994</v>
      </c>
      <c r="F3357" s="2">
        <f>MONTH(Tabela1[[#This Row],[Data]])</f>
        <v>6</v>
      </c>
      <c r="G3357" t="s">
        <v>3443</v>
      </c>
      <c r="H3357" t="s">
        <v>3444</v>
      </c>
      <c r="I3357" s="2">
        <v>5511992700000</v>
      </c>
    </row>
    <row r="3358" spans="1:9" x14ac:dyDescent="0.25">
      <c r="A3358" t="s">
        <v>26</v>
      </c>
      <c r="B3358" s="1">
        <v>2000</v>
      </c>
      <c r="C3358" t="s">
        <v>9</v>
      </c>
      <c r="D3358">
        <v>1</v>
      </c>
      <c r="E3358" s="3">
        <v>43994</v>
      </c>
      <c r="F3358" s="2">
        <f>MONTH(Tabela1[[#This Row],[Data]])</f>
        <v>6</v>
      </c>
      <c r="G3358" t="s">
        <v>8772</v>
      </c>
      <c r="H3358" t="s">
        <v>8773</v>
      </c>
      <c r="I3358" s="2">
        <v>5511951200000</v>
      </c>
    </row>
    <row r="3359" spans="1:9" x14ac:dyDescent="0.25">
      <c r="A3359" t="s">
        <v>26</v>
      </c>
      <c r="B3359" s="1">
        <v>2000</v>
      </c>
      <c r="C3359" t="s">
        <v>9</v>
      </c>
      <c r="D3359">
        <v>12</v>
      </c>
      <c r="E3359" s="3">
        <v>43994</v>
      </c>
      <c r="F3359" s="2">
        <f>MONTH(Tabela1[[#This Row],[Data]])</f>
        <v>6</v>
      </c>
      <c r="G3359" t="s">
        <v>1187</v>
      </c>
      <c r="H3359" t="s">
        <v>1188</v>
      </c>
      <c r="I3359" s="2">
        <v>5571981100000</v>
      </c>
    </row>
    <row r="3360" spans="1:9" x14ac:dyDescent="0.25">
      <c r="A3360" t="s">
        <v>26</v>
      </c>
      <c r="B3360" s="1">
        <v>2000</v>
      </c>
      <c r="C3360" t="s">
        <v>9</v>
      </c>
      <c r="D3360">
        <v>12</v>
      </c>
      <c r="E3360" s="3">
        <v>43995</v>
      </c>
      <c r="F3360" s="2">
        <f>MONTH(Tabela1[[#This Row],[Data]])</f>
        <v>6</v>
      </c>
      <c r="G3360" t="s">
        <v>2524</v>
      </c>
      <c r="H3360" t="s">
        <v>2525</v>
      </c>
      <c r="I3360" s="2">
        <v>5531999400000</v>
      </c>
    </row>
    <row r="3361" spans="1:9" x14ac:dyDescent="0.25">
      <c r="A3361" t="s">
        <v>12</v>
      </c>
      <c r="B3361" s="1">
        <v>1000</v>
      </c>
      <c r="C3361" t="s">
        <v>9</v>
      </c>
      <c r="D3361">
        <v>12</v>
      </c>
      <c r="E3361" s="3">
        <v>43995</v>
      </c>
      <c r="F3361" s="2">
        <f>MONTH(Tabela1[[#This Row],[Data]])</f>
        <v>6</v>
      </c>
      <c r="G3361" t="s">
        <v>1050</v>
      </c>
      <c r="H3361" t="s">
        <v>2978</v>
      </c>
      <c r="I3361" s="2">
        <v>5527997600000</v>
      </c>
    </row>
    <row r="3362" spans="1:9" x14ac:dyDescent="0.25">
      <c r="A3362" t="s">
        <v>26</v>
      </c>
      <c r="B3362" s="1">
        <v>2000</v>
      </c>
      <c r="C3362" t="s">
        <v>9</v>
      </c>
      <c r="D3362">
        <v>12</v>
      </c>
      <c r="E3362" s="3">
        <v>43995</v>
      </c>
      <c r="F3362" s="2">
        <f>MONTH(Tabela1[[#This Row],[Data]])</f>
        <v>6</v>
      </c>
      <c r="G3362" t="s">
        <v>4918</v>
      </c>
      <c r="H3362" t="s">
        <v>4919</v>
      </c>
      <c r="I3362" s="2">
        <v>5564999500000</v>
      </c>
    </row>
    <row r="3363" spans="1:9" x14ac:dyDescent="0.25">
      <c r="A3363" t="s">
        <v>12</v>
      </c>
      <c r="B3363" s="1">
        <v>1000</v>
      </c>
      <c r="C3363" t="s">
        <v>9</v>
      </c>
      <c r="D3363">
        <v>12</v>
      </c>
      <c r="E3363" s="3">
        <v>43995</v>
      </c>
      <c r="F3363" s="2">
        <f>MONTH(Tabela1[[#This Row],[Data]])</f>
        <v>6</v>
      </c>
      <c r="G3363" t="s">
        <v>1710</v>
      </c>
      <c r="H3363" t="s">
        <v>5778</v>
      </c>
      <c r="I3363" s="2">
        <v>5521995600000</v>
      </c>
    </row>
    <row r="3364" spans="1:9" x14ac:dyDescent="0.25">
      <c r="A3364" t="s">
        <v>26</v>
      </c>
      <c r="B3364" s="1">
        <v>2000</v>
      </c>
      <c r="C3364" t="s">
        <v>9</v>
      </c>
      <c r="D3364">
        <v>3</v>
      </c>
      <c r="E3364" s="3">
        <v>43996</v>
      </c>
      <c r="F3364" s="2">
        <f>MONTH(Tabela1[[#This Row],[Data]])</f>
        <v>6</v>
      </c>
      <c r="G3364" t="s">
        <v>141</v>
      </c>
      <c r="H3364" t="s">
        <v>1260</v>
      </c>
      <c r="I3364" s="2">
        <v>5519981200000</v>
      </c>
    </row>
    <row r="3365" spans="1:9" x14ac:dyDescent="0.25">
      <c r="A3365" t="s">
        <v>8</v>
      </c>
      <c r="B3365" s="1">
        <v>500</v>
      </c>
      <c r="C3365" t="s">
        <v>9</v>
      </c>
      <c r="D3365">
        <v>12</v>
      </c>
      <c r="E3365" s="3">
        <v>43996</v>
      </c>
      <c r="F3365" s="2">
        <f>MONTH(Tabela1[[#This Row],[Data]])</f>
        <v>6</v>
      </c>
      <c r="G3365" t="s">
        <v>1788</v>
      </c>
      <c r="H3365" t="s">
        <v>1789</v>
      </c>
      <c r="I3365" s="2">
        <v>5521981200000</v>
      </c>
    </row>
    <row r="3366" spans="1:9" x14ac:dyDescent="0.25">
      <c r="A3366" t="s">
        <v>8</v>
      </c>
      <c r="B3366" s="1">
        <v>500</v>
      </c>
      <c r="C3366" t="s">
        <v>9</v>
      </c>
      <c r="D3366">
        <v>1</v>
      </c>
      <c r="E3366" s="3">
        <v>43996</v>
      </c>
      <c r="F3366" s="2">
        <f>MONTH(Tabela1[[#This Row],[Data]])</f>
        <v>6</v>
      </c>
      <c r="G3366" t="s">
        <v>3293</v>
      </c>
      <c r="H3366" t="s">
        <v>3294</v>
      </c>
      <c r="I3366" s="2">
        <v>5521996500000</v>
      </c>
    </row>
    <row r="3367" spans="1:9" x14ac:dyDescent="0.25">
      <c r="A3367" t="s">
        <v>12</v>
      </c>
      <c r="B3367" s="1">
        <v>1000</v>
      </c>
      <c r="C3367" t="s">
        <v>9</v>
      </c>
      <c r="D3367">
        <v>12</v>
      </c>
      <c r="E3367" s="3">
        <v>43996</v>
      </c>
      <c r="F3367" s="2">
        <f>MONTH(Tabela1[[#This Row],[Data]])</f>
        <v>6</v>
      </c>
      <c r="G3367" t="s">
        <v>5166</v>
      </c>
      <c r="H3367" t="s">
        <v>6929</v>
      </c>
      <c r="I3367" s="2">
        <v>5511992300000</v>
      </c>
    </row>
    <row r="3368" spans="1:9" x14ac:dyDescent="0.25">
      <c r="A3368" t="s">
        <v>8</v>
      </c>
      <c r="B3368" s="1">
        <v>500</v>
      </c>
      <c r="C3368" t="s">
        <v>21</v>
      </c>
      <c r="D3368">
        <v>1</v>
      </c>
      <c r="E3368" s="3">
        <v>43996</v>
      </c>
      <c r="F3368" s="2">
        <f>MONTH(Tabela1[[#This Row],[Data]])</f>
        <v>6</v>
      </c>
      <c r="G3368" t="s">
        <v>7410</v>
      </c>
      <c r="H3368" t="s">
        <v>7411</v>
      </c>
      <c r="I3368" s="2">
        <v>5551993500000</v>
      </c>
    </row>
    <row r="3369" spans="1:9" x14ac:dyDescent="0.25">
      <c r="A3369" t="s">
        <v>26</v>
      </c>
      <c r="B3369" s="1">
        <v>2000</v>
      </c>
      <c r="C3369" t="s">
        <v>21</v>
      </c>
      <c r="D3369">
        <v>1</v>
      </c>
      <c r="E3369" s="3">
        <v>43996</v>
      </c>
      <c r="F3369" s="2">
        <f>MONTH(Tabela1[[#This Row],[Data]])</f>
        <v>6</v>
      </c>
      <c r="G3369" t="s">
        <v>7987</v>
      </c>
      <c r="H3369" t="s">
        <v>7988</v>
      </c>
      <c r="I3369" s="2">
        <v>5511971900000</v>
      </c>
    </row>
    <row r="3370" spans="1:9" x14ac:dyDescent="0.25">
      <c r="A3370" t="s">
        <v>8</v>
      </c>
      <c r="B3370" s="1">
        <v>500</v>
      </c>
      <c r="C3370" t="s">
        <v>9</v>
      </c>
      <c r="D3370">
        <v>1</v>
      </c>
      <c r="E3370" s="3">
        <v>43997</v>
      </c>
      <c r="F3370" s="2">
        <f>MONTH(Tabela1[[#This Row],[Data]])</f>
        <v>6</v>
      </c>
      <c r="G3370" t="s">
        <v>1859</v>
      </c>
      <c r="H3370" t="s">
        <v>1860</v>
      </c>
      <c r="I3370" s="2">
        <v>5513996000000</v>
      </c>
    </row>
    <row r="3371" spans="1:9" x14ac:dyDescent="0.25">
      <c r="A3371" t="s">
        <v>8</v>
      </c>
      <c r="B3371" s="1">
        <v>500</v>
      </c>
      <c r="C3371" t="s">
        <v>9</v>
      </c>
      <c r="D3371">
        <v>1</v>
      </c>
      <c r="E3371" s="3">
        <v>43997</v>
      </c>
      <c r="F3371" s="2">
        <f>MONTH(Tabela1[[#This Row],[Data]])</f>
        <v>6</v>
      </c>
      <c r="G3371" t="s">
        <v>5647</v>
      </c>
      <c r="H3371" t="s">
        <v>6062</v>
      </c>
      <c r="I3371" s="2">
        <v>5534999100000</v>
      </c>
    </row>
    <row r="3372" spans="1:9" x14ac:dyDescent="0.25">
      <c r="A3372" t="s">
        <v>8</v>
      </c>
      <c r="B3372" s="1">
        <v>500</v>
      </c>
      <c r="C3372" t="s">
        <v>9</v>
      </c>
      <c r="D3372">
        <v>4</v>
      </c>
      <c r="E3372" s="3">
        <v>43997</v>
      </c>
      <c r="F3372" s="2">
        <f>MONTH(Tabela1[[#This Row],[Data]])</f>
        <v>6</v>
      </c>
      <c r="G3372" t="s">
        <v>6444</v>
      </c>
      <c r="H3372" t="s">
        <v>6445</v>
      </c>
      <c r="I3372" s="2">
        <v>5511982400000</v>
      </c>
    </row>
    <row r="3373" spans="1:9" x14ac:dyDescent="0.25">
      <c r="A3373" t="s">
        <v>8</v>
      </c>
      <c r="B3373" s="1">
        <v>500</v>
      </c>
      <c r="C3373" t="s">
        <v>9</v>
      </c>
      <c r="D3373">
        <v>1</v>
      </c>
      <c r="E3373" s="3">
        <v>43997</v>
      </c>
      <c r="F3373" s="2">
        <f>MONTH(Tabela1[[#This Row],[Data]])</f>
        <v>6</v>
      </c>
      <c r="G3373" t="s">
        <v>3266</v>
      </c>
      <c r="H3373" t="s">
        <v>3267</v>
      </c>
      <c r="I3373" s="2">
        <v>5511969000000</v>
      </c>
    </row>
    <row r="3374" spans="1:9" x14ac:dyDescent="0.25">
      <c r="A3374" t="s">
        <v>26</v>
      </c>
      <c r="B3374" s="1">
        <v>2000</v>
      </c>
      <c r="C3374" t="s">
        <v>9</v>
      </c>
      <c r="D3374">
        <v>1</v>
      </c>
      <c r="E3374" s="3">
        <v>43997</v>
      </c>
      <c r="F3374" s="2">
        <f>MONTH(Tabela1[[#This Row],[Data]])</f>
        <v>6</v>
      </c>
      <c r="G3374" t="s">
        <v>8166</v>
      </c>
      <c r="H3374" t="s">
        <v>8167</v>
      </c>
      <c r="I3374" s="2">
        <v>5587996100000</v>
      </c>
    </row>
    <row r="3375" spans="1:9" x14ac:dyDescent="0.25">
      <c r="A3375" t="s">
        <v>12</v>
      </c>
      <c r="B3375" s="1">
        <v>1000</v>
      </c>
      <c r="C3375" t="s">
        <v>9</v>
      </c>
      <c r="D3375">
        <v>12</v>
      </c>
      <c r="E3375" s="3">
        <v>43998</v>
      </c>
      <c r="F3375" s="2">
        <f>MONTH(Tabela1[[#This Row],[Data]])</f>
        <v>6</v>
      </c>
      <c r="G3375" t="s">
        <v>694</v>
      </c>
      <c r="H3375" t="s">
        <v>695</v>
      </c>
      <c r="I3375" s="2">
        <v>5581999200000</v>
      </c>
    </row>
    <row r="3376" spans="1:9" x14ac:dyDescent="0.25">
      <c r="A3376" t="s">
        <v>26</v>
      </c>
      <c r="B3376" s="1">
        <v>2000</v>
      </c>
      <c r="C3376" t="s">
        <v>9</v>
      </c>
      <c r="D3376">
        <v>12</v>
      </c>
      <c r="E3376" s="3">
        <v>43998</v>
      </c>
      <c r="F3376" s="2">
        <f>MONTH(Tabela1[[#This Row],[Data]])</f>
        <v>6</v>
      </c>
      <c r="G3376" t="s">
        <v>1107</v>
      </c>
      <c r="H3376" t="s">
        <v>1108</v>
      </c>
      <c r="I3376" s="2">
        <v>5562992200000</v>
      </c>
    </row>
    <row r="3377" spans="1:9" x14ac:dyDescent="0.25">
      <c r="A3377" t="s">
        <v>26</v>
      </c>
      <c r="B3377" s="1">
        <v>2000</v>
      </c>
      <c r="C3377" t="s">
        <v>9</v>
      </c>
      <c r="D3377">
        <v>10</v>
      </c>
      <c r="E3377" s="3">
        <v>43998</v>
      </c>
      <c r="F3377" s="2">
        <f>MONTH(Tabela1[[#This Row],[Data]])</f>
        <v>6</v>
      </c>
      <c r="G3377" t="s">
        <v>1663</v>
      </c>
      <c r="H3377" t="s">
        <v>1664</v>
      </c>
      <c r="I3377" s="2">
        <v>5519997100000</v>
      </c>
    </row>
    <row r="3378" spans="1:9" x14ac:dyDescent="0.25">
      <c r="A3378" t="s">
        <v>8</v>
      </c>
      <c r="B3378" s="1">
        <v>500</v>
      </c>
      <c r="C3378" t="s">
        <v>9</v>
      </c>
      <c r="D3378">
        <v>1</v>
      </c>
      <c r="E3378" s="3">
        <v>43998</v>
      </c>
      <c r="F3378" s="2">
        <f>MONTH(Tabela1[[#This Row],[Data]])</f>
        <v>6</v>
      </c>
      <c r="G3378" t="s">
        <v>1351</v>
      </c>
      <c r="H3378" t="s">
        <v>1352</v>
      </c>
      <c r="I3378" s="2">
        <v>5541996200000</v>
      </c>
    </row>
    <row r="3379" spans="1:9" x14ac:dyDescent="0.25">
      <c r="A3379" t="s">
        <v>8</v>
      </c>
      <c r="B3379" s="1">
        <v>500</v>
      </c>
      <c r="C3379" t="s">
        <v>9</v>
      </c>
      <c r="D3379">
        <v>12</v>
      </c>
      <c r="E3379" s="3">
        <v>43998</v>
      </c>
      <c r="F3379" s="2">
        <f>MONTH(Tabela1[[#This Row],[Data]])</f>
        <v>6</v>
      </c>
      <c r="G3379" t="s">
        <v>678</v>
      </c>
      <c r="H3379" t="s">
        <v>2398</v>
      </c>
      <c r="I3379" s="2">
        <v>5511985500000</v>
      </c>
    </row>
    <row r="3380" spans="1:9" x14ac:dyDescent="0.25">
      <c r="A3380" t="s">
        <v>26</v>
      </c>
      <c r="B3380" s="1">
        <v>2000</v>
      </c>
      <c r="C3380" t="s">
        <v>9</v>
      </c>
      <c r="D3380">
        <v>12</v>
      </c>
      <c r="E3380" s="3">
        <v>43998</v>
      </c>
      <c r="F3380" s="2">
        <f>MONTH(Tabela1[[#This Row],[Data]])</f>
        <v>6</v>
      </c>
      <c r="G3380" t="s">
        <v>2987</v>
      </c>
      <c r="H3380" t="s">
        <v>2988</v>
      </c>
      <c r="I3380" s="2">
        <v>5511944400000</v>
      </c>
    </row>
    <row r="3381" spans="1:9" x14ac:dyDescent="0.25">
      <c r="A3381" t="s">
        <v>26</v>
      </c>
      <c r="B3381" s="1">
        <v>2000</v>
      </c>
      <c r="C3381" t="s">
        <v>9</v>
      </c>
      <c r="D3381">
        <v>12</v>
      </c>
      <c r="E3381" s="3">
        <v>43998</v>
      </c>
      <c r="F3381" s="2">
        <f>MONTH(Tabela1[[#This Row],[Data]])</f>
        <v>6</v>
      </c>
      <c r="G3381" t="s">
        <v>8456</v>
      </c>
      <c r="H3381" t="s">
        <v>8457</v>
      </c>
      <c r="I3381" s="2">
        <v>5511930000000</v>
      </c>
    </row>
    <row r="3382" spans="1:9" x14ac:dyDescent="0.25">
      <c r="A3382" t="s">
        <v>8</v>
      </c>
      <c r="B3382" s="1">
        <v>500</v>
      </c>
      <c r="C3382" t="s">
        <v>9</v>
      </c>
      <c r="D3382">
        <v>1</v>
      </c>
      <c r="E3382" s="3">
        <v>43998</v>
      </c>
      <c r="F3382" s="2">
        <f>MONTH(Tabela1[[#This Row],[Data]])</f>
        <v>6</v>
      </c>
      <c r="G3382" t="s">
        <v>7175</v>
      </c>
      <c r="H3382" t="s">
        <v>7176</v>
      </c>
      <c r="I3382" s="2">
        <v>5538992000000</v>
      </c>
    </row>
    <row r="3383" spans="1:9" x14ac:dyDescent="0.25">
      <c r="A3383" t="s">
        <v>8</v>
      </c>
      <c r="B3383" s="1">
        <v>500</v>
      </c>
      <c r="C3383" t="s">
        <v>9</v>
      </c>
      <c r="D3383">
        <v>12</v>
      </c>
      <c r="E3383" s="3">
        <v>43999</v>
      </c>
      <c r="F3383" s="2">
        <f>MONTH(Tabela1[[#This Row],[Data]])</f>
        <v>6</v>
      </c>
      <c r="G3383" t="s">
        <v>1559</v>
      </c>
      <c r="H3383" t="s">
        <v>1560</v>
      </c>
      <c r="I3383" s="2">
        <v>5511955400000</v>
      </c>
    </row>
    <row r="3384" spans="1:9" x14ac:dyDescent="0.25">
      <c r="A3384" t="s">
        <v>26</v>
      </c>
      <c r="B3384" s="1">
        <v>2000</v>
      </c>
      <c r="C3384" t="s">
        <v>9</v>
      </c>
      <c r="D3384">
        <v>12</v>
      </c>
      <c r="E3384" s="3">
        <v>43999</v>
      </c>
      <c r="F3384" s="2">
        <f>MONTH(Tabela1[[#This Row],[Data]])</f>
        <v>6</v>
      </c>
      <c r="G3384" t="s">
        <v>7006</v>
      </c>
      <c r="H3384" t="s">
        <v>7897</v>
      </c>
      <c r="I3384" s="2">
        <v>5584998400000</v>
      </c>
    </row>
    <row r="3385" spans="1:9" x14ac:dyDescent="0.25">
      <c r="A3385" t="s">
        <v>12</v>
      </c>
      <c r="B3385" s="1">
        <v>1000</v>
      </c>
      <c r="C3385" t="s">
        <v>9</v>
      </c>
      <c r="D3385">
        <v>12</v>
      </c>
      <c r="E3385" s="3">
        <v>44000</v>
      </c>
      <c r="F3385" s="2">
        <f>MONTH(Tabela1[[#This Row],[Data]])</f>
        <v>6</v>
      </c>
      <c r="G3385" t="s">
        <v>5346</v>
      </c>
      <c r="H3385" t="s">
        <v>5347</v>
      </c>
      <c r="I3385" s="2">
        <v>5521967600000</v>
      </c>
    </row>
    <row r="3386" spans="1:9" x14ac:dyDescent="0.25">
      <c r="A3386" t="s">
        <v>8</v>
      </c>
      <c r="B3386" s="1">
        <v>500</v>
      </c>
      <c r="C3386" t="s">
        <v>21</v>
      </c>
      <c r="D3386">
        <v>1</v>
      </c>
      <c r="E3386" s="3">
        <v>44000</v>
      </c>
      <c r="F3386" s="2">
        <f>MONTH(Tabela1[[#This Row],[Data]])</f>
        <v>6</v>
      </c>
      <c r="G3386" t="s">
        <v>6727</v>
      </c>
      <c r="H3386" t="s">
        <v>7554</v>
      </c>
      <c r="I3386" s="2">
        <v>5531991300000</v>
      </c>
    </row>
    <row r="3387" spans="1:9" x14ac:dyDescent="0.25">
      <c r="A3387" t="s">
        <v>12</v>
      </c>
      <c r="B3387" s="1">
        <v>1000</v>
      </c>
      <c r="C3387" t="s">
        <v>9</v>
      </c>
      <c r="D3387">
        <v>12</v>
      </c>
      <c r="E3387" s="3">
        <v>44000</v>
      </c>
      <c r="F3387" s="2">
        <f>MONTH(Tabela1[[#This Row],[Data]])</f>
        <v>6</v>
      </c>
      <c r="G3387" t="s">
        <v>1107</v>
      </c>
      <c r="H3387" t="s">
        <v>1328</v>
      </c>
      <c r="I3387" s="2">
        <v>5562992200000</v>
      </c>
    </row>
    <row r="3388" spans="1:9" x14ac:dyDescent="0.25">
      <c r="A3388" t="s">
        <v>12</v>
      </c>
      <c r="B3388" s="1">
        <v>1000</v>
      </c>
      <c r="C3388" t="s">
        <v>9</v>
      </c>
      <c r="D3388">
        <v>12</v>
      </c>
      <c r="E3388" s="3">
        <v>44000</v>
      </c>
      <c r="F3388" s="2">
        <f>MONTH(Tabela1[[#This Row],[Data]])</f>
        <v>6</v>
      </c>
      <c r="G3388" t="s">
        <v>9370</v>
      </c>
      <c r="H3388" t="s">
        <v>9371</v>
      </c>
      <c r="I3388" s="2">
        <v>5521993000000</v>
      </c>
    </row>
    <row r="3389" spans="1:9" x14ac:dyDescent="0.25">
      <c r="A3389" t="s">
        <v>8</v>
      </c>
      <c r="B3389" s="1">
        <v>500</v>
      </c>
      <c r="C3389" t="s">
        <v>21</v>
      </c>
      <c r="D3389">
        <v>1</v>
      </c>
      <c r="E3389" s="3">
        <v>44001</v>
      </c>
      <c r="F3389" s="2">
        <f>MONTH(Tabela1[[#This Row],[Data]])</f>
        <v>6</v>
      </c>
      <c r="G3389" t="s">
        <v>492</v>
      </c>
      <c r="H3389" t="s">
        <v>493</v>
      </c>
      <c r="I3389" s="2">
        <v>5522988100000</v>
      </c>
    </row>
    <row r="3390" spans="1:9" x14ac:dyDescent="0.25">
      <c r="A3390" t="s">
        <v>8</v>
      </c>
      <c r="B3390" s="1">
        <v>500</v>
      </c>
      <c r="C3390" t="s">
        <v>21</v>
      </c>
      <c r="D3390">
        <v>1</v>
      </c>
      <c r="E3390" s="3">
        <v>44001</v>
      </c>
      <c r="F3390" s="2">
        <f>MONTH(Tabela1[[#This Row],[Data]])</f>
        <v>6</v>
      </c>
      <c r="G3390" t="s">
        <v>785</v>
      </c>
      <c r="H3390" t="s">
        <v>786</v>
      </c>
      <c r="I3390" s="2">
        <v>5511970500000</v>
      </c>
    </row>
    <row r="3391" spans="1:9" x14ac:dyDescent="0.25">
      <c r="A3391" t="s">
        <v>26</v>
      </c>
      <c r="B3391" s="1">
        <v>2000</v>
      </c>
      <c r="C3391" t="s">
        <v>9</v>
      </c>
      <c r="D3391">
        <v>1</v>
      </c>
      <c r="E3391" s="3">
        <v>44001</v>
      </c>
      <c r="F3391" s="2">
        <f>MONTH(Tabela1[[#This Row],[Data]])</f>
        <v>6</v>
      </c>
      <c r="G3391" t="s">
        <v>4711</v>
      </c>
      <c r="H3391" t="s">
        <v>4712</v>
      </c>
      <c r="I3391" s="2">
        <v>5511994300000</v>
      </c>
    </row>
    <row r="3392" spans="1:9" x14ac:dyDescent="0.25">
      <c r="A3392" t="s">
        <v>12</v>
      </c>
      <c r="B3392" s="1">
        <v>1000</v>
      </c>
      <c r="C3392" t="s">
        <v>9</v>
      </c>
      <c r="D3392">
        <v>10</v>
      </c>
      <c r="E3392" s="3">
        <v>44001</v>
      </c>
      <c r="F3392" s="2">
        <f>MONTH(Tabela1[[#This Row],[Data]])</f>
        <v>6</v>
      </c>
      <c r="G3392" t="s">
        <v>6340</v>
      </c>
      <c r="H3392" t="s">
        <v>6341</v>
      </c>
      <c r="I3392" s="2">
        <v>5511986300000</v>
      </c>
    </row>
    <row r="3393" spans="1:9" x14ac:dyDescent="0.25">
      <c r="A3393" t="s">
        <v>8</v>
      </c>
      <c r="B3393" s="1">
        <v>500</v>
      </c>
      <c r="C3393" t="s">
        <v>9</v>
      </c>
      <c r="D3393">
        <v>12</v>
      </c>
      <c r="E3393" s="3">
        <v>44001</v>
      </c>
      <c r="F3393" s="2">
        <f>MONTH(Tabela1[[#This Row],[Data]])</f>
        <v>6</v>
      </c>
      <c r="G3393" t="s">
        <v>7132</v>
      </c>
      <c r="H3393" t="s">
        <v>7133</v>
      </c>
      <c r="I3393" s="2">
        <v>5561991300000</v>
      </c>
    </row>
    <row r="3394" spans="1:9" x14ac:dyDescent="0.25">
      <c r="A3394" t="s">
        <v>8</v>
      </c>
      <c r="B3394" s="1">
        <v>500</v>
      </c>
      <c r="C3394" t="s">
        <v>21</v>
      </c>
      <c r="D3394">
        <v>1</v>
      </c>
      <c r="E3394" s="3">
        <v>44001</v>
      </c>
      <c r="F3394" s="2">
        <f>MONTH(Tabela1[[#This Row],[Data]])</f>
        <v>6</v>
      </c>
      <c r="G3394" t="s">
        <v>7152</v>
      </c>
      <c r="H3394" t="s">
        <v>7153</v>
      </c>
      <c r="I3394" s="2">
        <v>5538998000000</v>
      </c>
    </row>
    <row r="3395" spans="1:9" x14ac:dyDescent="0.25">
      <c r="A3395" t="s">
        <v>8</v>
      </c>
      <c r="B3395" s="1">
        <v>500</v>
      </c>
      <c r="C3395" t="s">
        <v>9</v>
      </c>
      <c r="D3395">
        <v>12</v>
      </c>
      <c r="E3395" s="3">
        <v>44001</v>
      </c>
      <c r="F3395" s="2">
        <f>MONTH(Tabela1[[#This Row],[Data]])</f>
        <v>6</v>
      </c>
      <c r="G3395" t="s">
        <v>7429</v>
      </c>
      <c r="H3395" t="s">
        <v>7430</v>
      </c>
      <c r="I3395" s="2">
        <v>5541992700000</v>
      </c>
    </row>
    <row r="3396" spans="1:9" x14ac:dyDescent="0.25">
      <c r="A3396" t="s">
        <v>26</v>
      </c>
      <c r="B3396" s="1">
        <v>2000</v>
      </c>
      <c r="C3396" t="s">
        <v>9</v>
      </c>
      <c r="D3396">
        <v>1</v>
      </c>
      <c r="E3396" s="3">
        <v>44001</v>
      </c>
      <c r="F3396" s="2">
        <f>MONTH(Tabela1[[#This Row],[Data]])</f>
        <v>6</v>
      </c>
      <c r="G3396" t="s">
        <v>8108</v>
      </c>
      <c r="H3396" t="s">
        <v>8109</v>
      </c>
      <c r="I3396" s="2">
        <v>5511989100000</v>
      </c>
    </row>
    <row r="3397" spans="1:9" x14ac:dyDescent="0.25">
      <c r="A3397" t="s">
        <v>26</v>
      </c>
      <c r="B3397" s="1">
        <v>2000</v>
      </c>
      <c r="C3397" t="s">
        <v>9</v>
      </c>
      <c r="D3397">
        <v>12</v>
      </c>
      <c r="E3397" s="3">
        <v>44002</v>
      </c>
      <c r="F3397" s="2">
        <f>MONTH(Tabela1[[#This Row],[Data]])</f>
        <v>6</v>
      </c>
      <c r="G3397" t="s">
        <v>61</v>
      </c>
      <c r="H3397" t="s">
        <v>62</v>
      </c>
      <c r="I3397" s="2">
        <v>5512996300000</v>
      </c>
    </row>
    <row r="3398" spans="1:9" x14ac:dyDescent="0.25">
      <c r="A3398" t="s">
        <v>12</v>
      </c>
      <c r="B3398" s="1">
        <v>1000</v>
      </c>
      <c r="C3398" t="s">
        <v>21</v>
      </c>
      <c r="D3398">
        <v>1</v>
      </c>
      <c r="E3398" s="3">
        <v>44002</v>
      </c>
      <c r="F3398" s="2">
        <f>MONTH(Tabela1[[#This Row],[Data]])</f>
        <v>6</v>
      </c>
      <c r="G3398" t="s">
        <v>391</v>
      </c>
      <c r="H3398" t="s">
        <v>392</v>
      </c>
      <c r="I3398" s="2">
        <v>5521968900000</v>
      </c>
    </row>
    <row r="3399" spans="1:9" x14ac:dyDescent="0.25">
      <c r="A3399" t="s">
        <v>8</v>
      </c>
      <c r="B3399" s="1">
        <v>500</v>
      </c>
      <c r="C3399" t="s">
        <v>9</v>
      </c>
      <c r="D3399">
        <v>12</v>
      </c>
      <c r="E3399" s="3">
        <v>44002</v>
      </c>
      <c r="F3399" s="2">
        <f>MONTH(Tabela1[[#This Row],[Data]])</f>
        <v>6</v>
      </c>
      <c r="G3399" t="s">
        <v>916</v>
      </c>
      <c r="H3399" t="s">
        <v>917</v>
      </c>
      <c r="I3399" s="2">
        <v>5519974100000</v>
      </c>
    </row>
    <row r="3400" spans="1:9" x14ac:dyDescent="0.25">
      <c r="A3400" t="s">
        <v>26</v>
      </c>
      <c r="B3400" s="1">
        <v>2000</v>
      </c>
      <c r="C3400" t="s">
        <v>9</v>
      </c>
      <c r="D3400">
        <v>12</v>
      </c>
      <c r="E3400" s="3">
        <v>44002</v>
      </c>
      <c r="F3400" s="2">
        <f>MONTH(Tabela1[[#This Row],[Data]])</f>
        <v>6</v>
      </c>
      <c r="G3400" t="s">
        <v>2158</v>
      </c>
      <c r="H3400" t="s">
        <v>2159</v>
      </c>
      <c r="I3400" s="2">
        <v>5585996200000</v>
      </c>
    </row>
    <row r="3401" spans="1:9" x14ac:dyDescent="0.25">
      <c r="A3401" t="s">
        <v>8</v>
      </c>
      <c r="B3401" s="1">
        <v>500</v>
      </c>
      <c r="C3401" t="s">
        <v>21</v>
      </c>
      <c r="D3401">
        <v>1</v>
      </c>
      <c r="E3401" s="3">
        <v>44002</v>
      </c>
      <c r="F3401" s="2">
        <f>MONTH(Tabela1[[#This Row],[Data]])</f>
        <v>6</v>
      </c>
      <c r="G3401" t="s">
        <v>3084</v>
      </c>
      <c r="H3401" t="s">
        <v>3085</v>
      </c>
      <c r="I3401" s="2">
        <v>5531994200000</v>
      </c>
    </row>
    <row r="3402" spans="1:9" x14ac:dyDescent="0.25">
      <c r="A3402" t="s">
        <v>12</v>
      </c>
      <c r="B3402" s="1">
        <v>1000</v>
      </c>
      <c r="C3402" t="s">
        <v>9</v>
      </c>
      <c r="D3402">
        <v>12</v>
      </c>
      <c r="E3402" s="3">
        <v>44002</v>
      </c>
      <c r="F3402" s="2">
        <f>MONTH(Tabela1[[#This Row],[Data]])</f>
        <v>6</v>
      </c>
      <c r="G3402" t="s">
        <v>3932</v>
      </c>
      <c r="H3402" t="s">
        <v>3933</v>
      </c>
      <c r="I3402" s="2">
        <v>5531991500000</v>
      </c>
    </row>
    <row r="3403" spans="1:9" x14ac:dyDescent="0.25">
      <c r="A3403" t="s">
        <v>12</v>
      </c>
      <c r="B3403" s="1">
        <v>1000</v>
      </c>
      <c r="C3403" t="s">
        <v>9</v>
      </c>
      <c r="D3403">
        <v>12</v>
      </c>
      <c r="E3403" s="3">
        <v>44002</v>
      </c>
      <c r="F3403" s="2">
        <f>MONTH(Tabela1[[#This Row],[Data]])</f>
        <v>6</v>
      </c>
      <c r="G3403" t="s">
        <v>4716</v>
      </c>
      <c r="H3403" t="s">
        <v>4717</v>
      </c>
      <c r="I3403" s="2">
        <v>5569999400000</v>
      </c>
    </row>
    <row r="3404" spans="1:9" x14ac:dyDescent="0.25">
      <c r="A3404" t="s">
        <v>8</v>
      </c>
      <c r="B3404" s="1">
        <v>500</v>
      </c>
      <c r="C3404" t="s">
        <v>9</v>
      </c>
      <c r="D3404">
        <v>4</v>
      </c>
      <c r="E3404" s="3">
        <v>44002</v>
      </c>
      <c r="F3404" s="2">
        <f>MONTH(Tabela1[[#This Row],[Data]])</f>
        <v>6</v>
      </c>
      <c r="G3404" t="s">
        <v>5005</v>
      </c>
      <c r="H3404" t="s">
        <v>5217</v>
      </c>
      <c r="I3404" s="2">
        <v>5561991600000</v>
      </c>
    </row>
    <row r="3405" spans="1:9" x14ac:dyDescent="0.25">
      <c r="A3405" t="s">
        <v>12</v>
      </c>
      <c r="B3405" s="1">
        <v>1000</v>
      </c>
      <c r="C3405" t="s">
        <v>9</v>
      </c>
      <c r="D3405">
        <v>10</v>
      </c>
      <c r="E3405" s="3">
        <v>44002</v>
      </c>
      <c r="F3405" s="2">
        <f>MONTH(Tabela1[[#This Row],[Data]])</f>
        <v>6</v>
      </c>
      <c r="G3405" t="s">
        <v>5663</v>
      </c>
      <c r="H3405" t="s">
        <v>5664</v>
      </c>
      <c r="I3405" s="2">
        <v>5521971700000</v>
      </c>
    </row>
    <row r="3406" spans="1:9" x14ac:dyDescent="0.25">
      <c r="A3406" t="s">
        <v>8</v>
      </c>
      <c r="B3406" s="1">
        <v>500</v>
      </c>
      <c r="C3406" t="s">
        <v>9</v>
      </c>
      <c r="D3406">
        <v>1</v>
      </c>
      <c r="E3406" s="3">
        <v>44002</v>
      </c>
      <c r="F3406" s="2">
        <f>MONTH(Tabela1[[#This Row],[Data]])</f>
        <v>6</v>
      </c>
      <c r="G3406" t="s">
        <v>6231</v>
      </c>
      <c r="H3406" t="s">
        <v>6803</v>
      </c>
      <c r="I3406" s="2">
        <v>5519981600000</v>
      </c>
    </row>
    <row r="3407" spans="1:9" x14ac:dyDescent="0.25">
      <c r="A3407" t="s">
        <v>26</v>
      </c>
      <c r="B3407" s="1">
        <v>2000</v>
      </c>
      <c r="C3407" t="s">
        <v>9</v>
      </c>
      <c r="D3407">
        <v>12</v>
      </c>
      <c r="E3407" s="3">
        <v>44002</v>
      </c>
      <c r="F3407" s="2">
        <f>MONTH(Tabela1[[#This Row],[Data]])</f>
        <v>6</v>
      </c>
      <c r="G3407" t="s">
        <v>6403</v>
      </c>
      <c r="H3407" t="s">
        <v>6839</v>
      </c>
      <c r="I3407" s="2">
        <v>5564996500000</v>
      </c>
    </row>
    <row r="3408" spans="1:9" x14ac:dyDescent="0.25">
      <c r="A3408" t="s">
        <v>26</v>
      </c>
      <c r="B3408" s="1">
        <v>2000</v>
      </c>
      <c r="C3408" t="s">
        <v>9</v>
      </c>
      <c r="D3408">
        <v>12</v>
      </c>
      <c r="E3408" s="3">
        <v>44002</v>
      </c>
      <c r="F3408" s="2">
        <f>MONTH(Tabela1[[#This Row],[Data]])</f>
        <v>6</v>
      </c>
      <c r="G3408" t="s">
        <v>299</v>
      </c>
      <c r="H3408" t="s">
        <v>9173</v>
      </c>
      <c r="I3408" s="2">
        <v>5511983500000</v>
      </c>
    </row>
    <row r="3409" spans="1:9" x14ac:dyDescent="0.25">
      <c r="A3409" t="s">
        <v>26</v>
      </c>
      <c r="B3409" s="1">
        <v>2000</v>
      </c>
      <c r="C3409" t="s">
        <v>9</v>
      </c>
      <c r="D3409">
        <v>12</v>
      </c>
      <c r="E3409" s="3">
        <v>44002</v>
      </c>
      <c r="F3409" s="2">
        <f>MONTH(Tabela1[[#This Row],[Data]])</f>
        <v>6</v>
      </c>
      <c r="G3409" t="s">
        <v>5709</v>
      </c>
      <c r="H3409" t="s">
        <v>9385</v>
      </c>
      <c r="I3409" s="2">
        <v>5511944500000</v>
      </c>
    </row>
    <row r="3410" spans="1:9" x14ac:dyDescent="0.25">
      <c r="A3410" t="s">
        <v>8</v>
      </c>
      <c r="B3410" s="1">
        <v>500</v>
      </c>
      <c r="C3410" t="s">
        <v>9</v>
      </c>
      <c r="D3410">
        <v>12</v>
      </c>
      <c r="E3410" s="3">
        <v>44003</v>
      </c>
      <c r="F3410" s="2">
        <f>MONTH(Tabela1[[#This Row],[Data]])</f>
        <v>6</v>
      </c>
      <c r="G3410" t="s">
        <v>73</v>
      </c>
      <c r="H3410" t="s">
        <v>74</v>
      </c>
      <c r="I3410" s="2">
        <v>5521976800000</v>
      </c>
    </row>
    <row r="3411" spans="1:9" x14ac:dyDescent="0.25">
      <c r="A3411" t="s">
        <v>12</v>
      </c>
      <c r="B3411" s="1">
        <v>1000</v>
      </c>
      <c r="C3411" t="s">
        <v>9</v>
      </c>
      <c r="D3411">
        <v>10</v>
      </c>
      <c r="E3411" s="3">
        <v>44003</v>
      </c>
      <c r="F3411" s="2">
        <f>MONTH(Tabela1[[#This Row],[Data]])</f>
        <v>6</v>
      </c>
      <c r="G3411" t="s">
        <v>1263</v>
      </c>
      <c r="H3411" t="s">
        <v>1264</v>
      </c>
      <c r="I3411" s="2">
        <v>5533991300000</v>
      </c>
    </row>
    <row r="3412" spans="1:9" x14ac:dyDescent="0.25">
      <c r="A3412" t="s">
        <v>12</v>
      </c>
      <c r="B3412" s="1">
        <v>1000</v>
      </c>
      <c r="C3412" t="s">
        <v>9</v>
      </c>
      <c r="D3412">
        <v>12</v>
      </c>
      <c r="E3412" s="3">
        <v>44003</v>
      </c>
      <c r="F3412" s="2">
        <f>MONTH(Tabela1[[#This Row],[Data]])</f>
        <v>6</v>
      </c>
      <c r="G3412" t="s">
        <v>1267</v>
      </c>
      <c r="H3412" t="s">
        <v>1268</v>
      </c>
      <c r="I3412" s="2">
        <v>5521993400000</v>
      </c>
    </row>
    <row r="3413" spans="1:9" x14ac:dyDescent="0.25">
      <c r="A3413" t="s">
        <v>8</v>
      </c>
      <c r="B3413" s="1">
        <v>500</v>
      </c>
      <c r="C3413" t="s">
        <v>9</v>
      </c>
      <c r="D3413">
        <v>12</v>
      </c>
      <c r="E3413" s="3">
        <v>44003</v>
      </c>
      <c r="F3413" s="2">
        <f>MONTH(Tabela1[[#This Row],[Data]])</f>
        <v>6</v>
      </c>
      <c r="G3413" t="s">
        <v>3777</v>
      </c>
      <c r="H3413" t="s">
        <v>3778</v>
      </c>
      <c r="I3413" s="2">
        <v>5511964900000</v>
      </c>
    </row>
    <row r="3414" spans="1:9" x14ac:dyDescent="0.25">
      <c r="A3414" t="s">
        <v>12</v>
      </c>
      <c r="B3414" s="1">
        <v>1000</v>
      </c>
      <c r="C3414" t="s">
        <v>9</v>
      </c>
      <c r="D3414">
        <v>12</v>
      </c>
      <c r="E3414" s="3">
        <v>44003</v>
      </c>
      <c r="F3414" s="2">
        <f>MONTH(Tabela1[[#This Row],[Data]])</f>
        <v>6</v>
      </c>
      <c r="G3414" t="s">
        <v>5053</v>
      </c>
      <c r="H3414" t="s">
        <v>5054</v>
      </c>
      <c r="I3414" s="2">
        <v>5571997000000</v>
      </c>
    </row>
    <row r="3415" spans="1:9" x14ac:dyDescent="0.25">
      <c r="A3415" t="s">
        <v>8</v>
      </c>
      <c r="B3415" s="1">
        <v>500</v>
      </c>
      <c r="C3415" t="s">
        <v>9</v>
      </c>
      <c r="D3415">
        <v>6</v>
      </c>
      <c r="E3415" s="3">
        <v>44003</v>
      </c>
      <c r="F3415" s="2">
        <f>MONTH(Tabela1[[#This Row],[Data]])</f>
        <v>6</v>
      </c>
      <c r="G3415" t="s">
        <v>5059</v>
      </c>
      <c r="H3415" t="s">
        <v>5060</v>
      </c>
      <c r="I3415" s="2">
        <v>5527995100000</v>
      </c>
    </row>
    <row r="3416" spans="1:9" x14ac:dyDescent="0.25">
      <c r="A3416" t="s">
        <v>12</v>
      </c>
      <c r="B3416" s="1">
        <v>1000</v>
      </c>
      <c r="C3416" t="s">
        <v>9</v>
      </c>
      <c r="D3416">
        <v>8</v>
      </c>
      <c r="E3416" s="3">
        <v>44003</v>
      </c>
      <c r="F3416" s="2">
        <f>MONTH(Tabela1[[#This Row],[Data]])</f>
        <v>6</v>
      </c>
      <c r="G3416" t="s">
        <v>1096</v>
      </c>
      <c r="H3416" t="s">
        <v>9812</v>
      </c>
      <c r="I3416" s="2">
        <v>5534988500000</v>
      </c>
    </row>
    <row r="3417" spans="1:9" x14ac:dyDescent="0.25">
      <c r="A3417" t="s">
        <v>12</v>
      </c>
      <c r="B3417" s="1">
        <v>1000</v>
      </c>
      <c r="C3417" t="s">
        <v>9</v>
      </c>
      <c r="D3417">
        <v>12</v>
      </c>
      <c r="E3417" s="3">
        <v>44003</v>
      </c>
      <c r="F3417" s="2">
        <f>MONTH(Tabela1[[#This Row],[Data]])</f>
        <v>6</v>
      </c>
      <c r="G3417" t="s">
        <v>2996</v>
      </c>
      <c r="H3417" t="s">
        <v>9815</v>
      </c>
      <c r="I3417" s="2">
        <v>5561984700000</v>
      </c>
    </row>
    <row r="3418" spans="1:9" x14ac:dyDescent="0.25">
      <c r="A3418" t="s">
        <v>12</v>
      </c>
      <c r="B3418" s="1">
        <v>1000</v>
      </c>
      <c r="C3418" t="s">
        <v>9</v>
      </c>
      <c r="D3418">
        <v>1</v>
      </c>
      <c r="E3418" s="3">
        <v>44004</v>
      </c>
      <c r="F3418" s="2">
        <f>MONTH(Tabela1[[#This Row],[Data]])</f>
        <v>6</v>
      </c>
      <c r="G3418" t="s">
        <v>453</v>
      </c>
      <c r="H3418" t="s">
        <v>1889</v>
      </c>
      <c r="I3418" s="2">
        <v>5521981000000</v>
      </c>
    </row>
    <row r="3419" spans="1:9" x14ac:dyDescent="0.25">
      <c r="A3419" t="s">
        <v>8</v>
      </c>
      <c r="B3419" s="1">
        <v>500</v>
      </c>
      <c r="C3419" t="s">
        <v>9</v>
      </c>
      <c r="D3419">
        <v>12</v>
      </c>
      <c r="E3419" s="3">
        <v>44004</v>
      </c>
      <c r="F3419" s="2">
        <f>MONTH(Tabela1[[#This Row],[Data]])</f>
        <v>6</v>
      </c>
      <c r="G3419" t="s">
        <v>3576</v>
      </c>
      <c r="H3419" t="s">
        <v>3577</v>
      </c>
      <c r="I3419" s="2">
        <v>5547996300000</v>
      </c>
    </row>
    <row r="3420" spans="1:9" x14ac:dyDescent="0.25">
      <c r="A3420" t="s">
        <v>8</v>
      </c>
      <c r="B3420" s="1">
        <v>500</v>
      </c>
      <c r="C3420" t="s">
        <v>9</v>
      </c>
      <c r="D3420">
        <v>12</v>
      </c>
      <c r="E3420" s="3">
        <v>44004</v>
      </c>
      <c r="F3420" s="2">
        <f>MONTH(Tabela1[[#This Row],[Data]])</f>
        <v>6</v>
      </c>
      <c r="G3420" t="s">
        <v>5628</v>
      </c>
      <c r="H3420" t="s">
        <v>5629</v>
      </c>
      <c r="I3420" s="2">
        <v>5521997900000</v>
      </c>
    </row>
    <row r="3421" spans="1:9" x14ac:dyDescent="0.25">
      <c r="A3421" t="s">
        <v>12</v>
      </c>
      <c r="B3421" s="1">
        <v>1000</v>
      </c>
      <c r="C3421" t="s">
        <v>21</v>
      </c>
      <c r="D3421">
        <v>1</v>
      </c>
      <c r="E3421" s="3">
        <v>44004</v>
      </c>
      <c r="F3421" s="2">
        <f>MONTH(Tabela1[[#This Row],[Data]])</f>
        <v>6</v>
      </c>
      <c r="G3421" t="s">
        <v>4863</v>
      </c>
      <c r="H3421" t="s">
        <v>6520</v>
      </c>
      <c r="I3421" s="2">
        <v>5511960200000</v>
      </c>
    </row>
    <row r="3422" spans="1:9" x14ac:dyDescent="0.25">
      <c r="A3422" t="s">
        <v>8</v>
      </c>
      <c r="B3422" s="1">
        <v>500</v>
      </c>
      <c r="C3422" t="s">
        <v>9</v>
      </c>
      <c r="D3422">
        <v>12</v>
      </c>
      <c r="E3422" s="3">
        <v>44004</v>
      </c>
      <c r="F3422" s="2">
        <f>MONTH(Tabela1[[#This Row],[Data]])</f>
        <v>6</v>
      </c>
      <c r="G3422" t="s">
        <v>6996</v>
      </c>
      <c r="H3422" t="s">
        <v>8354</v>
      </c>
      <c r="I3422" s="2">
        <v>5513996100000</v>
      </c>
    </row>
    <row r="3423" spans="1:9" x14ac:dyDescent="0.25">
      <c r="A3423" t="s">
        <v>26</v>
      </c>
      <c r="B3423" s="1">
        <v>2000</v>
      </c>
      <c r="C3423" t="s">
        <v>9</v>
      </c>
      <c r="D3423">
        <v>1</v>
      </c>
      <c r="E3423" s="3">
        <v>44004</v>
      </c>
      <c r="F3423" s="2">
        <f>MONTH(Tabela1[[#This Row],[Data]])</f>
        <v>6</v>
      </c>
      <c r="G3423" t="s">
        <v>2668</v>
      </c>
      <c r="H3423" t="s">
        <v>3647</v>
      </c>
      <c r="I3423" s="2">
        <v>5585996000000</v>
      </c>
    </row>
    <row r="3424" spans="1:9" x14ac:dyDescent="0.25">
      <c r="A3424" t="s">
        <v>8</v>
      </c>
      <c r="B3424" s="1">
        <v>500</v>
      </c>
      <c r="C3424" t="s">
        <v>9</v>
      </c>
      <c r="D3424">
        <v>12</v>
      </c>
      <c r="E3424" s="3">
        <v>44005</v>
      </c>
      <c r="F3424" s="2">
        <f>MONTH(Tabela1[[#This Row],[Data]])</f>
        <v>6</v>
      </c>
      <c r="G3424" t="s">
        <v>686</v>
      </c>
      <c r="H3424" t="s">
        <v>687</v>
      </c>
      <c r="I3424" s="2">
        <v>5547991000000</v>
      </c>
    </row>
    <row r="3425" spans="1:9" x14ac:dyDescent="0.25">
      <c r="A3425" t="s">
        <v>8</v>
      </c>
      <c r="B3425" s="1">
        <v>500</v>
      </c>
      <c r="C3425" t="s">
        <v>9</v>
      </c>
      <c r="D3425">
        <v>6</v>
      </c>
      <c r="E3425" s="3">
        <v>44005</v>
      </c>
      <c r="F3425" s="2">
        <f>MONTH(Tabela1[[#This Row],[Data]])</f>
        <v>6</v>
      </c>
      <c r="G3425" t="s">
        <v>1808</v>
      </c>
      <c r="H3425" t="s">
        <v>1839</v>
      </c>
      <c r="I3425" s="2">
        <v>5585985300000</v>
      </c>
    </row>
    <row r="3426" spans="1:9" x14ac:dyDescent="0.25">
      <c r="A3426" t="s">
        <v>12</v>
      </c>
      <c r="B3426" s="1">
        <v>1000</v>
      </c>
      <c r="C3426" t="s">
        <v>9</v>
      </c>
      <c r="D3426">
        <v>12</v>
      </c>
      <c r="E3426" s="3">
        <v>44005</v>
      </c>
      <c r="F3426" s="2">
        <f>MONTH(Tabela1[[#This Row],[Data]])</f>
        <v>6</v>
      </c>
      <c r="G3426" t="s">
        <v>2128</v>
      </c>
      <c r="H3426" t="s">
        <v>2129</v>
      </c>
      <c r="I3426" s="2">
        <v>5531983900000</v>
      </c>
    </row>
    <row r="3427" spans="1:9" x14ac:dyDescent="0.25">
      <c r="A3427" t="s">
        <v>12</v>
      </c>
      <c r="B3427" s="1">
        <v>1000</v>
      </c>
      <c r="C3427" t="s">
        <v>21</v>
      </c>
      <c r="D3427">
        <v>1</v>
      </c>
      <c r="E3427" s="3">
        <v>44005</v>
      </c>
      <c r="F3427" s="2">
        <f>MONTH(Tabela1[[#This Row],[Data]])</f>
        <v>6</v>
      </c>
      <c r="G3427" t="s">
        <v>4892</v>
      </c>
      <c r="H3427" t="s">
        <v>4893</v>
      </c>
      <c r="I3427" s="2">
        <v>5534991500000</v>
      </c>
    </row>
    <row r="3428" spans="1:9" x14ac:dyDescent="0.25">
      <c r="A3428" t="s">
        <v>12</v>
      </c>
      <c r="B3428" s="1">
        <v>1000</v>
      </c>
      <c r="C3428" t="s">
        <v>21</v>
      </c>
      <c r="D3428">
        <v>1</v>
      </c>
      <c r="E3428" s="3">
        <v>44005</v>
      </c>
      <c r="F3428" s="2">
        <f>MONTH(Tabela1[[#This Row],[Data]])</f>
        <v>6</v>
      </c>
      <c r="G3428" t="s">
        <v>4949</v>
      </c>
      <c r="H3428" t="s">
        <v>4950</v>
      </c>
      <c r="I3428" s="2">
        <v>5599991100000</v>
      </c>
    </row>
    <row r="3429" spans="1:9" x14ac:dyDescent="0.25">
      <c r="A3429" t="s">
        <v>8</v>
      </c>
      <c r="B3429" s="1">
        <v>500</v>
      </c>
      <c r="C3429" t="s">
        <v>21</v>
      </c>
      <c r="D3429">
        <v>1</v>
      </c>
      <c r="E3429" s="3">
        <v>44005</v>
      </c>
      <c r="F3429" s="2">
        <f>MONTH(Tabela1[[#This Row],[Data]])</f>
        <v>6</v>
      </c>
      <c r="G3429" t="s">
        <v>7998</v>
      </c>
      <c r="H3429" t="s">
        <v>7999</v>
      </c>
      <c r="I3429" s="2">
        <v>5591999700000</v>
      </c>
    </row>
    <row r="3430" spans="1:9" x14ac:dyDescent="0.25">
      <c r="A3430" t="s">
        <v>8</v>
      </c>
      <c r="B3430" s="1">
        <v>500</v>
      </c>
      <c r="C3430" t="s">
        <v>9</v>
      </c>
      <c r="D3430">
        <v>1</v>
      </c>
      <c r="E3430" s="3">
        <v>44005</v>
      </c>
      <c r="F3430" s="2">
        <f>MONTH(Tabela1[[#This Row],[Data]])</f>
        <v>6</v>
      </c>
      <c r="G3430" t="s">
        <v>7828</v>
      </c>
      <c r="H3430" t="s">
        <v>9082</v>
      </c>
      <c r="I3430" s="2">
        <v>5561984300000</v>
      </c>
    </row>
    <row r="3431" spans="1:9" x14ac:dyDescent="0.25">
      <c r="A3431" t="s">
        <v>8</v>
      </c>
      <c r="B3431" s="1">
        <v>500</v>
      </c>
      <c r="C3431" t="s">
        <v>21</v>
      </c>
      <c r="D3431">
        <v>10</v>
      </c>
      <c r="E3431" s="3">
        <v>44006</v>
      </c>
      <c r="F3431" s="2">
        <f>MONTH(Tabela1[[#This Row],[Data]])</f>
        <v>6</v>
      </c>
      <c r="G3431" t="s">
        <v>2027</v>
      </c>
      <c r="H3431" t="s">
        <v>2028</v>
      </c>
      <c r="I3431" s="2">
        <v>5511994700000</v>
      </c>
    </row>
    <row r="3432" spans="1:9" x14ac:dyDescent="0.25">
      <c r="A3432" t="s">
        <v>26</v>
      </c>
      <c r="B3432" s="1">
        <v>2000</v>
      </c>
      <c r="C3432" t="s">
        <v>9</v>
      </c>
      <c r="D3432">
        <v>4</v>
      </c>
      <c r="E3432" s="3">
        <v>44006</v>
      </c>
      <c r="F3432" s="2">
        <f>MONTH(Tabela1[[#This Row],[Data]])</f>
        <v>6</v>
      </c>
      <c r="G3432" t="s">
        <v>2720</v>
      </c>
      <c r="H3432" t="s">
        <v>2721</v>
      </c>
      <c r="I3432" s="2">
        <v>5511969600000</v>
      </c>
    </row>
    <row r="3433" spans="1:9" x14ac:dyDescent="0.25">
      <c r="A3433" t="s">
        <v>8</v>
      </c>
      <c r="B3433" s="1">
        <v>500</v>
      </c>
      <c r="C3433" t="s">
        <v>9</v>
      </c>
      <c r="D3433">
        <v>4</v>
      </c>
      <c r="E3433" s="3">
        <v>44006</v>
      </c>
      <c r="F3433" s="2">
        <f>MONTH(Tabela1[[#This Row],[Data]])</f>
        <v>6</v>
      </c>
      <c r="G3433" t="s">
        <v>3013</v>
      </c>
      <c r="H3433" t="s">
        <v>7238</v>
      </c>
      <c r="I3433" s="2">
        <v>5551993700000</v>
      </c>
    </row>
    <row r="3434" spans="1:9" x14ac:dyDescent="0.25">
      <c r="A3434" t="s">
        <v>8</v>
      </c>
      <c r="B3434" s="1">
        <v>500</v>
      </c>
      <c r="C3434" t="s">
        <v>21</v>
      </c>
      <c r="D3434">
        <v>1</v>
      </c>
      <c r="E3434" s="3">
        <v>44006</v>
      </c>
      <c r="F3434" s="2">
        <f>MONTH(Tabela1[[#This Row],[Data]])</f>
        <v>6</v>
      </c>
      <c r="G3434" t="s">
        <v>6240</v>
      </c>
      <c r="H3434" t="s">
        <v>6241</v>
      </c>
      <c r="I3434" s="2">
        <v>5521991200000</v>
      </c>
    </row>
    <row r="3435" spans="1:9" x14ac:dyDescent="0.25">
      <c r="A3435" t="s">
        <v>26</v>
      </c>
      <c r="B3435" s="1">
        <v>2000</v>
      </c>
      <c r="C3435" t="s">
        <v>9</v>
      </c>
      <c r="D3435">
        <v>1</v>
      </c>
      <c r="E3435" s="3">
        <v>44006</v>
      </c>
      <c r="F3435" s="2">
        <f>MONTH(Tabela1[[#This Row],[Data]])</f>
        <v>6</v>
      </c>
      <c r="G3435" t="s">
        <v>623</v>
      </c>
      <c r="H3435" t="s">
        <v>9350</v>
      </c>
      <c r="I3435" s="2">
        <v>5562999800000</v>
      </c>
    </row>
    <row r="3436" spans="1:9" x14ac:dyDescent="0.25">
      <c r="A3436" t="s">
        <v>8</v>
      </c>
      <c r="B3436" s="1">
        <v>500</v>
      </c>
      <c r="C3436" t="s">
        <v>9</v>
      </c>
      <c r="D3436">
        <v>3</v>
      </c>
      <c r="E3436" s="3">
        <v>44007</v>
      </c>
      <c r="F3436" s="2">
        <f>MONTH(Tabela1[[#This Row],[Data]])</f>
        <v>6</v>
      </c>
      <c r="G3436" t="s">
        <v>814</v>
      </c>
      <c r="H3436" t="s">
        <v>815</v>
      </c>
      <c r="I3436" s="2">
        <v>5516981200000</v>
      </c>
    </row>
    <row r="3437" spans="1:9" x14ac:dyDescent="0.25">
      <c r="A3437" t="s">
        <v>8</v>
      </c>
      <c r="B3437" s="1">
        <v>500</v>
      </c>
      <c r="C3437" t="s">
        <v>21</v>
      </c>
      <c r="D3437">
        <v>12</v>
      </c>
      <c r="E3437" s="3">
        <v>44007</v>
      </c>
      <c r="F3437" s="2">
        <f>MONTH(Tabela1[[#This Row],[Data]])</f>
        <v>6</v>
      </c>
      <c r="G3437" t="s">
        <v>2360</v>
      </c>
      <c r="H3437" t="s">
        <v>2361</v>
      </c>
      <c r="I3437" s="2">
        <v>5511947300000</v>
      </c>
    </row>
    <row r="3438" spans="1:9" x14ac:dyDescent="0.25">
      <c r="A3438" t="s">
        <v>8</v>
      </c>
      <c r="B3438" s="1">
        <v>500</v>
      </c>
      <c r="C3438" t="s">
        <v>9</v>
      </c>
      <c r="D3438">
        <v>12</v>
      </c>
      <c r="E3438" s="3">
        <v>44007</v>
      </c>
      <c r="F3438" s="2">
        <f>MONTH(Tabela1[[#This Row],[Data]])</f>
        <v>6</v>
      </c>
      <c r="G3438" t="s">
        <v>4583</v>
      </c>
      <c r="H3438" t="s">
        <v>4584</v>
      </c>
      <c r="I3438" s="2">
        <v>5575992200000</v>
      </c>
    </row>
    <row r="3439" spans="1:9" x14ac:dyDescent="0.25">
      <c r="A3439" t="s">
        <v>12</v>
      </c>
      <c r="B3439" s="1">
        <v>1000</v>
      </c>
      <c r="C3439" t="s">
        <v>9</v>
      </c>
      <c r="D3439">
        <v>12</v>
      </c>
      <c r="E3439" s="3">
        <v>44007</v>
      </c>
      <c r="F3439" s="2">
        <f>MONTH(Tabela1[[#This Row],[Data]])</f>
        <v>6</v>
      </c>
      <c r="G3439" t="s">
        <v>4834</v>
      </c>
      <c r="H3439" t="s">
        <v>4835</v>
      </c>
      <c r="I3439" s="2">
        <v>5521986100000</v>
      </c>
    </row>
    <row r="3440" spans="1:9" x14ac:dyDescent="0.25">
      <c r="A3440" t="s">
        <v>26</v>
      </c>
      <c r="B3440" s="1">
        <v>2000</v>
      </c>
      <c r="C3440" t="s">
        <v>9</v>
      </c>
      <c r="D3440">
        <v>6</v>
      </c>
      <c r="E3440" s="3">
        <v>44007</v>
      </c>
      <c r="F3440" s="2">
        <f>MONTH(Tabela1[[#This Row],[Data]])</f>
        <v>6</v>
      </c>
      <c r="G3440" t="s">
        <v>5322</v>
      </c>
      <c r="H3440" t="s">
        <v>5323</v>
      </c>
      <c r="I3440" s="2">
        <v>5543998100000</v>
      </c>
    </row>
    <row r="3441" spans="1:9" x14ac:dyDescent="0.25">
      <c r="A3441" t="s">
        <v>26</v>
      </c>
      <c r="B3441" s="1">
        <v>2000</v>
      </c>
      <c r="C3441" t="s">
        <v>9</v>
      </c>
      <c r="D3441">
        <v>12</v>
      </c>
      <c r="E3441" s="3">
        <v>44007</v>
      </c>
      <c r="F3441" s="2">
        <f>MONTH(Tabela1[[#This Row],[Data]])</f>
        <v>6</v>
      </c>
      <c r="G3441" t="s">
        <v>1712</v>
      </c>
      <c r="H3441" t="s">
        <v>3658</v>
      </c>
      <c r="I3441" s="2">
        <v>5512991400000</v>
      </c>
    </row>
    <row r="3442" spans="1:9" x14ac:dyDescent="0.25">
      <c r="A3442" t="s">
        <v>8</v>
      </c>
      <c r="B3442" s="1">
        <v>500</v>
      </c>
      <c r="C3442" t="s">
        <v>9</v>
      </c>
      <c r="D3442">
        <v>1</v>
      </c>
      <c r="E3442" s="3">
        <v>44008</v>
      </c>
      <c r="F3442" s="2">
        <f>MONTH(Tabela1[[#This Row],[Data]])</f>
        <v>6</v>
      </c>
      <c r="G3442" t="s">
        <v>5003</v>
      </c>
      <c r="H3442" t="s">
        <v>5004</v>
      </c>
      <c r="I3442" s="2">
        <v>5571992400000</v>
      </c>
    </row>
    <row r="3443" spans="1:9" x14ac:dyDescent="0.25">
      <c r="A3443" t="s">
        <v>12</v>
      </c>
      <c r="B3443" s="1">
        <v>1000</v>
      </c>
      <c r="C3443" t="s">
        <v>21</v>
      </c>
      <c r="D3443">
        <v>1</v>
      </c>
      <c r="E3443" s="3">
        <v>44008</v>
      </c>
      <c r="F3443" s="2">
        <f>MONTH(Tabela1[[#This Row],[Data]])</f>
        <v>6</v>
      </c>
      <c r="G3443" t="s">
        <v>640</v>
      </c>
      <c r="H3443" t="s">
        <v>8714</v>
      </c>
      <c r="I3443" s="2">
        <v>5591984600000</v>
      </c>
    </row>
    <row r="3444" spans="1:9" x14ac:dyDescent="0.25">
      <c r="A3444" t="s">
        <v>26</v>
      </c>
      <c r="B3444" s="1">
        <v>2000</v>
      </c>
      <c r="C3444" t="s">
        <v>9</v>
      </c>
      <c r="D3444">
        <v>12</v>
      </c>
      <c r="E3444" s="3">
        <v>44008</v>
      </c>
      <c r="F3444" s="2">
        <f>MONTH(Tabela1[[#This Row],[Data]])</f>
        <v>6</v>
      </c>
      <c r="G3444" t="s">
        <v>9326</v>
      </c>
      <c r="H3444" t="s">
        <v>9327</v>
      </c>
      <c r="I3444" s="2">
        <v>5534999100000</v>
      </c>
    </row>
    <row r="3445" spans="1:9" x14ac:dyDescent="0.25">
      <c r="A3445" t="s">
        <v>12</v>
      </c>
      <c r="B3445" s="1">
        <v>1000</v>
      </c>
      <c r="C3445" t="s">
        <v>9</v>
      </c>
      <c r="D3445">
        <v>12</v>
      </c>
      <c r="E3445" s="3">
        <v>44008</v>
      </c>
      <c r="F3445" s="2">
        <f>MONTH(Tabela1[[#This Row],[Data]])</f>
        <v>6</v>
      </c>
      <c r="G3445" t="s">
        <v>8289</v>
      </c>
      <c r="H3445" t="s">
        <v>8290</v>
      </c>
      <c r="I3445" s="2">
        <v>5512991700000</v>
      </c>
    </row>
    <row r="3446" spans="1:9" x14ac:dyDescent="0.25">
      <c r="A3446" t="s">
        <v>8</v>
      </c>
      <c r="B3446" s="1">
        <v>500</v>
      </c>
      <c r="C3446" t="s">
        <v>9</v>
      </c>
      <c r="D3446">
        <v>12</v>
      </c>
      <c r="E3446" s="3">
        <v>44008</v>
      </c>
      <c r="F3446" s="2">
        <f>MONTH(Tabela1[[#This Row],[Data]])</f>
        <v>6</v>
      </c>
      <c r="G3446" t="s">
        <v>3951</v>
      </c>
      <c r="H3446" t="s">
        <v>8887</v>
      </c>
      <c r="I3446" s="2">
        <v>5521988800000</v>
      </c>
    </row>
    <row r="3447" spans="1:9" x14ac:dyDescent="0.25">
      <c r="A3447" t="s">
        <v>26</v>
      </c>
      <c r="B3447" s="1">
        <v>2000</v>
      </c>
      <c r="C3447" t="s">
        <v>9</v>
      </c>
      <c r="D3447">
        <v>12</v>
      </c>
      <c r="E3447" s="3">
        <v>44009</v>
      </c>
      <c r="F3447" s="2">
        <f>MONTH(Tabela1[[#This Row],[Data]])</f>
        <v>6</v>
      </c>
      <c r="G3447" t="s">
        <v>977</v>
      </c>
      <c r="H3447" t="s">
        <v>978</v>
      </c>
      <c r="I3447" s="2">
        <v>5574991200000</v>
      </c>
    </row>
    <row r="3448" spans="1:9" x14ac:dyDescent="0.25">
      <c r="A3448" t="s">
        <v>8</v>
      </c>
      <c r="B3448" s="1">
        <v>500</v>
      </c>
      <c r="C3448" t="s">
        <v>9</v>
      </c>
      <c r="D3448">
        <v>12</v>
      </c>
      <c r="E3448" s="3">
        <v>44009</v>
      </c>
      <c r="F3448" s="2">
        <f>MONTH(Tabela1[[#This Row],[Data]])</f>
        <v>6</v>
      </c>
      <c r="G3448" t="s">
        <v>4424</v>
      </c>
      <c r="H3448" t="s">
        <v>4425</v>
      </c>
      <c r="I3448" s="2">
        <v>5511948800000</v>
      </c>
    </row>
    <row r="3449" spans="1:9" x14ac:dyDescent="0.25">
      <c r="A3449" t="s">
        <v>8</v>
      </c>
      <c r="B3449" s="1">
        <v>500</v>
      </c>
      <c r="C3449" t="s">
        <v>9</v>
      </c>
      <c r="D3449">
        <v>12</v>
      </c>
      <c r="E3449" s="3">
        <v>44009</v>
      </c>
      <c r="F3449" s="2">
        <f>MONTH(Tabela1[[#This Row],[Data]])</f>
        <v>6</v>
      </c>
      <c r="G3449" t="s">
        <v>4472</v>
      </c>
      <c r="H3449" t="s">
        <v>4473</v>
      </c>
      <c r="I3449" s="2">
        <v>5591992000000</v>
      </c>
    </row>
    <row r="3450" spans="1:9" x14ac:dyDescent="0.25">
      <c r="A3450" t="s">
        <v>8</v>
      </c>
      <c r="B3450" s="1">
        <v>500</v>
      </c>
      <c r="C3450" t="s">
        <v>9</v>
      </c>
      <c r="D3450">
        <v>12</v>
      </c>
      <c r="E3450" s="3">
        <v>44009</v>
      </c>
      <c r="F3450" s="2">
        <f>MONTH(Tabela1[[#This Row],[Data]])</f>
        <v>6</v>
      </c>
      <c r="G3450" t="s">
        <v>4926</v>
      </c>
      <c r="H3450" t="s">
        <v>4927</v>
      </c>
      <c r="I3450" s="2">
        <v>5524993000000</v>
      </c>
    </row>
    <row r="3451" spans="1:9" x14ac:dyDescent="0.25">
      <c r="A3451" t="s">
        <v>8</v>
      </c>
      <c r="B3451" s="1">
        <v>500</v>
      </c>
      <c r="C3451" t="s">
        <v>9</v>
      </c>
      <c r="D3451">
        <v>2</v>
      </c>
      <c r="E3451" s="3">
        <v>44009</v>
      </c>
      <c r="F3451" s="2">
        <f>MONTH(Tabela1[[#This Row],[Data]])</f>
        <v>6</v>
      </c>
      <c r="G3451" t="s">
        <v>4778</v>
      </c>
      <c r="H3451" t="s">
        <v>5379</v>
      </c>
      <c r="I3451" s="2">
        <v>5521988300000</v>
      </c>
    </row>
    <row r="3452" spans="1:9" x14ac:dyDescent="0.25">
      <c r="A3452" t="s">
        <v>8</v>
      </c>
      <c r="B3452" s="1">
        <v>500</v>
      </c>
      <c r="C3452" t="s">
        <v>21</v>
      </c>
      <c r="D3452">
        <v>1</v>
      </c>
      <c r="E3452" s="3">
        <v>44009</v>
      </c>
      <c r="F3452" s="2">
        <f>MONTH(Tabela1[[#This Row],[Data]])</f>
        <v>6</v>
      </c>
      <c r="G3452" t="s">
        <v>1726</v>
      </c>
      <c r="H3452" t="s">
        <v>5515</v>
      </c>
      <c r="I3452" s="2">
        <v>5585987300000</v>
      </c>
    </row>
    <row r="3453" spans="1:9" x14ac:dyDescent="0.25">
      <c r="A3453" t="s">
        <v>12</v>
      </c>
      <c r="B3453" s="1">
        <v>1000</v>
      </c>
      <c r="C3453" t="s">
        <v>9</v>
      </c>
      <c r="D3453">
        <v>12</v>
      </c>
      <c r="E3453" s="3">
        <v>44009</v>
      </c>
      <c r="F3453" s="2">
        <f>MONTH(Tabela1[[#This Row],[Data]])</f>
        <v>6</v>
      </c>
      <c r="G3453" t="s">
        <v>791</v>
      </c>
      <c r="H3453" t="s">
        <v>792</v>
      </c>
      <c r="I3453" s="2">
        <v>5511970400000</v>
      </c>
    </row>
    <row r="3454" spans="1:9" x14ac:dyDescent="0.25">
      <c r="A3454" t="s">
        <v>8</v>
      </c>
      <c r="B3454" s="1">
        <v>500</v>
      </c>
      <c r="C3454" t="s">
        <v>9</v>
      </c>
      <c r="D3454">
        <v>1</v>
      </c>
      <c r="E3454" s="3">
        <v>44009</v>
      </c>
      <c r="F3454" s="2">
        <f>MONTH(Tabela1[[#This Row],[Data]])</f>
        <v>6</v>
      </c>
      <c r="G3454" t="s">
        <v>2352</v>
      </c>
      <c r="H3454" t="s">
        <v>2793</v>
      </c>
      <c r="I3454" s="2">
        <v>5511975100000</v>
      </c>
    </row>
    <row r="3455" spans="1:9" x14ac:dyDescent="0.25">
      <c r="A3455" t="s">
        <v>12</v>
      </c>
      <c r="B3455" s="1">
        <v>1000</v>
      </c>
      <c r="C3455" t="s">
        <v>21</v>
      </c>
      <c r="D3455">
        <v>1</v>
      </c>
      <c r="E3455" s="3">
        <v>44009</v>
      </c>
      <c r="F3455" s="2">
        <f>MONTH(Tabela1[[#This Row],[Data]])</f>
        <v>6</v>
      </c>
      <c r="G3455" t="s">
        <v>3749</v>
      </c>
      <c r="H3455" t="s">
        <v>6347</v>
      </c>
      <c r="I3455" s="2">
        <v>5521972000000</v>
      </c>
    </row>
    <row r="3456" spans="1:9" x14ac:dyDescent="0.25">
      <c r="A3456" t="s">
        <v>8</v>
      </c>
      <c r="B3456" s="1">
        <v>500</v>
      </c>
      <c r="C3456" t="s">
        <v>21</v>
      </c>
      <c r="D3456">
        <v>1</v>
      </c>
      <c r="E3456" s="3">
        <v>44010</v>
      </c>
      <c r="F3456" s="2">
        <f>MONTH(Tabela1[[#This Row],[Data]])</f>
        <v>6</v>
      </c>
      <c r="G3456" t="s">
        <v>755</v>
      </c>
      <c r="H3456" t="s">
        <v>756</v>
      </c>
      <c r="I3456" s="2">
        <v>5591993800000</v>
      </c>
    </row>
    <row r="3457" spans="1:9" x14ac:dyDescent="0.25">
      <c r="A3457" t="s">
        <v>8</v>
      </c>
      <c r="B3457" s="1">
        <v>500</v>
      </c>
      <c r="C3457" t="s">
        <v>9</v>
      </c>
      <c r="D3457">
        <v>12</v>
      </c>
      <c r="E3457" s="3">
        <v>44010</v>
      </c>
      <c r="F3457" s="2">
        <f>MONTH(Tabela1[[#This Row],[Data]])</f>
        <v>6</v>
      </c>
      <c r="G3457" t="s">
        <v>3100</v>
      </c>
      <c r="H3457" t="s">
        <v>3101</v>
      </c>
      <c r="I3457" s="2">
        <v>5521987600000</v>
      </c>
    </row>
    <row r="3458" spans="1:9" x14ac:dyDescent="0.25">
      <c r="A3458" t="s">
        <v>26</v>
      </c>
      <c r="B3458" s="1">
        <v>2000</v>
      </c>
      <c r="C3458" t="s">
        <v>9</v>
      </c>
      <c r="D3458">
        <v>12</v>
      </c>
      <c r="E3458" s="3">
        <v>44010</v>
      </c>
      <c r="F3458" s="2">
        <f>MONTH(Tabela1[[#This Row],[Data]])</f>
        <v>6</v>
      </c>
      <c r="G3458" t="s">
        <v>3235</v>
      </c>
      <c r="H3458" t="s">
        <v>5463</v>
      </c>
      <c r="I3458" s="2">
        <v>5547984300000</v>
      </c>
    </row>
    <row r="3459" spans="1:9" x14ac:dyDescent="0.25">
      <c r="A3459" t="s">
        <v>26</v>
      </c>
      <c r="B3459" s="1">
        <v>2000</v>
      </c>
      <c r="C3459" t="s">
        <v>9</v>
      </c>
      <c r="D3459">
        <v>12</v>
      </c>
      <c r="E3459" s="3">
        <v>44010</v>
      </c>
      <c r="F3459" s="2">
        <f>MONTH(Tabela1[[#This Row],[Data]])</f>
        <v>6</v>
      </c>
      <c r="G3459" t="s">
        <v>8126</v>
      </c>
      <c r="H3459" t="s">
        <v>8127</v>
      </c>
      <c r="I3459" s="2">
        <v>5511992100000</v>
      </c>
    </row>
    <row r="3460" spans="1:9" x14ac:dyDescent="0.25">
      <c r="A3460" t="s">
        <v>8</v>
      </c>
      <c r="B3460" s="1">
        <v>500</v>
      </c>
      <c r="C3460" t="s">
        <v>21</v>
      </c>
      <c r="D3460">
        <v>12</v>
      </c>
      <c r="E3460" s="3">
        <v>44011</v>
      </c>
      <c r="F3460" s="2">
        <f>MONTH(Tabela1[[#This Row],[Data]])</f>
        <v>6</v>
      </c>
      <c r="G3460" t="s">
        <v>1549</v>
      </c>
      <c r="H3460" t="s">
        <v>1550</v>
      </c>
      <c r="I3460" s="2">
        <v>5511999400000</v>
      </c>
    </row>
    <row r="3461" spans="1:9" x14ac:dyDescent="0.25">
      <c r="A3461" t="s">
        <v>12</v>
      </c>
      <c r="B3461" s="1">
        <v>1000</v>
      </c>
      <c r="C3461" t="s">
        <v>9</v>
      </c>
      <c r="D3461">
        <v>12</v>
      </c>
      <c r="E3461" s="3">
        <v>44011</v>
      </c>
      <c r="F3461" s="2">
        <f>MONTH(Tabela1[[#This Row],[Data]])</f>
        <v>6</v>
      </c>
      <c r="G3461" t="s">
        <v>3712</v>
      </c>
      <c r="H3461" t="s">
        <v>3713</v>
      </c>
      <c r="I3461" s="2">
        <v>5518996300000</v>
      </c>
    </row>
    <row r="3462" spans="1:9" x14ac:dyDescent="0.25">
      <c r="A3462" t="s">
        <v>8</v>
      </c>
      <c r="B3462" s="1">
        <v>500</v>
      </c>
      <c r="C3462" t="s">
        <v>9</v>
      </c>
      <c r="D3462">
        <v>12</v>
      </c>
      <c r="E3462" s="3">
        <v>44011</v>
      </c>
      <c r="F3462" s="2">
        <f>MONTH(Tabela1[[#This Row],[Data]])</f>
        <v>6</v>
      </c>
      <c r="G3462" t="s">
        <v>2479</v>
      </c>
      <c r="H3462" t="s">
        <v>4836</v>
      </c>
      <c r="I3462" s="2">
        <v>5581999500000</v>
      </c>
    </row>
    <row r="3463" spans="1:9" x14ac:dyDescent="0.25">
      <c r="A3463" t="s">
        <v>12</v>
      </c>
      <c r="B3463" s="1">
        <v>1000</v>
      </c>
      <c r="C3463" t="s">
        <v>21</v>
      </c>
      <c r="D3463">
        <v>1</v>
      </c>
      <c r="E3463" s="3">
        <v>44011</v>
      </c>
      <c r="F3463" s="2">
        <f>MONTH(Tabela1[[#This Row],[Data]])</f>
        <v>6</v>
      </c>
      <c r="G3463" t="s">
        <v>7989</v>
      </c>
      <c r="H3463" t="s">
        <v>7990</v>
      </c>
      <c r="I3463" s="2">
        <v>5519998900000</v>
      </c>
    </row>
    <row r="3464" spans="1:9" x14ac:dyDescent="0.25">
      <c r="A3464" t="s">
        <v>8</v>
      </c>
      <c r="B3464" s="1">
        <v>500</v>
      </c>
      <c r="C3464" t="s">
        <v>21</v>
      </c>
      <c r="D3464">
        <v>1</v>
      </c>
      <c r="E3464" s="3">
        <v>44012</v>
      </c>
      <c r="F3464" s="2">
        <f>MONTH(Tabela1[[#This Row],[Data]])</f>
        <v>6</v>
      </c>
      <c r="G3464" t="s">
        <v>3392</v>
      </c>
      <c r="H3464" t="s">
        <v>3393</v>
      </c>
      <c r="I3464" s="2">
        <v>5511956600000</v>
      </c>
    </row>
    <row r="3465" spans="1:9" x14ac:dyDescent="0.25">
      <c r="A3465" t="s">
        <v>12</v>
      </c>
      <c r="B3465" s="1">
        <v>1000</v>
      </c>
      <c r="C3465" t="s">
        <v>9</v>
      </c>
      <c r="D3465">
        <v>1</v>
      </c>
      <c r="E3465" s="3">
        <v>44012</v>
      </c>
      <c r="F3465" s="2">
        <f>MONTH(Tabela1[[#This Row],[Data]])</f>
        <v>6</v>
      </c>
      <c r="G3465" t="s">
        <v>3723</v>
      </c>
      <c r="H3465" t="s">
        <v>3724</v>
      </c>
      <c r="I3465" s="2">
        <v>5591985700000</v>
      </c>
    </row>
    <row r="3466" spans="1:9" x14ac:dyDescent="0.25">
      <c r="A3466" t="s">
        <v>12</v>
      </c>
      <c r="B3466" s="1">
        <v>1000</v>
      </c>
      <c r="C3466" t="s">
        <v>21</v>
      </c>
      <c r="D3466">
        <v>1</v>
      </c>
      <c r="E3466" s="3">
        <v>44012</v>
      </c>
      <c r="F3466" s="2">
        <f>MONTH(Tabela1[[#This Row],[Data]])</f>
        <v>6</v>
      </c>
      <c r="G3466" t="s">
        <v>3844</v>
      </c>
      <c r="H3466" t="s">
        <v>6995</v>
      </c>
      <c r="I3466" s="2">
        <v>5537991200000</v>
      </c>
    </row>
    <row r="3467" spans="1:9" x14ac:dyDescent="0.25">
      <c r="A3467" t="s">
        <v>12</v>
      </c>
      <c r="B3467" s="1">
        <v>1000</v>
      </c>
      <c r="C3467" t="s">
        <v>9</v>
      </c>
      <c r="D3467">
        <v>12</v>
      </c>
      <c r="E3467" s="3">
        <v>44013</v>
      </c>
      <c r="F3467" s="2">
        <f>MONTH(Tabela1[[#This Row],[Data]])</f>
        <v>7</v>
      </c>
      <c r="G3467" t="s">
        <v>1977</v>
      </c>
      <c r="H3467" t="s">
        <v>1978</v>
      </c>
      <c r="I3467" s="2">
        <v>5544999400000</v>
      </c>
    </row>
    <row r="3468" spans="1:9" x14ac:dyDescent="0.25">
      <c r="A3468" t="s">
        <v>8</v>
      </c>
      <c r="B3468" s="1">
        <v>500</v>
      </c>
      <c r="C3468" t="s">
        <v>21</v>
      </c>
      <c r="D3468">
        <v>1</v>
      </c>
      <c r="E3468" s="3">
        <v>44013</v>
      </c>
      <c r="F3468" s="2">
        <f>MONTH(Tabela1[[#This Row],[Data]])</f>
        <v>7</v>
      </c>
      <c r="G3468" t="s">
        <v>1326</v>
      </c>
      <c r="H3468" t="s">
        <v>2439</v>
      </c>
      <c r="I3468" s="2">
        <v>5511970600000</v>
      </c>
    </row>
    <row r="3469" spans="1:9" x14ac:dyDescent="0.25">
      <c r="A3469" t="s">
        <v>26</v>
      </c>
      <c r="B3469" s="1">
        <v>2000</v>
      </c>
      <c r="C3469" t="s">
        <v>9</v>
      </c>
      <c r="D3469">
        <v>12</v>
      </c>
      <c r="E3469" s="3">
        <v>44013</v>
      </c>
      <c r="F3469" s="2">
        <f>MONTH(Tabela1[[#This Row],[Data]])</f>
        <v>7</v>
      </c>
      <c r="G3469" t="s">
        <v>3594</v>
      </c>
      <c r="H3469" t="s">
        <v>3595</v>
      </c>
      <c r="I3469" s="2">
        <v>5551999700000</v>
      </c>
    </row>
    <row r="3470" spans="1:9" x14ac:dyDescent="0.25">
      <c r="A3470" t="s">
        <v>26</v>
      </c>
      <c r="B3470" s="1">
        <v>2000</v>
      </c>
      <c r="C3470" t="s">
        <v>9</v>
      </c>
      <c r="D3470">
        <v>6</v>
      </c>
      <c r="E3470" s="3">
        <v>44013</v>
      </c>
      <c r="F3470" s="2">
        <f>MONTH(Tabela1[[#This Row],[Data]])</f>
        <v>7</v>
      </c>
      <c r="G3470" t="s">
        <v>3600</v>
      </c>
      <c r="H3470" t="s">
        <v>3601</v>
      </c>
      <c r="I3470" s="2">
        <v>5511959500000</v>
      </c>
    </row>
    <row r="3471" spans="1:9" x14ac:dyDescent="0.25">
      <c r="A3471" t="s">
        <v>12</v>
      </c>
      <c r="B3471" s="1">
        <v>1000</v>
      </c>
      <c r="C3471" t="s">
        <v>9</v>
      </c>
      <c r="D3471">
        <v>6</v>
      </c>
      <c r="E3471" s="3">
        <v>44013</v>
      </c>
      <c r="F3471" s="2">
        <f>MONTH(Tabela1[[#This Row],[Data]])</f>
        <v>7</v>
      </c>
      <c r="G3471" t="s">
        <v>4066</v>
      </c>
      <c r="H3471" t="s">
        <v>4067</v>
      </c>
      <c r="I3471" s="2">
        <v>5544991700000</v>
      </c>
    </row>
    <row r="3472" spans="1:9" x14ac:dyDescent="0.25">
      <c r="A3472" t="s">
        <v>8</v>
      </c>
      <c r="B3472" s="1">
        <v>500</v>
      </c>
      <c r="C3472" t="s">
        <v>9</v>
      </c>
      <c r="D3472">
        <v>1</v>
      </c>
      <c r="E3472" s="3">
        <v>44013</v>
      </c>
      <c r="F3472" s="2">
        <f>MONTH(Tabela1[[#This Row],[Data]])</f>
        <v>7</v>
      </c>
      <c r="G3472" t="s">
        <v>2661</v>
      </c>
      <c r="H3472" t="s">
        <v>4403</v>
      </c>
      <c r="I3472" s="2">
        <v>5534984200000</v>
      </c>
    </row>
    <row r="3473" spans="1:9" x14ac:dyDescent="0.25">
      <c r="A3473" t="s">
        <v>12</v>
      </c>
      <c r="B3473" s="1">
        <v>1000</v>
      </c>
      <c r="C3473" t="s">
        <v>21</v>
      </c>
      <c r="D3473">
        <v>1</v>
      </c>
      <c r="E3473" s="3">
        <v>44013</v>
      </c>
      <c r="F3473" s="2">
        <f>MONTH(Tabela1[[#This Row],[Data]])</f>
        <v>7</v>
      </c>
      <c r="G3473" t="s">
        <v>6760</v>
      </c>
      <c r="H3473" t="s">
        <v>6761</v>
      </c>
      <c r="I3473" s="2">
        <v>5521998900000</v>
      </c>
    </row>
    <row r="3474" spans="1:9" x14ac:dyDescent="0.25">
      <c r="A3474" t="s">
        <v>8</v>
      </c>
      <c r="B3474" s="1">
        <v>500</v>
      </c>
      <c r="C3474" t="s">
        <v>9</v>
      </c>
      <c r="D3474">
        <v>12</v>
      </c>
      <c r="E3474" s="3">
        <v>44014</v>
      </c>
      <c r="F3474" s="2">
        <f>MONTH(Tabela1[[#This Row],[Data]])</f>
        <v>7</v>
      </c>
      <c r="G3474" t="s">
        <v>1131</v>
      </c>
      <c r="H3474" t="s">
        <v>1132</v>
      </c>
      <c r="I3474" s="2">
        <v>5511983100000</v>
      </c>
    </row>
    <row r="3475" spans="1:9" x14ac:dyDescent="0.25">
      <c r="A3475" t="s">
        <v>26</v>
      </c>
      <c r="B3475" s="1">
        <v>2000</v>
      </c>
      <c r="C3475" t="s">
        <v>9</v>
      </c>
      <c r="D3475">
        <v>1</v>
      </c>
      <c r="E3475" s="3">
        <v>44014</v>
      </c>
      <c r="F3475" s="2">
        <f>MONTH(Tabela1[[#This Row],[Data]])</f>
        <v>7</v>
      </c>
      <c r="G3475" t="s">
        <v>1961</v>
      </c>
      <c r="H3475" t="s">
        <v>2149</v>
      </c>
      <c r="I3475" s="2">
        <v>5527995100000</v>
      </c>
    </row>
    <row r="3476" spans="1:9" x14ac:dyDescent="0.25">
      <c r="A3476" t="s">
        <v>8</v>
      </c>
      <c r="B3476" s="1">
        <v>500</v>
      </c>
      <c r="C3476" t="s">
        <v>9</v>
      </c>
      <c r="D3476">
        <v>1</v>
      </c>
      <c r="E3476" s="3">
        <v>44014</v>
      </c>
      <c r="F3476" s="2">
        <f>MONTH(Tabela1[[#This Row],[Data]])</f>
        <v>7</v>
      </c>
      <c r="G3476" t="s">
        <v>3134</v>
      </c>
      <c r="H3476" t="s">
        <v>3135</v>
      </c>
      <c r="I3476" s="2">
        <v>5511970700000</v>
      </c>
    </row>
    <row r="3477" spans="1:9" x14ac:dyDescent="0.25">
      <c r="A3477" t="s">
        <v>8</v>
      </c>
      <c r="B3477" s="1">
        <v>500</v>
      </c>
      <c r="C3477" t="s">
        <v>9</v>
      </c>
      <c r="D3477">
        <v>12</v>
      </c>
      <c r="E3477" s="3">
        <v>44014</v>
      </c>
      <c r="F3477" s="2">
        <f>MONTH(Tabela1[[#This Row],[Data]])</f>
        <v>7</v>
      </c>
      <c r="G3477" t="s">
        <v>3141</v>
      </c>
      <c r="H3477" t="s">
        <v>4007</v>
      </c>
      <c r="I3477" s="2">
        <v>5592981300000</v>
      </c>
    </row>
    <row r="3478" spans="1:9" x14ac:dyDescent="0.25">
      <c r="A3478" t="s">
        <v>12</v>
      </c>
      <c r="B3478" s="1">
        <v>1000</v>
      </c>
      <c r="C3478" t="s">
        <v>21</v>
      </c>
      <c r="D3478">
        <v>1</v>
      </c>
      <c r="E3478" s="3">
        <v>44014</v>
      </c>
      <c r="F3478" s="2">
        <f>MONTH(Tabela1[[#This Row],[Data]])</f>
        <v>7</v>
      </c>
      <c r="G3478" t="s">
        <v>5513</v>
      </c>
      <c r="H3478" t="s">
        <v>6163</v>
      </c>
      <c r="I3478" s="2">
        <v>5513988400000</v>
      </c>
    </row>
    <row r="3479" spans="1:9" x14ac:dyDescent="0.25">
      <c r="A3479" t="s">
        <v>8</v>
      </c>
      <c r="B3479" s="1">
        <v>500</v>
      </c>
      <c r="C3479" t="s">
        <v>9</v>
      </c>
      <c r="D3479">
        <v>6</v>
      </c>
      <c r="E3479" s="3">
        <v>44014</v>
      </c>
      <c r="F3479" s="2">
        <f>MONTH(Tabela1[[#This Row],[Data]])</f>
        <v>7</v>
      </c>
      <c r="G3479" t="s">
        <v>7394</v>
      </c>
      <c r="H3479" t="s">
        <v>7744</v>
      </c>
      <c r="I3479" s="2">
        <v>5521998100000</v>
      </c>
    </row>
    <row r="3480" spans="1:9" x14ac:dyDescent="0.25">
      <c r="A3480" t="s">
        <v>12</v>
      </c>
      <c r="B3480" s="1">
        <v>1000</v>
      </c>
      <c r="C3480" t="s">
        <v>9</v>
      </c>
      <c r="D3480">
        <v>10</v>
      </c>
      <c r="E3480" s="3">
        <v>44014</v>
      </c>
      <c r="F3480" s="2">
        <f>MONTH(Tabela1[[#This Row],[Data]])</f>
        <v>7</v>
      </c>
      <c r="G3480" t="s">
        <v>9730</v>
      </c>
      <c r="H3480" t="s">
        <v>9731</v>
      </c>
      <c r="I3480" s="2">
        <v>5544999300000</v>
      </c>
    </row>
    <row r="3481" spans="1:9" x14ac:dyDescent="0.25">
      <c r="A3481" t="s">
        <v>8</v>
      </c>
      <c r="B3481" s="1">
        <v>500</v>
      </c>
      <c r="C3481" t="s">
        <v>9</v>
      </c>
      <c r="D3481">
        <v>10</v>
      </c>
      <c r="E3481" s="3">
        <v>44015</v>
      </c>
      <c r="F3481" s="2">
        <f>MONTH(Tabela1[[#This Row],[Data]])</f>
        <v>7</v>
      </c>
      <c r="G3481" t="s">
        <v>2230</v>
      </c>
      <c r="H3481" t="s">
        <v>3432</v>
      </c>
      <c r="I3481" s="2">
        <v>5521973200000</v>
      </c>
    </row>
    <row r="3482" spans="1:9" x14ac:dyDescent="0.25">
      <c r="A3482" t="s">
        <v>12</v>
      </c>
      <c r="B3482" s="1">
        <v>1000</v>
      </c>
      <c r="C3482" t="s">
        <v>9</v>
      </c>
      <c r="D3482">
        <v>5</v>
      </c>
      <c r="E3482" s="3">
        <v>44015</v>
      </c>
      <c r="F3482" s="2">
        <f>MONTH(Tabela1[[#This Row],[Data]])</f>
        <v>7</v>
      </c>
      <c r="G3482" t="s">
        <v>3902</v>
      </c>
      <c r="H3482" t="s">
        <v>3903</v>
      </c>
      <c r="I3482" s="2">
        <v>5522997400000</v>
      </c>
    </row>
    <row r="3483" spans="1:9" x14ac:dyDescent="0.25">
      <c r="A3483" t="s">
        <v>8</v>
      </c>
      <c r="B3483" s="1">
        <v>500</v>
      </c>
      <c r="C3483" t="s">
        <v>9</v>
      </c>
      <c r="D3483">
        <v>1</v>
      </c>
      <c r="E3483" s="3">
        <v>44015</v>
      </c>
      <c r="F3483" s="2">
        <f>MONTH(Tabela1[[#This Row],[Data]])</f>
        <v>7</v>
      </c>
      <c r="G3483" t="s">
        <v>6851</v>
      </c>
      <c r="H3483" t="s">
        <v>6852</v>
      </c>
      <c r="I3483" s="2">
        <v>5579999300000</v>
      </c>
    </row>
    <row r="3484" spans="1:9" x14ac:dyDescent="0.25">
      <c r="A3484" t="s">
        <v>26</v>
      </c>
      <c r="B3484" s="1">
        <v>2000</v>
      </c>
      <c r="C3484" t="s">
        <v>21</v>
      </c>
      <c r="D3484">
        <v>1</v>
      </c>
      <c r="E3484" s="3">
        <v>44016</v>
      </c>
      <c r="F3484" s="2">
        <f>MONTH(Tabela1[[#This Row],[Data]])</f>
        <v>7</v>
      </c>
      <c r="G3484" t="s">
        <v>994</v>
      </c>
      <c r="H3484" t="s">
        <v>995</v>
      </c>
      <c r="I3484" s="2">
        <v>5588994300000</v>
      </c>
    </row>
    <row r="3485" spans="1:9" x14ac:dyDescent="0.25">
      <c r="A3485" t="s">
        <v>8</v>
      </c>
      <c r="B3485" s="1">
        <v>500</v>
      </c>
      <c r="C3485" t="s">
        <v>9</v>
      </c>
      <c r="D3485">
        <v>12</v>
      </c>
      <c r="E3485" s="3">
        <v>44016</v>
      </c>
      <c r="F3485" s="2">
        <f>MONTH(Tabela1[[#This Row],[Data]])</f>
        <v>7</v>
      </c>
      <c r="G3485" t="s">
        <v>583</v>
      </c>
      <c r="H3485" t="s">
        <v>1049</v>
      </c>
      <c r="I3485" s="2">
        <v>5511951300000</v>
      </c>
    </row>
    <row r="3486" spans="1:9" x14ac:dyDescent="0.25">
      <c r="A3486" t="s">
        <v>8</v>
      </c>
      <c r="B3486" s="1">
        <v>500</v>
      </c>
      <c r="C3486" t="s">
        <v>9</v>
      </c>
      <c r="D3486">
        <v>1</v>
      </c>
      <c r="E3486" s="3">
        <v>44016</v>
      </c>
      <c r="F3486" s="2">
        <f>MONTH(Tabela1[[#This Row],[Data]])</f>
        <v>7</v>
      </c>
      <c r="G3486" t="s">
        <v>4736</v>
      </c>
      <c r="H3486" t="s">
        <v>4737</v>
      </c>
      <c r="I3486" s="2">
        <v>5531991500000</v>
      </c>
    </row>
    <row r="3487" spans="1:9" x14ac:dyDescent="0.25">
      <c r="A3487" t="s">
        <v>26</v>
      </c>
      <c r="B3487" s="1">
        <v>2000</v>
      </c>
      <c r="C3487" t="s">
        <v>9</v>
      </c>
      <c r="D3487">
        <v>12</v>
      </c>
      <c r="E3487" s="3">
        <v>44016</v>
      </c>
      <c r="F3487" s="2">
        <f>MONTH(Tabela1[[#This Row],[Data]])</f>
        <v>7</v>
      </c>
      <c r="G3487" t="s">
        <v>831</v>
      </c>
      <c r="H3487" t="s">
        <v>832</v>
      </c>
      <c r="I3487" s="2">
        <v>5516992600000</v>
      </c>
    </row>
    <row r="3488" spans="1:9" x14ac:dyDescent="0.25">
      <c r="A3488" t="s">
        <v>12</v>
      </c>
      <c r="B3488" s="1">
        <v>1000</v>
      </c>
      <c r="C3488" t="s">
        <v>9</v>
      </c>
      <c r="D3488">
        <v>10</v>
      </c>
      <c r="E3488" s="3">
        <v>44016</v>
      </c>
      <c r="F3488" s="2">
        <f>MONTH(Tabela1[[#This Row],[Data]])</f>
        <v>7</v>
      </c>
      <c r="G3488" t="s">
        <v>6785</v>
      </c>
      <c r="H3488" t="s">
        <v>6786</v>
      </c>
      <c r="I3488" s="2">
        <v>5521969600000</v>
      </c>
    </row>
    <row r="3489" spans="1:9" x14ac:dyDescent="0.25">
      <c r="A3489" t="s">
        <v>26</v>
      </c>
      <c r="B3489" s="1">
        <v>2000</v>
      </c>
      <c r="C3489" t="s">
        <v>21</v>
      </c>
      <c r="D3489">
        <v>1</v>
      </c>
      <c r="E3489" s="3">
        <v>44016</v>
      </c>
      <c r="F3489" s="2">
        <f>MONTH(Tabela1[[#This Row],[Data]])</f>
        <v>7</v>
      </c>
      <c r="G3489" t="s">
        <v>8314</v>
      </c>
      <c r="H3489" t="s">
        <v>8315</v>
      </c>
      <c r="I3489" s="2">
        <v>5521997900000</v>
      </c>
    </row>
    <row r="3490" spans="1:9" x14ac:dyDescent="0.25">
      <c r="A3490" t="s">
        <v>12</v>
      </c>
      <c r="B3490" s="1">
        <v>1000</v>
      </c>
      <c r="C3490" t="s">
        <v>9</v>
      </c>
      <c r="D3490">
        <v>12</v>
      </c>
      <c r="E3490" s="3">
        <v>44016</v>
      </c>
      <c r="F3490" s="2">
        <f>MONTH(Tabela1[[#This Row],[Data]])</f>
        <v>7</v>
      </c>
      <c r="G3490" t="s">
        <v>3102</v>
      </c>
      <c r="H3490" t="s">
        <v>9510</v>
      </c>
      <c r="I3490" s="2">
        <v>5511995500000</v>
      </c>
    </row>
    <row r="3491" spans="1:9" x14ac:dyDescent="0.25">
      <c r="A3491" t="s">
        <v>12</v>
      </c>
      <c r="B3491" s="1">
        <v>1000</v>
      </c>
      <c r="C3491" t="s">
        <v>9</v>
      </c>
      <c r="D3491">
        <v>12</v>
      </c>
      <c r="E3491" s="3">
        <v>44017</v>
      </c>
      <c r="F3491" s="2">
        <f>MONTH(Tabela1[[#This Row],[Data]])</f>
        <v>7</v>
      </c>
      <c r="G3491" t="s">
        <v>1224</v>
      </c>
      <c r="H3491" t="s">
        <v>1225</v>
      </c>
      <c r="I3491" s="2">
        <v>5511963900000</v>
      </c>
    </row>
    <row r="3492" spans="1:9" x14ac:dyDescent="0.25">
      <c r="A3492" t="s">
        <v>8</v>
      </c>
      <c r="B3492" s="1">
        <v>500</v>
      </c>
      <c r="C3492" t="s">
        <v>9</v>
      </c>
      <c r="D3492">
        <v>12</v>
      </c>
      <c r="E3492" s="3">
        <v>44017</v>
      </c>
      <c r="F3492" s="2">
        <f>MONTH(Tabela1[[#This Row],[Data]])</f>
        <v>7</v>
      </c>
      <c r="G3492" t="s">
        <v>2949</v>
      </c>
      <c r="H3492" t="s">
        <v>2950</v>
      </c>
      <c r="I3492" s="2">
        <v>5593999500000</v>
      </c>
    </row>
    <row r="3493" spans="1:9" x14ac:dyDescent="0.25">
      <c r="A3493" t="s">
        <v>12</v>
      </c>
      <c r="B3493" s="1">
        <v>1000</v>
      </c>
      <c r="C3493" t="s">
        <v>9</v>
      </c>
      <c r="D3493">
        <v>10</v>
      </c>
      <c r="E3493" s="3">
        <v>44017</v>
      </c>
      <c r="F3493" s="2">
        <f>MONTH(Tabela1[[#This Row],[Data]])</f>
        <v>7</v>
      </c>
      <c r="G3493" t="s">
        <v>3149</v>
      </c>
      <c r="H3493" t="s">
        <v>3150</v>
      </c>
      <c r="I3493" s="2">
        <v>5571999300000</v>
      </c>
    </row>
    <row r="3494" spans="1:9" x14ac:dyDescent="0.25">
      <c r="A3494" t="s">
        <v>12</v>
      </c>
      <c r="B3494" s="1">
        <v>1000</v>
      </c>
      <c r="C3494" t="s">
        <v>9</v>
      </c>
      <c r="D3494">
        <v>12</v>
      </c>
      <c r="E3494" s="3">
        <v>44017</v>
      </c>
      <c r="F3494" s="2">
        <f>MONTH(Tabela1[[#This Row],[Data]])</f>
        <v>7</v>
      </c>
      <c r="G3494" t="s">
        <v>7036</v>
      </c>
      <c r="H3494" t="s">
        <v>7037</v>
      </c>
      <c r="I3494" s="2">
        <v>5511969300000</v>
      </c>
    </row>
    <row r="3495" spans="1:9" x14ac:dyDescent="0.25">
      <c r="A3495" t="s">
        <v>8</v>
      </c>
      <c r="B3495" s="1">
        <v>500</v>
      </c>
      <c r="C3495" t="s">
        <v>9</v>
      </c>
      <c r="D3495">
        <v>12</v>
      </c>
      <c r="E3495" s="3">
        <v>44017</v>
      </c>
      <c r="F3495" s="2">
        <f>MONTH(Tabela1[[#This Row],[Data]])</f>
        <v>7</v>
      </c>
      <c r="G3495" t="s">
        <v>7233</v>
      </c>
      <c r="H3495" t="s">
        <v>7234</v>
      </c>
      <c r="I3495" s="2">
        <v>5581987900000</v>
      </c>
    </row>
    <row r="3496" spans="1:9" x14ac:dyDescent="0.25">
      <c r="A3496" t="s">
        <v>8</v>
      </c>
      <c r="B3496" s="1">
        <v>500</v>
      </c>
      <c r="C3496" t="s">
        <v>21</v>
      </c>
      <c r="D3496">
        <v>5</v>
      </c>
      <c r="E3496" s="3">
        <v>44017</v>
      </c>
      <c r="F3496" s="2">
        <f>MONTH(Tabela1[[#This Row],[Data]])</f>
        <v>7</v>
      </c>
      <c r="G3496" t="s">
        <v>7719</v>
      </c>
      <c r="H3496" t="s">
        <v>7720</v>
      </c>
      <c r="I3496" s="2">
        <v>5511976000000</v>
      </c>
    </row>
    <row r="3497" spans="1:9" x14ac:dyDescent="0.25">
      <c r="A3497" t="s">
        <v>12</v>
      </c>
      <c r="B3497" s="1">
        <v>1000</v>
      </c>
      <c r="C3497" t="s">
        <v>9</v>
      </c>
      <c r="D3497">
        <v>1</v>
      </c>
      <c r="E3497" s="3">
        <v>44017</v>
      </c>
      <c r="F3497" s="2">
        <f>MONTH(Tabela1[[#This Row],[Data]])</f>
        <v>7</v>
      </c>
      <c r="G3497" t="s">
        <v>4489</v>
      </c>
      <c r="H3497" t="s">
        <v>4490</v>
      </c>
      <c r="I3497" s="2">
        <v>5531992000000</v>
      </c>
    </row>
    <row r="3498" spans="1:9" x14ac:dyDescent="0.25">
      <c r="A3498" t="s">
        <v>8</v>
      </c>
      <c r="B3498" s="1">
        <v>500</v>
      </c>
      <c r="C3498" t="s">
        <v>9</v>
      </c>
      <c r="D3498">
        <v>12</v>
      </c>
      <c r="E3498" s="3">
        <v>44017</v>
      </c>
      <c r="F3498" s="2">
        <f>MONTH(Tabela1[[#This Row],[Data]])</f>
        <v>7</v>
      </c>
      <c r="G3498" t="s">
        <v>8998</v>
      </c>
      <c r="H3498" t="s">
        <v>8999</v>
      </c>
      <c r="I3498" s="2">
        <v>5585987200000</v>
      </c>
    </row>
    <row r="3499" spans="1:9" x14ac:dyDescent="0.25">
      <c r="A3499" t="s">
        <v>12</v>
      </c>
      <c r="B3499" s="1">
        <v>1000</v>
      </c>
      <c r="C3499" t="s">
        <v>9</v>
      </c>
      <c r="D3499">
        <v>1</v>
      </c>
      <c r="E3499" s="3">
        <v>44017</v>
      </c>
      <c r="F3499" s="2">
        <f>MONTH(Tabela1[[#This Row],[Data]])</f>
        <v>7</v>
      </c>
      <c r="G3499" t="s">
        <v>4476</v>
      </c>
      <c r="H3499" t="s">
        <v>4477</v>
      </c>
      <c r="I3499" s="2">
        <v>5551985000000</v>
      </c>
    </row>
    <row r="3500" spans="1:9" x14ac:dyDescent="0.25">
      <c r="A3500" t="s">
        <v>8</v>
      </c>
      <c r="B3500" s="1">
        <v>500</v>
      </c>
      <c r="C3500" t="s">
        <v>9</v>
      </c>
      <c r="D3500">
        <v>1</v>
      </c>
      <c r="E3500" s="3">
        <v>44018</v>
      </c>
      <c r="F3500" s="2">
        <f>MONTH(Tabela1[[#This Row],[Data]])</f>
        <v>7</v>
      </c>
      <c r="G3500" t="s">
        <v>1179</v>
      </c>
      <c r="H3500" t="s">
        <v>1180</v>
      </c>
      <c r="I3500" s="2">
        <v>5571999000000</v>
      </c>
    </row>
    <row r="3501" spans="1:9" x14ac:dyDescent="0.25">
      <c r="A3501" t="s">
        <v>26</v>
      </c>
      <c r="B3501" s="1">
        <v>2000</v>
      </c>
      <c r="C3501" t="s">
        <v>9</v>
      </c>
      <c r="D3501">
        <v>8</v>
      </c>
      <c r="E3501" s="3">
        <v>44018</v>
      </c>
      <c r="F3501" s="2">
        <f>MONTH(Tabela1[[#This Row],[Data]])</f>
        <v>7</v>
      </c>
      <c r="G3501" t="s">
        <v>1279</v>
      </c>
      <c r="H3501" t="s">
        <v>1280</v>
      </c>
      <c r="I3501" s="2">
        <v>5511999700000</v>
      </c>
    </row>
    <row r="3502" spans="1:9" x14ac:dyDescent="0.25">
      <c r="A3502" t="s">
        <v>8</v>
      </c>
      <c r="B3502" s="1">
        <v>500</v>
      </c>
      <c r="C3502" t="s">
        <v>9</v>
      </c>
      <c r="D3502">
        <v>12</v>
      </c>
      <c r="E3502" s="3">
        <v>44018</v>
      </c>
      <c r="F3502" s="2">
        <f>MONTH(Tabela1[[#This Row],[Data]])</f>
        <v>7</v>
      </c>
      <c r="G3502" t="s">
        <v>8573</v>
      </c>
      <c r="H3502" t="s">
        <v>8574</v>
      </c>
      <c r="I3502" s="2">
        <v>5584988100000</v>
      </c>
    </row>
    <row r="3503" spans="1:9" x14ac:dyDescent="0.25">
      <c r="A3503" t="s">
        <v>8</v>
      </c>
      <c r="B3503" s="1">
        <v>500</v>
      </c>
      <c r="C3503" t="s">
        <v>9</v>
      </c>
      <c r="D3503">
        <v>12</v>
      </c>
      <c r="E3503" s="3">
        <v>44018</v>
      </c>
      <c r="F3503" s="2">
        <f>MONTH(Tabela1[[#This Row],[Data]])</f>
        <v>7</v>
      </c>
      <c r="G3503" t="s">
        <v>8698</v>
      </c>
      <c r="H3503" t="s">
        <v>8699</v>
      </c>
      <c r="I3503" s="2">
        <v>5524999300000</v>
      </c>
    </row>
    <row r="3504" spans="1:9" x14ac:dyDescent="0.25">
      <c r="A3504" t="s">
        <v>12</v>
      </c>
      <c r="B3504" s="1">
        <v>1000</v>
      </c>
      <c r="C3504" t="s">
        <v>21</v>
      </c>
      <c r="D3504">
        <v>1</v>
      </c>
      <c r="E3504" s="3">
        <v>44018</v>
      </c>
      <c r="F3504" s="2">
        <f>MONTH(Tabela1[[#This Row],[Data]])</f>
        <v>7</v>
      </c>
      <c r="G3504" t="s">
        <v>9617</v>
      </c>
      <c r="H3504" t="s">
        <v>9618</v>
      </c>
      <c r="I3504" s="2">
        <v>5521981100000</v>
      </c>
    </row>
    <row r="3505" spans="1:9" x14ac:dyDescent="0.25">
      <c r="A3505" t="s">
        <v>8</v>
      </c>
      <c r="B3505" s="1">
        <v>500</v>
      </c>
      <c r="C3505" t="s">
        <v>9</v>
      </c>
      <c r="D3505">
        <v>1</v>
      </c>
      <c r="E3505" s="3">
        <v>44019</v>
      </c>
      <c r="F3505" s="2">
        <f>MONTH(Tabela1[[#This Row],[Data]])</f>
        <v>7</v>
      </c>
      <c r="G3505" t="s">
        <v>1369</v>
      </c>
      <c r="H3505" t="s">
        <v>1370</v>
      </c>
      <c r="I3505" s="2">
        <v>5519981700000</v>
      </c>
    </row>
    <row r="3506" spans="1:9" x14ac:dyDescent="0.25">
      <c r="A3506" t="s">
        <v>12</v>
      </c>
      <c r="B3506" s="1">
        <v>1000</v>
      </c>
      <c r="C3506" t="s">
        <v>9</v>
      </c>
      <c r="D3506">
        <v>12</v>
      </c>
      <c r="E3506" s="3">
        <v>44019</v>
      </c>
      <c r="F3506" s="2">
        <f>MONTH(Tabela1[[#This Row],[Data]])</f>
        <v>7</v>
      </c>
      <c r="G3506" t="s">
        <v>1418</v>
      </c>
      <c r="H3506" t="s">
        <v>1419</v>
      </c>
      <c r="I3506" s="2">
        <v>5515988000000</v>
      </c>
    </row>
    <row r="3507" spans="1:9" x14ac:dyDescent="0.25">
      <c r="A3507" t="s">
        <v>8</v>
      </c>
      <c r="B3507" s="1">
        <v>500</v>
      </c>
      <c r="C3507" t="s">
        <v>9</v>
      </c>
      <c r="D3507">
        <v>12</v>
      </c>
      <c r="E3507" s="3">
        <v>44019</v>
      </c>
      <c r="F3507" s="2">
        <f>MONTH(Tabela1[[#This Row],[Data]])</f>
        <v>7</v>
      </c>
      <c r="G3507" t="s">
        <v>2782</v>
      </c>
      <c r="H3507" t="s">
        <v>2783</v>
      </c>
      <c r="I3507" s="2">
        <v>5591988000000</v>
      </c>
    </row>
    <row r="3508" spans="1:9" x14ac:dyDescent="0.25">
      <c r="A3508" t="s">
        <v>12</v>
      </c>
      <c r="B3508" s="1">
        <v>1000</v>
      </c>
      <c r="C3508" t="s">
        <v>9</v>
      </c>
      <c r="D3508">
        <v>10</v>
      </c>
      <c r="E3508" s="3">
        <v>44019</v>
      </c>
      <c r="F3508" s="2">
        <f>MONTH(Tabela1[[#This Row],[Data]])</f>
        <v>7</v>
      </c>
      <c r="G3508" t="s">
        <v>3465</v>
      </c>
      <c r="H3508" t="s">
        <v>3466</v>
      </c>
      <c r="I3508" s="2">
        <v>5571999300000</v>
      </c>
    </row>
    <row r="3509" spans="1:9" x14ac:dyDescent="0.25">
      <c r="A3509" t="s">
        <v>26</v>
      </c>
      <c r="B3509" s="1">
        <v>2000</v>
      </c>
      <c r="C3509" t="s">
        <v>21</v>
      </c>
      <c r="D3509">
        <v>1</v>
      </c>
      <c r="E3509" s="3">
        <v>44019</v>
      </c>
      <c r="F3509" s="2">
        <f>MONTH(Tabela1[[#This Row],[Data]])</f>
        <v>7</v>
      </c>
      <c r="G3509" t="s">
        <v>4587</v>
      </c>
      <c r="H3509" t="s">
        <v>4588</v>
      </c>
      <c r="I3509" s="2">
        <v>5511968700000</v>
      </c>
    </row>
    <row r="3510" spans="1:9" x14ac:dyDescent="0.25">
      <c r="A3510" t="s">
        <v>8</v>
      </c>
      <c r="B3510" s="1">
        <v>500</v>
      </c>
      <c r="C3510" t="s">
        <v>21</v>
      </c>
      <c r="D3510">
        <v>1</v>
      </c>
      <c r="E3510" s="3">
        <v>44019</v>
      </c>
      <c r="F3510" s="2">
        <f>MONTH(Tabela1[[#This Row],[Data]])</f>
        <v>7</v>
      </c>
      <c r="G3510" t="s">
        <v>8905</v>
      </c>
      <c r="H3510" t="s">
        <v>8906</v>
      </c>
      <c r="I3510" s="2">
        <v>5562999900000</v>
      </c>
    </row>
    <row r="3511" spans="1:9" x14ac:dyDescent="0.25">
      <c r="A3511" t="s">
        <v>12</v>
      </c>
      <c r="B3511" s="1">
        <v>1000</v>
      </c>
      <c r="C3511" t="s">
        <v>9</v>
      </c>
      <c r="D3511">
        <v>12</v>
      </c>
      <c r="E3511" s="3">
        <v>44019</v>
      </c>
      <c r="F3511" s="2">
        <f>MONTH(Tabela1[[#This Row],[Data]])</f>
        <v>7</v>
      </c>
      <c r="G3511" t="s">
        <v>5572</v>
      </c>
      <c r="H3511" t="s">
        <v>8981</v>
      </c>
      <c r="I3511" s="2">
        <v>5541998400000</v>
      </c>
    </row>
    <row r="3512" spans="1:9" x14ac:dyDescent="0.25">
      <c r="A3512" t="s">
        <v>26</v>
      </c>
      <c r="B3512" s="1">
        <v>2000</v>
      </c>
      <c r="C3512" t="s">
        <v>9</v>
      </c>
      <c r="D3512">
        <v>4</v>
      </c>
      <c r="E3512" s="3">
        <v>44019</v>
      </c>
      <c r="F3512" s="2">
        <f>MONTH(Tabela1[[#This Row],[Data]])</f>
        <v>7</v>
      </c>
      <c r="G3512" t="s">
        <v>9040</v>
      </c>
      <c r="H3512" t="s">
        <v>9041</v>
      </c>
      <c r="I3512" s="2">
        <v>5521965400000</v>
      </c>
    </row>
    <row r="3513" spans="1:9" x14ac:dyDescent="0.25">
      <c r="A3513" t="s">
        <v>26</v>
      </c>
      <c r="B3513" s="1">
        <v>2000</v>
      </c>
      <c r="C3513" t="s">
        <v>9</v>
      </c>
      <c r="D3513">
        <v>12</v>
      </c>
      <c r="E3513" s="3">
        <v>44020</v>
      </c>
      <c r="F3513" s="2">
        <f>MONTH(Tabela1[[#This Row],[Data]])</f>
        <v>7</v>
      </c>
      <c r="G3513" t="s">
        <v>5315</v>
      </c>
      <c r="H3513" t="s">
        <v>5316</v>
      </c>
      <c r="I3513" s="2">
        <v>5584999600000</v>
      </c>
    </row>
    <row r="3514" spans="1:9" x14ac:dyDescent="0.25">
      <c r="A3514" t="s">
        <v>26</v>
      </c>
      <c r="B3514" s="1">
        <v>2000</v>
      </c>
      <c r="C3514" t="s">
        <v>21</v>
      </c>
      <c r="D3514">
        <v>1</v>
      </c>
      <c r="E3514" s="3">
        <v>44020</v>
      </c>
      <c r="F3514" s="2">
        <f>MONTH(Tabela1[[#This Row],[Data]])</f>
        <v>7</v>
      </c>
      <c r="G3514" t="s">
        <v>923</v>
      </c>
      <c r="H3514" t="s">
        <v>7000</v>
      </c>
      <c r="I3514" s="2">
        <v>5581989200000</v>
      </c>
    </row>
    <row r="3515" spans="1:9" x14ac:dyDescent="0.25">
      <c r="A3515" t="s">
        <v>12</v>
      </c>
      <c r="B3515" s="1">
        <v>1000</v>
      </c>
      <c r="C3515" t="s">
        <v>9</v>
      </c>
      <c r="D3515">
        <v>1</v>
      </c>
      <c r="E3515" s="3">
        <v>44020</v>
      </c>
      <c r="F3515" s="2">
        <f>MONTH(Tabela1[[#This Row],[Data]])</f>
        <v>7</v>
      </c>
      <c r="G3515" t="s">
        <v>4906</v>
      </c>
      <c r="H3515" t="s">
        <v>8342</v>
      </c>
      <c r="I3515" s="2">
        <v>5534991200000</v>
      </c>
    </row>
    <row r="3516" spans="1:9" x14ac:dyDescent="0.25">
      <c r="A3516" t="s">
        <v>8</v>
      </c>
      <c r="B3516" s="1">
        <v>500</v>
      </c>
      <c r="C3516" t="s">
        <v>21</v>
      </c>
      <c r="D3516">
        <v>1</v>
      </c>
      <c r="E3516" s="3">
        <v>44020</v>
      </c>
      <c r="F3516" s="2">
        <f>MONTH(Tabela1[[#This Row],[Data]])</f>
        <v>7</v>
      </c>
      <c r="G3516" t="s">
        <v>9102</v>
      </c>
      <c r="H3516" t="s">
        <v>9103</v>
      </c>
      <c r="I3516" s="2">
        <v>5516981700000</v>
      </c>
    </row>
    <row r="3517" spans="1:9" x14ac:dyDescent="0.25">
      <c r="A3517" t="s">
        <v>12</v>
      </c>
      <c r="B3517" s="1">
        <v>1000</v>
      </c>
      <c r="C3517" t="s">
        <v>9</v>
      </c>
      <c r="D3517">
        <v>12</v>
      </c>
      <c r="E3517" s="3">
        <v>44020</v>
      </c>
      <c r="F3517" s="2">
        <f>MONTH(Tabela1[[#This Row],[Data]])</f>
        <v>7</v>
      </c>
      <c r="G3517" t="s">
        <v>9825</v>
      </c>
      <c r="H3517" t="s">
        <v>9826</v>
      </c>
      <c r="I3517" s="2">
        <v>5551998500000</v>
      </c>
    </row>
    <row r="3518" spans="1:9" x14ac:dyDescent="0.25">
      <c r="A3518" t="s">
        <v>8</v>
      </c>
      <c r="B3518" s="1">
        <v>500</v>
      </c>
      <c r="C3518" t="s">
        <v>9</v>
      </c>
      <c r="D3518">
        <v>12</v>
      </c>
      <c r="E3518" s="3">
        <v>44021</v>
      </c>
      <c r="F3518" s="2">
        <f>MONTH(Tabela1[[#This Row],[Data]])</f>
        <v>7</v>
      </c>
      <c r="G3518" t="s">
        <v>4118</v>
      </c>
      <c r="H3518" t="s">
        <v>4119</v>
      </c>
      <c r="I3518" s="2">
        <v>5592981100000</v>
      </c>
    </row>
    <row r="3519" spans="1:9" x14ac:dyDescent="0.25">
      <c r="A3519" t="s">
        <v>12</v>
      </c>
      <c r="B3519" s="1">
        <v>1000</v>
      </c>
      <c r="C3519" t="s">
        <v>9</v>
      </c>
      <c r="D3519">
        <v>12</v>
      </c>
      <c r="E3519" s="3">
        <v>44021</v>
      </c>
      <c r="F3519" s="2">
        <f>MONTH(Tabela1[[#This Row],[Data]])</f>
        <v>7</v>
      </c>
      <c r="G3519" t="s">
        <v>4241</v>
      </c>
      <c r="H3519" t="s">
        <v>4242</v>
      </c>
      <c r="I3519" s="2">
        <v>5524998700000</v>
      </c>
    </row>
    <row r="3520" spans="1:9" x14ac:dyDescent="0.25">
      <c r="A3520" t="s">
        <v>26</v>
      </c>
      <c r="B3520" s="1">
        <v>2000</v>
      </c>
      <c r="C3520" t="s">
        <v>9</v>
      </c>
      <c r="D3520">
        <v>5</v>
      </c>
      <c r="E3520" s="3">
        <v>44021</v>
      </c>
      <c r="F3520" s="2">
        <f>MONTH(Tabela1[[#This Row],[Data]])</f>
        <v>7</v>
      </c>
      <c r="G3520" t="s">
        <v>4984</v>
      </c>
      <c r="H3520" t="s">
        <v>4985</v>
      </c>
      <c r="I3520" s="2">
        <v>5533999400000</v>
      </c>
    </row>
    <row r="3521" spans="1:9" x14ac:dyDescent="0.25">
      <c r="A3521" t="s">
        <v>12</v>
      </c>
      <c r="B3521" s="1">
        <v>1000</v>
      </c>
      <c r="C3521" t="s">
        <v>9</v>
      </c>
      <c r="D3521">
        <v>12</v>
      </c>
      <c r="E3521" s="3">
        <v>44021</v>
      </c>
      <c r="F3521" s="2">
        <f>MONTH(Tabela1[[#This Row],[Data]])</f>
        <v>7</v>
      </c>
      <c r="G3521" t="s">
        <v>3638</v>
      </c>
      <c r="H3521" t="s">
        <v>9209</v>
      </c>
      <c r="I3521" s="2">
        <v>5585997500000</v>
      </c>
    </row>
    <row r="3522" spans="1:9" x14ac:dyDescent="0.25">
      <c r="A3522" t="s">
        <v>8</v>
      </c>
      <c r="B3522" s="1">
        <v>500</v>
      </c>
      <c r="C3522" t="s">
        <v>9</v>
      </c>
      <c r="D3522">
        <v>1</v>
      </c>
      <c r="E3522" s="3">
        <v>44022</v>
      </c>
      <c r="F3522" s="2">
        <f>MONTH(Tabela1[[#This Row],[Data]])</f>
        <v>7</v>
      </c>
      <c r="G3522" t="s">
        <v>336</v>
      </c>
      <c r="H3522" t="s">
        <v>337</v>
      </c>
      <c r="I3522" s="2">
        <v>5567991800000</v>
      </c>
    </row>
    <row r="3523" spans="1:9" x14ac:dyDescent="0.25">
      <c r="A3523" t="s">
        <v>8</v>
      </c>
      <c r="B3523" s="1">
        <v>500</v>
      </c>
      <c r="C3523" t="s">
        <v>9</v>
      </c>
      <c r="D3523">
        <v>12</v>
      </c>
      <c r="E3523" s="3">
        <v>44022</v>
      </c>
      <c r="F3523" s="2">
        <f>MONTH(Tabela1[[#This Row],[Data]])</f>
        <v>7</v>
      </c>
      <c r="G3523" t="s">
        <v>1094</v>
      </c>
      <c r="H3523" t="s">
        <v>3575</v>
      </c>
      <c r="I3523" s="2">
        <v>5521972800000</v>
      </c>
    </row>
    <row r="3524" spans="1:9" x14ac:dyDescent="0.25">
      <c r="A3524" t="s">
        <v>26</v>
      </c>
      <c r="B3524" s="1">
        <v>2000</v>
      </c>
      <c r="C3524" t="s">
        <v>9</v>
      </c>
      <c r="D3524">
        <v>3</v>
      </c>
      <c r="E3524" s="3">
        <v>44022</v>
      </c>
      <c r="F3524" s="2">
        <f>MONTH(Tabela1[[#This Row],[Data]])</f>
        <v>7</v>
      </c>
      <c r="G3524" t="s">
        <v>4286</v>
      </c>
      <c r="H3524" t="s">
        <v>4287</v>
      </c>
      <c r="I3524" s="2">
        <v>5521995800000</v>
      </c>
    </row>
    <row r="3525" spans="1:9" x14ac:dyDescent="0.25">
      <c r="A3525" t="s">
        <v>8</v>
      </c>
      <c r="B3525" s="1">
        <v>500</v>
      </c>
      <c r="C3525" t="s">
        <v>21</v>
      </c>
      <c r="D3525">
        <v>1</v>
      </c>
      <c r="E3525" s="3">
        <v>44022</v>
      </c>
      <c r="F3525" s="2">
        <f>MONTH(Tabela1[[#This Row],[Data]])</f>
        <v>7</v>
      </c>
      <c r="G3525" t="s">
        <v>953</v>
      </c>
      <c r="H3525" t="s">
        <v>5105</v>
      </c>
      <c r="I3525" s="2">
        <v>5511986000000</v>
      </c>
    </row>
    <row r="3526" spans="1:9" x14ac:dyDescent="0.25">
      <c r="A3526" t="s">
        <v>12</v>
      </c>
      <c r="B3526" s="1">
        <v>1000</v>
      </c>
      <c r="C3526" t="s">
        <v>9</v>
      </c>
      <c r="D3526">
        <v>5</v>
      </c>
      <c r="E3526" s="3">
        <v>44022</v>
      </c>
      <c r="F3526" s="2">
        <f>MONTH(Tabela1[[#This Row],[Data]])</f>
        <v>7</v>
      </c>
      <c r="G3526" t="s">
        <v>5202</v>
      </c>
      <c r="H3526" t="s">
        <v>5203</v>
      </c>
      <c r="I3526" s="2">
        <v>5547991100000</v>
      </c>
    </row>
    <row r="3527" spans="1:9" x14ac:dyDescent="0.25">
      <c r="A3527" t="s">
        <v>8</v>
      </c>
      <c r="B3527" s="1">
        <v>500</v>
      </c>
      <c r="C3527" t="s">
        <v>9</v>
      </c>
      <c r="D3527">
        <v>12</v>
      </c>
      <c r="E3527" s="3">
        <v>44022</v>
      </c>
      <c r="F3527" s="2">
        <f>MONTH(Tabela1[[#This Row],[Data]])</f>
        <v>7</v>
      </c>
      <c r="G3527" t="s">
        <v>666</v>
      </c>
      <c r="H3527" t="s">
        <v>3464</v>
      </c>
      <c r="I3527" s="2">
        <v>5521989000000</v>
      </c>
    </row>
    <row r="3528" spans="1:9" x14ac:dyDescent="0.25">
      <c r="A3528" t="s">
        <v>12</v>
      </c>
      <c r="B3528" s="1">
        <v>1000</v>
      </c>
      <c r="C3528" t="s">
        <v>9</v>
      </c>
      <c r="D3528">
        <v>12</v>
      </c>
      <c r="E3528" s="3">
        <v>44022</v>
      </c>
      <c r="F3528" s="2">
        <f>MONTH(Tabela1[[#This Row],[Data]])</f>
        <v>7</v>
      </c>
      <c r="G3528" t="s">
        <v>2983</v>
      </c>
      <c r="H3528" t="s">
        <v>5701</v>
      </c>
      <c r="I3528" s="2">
        <v>5551985700000</v>
      </c>
    </row>
    <row r="3529" spans="1:9" x14ac:dyDescent="0.25">
      <c r="A3529" t="s">
        <v>26</v>
      </c>
      <c r="B3529" s="1">
        <v>2000</v>
      </c>
      <c r="C3529" t="s">
        <v>9</v>
      </c>
      <c r="D3529">
        <v>12</v>
      </c>
      <c r="E3529" s="3">
        <v>44022</v>
      </c>
      <c r="F3529" s="2">
        <f>MONTH(Tabela1[[#This Row],[Data]])</f>
        <v>7</v>
      </c>
      <c r="G3529" t="s">
        <v>429</v>
      </c>
      <c r="H3529" t="s">
        <v>430</v>
      </c>
      <c r="I3529" s="2">
        <v>5511987900000</v>
      </c>
    </row>
    <row r="3530" spans="1:9" x14ac:dyDescent="0.25">
      <c r="A3530" t="s">
        <v>8</v>
      </c>
      <c r="B3530" s="1">
        <v>500</v>
      </c>
      <c r="C3530" t="s">
        <v>9</v>
      </c>
      <c r="D3530">
        <v>6</v>
      </c>
      <c r="E3530" s="3">
        <v>44022</v>
      </c>
      <c r="F3530" s="2">
        <f>MONTH(Tabela1[[#This Row],[Data]])</f>
        <v>7</v>
      </c>
      <c r="G3530" t="s">
        <v>7708</v>
      </c>
      <c r="H3530" t="s">
        <v>7709</v>
      </c>
      <c r="I3530" s="2">
        <v>5531973100000</v>
      </c>
    </row>
    <row r="3531" spans="1:9" x14ac:dyDescent="0.25">
      <c r="A3531" t="s">
        <v>12</v>
      </c>
      <c r="B3531" s="1">
        <v>1000</v>
      </c>
      <c r="C3531" t="s">
        <v>9</v>
      </c>
      <c r="D3531">
        <v>4</v>
      </c>
      <c r="E3531" s="3">
        <v>44022</v>
      </c>
      <c r="F3531" s="2">
        <f>MONTH(Tabela1[[#This Row],[Data]])</f>
        <v>7</v>
      </c>
      <c r="G3531" t="s">
        <v>8881</v>
      </c>
      <c r="H3531" t="s">
        <v>8882</v>
      </c>
      <c r="I3531" s="2">
        <v>5598996200000</v>
      </c>
    </row>
    <row r="3532" spans="1:9" x14ac:dyDescent="0.25">
      <c r="A3532" t="s">
        <v>8</v>
      </c>
      <c r="B3532" s="1">
        <v>500</v>
      </c>
      <c r="C3532" t="s">
        <v>9</v>
      </c>
      <c r="D3532">
        <v>4</v>
      </c>
      <c r="E3532" s="3">
        <v>44022</v>
      </c>
      <c r="F3532" s="2">
        <f>MONTH(Tabela1[[#This Row],[Data]])</f>
        <v>7</v>
      </c>
      <c r="G3532" t="s">
        <v>6209</v>
      </c>
      <c r="H3532" t="s">
        <v>9274</v>
      </c>
      <c r="I3532" s="2">
        <v>5511987700000</v>
      </c>
    </row>
    <row r="3533" spans="1:9" x14ac:dyDescent="0.25">
      <c r="A3533" t="s">
        <v>26</v>
      </c>
      <c r="B3533" s="1">
        <v>2000</v>
      </c>
      <c r="C3533" t="s">
        <v>21</v>
      </c>
      <c r="D3533">
        <v>1</v>
      </c>
      <c r="E3533" s="3">
        <v>44022</v>
      </c>
      <c r="F3533" s="2">
        <f>MONTH(Tabela1[[#This Row],[Data]])</f>
        <v>7</v>
      </c>
      <c r="G3533" t="s">
        <v>6760</v>
      </c>
      <c r="H3533" t="s">
        <v>6761</v>
      </c>
      <c r="I3533" s="2">
        <v>5521998900000</v>
      </c>
    </row>
    <row r="3534" spans="1:9" x14ac:dyDescent="0.25">
      <c r="A3534" t="s">
        <v>26</v>
      </c>
      <c r="B3534" s="1">
        <v>2000</v>
      </c>
      <c r="C3534" t="s">
        <v>9</v>
      </c>
      <c r="D3534">
        <v>12</v>
      </c>
      <c r="E3534" s="3">
        <v>44023</v>
      </c>
      <c r="F3534" s="2">
        <f>MONTH(Tabela1[[#This Row],[Data]])</f>
        <v>7</v>
      </c>
      <c r="G3534" t="s">
        <v>2174</v>
      </c>
      <c r="H3534" t="s">
        <v>2175</v>
      </c>
      <c r="I3534" s="2">
        <v>5524988100000</v>
      </c>
    </row>
    <row r="3535" spans="1:9" x14ac:dyDescent="0.25">
      <c r="A3535" t="s">
        <v>8</v>
      </c>
      <c r="B3535" s="1">
        <v>500</v>
      </c>
      <c r="C3535" t="s">
        <v>9</v>
      </c>
      <c r="D3535">
        <v>12</v>
      </c>
      <c r="E3535" s="3">
        <v>44023</v>
      </c>
      <c r="F3535" s="2">
        <f>MONTH(Tabela1[[#This Row],[Data]])</f>
        <v>7</v>
      </c>
      <c r="G3535" t="s">
        <v>3152</v>
      </c>
      <c r="H3535" t="s">
        <v>3153</v>
      </c>
      <c r="I3535" s="2">
        <v>5527996100000</v>
      </c>
    </row>
    <row r="3536" spans="1:9" x14ac:dyDescent="0.25">
      <c r="A3536" t="s">
        <v>8</v>
      </c>
      <c r="B3536" s="1">
        <v>500</v>
      </c>
      <c r="C3536" t="s">
        <v>21</v>
      </c>
      <c r="D3536">
        <v>1</v>
      </c>
      <c r="E3536" s="3">
        <v>44023</v>
      </c>
      <c r="F3536" s="2">
        <f>MONTH(Tabela1[[#This Row],[Data]])</f>
        <v>7</v>
      </c>
      <c r="G3536" t="s">
        <v>3636</v>
      </c>
      <c r="H3536" t="s">
        <v>4165</v>
      </c>
      <c r="I3536" s="2">
        <v>5511996900000</v>
      </c>
    </row>
    <row r="3537" spans="1:9" x14ac:dyDescent="0.25">
      <c r="A3537" t="s">
        <v>8</v>
      </c>
      <c r="B3537" s="1">
        <v>500</v>
      </c>
      <c r="C3537" t="s">
        <v>9</v>
      </c>
      <c r="D3537">
        <v>12</v>
      </c>
      <c r="E3537" s="3">
        <v>44023</v>
      </c>
      <c r="F3537" s="2">
        <f>MONTH(Tabela1[[#This Row],[Data]])</f>
        <v>7</v>
      </c>
      <c r="G3537" t="s">
        <v>6566</v>
      </c>
      <c r="H3537" t="s">
        <v>6567</v>
      </c>
      <c r="I3537" s="2">
        <v>5574988000000</v>
      </c>
    </row>
    <row r="3538" spans="1:9" x14ac:dyDescent="0.25">
      <c r="A3538" t="s">
        <v>12</v>
      </c>
      <c r="B3538" s="1">
        <v>1000</v>
      </c>
      <c r="C3538" t="s">
        <v>9</v>
      </c>
      <c r="D3538">
        <v>12</v>
      </c>
      <c r="E3538" s="3">
        <v>44023</v>
      </c>
      <c r="F3538" s="2">
        <f>MONTH(Tabela1[[#This Row],[Data]])</f>
        <v>7</v>
      </c>
      <c r="G3538" t="s">
        <v>6972</v>
      </c>
      <c r="H3538" t="s">
        <v>6973</v>
      </c>
      <c r="I3538" s="2">
        <v>5521965500000</v>
      </c>
    </row>
    <row r="3539" spans="1:9" x14ac:dyDescent="0.25">
      <c r="A3539" t="s">
        <v>8</v>
      </c>
      <c r="B3539" s="1">
        <v>500</v>
      </c>
      <c r="C3539" t="s">
        <v>9</v>
      </c>
      <c r="D3539">
        <v>1</v>
      </c>
      <c r="E3539" s="3">
        <v>44023</v>
      </c>
      <c r="F3539" s="2">
        <f>MONTH(Tabela1[[#This Row],[Data]])</f>
        <v>7</v>
      </c>
      <c r="G3539" t="s">
        <v>4810</v>
      </c>
      <c r="H3539" t="s">
        <v>8347</v>
      </c>
      <c r="I3539" s="2">
        <v>5565999700000</v>
      </c>
    </row>
    <row r="3540" spans="1:9" x14ac:dyDescent="0.25">
      <c r="A3540" t="s">
        <v>12</v>
      </c>
      <c r="B3540" s="1">
        <v>1000</v>
      </c>
      <c r="C3540" t="s">
        <v>9</v>
      </c>
      <c r="D3540">
        <v>6</v>
      </c>
      <c r="E3540" s="3">
        <v>44023</v>
      </c>
      <c r="F3540" s="2">
        <f>MONTH(Tabela1[[#This Row],[Data]])</f>
        <v>7</v>
      </c>
      <c r="G3540" t="s">
        <v>9019</v>
      </c>
      <c r="H3540" t="s">
        <v>9020</v>
      </c>
      <c r="I3540" s="2">
        <v>5527997100000</v>
      </c>
    </row>
    <row r="3541" spans="1:9" x14ac:dyDescent="0.25">
      <c r="A3541" t="s">
        <v>8</v>
      </c>
      <c r="B3541" s="1">
        <v>500</v>
      </c>
      <c r="C3541" t="s">
        <v>9</v>
      </c>
      <c r="D3541">
        <v>1</v>
      </c>
      <c r="E3541" s="3">
        <v>44024</v>
      </c>
      <c r="F3541" s="2">
        <f>MONTH(Tabela1[[#This Row],[Data]])</f>
        <v>7</v>
      </c>
      <c r="G3541" t="s">
        <v>2630</v>
      </c>
      <c r="H3541" t="s">
        <v>2631</v>
      </c>
      <c r="I3541" s="2">
        <v>5521996400000</v>
      </c>
    </row>
    <row r="3542" spans="1:9" x14ac:dyDescent="0.25">
      <c r="A3542" t="s">
        <v>12</v>
      </c>
      <c r="B3542" s="1">
        <v>1000</v>
      </c>
      <c r="C3542" t="s">
        <v>21</v>
      </c>
      <c r="D3542">
        <v>1</v>
      </c>
      <c r="E3542" s="3">
        <v>44024</v>
      </c>
      <c r="F3542" s="2">
        <f>MONTH(Tabela1[[#This Row],[Data]])</f>
        <v>7</v>
      </c>
      <c r="G3542" t="s">
        <v>4280</v>
      </c>
      <c r="H3542" t="s">
        <v>4281</v>
      </c>
      <c r="I3542" s="2">
        <v>5531995400000</v>
      </c>
    </row>
    <row r="3543" spans="1:9" x14ac:dyDescent="0.25">
      <c r="A3543" t="s">
        <v>26</v>
      </c>
      <c r="B3543" s="1">
        <v>2000</v>
      </c>
      <c r="C3543" t="s">
        <v>21</v>
      </c>
      <c r="D3543">
        <v>1</v>
      </c>
      <c r="E3543" s="3">
        <v>44024</v>
      </c>
      <c r="F3543" s="2">
        <f>MONTH(Tabela1[[#This Row],[Data]])</f>
        <v>7</v>
      </c>
      <c r="G3543" t="s">
        <v>3010</v>
      </c>
      <c r="H3543" t="s">
        <v>3011</v>
      </c>
      <c r="I3543" s="2">
        <v>5569981100000</v>
      </c>
    </row>
    <row r="3544" spans="1:9" x14ac:dyDescent="0.25">
      <c r="A3544" t="s">
        <v>26</v>
      </c>
      <c r="B3544" s="1">
        <v>2000</v>
      </c>
      <c r="C3544" t="s">
        <v>9</v>
      </c>
      <c r="D3544">
        <v>12</v>
      </c>
      <c r="E3544" s="3">
        <v>44024</v>
      </c>
      <c r="F3544" s="2">
        <f>MONTH(Tabela1[[#This Row],[Data]])</f>
        <v>7</v>
      </c>
      <c r="G3544" t="s">
        <v>5417</v>
      </c>
      <c r="H3544" t="s">
        <v>5418</v>
      </c>
      <c r="I3544" s="2">
        <v>5582993200000</v>
      </c>
    </row>
    <row r="3545" spans="1:9" x14ac:dyDescent="0.25">
      <c r="A3545" t="s">
        <v>12</v>
      </c>
      <c r="B3545" s="1">
        <v>1000</v>
      </c>
      <c r="C3545" t="s">
        <v>9</v>
      </c>
      <c r="D3545">
        <v>12</v>
      </c>
      <c r="E3545" s="3">
        <v>44024</v>
      </c>
      <c r="F3545" s="2">
        <f>MONTH(Tabela1[[#This Row],[Data]])</f>
        <v>7</v>
      </c>
      <c r="G3545" t="s">
        <v>5452</v>
      </c>
      <c r="H3545" t="s">
        <v>5453</v>
      </c>
      <c r="I3545" s="2">
        <v>5548988000000</v>
      </c>
    </row>
    <row r="3546" spans="1:9" x14ac:dyDescent="0.25">
      <c r="A3546" t="s">
        <v>26</v>
      </c>
      <c r="B3546" s="1">
        <v>2000</v>
      </c>
      <c r="C3546" t="s">
        <v>21</v>
      </c>
      <c r="D3546">
        <v>1</v>
      </c>
      <c r="E3546" s="3">
        <v>44024</v>
      </c>
      <c r="F3546" s="2">
        <f>MONTH(Tabela1[[#This Row],[Data]])</f>
        <v>7</v>
      </c>
      <c r="G3546" t="s">
        <v>6178</v>
      </c>
      <c r="H3546" t="s">
        <v>6179</v>
      </c>
      <c r="I3546" s="2">
        <v>5592991400000</v>
      </c>
    </row>
    <row r="3547" spans="1:9" x14ac:dyDescent="0.25">
      <c r="A3547" t="s">
        <v>8</v>
      </c>
      <c r="B3547" s="1">
        <v>500</v>
      </c>
      <c r="C3547" t="s">
        <v>9</v>
      </c>
      <c r="D3547">
        <v>12</v>
      </c>
      <c r="E3547" s="3">
        <v>44024</v>
      </c>
      <c r="F3547" s="2">
        <f>MONTH(Tabela1[[#This Row],[Data]])</f>
        <v>7</v>
      </c>
      <c r="G3547" t="s">
        <v>6217</v>
      </c>
      <c r="H3547" t="s">
        <v>6218</v>
      </c>
      <c r="I3547" s="2">
        <v>5562986000000</v>
      </c>
    </row>
    <row r="3548" spans="1:9" x14ac:dyDescent="0.25">
      <c r="A3548" t="s">
        <v>12</v>
      </c>
      <c r="B3548" s="1">
        <v>1000</v>
      </c>
      <c r="C3548" t="s">
        <v>21</v>
      </c>
      <c r="D3548">
        <v>12</v>
      </c>
      <c r="E3548" s="3">
        <v>44024</v>
      </c>
      <c r="F3548" s="2">
        <f>MONTH(Tabela1[[#This Row],[Data]])</f>
        <v>7</v>
      </c>
      <c r="G3548" t="s">
        <v>3634</v>
      </c>
      <c r="H3548" t="s">
        <v>7420</v>
      </c>
      <c r="I3548" s="2">
        <v>5533998200000</v>
      </c>
    </row>
    <row r="3549" spans="1:9" x14ac:dyDescent="0.25">
      <c r="A3549" t="s">
        <v>26</v>
      </c>
      <c r="B3549" s="1">
        <v>2000</v>
      </c>
      <c r="C3549" t="s">
        <v>21</v>
      </c>
      <c r="D3549">
        <v>1</v>
      </c>
      <c r="E3549" s="3">
        <v>44025</v>
      </c>
      <c r="F3549" s="2">
        <f>MONTH(Tabela1[[#This Row],[Data]])</f>
        <v>7</v>
      </c>
      <c r="G3549" t="s">
        <v>895</v>
      </c>
      <c r="H3549" t="s">
        <v>896</v>
      </c>
      <c r="I3549" s="2">
        <v>5511960600000</v>
      </c>
    </row>
    <row r="3550" spans="1:9" x14ac:dyDescent="0.25">
      <c r="A3550" t="s">
        <v>26</v>
      </c>
      <c r="B3550" s="1">
        <v>2000</v>
      </c>
      <c r="C3550" t="s">
        <v>9</v>
      </c>
      <c r="D3550">
        <v>1</v>
      </c>
      <c r="E3550" s="3">
        <v>44025</v>
      </c>
      <c r="F3550" s="2">
        <f>MONTH(Tabela1[[#This Row],[Data]])</f>
        <v>7</v>
      </c>
      <c r="G3550" t="s">
        <v>1373</v>
      </c>
      <c r="H3550" t="s">
        <v>1374</v>
      </c>
      <c r="I3550" s="2">
        <v>5521997300000</v>
      </c>
    </row>
    <row r="3551" spans="1:9" x14ac:dyDescent="0.25">
      <c r="A3551" t="s">
        <v>26</v>
      </c>
      <c r="B3551" s="1">
        <v>2000</v>
      </c>
      <c r="C3551" t="s">
        <v>9</v>
      </c>
      <c r="D3551">
        <v>12</v>
      </c>
      <c r="E3551" s="3">
        <v>44025</v>
      </c>
      <c r="F3551" s="2">
        <f>MONTH(Tabela1[[#This Row],[Data]])</f>
        <v>7</v>
      </c>
      <c r="G3551" t="s">
        <v>3685</v>
      </c>
      <c r="H3551" t="s">
        <v>3686</v>
      </c>
      <c r="I3551" s="2">
        <v>5561983400000</v>
      </c>
    </row>
    <row r="3552" spans="1:9" x14ac:dyDescent="0.25">
      <c r="A3552" t="s">
        <v>12</v>
      </c>
      <c r="B3552" s="1">
        <v>1000</v>
      </c>
      <c r="C3552" t="s">
        <v>9</v>
      </c>
      <c r="D3552">
        <v>12</v>
      </c>
      <c r="E3552" s="3">
        <v>44025</v>
      </c>
      <c r="F3552" s="2">
        <f>MONTH(Tabela1[[#This Row],[Data]])</f>
        <v>7</v>
      </c>
      <c r="G3552" t="s">
        <v>5033</v>
      </c>
      <c r="H3552" t="s">
        <v>5034</v>
      </c>
      <c r="I3552" s="2">
        <v>5583988800000</v>
      </c>
    </row>
    <row r="3553" spans="1:9" x14ac:dyDescent="0.25">
      <c r="A3553" t="s">
        <v>8</v>
      </c>
      <c r="B3553" s="1">
        <v>500</v>
      </c>
      <c r="C3553" t="s">
        <v>9</v>
      </c>
      <c r="D3553">
        <v>1</v>
      </c>
      <c r="E3553" s="3">
        <v>44025</v>
      </c>
      <c r="F3553" s="2">
        <f>MONTH(Tabela1[[#This Row],[Data]])</f>
        <v>7</v>
      </c>
      <c r="G3553" t="s">
        <v>6082</v>
      </c>
      <c r="H3553" t="s">
        <v>6083</v>
      </c>
      <c r="I3553" s="2">
        <v>5527996900000</v>
      </c>
    </row>
    <row r="3554" spans="1:9" x14ac:dyDescent="0.25">
      <c r="A3554" t="s">
        <v>12</v>
      </c>
      <c r="B3554" s="1">
        <v>1000</v>
      </c>
      <c r="C3554" t="s">
        <v>21</v>
      </c>
      <c r="D3554">
        <v>1</v>
      </c>
      <c r="E3554" s="3">
        <v>44025</v>
      </c>
      <c r="F3554" s="2">
        <f>MONTH(Tabela1[[#This Row],[Data]])</f>
        <v>7</v>
      </c>
      <c r="G3554" t="s">
        <v>8243</v>
      </c>
      <c r="H3554" t="s">
        <v>8244</v>
      </c>
      <c r="I3554" s="2">
        <v>5521999300000</v>
      </c>
    </row>
    <row r="3555" spans="1:9" x14ac:dyDescent="0.25">
      <c r="A3555" t="s">
        <v>26</v>
      </c>
      <c r="B3555" s="1">
        <v>2000</v>
      </c>
      <c r="C3555" t="s">
        <v>9</v>
      </c>
      <c r="D3555">
        <v>10</v>
      </c>
      <c r="E3555" s="3">
        <v>44025</v>
      </c>
      <c r="F3555" s="2">
        <f>MONTH(Tabela1[[#This Row],[Data]])</f>
        <v>7</v>
      </c>
      <c r="G3555" t="s">
        <v>765</v>
      </c>
      <c r="H3555" t="s">
        <v>8744</v>
      </c>
      <c r="I3555" s="2">
        <v>5571997200000</v>
      </c>
    </row>
    <row r="3556" spans="1:9" x14ac:dyDescent="0.25">
      <c r="A3556" t="s">
        <v>8</v>
      </c>
      <c r="B3556" s="1">
        <v>500</v>
      </c>
      <c r="C3556" t="s">
        <v>9</v>
      </c>
      <c r="D3556">
        <v>1</v>
      </c>
      <c r="E3556" s="3">
        <v>44025</v>
      </c>
      <c r="F3556" s="2">
        <f>MONTH(Tabela1[[#This Row],[Data]])</f>
        <v>7</v>
      </c>
      <c r="G3556" t="s">
        <v>5051</v>
      </c>
      <c r="H3556" t="s">
        <v>9772</v>
      </c>
      <c r="I3556" s="2">
        <v>5531988900000</v>
      </c>
    </row>
    <row r="3557" spans="1:9" x14ac:dyDescent="0.25">
      <c r="A3557" t="s">
        <v>8</v>
      </c>
      <c r="B3557" s="1">
        <v>500</v>
      </c>
      <c r="C3557" t="s">
        <v>9</v>
      </c>
      <c r="D3557">
        <v>1</v>
      </c>
      <c r="E3557" s="3">
        <v>44026</v>
      </c>
      <c r="F3557" s="2">
        <f>MONTH(Tabela1[[#This Row],[Data]])</f>
        <v>7</v>
      </c>
      <c r="G3557" t="s">
        <v>2182</v>
      </c>
      <c r="H3557" t="s">
        <v>2183</v>
      </c>
      <c r="I3557" s="2">
        <v>5535991900000</v>
      </c>
    </row>
    <row r="3558" spans="1:9" x14ac:dyDescent="0.25">
      <c r="A3558" t="s">
        <v>26</v>
      </c>
      <c r="B3558" s="1">
        <v>2000</v>
      </c>
      <c r="C3558" t="s">
        <v>9</v>
      </c>
      <c r="D3558">
        <v>6</v>
      </c>
      <c r="E3558" s="3">
        <v>44026</v>
      </c>
      <c r="F3558" s="2">
        <f>MONTH(Tabela1[[#This Row],[Data]])</f>
        <v>7</v>
      </c>
      <c r="G3558" t="s">
        <v>2504</v>
      </c>
      <c r="H3558" t="s">
        <v>2505</v>
      </c>
      <c r="I3558" s="2">
        <v>5561996000000</v>
      </c>
    </row>
    <row r="3559" spans="1:9" x14ac:dyDescent="0.25">
      <c r="A3559" t="s">
        <v>8</v>
      </c>
      <c r="B3559" s="1">
        <v>500</v>
      </c>
      <c r="C3559" t="s">
        <v>9</v>
      </c>
      <c r="D3559">
        <v>1</v>
      </c>
      <c r="E3559" s="3">
        <v>44026</v>
      </c>
      <c r="F3559" s="2">
        <f>MONTH(Tabela1[[#This Row],[Data]])</f>
        <v>7</v>
      </c>
      <c r="G3559" t="s">
        <v>2698</v>
      </c>
      <c r="H3559" t="s">
        <v>2699</v>
      </c>
      <c r="I3559" s="2">
        <v>5519981900000</v>
      </c>
    </row>
    <row r="3560" spans="1:9" x14ac:dyDescent="0.25">
      <c r="A3560" t="s">
        <v>8</v>
      </c>
      <c r="B3560" s="1">
        <v>500</v>
      </c>
      <c r="C3560" t="s">
        <v>9</v>
      </c>
      <c r="D3560">
        <v>6</v>
      </c>
      <c r="E3560" s="3">
        <v>44026</v>
      </c>
      <c r="F3560" s="2">
        <f>MONTH(Tabela1[[#This Row],[Data]])</f>
        <v>7</v>
      </c>
      <c r="G3560" t="s">
        <v>3525</v>
      </c>
      <c r="H3560" t="s">
        <v>3526</v>
      </c>
      <c r="I3560" s="2">
        <v>5534997600000</v>
      </c>
    </row>
    <row r="3561" spans="1:9" x14ac:dyDescent="0.25">
      <c r="A3561" t="s">
        <v>8</v>
      </c>
      <c r="B3561" s="1">
        <v>500</v>
      </c>
      <c r="C3561" t="s">
        <v>9</v>
      </c>
      <c r="D3561">
        <v>12</v>
      </c>
      <c r="E3561" s="3">
        <v>44026</v>
      </c>
      <c r="F3561" s="2">
        <f>MONTH(Tabela1[[#This Row],[Data]])</f>
        <v>7</v>
      </c>
      <c r="G3561" t="s">
        <v>5073</v>
      </c>
      <c r="H3561" t="s">
        <v>5074</v>
      </c>
      <c r="I3561" s="2">
        <v>5511993300000</v>
      </c>
    </row>
    <row r="3562" spans="1:9" x14ac:dyDescent="0.25">
      <c r="A3562" t="s">
        <v>12</v>
      </c>
      <c r="B3562" s="1">
        <v>1000</v>
      </c>
      <c r="C3562" t="s">
        <v>9</v>
      </c>
      <c r="D3562">
        <v>3</v>
      </c>
      <c r="E3562" s="3">
        <v>44026</v>
      </c>
      <c r="F3562" s="2">
        <f>MONTH(Tabela1[[#This Row],[Data]])</f>
        <v>7</v>
      </c>
      <c r="G3562" t="s">
        <v>5652</v>
      </c>
      <c r="H3562" t="s">
        <v>5653</v>
      </c>
      <c r="I3562" s="2">
        <v>5511947000000</v>
      </c>
    </row>
    <row r="3563" spans="1:9" x14ac:dyDescent="0.25">
      <c r="A3563" t="s">
        <v>12</v>
      </c>
      <c r="B3563" s="1">
        <v>1000</v>
      </c>
      <c r="C3563" t="s">
        <v>9</v>
      </c>
      <c r="D3563">
        <v>12</v>
      </c>
      <c r="E3563" s="3">
        <v>44026</v>
      </c>
      <c r="F3563" s="2">
        <f>MONTH(Tabela1[[#This Row],[Data]])</f>
        <v>7</v>
      </c>
      <c r="G3563" t="s">
        <v>8731</v>
      </c>
      <c r="H3563" t="s">
        <v>8732</v>
      </c>
      <c r="I3563" s="2">
        <v>5524974000000</v>
      </c>
    </row>
    <row r="3564" spans="1:9" x14ac:dyDescent="0.25">
      <c r="A3564" t="s">
        <v>8</v>
      </c>
      <c r="B3564" s="1">
        <v>500</v>
      </c>
      <c r="C3564" t="s">
        <v>9</v>
      </c>
      <c r="D3564">
        <v>12</v>
      </c>
      <c r="E3564" s="3">
        <v>44026</v>
      </c>
      <c r="F3564" s="2">
        <f>MONTH(Tabela1[[#This Row],[Data]])</f>
        <v>7</v>
      </c>
      <c r="G3564" t="s">
        <v>6751</v>
      </c>
      <c r="H3564" t="s">
        <v>6752</v>
      </c>
      <c r="I3564" s="2">
        <v>5511980600000</v>
      </c>
    </row>
    <row r="3565" spans="1:9" x14ac:dyDescent="0.25">
      <c r="A3565" t="s">
        <v>12</v>
      </c>
      <c r="B3565" s="1">
        <v>1000</v>
      </c>
      <c r="C3565" t="s">
        <v>9</v>
      </c>
      <c r="D3565">
        <v>2</v>
      </c>
      <c r="E3565" s="3">
        <v>44027</v>
      </c>
      <c r="F3565" s="2">
        <f>MONTH(Tabela1[[#This Row],[Data]])</f>
        <v>7</v>
      </c>
      <c r="G3565" t="s">
        <v>431</v>
      </c>
      <c r="H3565" t="s">
        <v>432</v>
      </c>
      <c r="I3565" s="2">
        <v>5551995900000</v>
      </c>
    </row>
    <row r="3566" spans="1:9" x14ac:dyDescent="0.25">
      <c r="A3566" t="s">
        <v>12</v>
      </c>
      <c r="B3566" s="1">
        <v>1000</v>
      </c>
      <c r="C3566" t="s">
        <v>9</v>
      </c>
      <c r="D3566">
        <v>12</v>
      </c>
      <c r="E3566" s="3">
        <v>44027</v>
      </c>
      <c r="F3566" s="2">
        <f>MONTH(Tabela1[[#This Row],[Data]])</f>
        <v>7</v>
      </c>
      <c r="G3566" t="s">
        <v>1287</v>
      </c>
      <c r="H3566" t="s">
        <v>1288</v>
      </c>
      <c r="I3566" s="2">
        <v>5561995400000</v>
      </c>
    </row>
    <row r="3567" spans="1:9" x14ac:dyDescent="0.25">
      <c r="A3567" t="s">
        <v>12</v>
      </c>
      <c r="B3567" s="1">
        <v>1000</v>
      </c>
      <c r="C3567" t="s">
        <v>9</v>
      </c>
      <c r="D3567">
        <v>4</v>
      </c>
      <c r="E3567" s="3">
        <v>44027</v>
      </c>
      <c r="F3567" s="2">
        <f>MONTH(Tabela1[[#This Row],[Data]])</f>
        <v>7</v>
      </c>
      <c r="G3567" t="s">
        <v>1271</v>
      </c>
      <c r="H3567" t="s">
        <v>1302</v>
      </c>
      <c r="I3567" s="2">
        <v>5522999100000</v>
      </c>
    </row>
    <row r="3568" spans="1:9" x14ac:dyDescent="0.25">
      <c r="A3568" t="s">
        <v>12</v>
      </c>
      <c r="B3568" s="1">
        <v>1000</v>
      </c>
      <c r="C3568" t="s">
        <v>9</v>
      </c>
      <c r="D3568">
        <v>12</v>
      </c>
      <c r="E3568" s="3">
        <v>44027</v>
      </c>
      <c r="F3568" s="2">
        <f>MONTH(Tabela1[[#This Row],[Data]])</f>
        <v>7</v>
      </c>
      <c r="G3568" t="s">
        <v>1402</v>
      </c>
      <c r="H3568" t="s">
        <v>1403</v>
      </c>
      <c r="I3568" s="2">
        <v>5521993700000</v>
      </c>
    </row>
    <row r="3569" spans="1:9" x14ac:dyDescent="0.25">
      <c r="A3569" t="s">
        <v>26</v>
      </c>
      <c r="B3569" s="1">
        <v>2000</v>
      </c>
      <c r="C3569" t="s">
        <v>9</v>
      </c>
      <c r="D3569">
        <v>12</v>
      </c>
      <c r="E3569" s="3">
        <v>44027</v>
      </c>
      <c r="F3569" s="2">
        <f>MONTH(Tabela1[[#This Row],[Data]])</f>
        <v>7</v>
      </c>
      <c r="G3569" t="s">
        <v>3617</v>
      </c>
      <c r="H3569" t="s">
        <v>3618</v>
      </c>
      <c r="I3569" s="2">
        <v>5513981600000</v>
      </c>
    </row>
    <row r="3570" spans="1:9" x14ac:dyDescent="0.25">
      <c r="A3570" t="s">
        <v>8</v>
      </c>
      <c r="B3570" s="1">
        <v>500</v>
      </c>
      <c r="C3570" t="s">
        <v>21</v>
      </c>
      <c r="D3570">
        <v>1</v>
      </c>
      <c r="E3570" s="3">
        <v>44027</v>
      </c>
      <c r="F3570" s="2">
        <f>MONTH(Tabela1[[#This Row],[Data]])</f>
        <v>7</v>
      </c>
      <c r="G3570" t="s">
        <v>4720</v>
      </c>
      <c r="H3570" t="s">
        <v>4721</v>
      </c>
      <c r="I3570" s="2">
        <v>5565992500000</v>
      </c>
    </row>
    <row r="3571" spans="1:9" x14ac:dyDescent="0.25">
      <c r="A3571" t="s">
        <v>26</v>
      </c>
      <c r="B3571" s="1">
        <v>2000</v>
      </c>
      <c r="C3571" t="s">
        <v>9</v>
      </c>
      <c r="D3571">
        <v>1</v>
      </c>
      <c r="E3571" s="3">
        <v>44027</v>
      </c>
      <c r="F3571" s="2">
        <f>MONTH(Tabela1[[#This Row],[Data]])</f>
        <v>7</v>
      </c>
      <c r="G3571" t="s">
        <v>4161</v>
      </c>
      <c r="H3571" t="s">
        <v>4162</v>
      </c>
      <c r="I3571" s="2">
        <v>5521997900000</v>
      </c>
    </row>
    <row r="3572" spans="1:9" x14ac:dyDescent="0.25">
      <c r="A3572" t="s">
        <v>12</v>
      </c>
      <c r="B3572" s="1">
        <v>1000</v>
      </c>
      <c r="C3572" t="s">
        <v>21</v>
      </c>
      <c r="D3572">
        <v>1</v>
      </c>
      <c r="E3572" s="3">
        <v>44027</v>
      </c>
      <c r="F3572" s="2">
        <f>MONTH(Tabela1[[#This Row],[Data]])</f>
        <v>7</v>
      </c>
      <c r="G3572" t="s">
        <v>5240</v>
      </c>
      <c r="H3572" t="s">
        <v>6473</v>
      </c>
      <c r="I3572" s="2">
        <v>5562982300000</v>
      </c>
    </row>
    <row r="3573" spans="1:9" x14ac:dyDescent="0.25">
      <c r="A3573" t="s">
        <v>8</v>
      </c>
      <c r="B3573" s="1">
        <v>500</v>
      </c>
      <c r="C3573" t="s">
        <v>9</v>
      </c>
      <c r="D3573">
        <v>12</v>
      </c>
      <c r="E3573" s="3">
        <v>44027</v>
      </c>
      <c r="F3573" s="2">
        <f>MONTH(Tabela1[[#This Row],[Data]])</f>
        <v>7</v>
      </c>
      <c r="G3573" t="s">
        <v>3037</v>
      </c>
      <c r="H3573" t="s">
        <v>4877</v>
      </c>
      <c r="I3573" s="2">
        <v>5541995200000</v>
      </c>
    </row>
    <row r="3574" spans="1:9" x14ac:dyDescent="0.25">
      <c r="A3574" t="s">
        <v>26</v>
      </c>
      <c r="B3574" s="1">
        <v>2000</v>
      </c>
      <c r="C3574" t="s">
        <v>9</v>
      </c>
      <c r="D3574">
        <v>5</v>
      </c>
      <c r="E3574" s="3">
        <v>44027</v>
      </c>
      <c r="F3574" s="2">
        <f>MONTH(Tabela1[[#This Row],[Data]])</f>
        <v>7</v>
      </c>
      <c r="G3574" t="s">
        <v>6167</v>
      </c>
      <c r="H3574" t="s">
        <v>7237</v>
      </c>
      <c r="I3574" s="2">
        <v>5565992700000</v>
      </c>
    </row>
    <row r="3575" spans="1:9" x14ac:dyDescent="0.25">
      <c r="A3575" t="s">
        <v>8</v>
      </c>
      <c r="B3575" s="1">
        <v>500</v>
      </c>
      <c r="C3575" t="s">
        <v>9</v>
      </c>
      <c r="D3575">
        <v>1</v>
      </c>
      <c r="E3575" s="3">
        <v>44027</v>
      </c>
      <c r="F3575" s="2">
        <f>MONTH(Tabela1[[#This Row],[Data]])</f>
        <v>7</v>
      </c>
      <c r="G3575" t="s">
        <v>6203</v>
      </c>
      <c r="H3575" t="s">
        <v>7698</v>
      </c>
      <c r="I3575" s="2">
        <v>5521988300000</v>
      </c>
    </row>
    <row r="3576" spans="1:9" x14ac:dyDescent="0.25">
      <c r="A3576" t="s">
        <v>8</v>
      </c>
      <c r="B3576" s="1">
        <v>500</v>
      </c>
      <c r="C3576" t="s">
        <v>9</v>
      </c>
      <c r="D3576">
        <v>1</v>
      </c>
      <c r="E3576" s="3">
        <v>44027</v>
      </c>
      <c r="F3576" s="2">
        <f>MONTH(Tabela1[[#This Row],[Data]])</f>
        <v>7</v>
      </c>
      <c r="G3576" t="s">
        <v>2070</v>
      </c>
      <c r="H3576" t="s">
        <v>4964</v>
      </c>
      <c r="I3576" s="2">
        <v>5519988500000</v>
      </c>
    </row>
    <row r="3577" spans="1:9" x14ac:dyDescent="0.25">
      <c r="A3577" t="s">
        <v>12</v>
      </c>
      <c r="B3577" s="1">
        <v>1000</v>
      </c>
      <c r="C3577" t="s">
        <v>9</v>
      </c>
      <c r="D3577">
        <v>5</v>
      </c>
      <c r="E3577" s="3">
        <v>44027</v>
      </c>
      <c r="F3577" s="2">
        <f>MONTH(Tabela1[[#This Row],[Data]])</f>
        <v>7</v>
      </c>
      <c r="G3577" t="s">
        <v>9465</v>
      </c>
      <c r="H3577" t="s">
        <v>9466</v>
      </c>
      <c r="I3577" s="2">
        <v>5581996700000</v>
      </c>
    </row>
    <row r="3578" spans="1:9" x14ac:dyDescent="0.25">
      <c r="A3578" t="s">
        <v>8</v>
      </c>
      <c r="B3578" s="1">
        <v>500</v>
      </c>
      <c r="C3578" t="s">
        <v>9</v>
      </c>
      <c r="D3578">
        <v>12</v>
      </c>
      <c r="E3578" s="3">
        <v>44027</v>
      </c>
      <c r="F3578" s="2">
        <f>MONTH(Tabela1[[#This Row],[Data]])</f>
        <v>7</v>
      </c>
      <c r="G3578" t="s">
        <v>5628</v>
      </c>
      <c r="H3578" t="s">
        <v>9809</v>
      </c>
      <c r="I3578" s="2">
        <v>5521997900000</v>
      </c>
    </row>
    <row r="3579" spans="1:9" x14ac:dyDescent="0.25">
      <c r="A3579" t="s">
        <v>8</v>
      </c>
      <c r="B3579" s="1">
        <v>500</v>
      </c>
      <c r="C3579" t="s">
        <v>21</v>
      </c>
      <c r="D3579">
        <v>1</v>
      </c>
      <c r="E3579" s="3">
        <v>44028</v>
      </c>
      <c r="F3579" s="2">
        <f>MONTH(Tabela1[[#This Row],[Data]])</f>
        <v>7</v>
      </c>
      <c r="G3579" t="s">
        <v>3979</v>
      </c>
      <c r="H3579" t="s">
        <v>3980</v>
      </c>
      <c r="I3579" s="2">
        <v>5511950700000</v>
      </c>
    </row>
    <row r="3580" spans="1:9" x14ac:dyDescent="0.25">
      <c r="A3580" t="s">
        <v>26</v>
      </c>
      <c r="B3580" s="1">
        <v>2000</v>
      </c>
      <c r="C3580" t="s">
        <v>21</v>
      </c>
      <c r="D3580">
        <v>1</v>
      </c>
      <c r="E3580" s="3">
        <v>44028</v>
      </c>
      <c r="F3580" s="2">
        <f>MONTH(Tabela1[[#This Row],[Data]])</f>
        <v>7</v>
      </c>
      <c r="G3580" t="s">
        <v>6056</v>
      </c>
      <c r="H3580" t="s">
        <v>6057</v>
      </c>
      <c r="I3580" s="2">
        <v>5566996200000</v>
      </c>
    </row>
    <row r="3581" spans="1:9" x14ac:dyDescent="0.25">
      <c r="A3581" t="s">
        <v>12</v>
      </c>
      <c r="B3581" s="1">
        <v>1000</v>
      </c>
      <c r="C3581" t="s">
        <v>9</v>
      </c>
      <c r="D3581">
        <v>10</v>
      </c>
      <c r="E3581" s="3">
        <v>44028</v>
      </c>
      <c r="F3581" s="2">
        <f>MONTH(Tabela1[[#This Row],[Data]])</f>
        <v>7</v>
      </c>
      <c r="G3581" t="s">
        <v>781</v>
      </c>
      <c r="H3581" t="s">
        <v>6912</v>
      </c>
      <c r="I3581" s="2">
        <v>5511995200000</v>
      </c>
    </row>
    <row r="3582" spans="1:9" x14ac:dyDescent="0.25">
      <c r="A3582" t="s">
        <v>8</v>
      </c>
      <c r="B3582" s="1">
        <v>500</v>
      </c>
      <c r="C3582" t="s">
        <v>9</v>
      </c>
      <c r="D3582">
        <v>6</v>
      </c>
      <c r="E3582" s="3">
        <v>44028</v>
      </c>
      <c r="F3582" s="2">
        <f>MONTH(Tabela1[[#This Row],[Data]])</f>
        <v>7</v>
      </c>
      <c r="G3582" t="s">
        <v>7014</v>
      </c>
      <c r="H3582" t="s">
        <v>7015</v>
      </c>
      <c r="I3582" s="2">
        <v>5522998100000</v>
      </c>
    </row>
    <row r="3583" spans="1:9" x14ac:dyDescent="0.25">
      <c r="A3583" t="s">
        <v>8</v>
      </c>
      <c r="B3583" s="1">
        <v>500</v>
      </c>
      <c r="C3583" t="s">
        <v>9</v>
      </c>
      <c r="D3583">
        <v>12</v>
      </c>
      <c r="E3583" s="3">
        <v>44029</v>
      </c>
      <c r="F3583" s="2">
        <f>MONTH(Tabela1[[#This Row],[Data]])</f>
        <v>7</v>
      </c>
      <c r="G3583" t="s">
        <v>638</v>
      </c>
      <c r="H3583" t="s">
        <v>639</v>
      </c>
      <c r="I3583" s="2">
        <v>5511986300000</v>
      </c>
    </row>
    <row r="3584" spans="1:9" x14ac:dyDescent="0.25">
      <c r="A3584" t="s">
        <v>12</v>
      </c>
      <c r="B3584" s="1">
        <v>1000</v>
      </c>
      <c r="C3584" t="s">
        <v>9</v>
      </c>
      <c r="D3584">
        <v>12</v>
      </c>
      <c r="E3584" s="3">
        <v>44029</v>
      </c>
      <c r="F3584" s="2">
        <f>MONTH(Tabela1[[#This Row],[Data]])</f>
        <v>7</v>
      </c>
      <c r="G3584" t="s">
        <v>2934</v>
      </c>
      <c r="H3584" t="s">
        <v>2935</v>
      </c>
      <c r="I3584" s="2">
        <v>5564984200000</v>
      </c>
    </row>
    <row r="3585" spans="1:9" x14ac:dyDescent="0.25">
      <c r="A3585" t="s">
        <v>8</v>
      </c>
      <c r="B3585" s="1">
        <v>500</v>
      </c>
      <c r="C3585" t="s">
        <v>9</v>
      </c>
      <c r="D3585">
        <v>12</v>
      </c>
      <c r="E3585" s="3">
        <v>44029</v>
      </c>
      <c r="F3585" s="2">
        <f>MONTH(Tabela1[[#This Row],[Data]])</f>
        <v>7</v>
      </c>
      <c r="G3585" t="s">
        <v>2947</v>
      </c>
      <c r="H3585" t="s">
        <v>4898</v>
      </c>
      <c r="I3585" s="2">
        <v>5521994800000</v>
      </c>
    </row>
    <row r="3586" spans="1:9" x14ac:dyDescent="0.25">
      <c r="A3586" t="s">
        <v>8</v>
      </c>
      <c r="B3586" s="1">
        <v>500</v>
      </c>
      <c r="C3586" t="s">
        <v>9</v>
      </c>
      <c r="D3586">
        <v>12</v>
      </c>
      <c r="E3586" s="3">
        <v>44029</v>
      </c>
      <c r="F3586" s="2">
        <f>MONTH(Tabela1[[#This Row],[Data]])</f>
        <v>7</v>
      </c>
      <c r="G3586" t="s">
        <v>2881</v>
      </c>
      <c r="H3586" t="s">
        <v>8152</v>
      </c>
      <c r="I3586" s="2">
        <v>5543996600000</v>
      </c>
    </row>
    <row r="3587" spans="1:9" x14ac:dyDescent="0.25">
      <c r="A3587" t="s">
        <v>12</v>
      </c>
      <c r="B3587" s="1">
        <v>1000</v>
      </c>
      <c r="C3587" t="s">
        <v>9</v>
      </c>
      <c r="D3587">
        <v>6</v>
      </c>
      <c r="E3587" s="3">
        <v>44029</v>
      </c>
      <c r="F3587" s="2">
        <f>MONTH(Tabela1[[#This Row],[Data]])</f>
        <v>7</v>
      </c>
      <c r="G3587" t="s">
        <v>9735</v>
      </c>
      <c r="H3587" t="s">
        <v>9736</v>
      </c>
      <c r="I3587" s="2">
        <v>5511982300000</v>
      </c>
    </row>
    <row r="3588" spans="1:9" x14ac:dyDescent="0.25">
      <c r="A3588" t="s">
        <v>12</v>
      </c>
      <c r="B3588" s="1">
        <v>1000</v>
      </c>
      <c r="C3588" t="s">
        <v>9</v>
      </c>
      <c r="D3588">
        <v>12</v>
      </c>
      <c r="E3588" s="3">
        <v>44030</v>
      </c>
      <c r="F3588" s="2">
        <f>MONTH(Tabela1[[#This Row],[Data]])</f>
        <v>7</v>
      </c>
      <c r="G3588" t="s">
        <v>2841</v>
      </c>
      <c r="H3588" t="s">
        <v>3642</v>
      </c>
      <c r="I3588" s="2">
        <v>5511987900000</v>
      </c>
    </row>
    <row r="3589" spans="1:9" x14ac:dyDescent="0.25">
      <c r="A3589" t="s">
        <v>26</v>
      </c>
      <c r="B3589" s="1">
        <v>2000</v>
      </c>
      <c r="C3589" t="s">
        <v>9</v>
      </c>
      <c r="D3589">
        <v>12</v>
      </c>
      <c r="E3589" s="3">
        <v>44030</v>
      </c>
      <c r="F3589" s="2">
        <f>MONTH(Tabela1[[#This Row],[Data]])</f>
        <v>7</v>
      </c>
      <c r="G3589" t="s">
        <v>4266</v>
      </c>
      <c r="H3589" t="s">
        <v>4267</v>
      </c>
      <c r="I3589" s="2">
        <v>5585996800000</v>
      </c>
    </row>
    <row r="3590" spans="1:9" x14ac:dyDescent="0.25">
      <c r="A3590" t="s">
        <v>8</v>
      </c>
      <c r="B3590" s="1">
        <v>500</v>
      </c>
      <c r="C3590" t="s">
        <v>9</v>
      </c>
      <c r="D3590">
        <v>8</v>
      </c>
      <c r="E3590" s="3">
        <v>44030</v>
      </c>
      <c r="F3590" s="2">
        <f>MONTH(Tabela1[[#This Row],[Data]])</f>
        <v>7</v>
      </c>
      <c r="G3590" t="s">
        <v>508</v>
      </c>
      <c r="H3590" t="s">
        <v>2481</v>
      </c>
      <c r="I3590" s="2">
        <v>5515981400000</v>
      </c>
    </row>
    <row r="3591" spans="1:9" x14ac:dyDescent="0.25">
      <c r="A3591" t="s">
        <v>26</v>
      </c>
      <c r="B3591" s="1">
        <v>2000</v>
      </c>
      <c r="C3591" t="s">
        <v>9</v>
      </c>
      <c r="D3591">
        <v>1</v>
      </c>
      <c r="E3591" s="3">
        <v>44030</v>
      </c>
      <c r="F3591" s="2">
        <f>MONTH(Tabela1[[#This Row],[Data]])</f>
        <v>7</v>
      </c>
      <c r="G3591" t="s">
        <v>6440</v>
      </c>
      <c r="H3591" t="s">
        <v>6441</v>
      </c>
      <c r="I3591" s="2">
        <v>5592988400000</v>
      </c>
    </row>
    <row r="3592" spans="1:9" x14ac:dyDescent="0.25">
      <c r="A3592" t="s">
        <v>8</v>
      </c>
      <c r="B3592" s="1">
        <v>500</v>
      </c>
      <c r="C3592" t="s">
        <v>9</v>
      </c>
      <c r="D3592">
        <v>3</v>
      </c>
      <c r="E3592" s="3">
        <v>44030</v>
      </c>
      <c r="F3592" s="2">
        <f>MONTH(Tabela1[[#This Row],[Data]])</f>
        <v>7</v>
      </c>
      <c r="G3592" t="s">
        <v>3109</v>
      </c>
      <c r="H3592" t="s">
        <v>5668</v>
      </c>
      <c r="I3592" s="2">
        <v>5543999400000</v>
      </c>
    </row>
    <row r="3593" spans="1:9" x14ac:dyDescent="0.25">
      <c r="A3593" t="s">
        <v>12</v>
      </c>
      <c r="B3593" s="1">
        <v>1000</v>
      </c>
      <c r="C3593" t="s">
        <v>21</v>
      </c>
      <c r="D3593">
        <v>1</v>
      </c>
      <c r="E3593" s="3">
        <v>44030</v>
      </c>
      <c r="F3593" s="2">
        <f>MONTH(Tabela1[[#This Row],[Data]])</f>
        <v>7</v>
      </c>
      <c r="G3593" t="s">
        <v>57</v>
      </c>
      <c r="H3593" t="s">
        <v>58</v>
      </c>
      <c r="I3593" s="2">
        <v>5531999900000</v>
      </c>
    </row>
    <row r="3594" spans="1:9" x14ac:dyDescent="0.25">
      <c r="A3594" t="s">
        <v>26</v>
      </c>
      <c r="B3594" s="1">
        <v>2000</v>
      </c>
      <c r="C3594" t="s">
        <v>9</v>
      </c>
      <c r="D3594">
        <v>12</v>
      </c>
      <c r="E3594" s="3">
        <v>44031</v>
      </c>
      <c r="F3594" s="2">
        <f>MONTH(Tabela1[[#This Row],[Data]])</f>
        <v>7</v>
      </c>
      <c r="G3594" t="s">
        <v>334</v>
      </c>
      <c r="H3594" t="s">
        <v>335</v>
      </c>
      <c r="I3594" s="2">
        <v>5511986300000</v>
      </c>
    </row>
    <row r="3595" spans="1:9" x14ac:dyDescent="0.25">
      <c r="A3595" t="s">
        <v>8</v>
      </c>
      <c r="B3595" s="1">
        <v>500</v>
      </c>
      <c r="C3595" t="s">
        <v>9</v>
      </c>
      <c r="D3595">
        <v>12</v>
      </c>
      <c r="E3595" s="3">
        <v>44031</v>
      </c>
      <c r="F3595" s="2">
        <f>MONTH(Tabela1[[#This Row],[Data]])</f>
        <v>7</v>
      </c>
      <c r="G3595" t="s">
        <v>2114</v>
      </c>
      <c r="H3595" t="s">
        <v>2115</v>
      </c>
      <c r="I3595" s="2">
        <v>5591991800000</v>
      </c>
    </row>
    <row r="3596" spans="1:9" x14ac:dyDescent="0.25">
      <c r="A3596" t="s">
        <v>12</v>
      </c>
      <c r="B3596" s="1">
        <v>1000</v>
      </c>
      <c r="C3596" t="s">
        <v>9</v>
      </c>
      <c r="D3596">
        <v>5</v>
      </c>
      <c r="E3596" s="3">
        <v>44031</v>
      </c>
      <c r="F3596" s="2">
        <f>MONTH(Tabela1[[#This Row],[Data]])</f>
        <v>7</v>
      </c>
      <c r="G3596" t="s">
        <v>3706</v>
      </c>
      <c r="H3596" t="s">
        <v>3707</v>
      </c>
      <c r="I3596" s="2">
        <v>5511989200000</v>
      </c>
    </row>
    <row r="3597" spans="1:9" x14ac:dyDescent="0.25">
      <c r="A3597" t="s">
        <v>26</v>
      </c>
      <c r="B3597" s="1">
        <v>2000</v>
      </c>
      <c r="C3597" t="s">
        <v>9</v>
      </c>
      <c r="D3597">
        <v>12</v>
      </c>
      <c r="E3597" s="3">
        <v>44031</v>
      </c>
      <c r="F3597" s="2">
        <f>MONTH(Tabela1[[#This Row],[Data]])</f>
        <v>7</v>
      </c>
      <c r="G3597" t="s">
        <v>1659</v>
      </c>
      <c r="H3597" t="s">
        <v>1660</v>
      </c>
      <c r="I3597" s="2">
        <v>5541995400000</v>
      </c>
    </row>
    <row r="3598" spans="1:9" x14ac:dyDescent="0.25">
      <c r="A3598" t="s">
        <v>8</v>
      </c>
      <c r="B3598" s="1">
        <v>500</v>
      </c>
      <c r="C3598" t="s">
        <v>9</v>
      </c>
      <c r="D3598">
        <v>10</v>
      </c>
      <c r="E3598" s="3">
        <v>44031</v>
      </c>
      <c r="F3598" s="2">
        <f>MONTH(Tabela1[[#This Row],[Data]])</f>
        <v>7</v>
      </c>
      <c r="G3598" t="s">
        <v>4235</v>
      </c>
      <c r="H3598" t="s">
        <v>4236</v>
      </c>
      <c r="I3598" s="2">
        <v>5567996300000</v>
      </c>
    </row>
    <row r="3599" spans="1:9" x14ac:dyDescent="0.25">
      <c r="A3599" t="s">
        <v>8</v>
      </c>
      <c r="B3599" s="1">
        <v>500</v>
      </c>
      <c r="C3599" t="s">
        <v>9</v>
      </c>
      <c r="D3599">
        <v>1</v>
      </c>
      <c r="E3599" s="3">
        <v>44031</v>
      </c>
      <c r="F3599" s="2">
        <f>MONTH(Tabela1[[#This Row],[Data]])</f>
        <v>7</v>
      </c>
      <c r="G3599" t="s">
        <v>5214</v>
      </c>
      <c r="H3599" t="s">
        <v>5215</v>
      </c>
      <c r="I3599" s="2">
        <v>5511960700000</v>
      </c>
    </row>
    <row r="3600" spans="1:9" x14ac:dyDescent="0.25">
      <c r="A3600" t="s">
        <v>26</v>
      </c>
      <c r="B3600" s="1">
        <v>2000</v>
      </c>
      <c r="C3600" t="s">
        <v>21</v>
      </c>
      <c r="D3600">
        <v>1</v>
      </c>
      <c r="E3600" s="3">
        <v>44031</v>
      </c>
      <c r="F3600" s="2">
        <f>MONTH(Tabela1[[#This Row],[Data]])</f>
        <v>7</v>
      </c>
      <c r="G3600" t="s">
        <v>6108</v>
      </c>
      <c r="H3600" t="s">
        <v>6109</v>
      </c>
      <c r="I3600" s="2">
        <v>5598991500000</v>
      </c>
    </row>
    <row r="3601" spans="1:9" x14ac:dyDescent="0.25">
      <c r="A3601" t="s">
        <v>12</v>
      </c>
      <c r="B3601" s="1">
        <v>1000</v>
      </c>
      <c r="C3601" t="s">
        <v>9</v>
      </c>
      <c r="D3601">
        <v>12</v>
      </c>
      <c r="E3601" s="3">
        <v>44031</v>
      </c>
      <c r="F3601" s="2">
        <f>MONTH(Tabela1[[#This Row],[Data]])</f>
        <v>7</v>
      </c>
      <c r="G3601" t="s">
        <v>2511</v>
      </c>
      <c r="H3601" t="s">
        <v>2512</v>
      </c>
      <c r="I3601" s="2">
        <v>5516997700000</v>
      </c>
    </row>
    <row r="3602" spans="1:9" x14ac:dyDescent="0.25">
      <c r="A3602" t="s">
        <v>12</v>
      </c>
      <c r="B3602" s="1">
        <v>1000</v>
      </c>
      <c r="C3602" t="s">
        <v>9</v>
      </c>
      <c r="D3602">
        <v>12</v>
      </c>
      <c r="E3602" s="3">
        <v>44031</v>
      </c>
      <c r="F3602" s="2">
        <f>MONTH(Tabela1[[#This Row],[Data]])</f>
        <v>7</v>
      </c>
      <c r="G3602" t="s">
        <v>6940</v>
      </c>
      <c r="H3602" t="s">
        <v>6941</v>
      </c>
      <c r="I3602" s="2">
        <v>5511960700000</v>
      </c>
    </row>
    <row r="3603" spans="1:9" x14ac:dyDescent="0.25">
      <c r="A3603" t="s">
        <v>8</v>
      </c>
      <c r="B3603" s="1">
        <v>500</v>
      </c>
      <c r="C3603" t="s">
        <v>9</v>
      </c>
      <c r="D3603">
        <v>12</v>
      </c>
      <c r="E3603" s="3">
        <v>44032</v>
      </c>
      <c r="F3603" s="2">
        <f>MONTH(Tabela1[[#This Row],[Data]])</f>
        <v>7</v>
      </c>
      <c r="G3603" t="s">
        <v>99</v>
      </c>
      <c r="H3603" t="s">
        <v>100</v>
      </c>
      <c r="I3603" s="2">
        <v>5542999900000</v>
      </c>
    </row>
    <row r="3604" spans="1:9" x14ac:dyDescent="0.25">
      <c r="A3604" t="s">
        <v>8</v>
      </c>
      <c r="B3604" s="1">
        <v>500</v>
      </c>
      <c r="C3604" t="s">
        <v>9</v>
      </c>
      <c r="D3604">
        <v>12</v>
      </c>
      <c r="E3604" s="3">
        <v>44032</v>
      </c>
      <c r="F3604" s="2">
        <f>MONTH(Tabela1[[#This Row],[Data]])</f>
        <v>7</v>
      </c>
      <c r="G3604" t="s">
        <v>1714</v>
      </c>
      <c r="H3604" t="s">
        <v>1715</v>
      </c>
      <c r="I3604" s="2">
        <v>5519992200000</v>
      </c>
    </row>
    <row r="3605" spans="1:9" x14ac:dyDescent="0.25">
      <c r="A3605" t="s">
        <v>8</v>
      </c>
      <c r="B3605" s="1">
        <v>500</v>
      </c>
      <c r="C3605" t="s">
        <v>9</v>
      </c>
      <c r="D3605">
        <v>12</v>
      </c>
      <c r="E3605" s="3">
        <v>44032</v>
      </c>
      <c r="F3605" s="2">
        <f>MONTH(Tabela1[[#This Row],[Data]])</f>
        <v>7</v>
      </c>
      <c r="G3605" t="s">
        <v>7224</v>
      </c>
      <c r="H3605" t="s">
        <v>7225</v>
      </c>
      <c r="I3605" s="2">
        <v>5571999100000</v>
      </c>
    </row>
    <row r="3606" spans="1:9" x14ac:dyDescent="0.25">
      <c r="A3606" t="s">
        <v>12</v>
      </c>
      <c r="B3606" s="1">
        <v>1000</v>
      </c>
      <c r="C3606" t="s">
        <v>9</v>
      </c>
      <c r="D3606">
        <v>10</v>
      </c>
      <c r="E3606" s="3">
        <v>44032</v>
      </c>
      <c r="F3606" s="2">
        <f>MONTH(Tabela1[[#This Row],[Data]])</f>
        <v>7</v>
      </c>
      <c r="G3606" t="s">
        <v>6936</v>
      </c>
      <c r="H3606" t="s">
        <v>7374</v>
      </c>
      <c r="I3606" s="2">
        <v>5584988500000</v>
      </c>
    </row>
    <row r="3607" spans="1:9" x14ac:dyDescent="0.25">
      <c r="A3607" t="s">
        <v>26</v>
      </c>
      <c r="B3607" s="1">
        <v>2000</v>
      </c>
      <c r="C3607" t="s">
        <v>21</v>
      </c>
      <c r="D3607">
        <v>1</v>
      </c>
      <c r="E3607" s="3">
        <v>44032</v>
      </c>
      <c r="F3607" s="2">
        <f>MONTH(Tabela1[[#This Row],[Data]])</f>
        <v>7</v>
      </c>
      <c r="G3607" t="s">
        <v>831</v>
      </c>
      <c r="H3607" t="s">
        <v>832</v>
      </c>
      <c r="I3607" s="2">
        <v>5562984900000</v>
      </c>
    </row>
    <row r="3608" spans="1:9" x14ac:dyDescent="0.25">
      <c r="A3608" t="s">
        <v>8</v>
      </c>
      <c r="B3608" s="1">
        <v>500</v>
      </c>
      <c r="C3608" t="s">
        <v>9</v>
      </c>
      <c r="D3608">
        <v>6</v>
      </c>
      <c r="E3608" s="3">
        <v>44032</v>
      </c>
      <c r="F3608" s="2">
        <f>MONTH(Tabela1[[#This Row],[Data]])</f>
        <v>7</v>
      </c>
      <c r="G3608" t="s">
        <v>1464</v>
      </c>
      <c r="H3608" t="s">
        <v>5793</v>
      </c>
      <c r="I3608" s="2">
        <v>5521969700000</v>
      </c>
    </row>
    <row r="3609" spans="1:9" x14ac:dyDescent="0.25">
      <c r="A3609" t="s">
        <v>12</v>
      </c>
      <c r="B3609" s="1">
        <v>1000</v>
      </c>
      <c r="C3609" t="s">
        <v>9</v>
      </c>
      <c r="D3609">
        <v>1</v>
      </c>
      <c r="E3609" s="3">
        <v>44032</v>
      </c>
      <c r="F3609" s="2">
        <f>MONTH(Tabela1[[#This Row],[Data]])</f>
        <v>7</v>
      </c>
      <c r="G3609" t="s">
        <v>8761</v>
      </c>
      <c r="H3609" t="s">
        <v>8762</v>
      </c>
      <c r="I3609" s="2">
        <v>5585981800000</v>
      </c>
    </row>
    <row r="3610" spans="1:9" x14ac:dyDescent="0.25">
      <c r="A3610" t="s">
        <v>12</v>
      </c>
      <c r="B3610" s="1">
        <v>1000</v>
      </c>
      <c r="C3610" t="s">
        <v>21</v>
      </c>
      <c r="D3610">
        <v>12</v>
      </c>
      <c r="E3610" s="3">
        <v>44033</v>
      </c>
      <c r="F3610" s="2">
        <f>MONTH(Tabela1[[#This Row],[Data]])</f>
        <v>7</v>
      </c>
      <c r="G3610" t="s">
        <v>204</v>
      </c>
      <c r="H3610" t="s">
        <v>1628</v>
      </c>
      <c r="I3610" s="2">
        <v>5535988700000</v>
      </c>
    </row>
    <row r="3611" spans="1:9" x14ac:dyDescent="0.25">
      <c r="A3611" t="s">
        <v>12</v>
      </c>
      <c r="B3611" s="1">
        <v>1000</v>
      </c>
      <c r="C3611" t="s">
        <v>21</v>
      </c>
      <c r="D3611">
        <v>1</v>
      </c>
      <c r="E3611" s="3">
        <v>44033</v>
      </c>
      <c r="F3611" s="2">
        <f>MONTH(Tabela1[[#This Row],[Data]])</f>
        <v>7</v>
      </c>
      <c r="G3611" t="s">
        <v>2708</v>
      </c>
      <c r="H3611" t="s">
        <v>3407</v>
      </c>
      <c r="I3611" s="2">
        <v>5592995100000</v>
      </c>
    </row>
    <row r="3612" spans="1:9" x14ac:dyDescent="0.25">
      <c r="A3612" t="s">
        <v>12</v>
      </c>
      <c r="B3612" s="1">
        <v>1000</v>
      </c>
      <c r="C3612" t="s">
        <v>9</v>
      </c>
      <c r="D3612">
        <v>9</v>
      </c>
      <c r="E3612" s="3">
        <v>44033</v>
      </c>
      <c r="F3612" s="2">
        <f>MONTH(Tabela1[[#This Row],[Data]])</f>
        <v>7</v>
      </c>
      <c r="G3612" t="s">
        <v>3949</v>
      </c>
      <c r="H3612" t="s">
        <v>3950</v>
      </c>
      <c r="I3612" s="2">
        <v>5583998000000</v>
      </c>
    </row>
    <row r="3613" spans="1:9" x14ac:dyDescent="0.25">
      <c r="A3613" t="s">
        <v>12</v>
      </c>
      <c r="B3613" s="1">
        <v>1000</v>
      </c>
      <c r="C3613" t="s">
        <v>9</v>
      </c>
      <c r="D3613">
        <v>12</v>
      </c>
      <c r="E3613" s="3">
        <v>44033</v>
      </c>
      <c r="F3613" s="2">
        <f>MONTH(Tabela1[[#This Row],[Data]])</f>
        <v>7</v>
      </c>
      <c r="G3613" t="s">
        <v>945</v>
      </c>
      <c r="H3613" t="s">
        <v>946</v>
      </c>
      <c r="I3613" s="2">
        <v>5549998100000</v>
      </c>
    </row>
    <row r="3614" spans="1:9" x14ac:dyDescent="0.25">
      <c r="A3614" t="s">
        <v>12</v>
      </c>
      <c r="B3614" s="1">
        <v>1000</v>
      </c>
      <c r="C3614" t="s">
        <v>9</v>
      </c>
      <c r="D3614">
        <v>6</v>
      </c>
      <c r="E3614" s="3">
        <v>44033</v>
      </c>
      <c r="F3614" s="2">
        <f>MONTH(Tabela1[[#This Row],[Data]])</f>
        <v>7</v>
      </c>
      <c r="G3614" t="s">
        <v>7348</v>
      </c>
      <c r="H3614" t="s">
        <v>7349</v>
      </c>
      <c r="I3614" s="2">
        <v>5549999900000</v>
      </c>
    </row>
    <row r="3615" spans="1:9" x14ac:dyDescent="0.25">
      <c r="A3615" t="s">
        <v>8</v>
      </c>
      <c r="B3615" s="1">
        <v>500</v>
      </c>
      <c r="C3615" t="s">
        <v>9</v>
      </c>
      <c r="D3615">
        <v>3</v>
      </c>
      <c r="E3615" s="3">
        <v>44033</v>
      </c>
      <c r="F3615" s="2">
        <f>MONTH(Tabela1[[#This Row],[Data]])</f>
        <v>7</v>
      </c>
      <c r="G3615" t="s">
        <v>7242</v>
      </c>
      <c r="H3615" t="s">
        <v>850</v>
      </c>
      <c r="I3615" s="2">
        <v>5527995000000</v>
      </c>
    </row>
    <row r="3616" spans="1:9" x14ac:dyDescent="0.25">
      <c r="A3616" t="s">
        <v>12</v>
      </c>
      <c r="B3616" s="1">
        <v>1000</v>
      </c>
      <c r="C3616" t="s">
        <v>9</v>
      </c>
      <c r="D3616">
        <v>2</v>
      </c>
      <c r="E3616" s="3">
        <v>44033</v>
      </c>
      <c r="F3616" s="2">
        <f>MONTH(Tabela1[[#This Row],[Data]])</f>
        <v>7</v>
      </c>
      <c r="G3616" t="s">
        <v>281</v>
      </c>
      <c r="H3616" t="s">
        <v>282</v>
      </c>
      <c r="I3616" s="2">
        <v>5547996100000</v>
      </c>
    </row>
    <row r="3617" spans="1:9" x14ac:dyDescent="0.25">
      <c r="A3617" t="s">
        <v>8</v>
      </c>
      <c r="B3617" s="1">
        <v>500</v>
      </c>
      <c r="C3617" t="s">
        <v>9</v>
      </c>
      <c r="D3617">
        <v>6</v>
      </c>
      <c r="E3617" s="3">
        <v>44034</v>
      </c>
      <c r="F3617" s="2">
        <f>MONTH(Tabela1[[#This Row],[Data]])</f>
        <v>7</v>
      </c>
      <c r="G3617" t="s">
        <v>1541</v>
      </c>
      <c r="H3617" t="s">
        <v>1542</v>
      </c>
      <c r="I3617" s="2">
        <v>5531986900000</v>
      </c>
    </row>
    <row r="3618" spans="1:9" x14ac:dyDescent="0.25">
      <c r="A3618" t="s">
        <v>8</v>
      </c>
      <c r="B3618" s="1">
        <v>500</v>
      </c>
      <c r="C3618" t="s">
        <v>9</v>
      </c>
      <c r="D3618">
        <v>1</v>
      </c>
      <c r="E3618" s="3">
        <v>44034</v>
      </c>
      <c r="F3618" s="2">
        <f>MONTH(Tabela1[[#This Row],[Data]])</f>
        <v>7</v>
      </c>
      <c r="G3618" t="s">
        <v>5630</v>
      </c>
      <c r="H3618" t="s">
        <v>5631</v>
      </c>
      <c r="I3618" s="2">
        <v>5511957800000</v>
      </c>
    </row>
    <row r="3619" spans="1:9" x14ac:dyDescent="0.25">
      <c r="A3619" t="s">
        <v>12</v>
      </c>
      <c r="B3619" s="1">
        <v>1000</v>
      </c>
      <c r="C3619" t="s">
        <v>9</v>
      </c>
      <c r="D3619">
        <v>12</v>
      </c>
      <c r="E3619" s="3">
        <v>44034</v>
      </c>
      <c r="F3619" s="2">
        <f>MONTH(Tabela1[[#This Row],[Data]])</f>
        <v>7</v>
      </c>
      <c r="G3619" t="s">
        <v>6635</v>
      </c>
      <c r="H3619" t="s">
        <v>6636</v>
      </c>
      <c r="I3619" s="2">
        <v>5519983600000</v>
      </c>
    </row>
    <row r="3620" spans="1:9" x14ac:dyDescent="0.25">
      <c r="A3620" t="s">
        <v>12</v>
      </c>
      <c r="B3620" s="1">
        <v>1000</v>
      </c>
      <c r="C3620" t="s">
        <v>9</v>
      </c>
      <c r="D3620">
        <v>12</v>
      </c>
      <c r="E3620" s="3">
        <v>44034</v>
      </c>
      <c r="F3620" s="2">
        <f>MONTH(Tabela1[[#This Row],[Data]])</f>
        <v>7</v>
      </c>
      <c r="G3620" t="s">
        <v>7177</v>
      </c>
      <c r="H3620" t="s">
        <v>7178</v>
      </c>
      <c r="I3620" s="2">
        <v>5521996600000</v>
      </c>
    </row>
    <row r="3621" spans="1:9" x14ac:dyDescent="0.25">
      <c r="A3621" t="s">
        <v>12</v>
      </c>
      <c r="B3621" s="1">
        <v>1000</v>
      </c>
      <c r="C3621" t="s">
        <v>9</v>
      </c>
      <c r="D3621">
        <v>6</v>
      </c>
      <c r="E3621" s="3">
        <v>44034</v>
      </c>
      <c r="F3621" s="2">
        <f>MONTH(Tabela1[[#This Row],[Data]])</f>
        <v>7</v>
      </c>
      <c r="G3621" t="s">
        <v>7299</v>
      </c>
      <c r="H3621" t="s">
        <v>7300</v>
      </c>
      <c r="I3621" s="2">
        <v>5511958700000</v>
      </c>
    </row>
    <row r="3622" spans="1:9" x14ac:dyDescent="0.25">
      <c r="A3622" t="s">
        <v>26</v>
      </c>
      <c r="B3622" s="1">
        <v>2000</v>
      </c>
      <c r="C3622" t="s">
        <v>9</v>
      </c>
      <c r="D3622">
        <v>12</v>
      </c>
      <c r="E3622" s="3">
        <v>44034</v>
      </c>
      <c r="F3622" s="2">
        <f>MONTH(Tabela1[[#This Row],[Data]])</f>
        <v>7</v>
      </c>
      <c r="G3622" t="s">
        <v>7762</v>
      </c>
      <c r="H3622" t="s">
        <v>7763</v>
      </c>
      <c r="I3622" s="2">
        <v>5535999200000</v>
      </c>
    </row>
    <row r="3623" spans="1:9" x14ac:dyDescent="0.25">
      <c r="A3623" t="s">
        <v>8</v>
      </c>
      <c r="B3623" s="1">
        <v>500</v>
      </c>
      <c r="C3623" t="s">
        <v>21</v>
      </c>
      <c r="D3623">
        <v>1</v>
      </c>
      <c r="E3623" s="3">
        <v>44034</v>
      </c>
      <c r="F3623" s="2">
        <f>MONTH(Tabela1[[#This Row],[Data]])</f>
        <v>7</v>
      </c>
      <c r="G3623" t="s">
        <v>8355</v>
      </c>
      <c r="H3623" t="s">
        <v>8356</v>
      </c>
      <c r="I3623" s="2">
        <v>5561982100000</v>
      </c>
    </row>
    <row r="3624" spans="1:9" x14ac:dyDescent="0.25">
      <c r="A3624" t="s">
        <v>8</v>
      </c>
      <c r="B3624" s="1">
        <v>500</v>
      </c>
      <c r="C3624" t="s">
        <v>9</v>
      </c>
      <c r="D3624">
        <v>1</v>
      </c>
      <c r="E3624" s="3">
        <v>44034</v>
      </c>
      <c r="F3624" s="2">
        <f>MONTH(Tabela1[[#This Row],[Data]])</f>
        <v>7</v>
      </c>
      <c r="G3624" t="s">
        <v>2733</v>
      </c>
      <c r="H3624" t="s">
        <v>6406</v>
      </c>
      <c r="I3624" s="2">
        <v>5511951700000</v>
      </c>
    </row>
    <row r="3625" spans="1:9" x14ac:dyDescent="0.25">
      <c r="A3625" t="s">
        <v>12</v>
      </c>
      <c r="B3625" s="1">
        <v>1000</v>
      </c>
      <c r="C3625" t="s">
        <v>9</v>
      </c>
      <c r="D3625">
        <v>12</v>
      </c>
      <c r="E3625" s="3">
        <v>44035</v>
      </c>
      <c r="F3625" s="2">
        <f>MONTH(Tabela1[[#This Row],[Data]])</f>
        <v>7</v>
      </c>
      <c r="G3625" t="s">
        <v>1315</v>
      </c>
      <c r="H3625" t="s">
        <v>1316</v>
      </c>
      <c r="I3625" s="2">
        <v>5511985900000</v>
      </c>
    </row>
    <row r="3626" spans="1:9" x14ac:dyDescent="0.25">
      <c r="A3626" t="s">
        <v>8</v>
      </c>
      <c r="B3626" s="1">
        <v>500</v>
      </c>
      <c r="C3626" t="s">
        <v>9</v>
      </c>
      <c r="D3626">
        <v>12</v>
      </c>
      <c r="E3626" s="3">
        <v>44035</v>
      </c>
      <c r="F3626" s="2">
        <f>MONTH(Tabela1[[#This Row],[Data]])</f>
        <v>7</v>
      </c>
      <c r="G3626" t="s">
        <v>6118</v>
      </c>
      <c r="H3626" t="s">
        <v>6119</v>
      </c>
      <c r="I3626" s="2">
        <v>5581983600000</v>
      </c>
    </row>
    <row r="3627" spans="1:9" x14ac:dyDescent="0.25">
      <c r="A3627" t="s">
        <v>8</v>
      </c>
      <c r="B3627" s="1">
        <v>500</v>
      </c>
      <c r="C3627" t="s">
        <v>9</v>
      </c>
      <c r="D3627">
        <v>12</v>
      </c>
      <c r="E3627" s="3">
        <v>44035</v>
      </c>
      <c r="F3627" s="2">
        <f>MONTH(Tabela1[[#This Row],[Data]])</f>
        <v>7</v>
      </c>
      <c r="G3627" t="s">
        <v>6387</v>
      </c>
      <c r="H3627" t="s">
        <v>6388</v>
      </c>
      <c r="I3627" s="2">
        <v>5511959300000</v>
      </c>
    </row>
    <row r="3628" spans="1:9" x14ac:dyDescent="0.25">
      <c r="A3628" t="s">
        <v>8</v>
      </c>
      <c r="B3628" s="1">
        <v>500</v>
      </c>
      <c r="C3628" t="s">
        <v>9</v>
      </c>
      <c r="D3628">
        <v>1</v>
      </c>
      <c r="E3628" s="3">
        <v>44035</v>
      </c>
      <c r="F3628" s="2">
        <f>MONTH(Tabela1[[#This Row],[Data]])</f>
        <v>7</v>
      </c>
      <c r="G3628" t="s">
        <v>7116</v>
      </c>
      <c r="H3628" t="s">
        <v>7117</v>
      </c>
      <c r="I3628" s="2">
        <v>5531998000000</v>
      </c>
    </row>
    <row r="3629" spans="1:9" x14ac:dyDescent="0.25">
      <c r="A3629" t="s">
        <v>8</v>
      </c>
      <c r="B3629" s="1">
        <v>500</v>
      </c>
      <c r="C3629" t="s">
        <v>9</v>
      </c>
      <c r="D3629">
        <v>12</v>
      </c>
      <c r="E3629" s="3">
        <v>44035</v>
      </c>
      <c r="F3629" s="2">
        <f>MONTH(Tabela1[[#This Row],[Data]])</f>
        <v>7</v>
      </c>
      <c r="G3629" t="s">
        <v>1100</v>
      </c>
      <c r="H3629" t="s">
        <v>7290</v>
      </c>
      <c r="I3629" s="2">
        <v>5571992700000</v>
      </c>
    </row>
    <row r="3630" spans="1:9" x14ac:dyDescent="0.25">
      <c r="A3630" t="s">
        <v>8</v>
      </c>
      <c r="B3630" s="1">
        <v>500</v>
      </c>
      <c r="C3630" t="s">
        <v>9</v>
      </c>
      <c r="D3630">
        <v>7</v>
      </c>
      <c r="E3630" s="3">
        <v>44035</v>
      </c>
      <c r="F3630" s="2">
        <f>MONTH(Tabela1[[#This Row],[Data]])</f>
        <v>7</v>
      </c>
      <c r="G3630" t="s">
        <v>8106</v>
      </c>
      <c r="H3630" t="s">
        <v>8107</v>
      </c>
      <c r="I3630" s="2">
        <v>5517996500000</v>
      </c>
    </row>
    <row r="3631" spans="1:9" x14ac:dyDescent="0.25">
      <c r="A3631" t="s">
        <v>8</v>
      </c>
      <c r="B3631" s="1">
        <v>500</v>
      </c>
      <c r="C3631" t="s">
        <v>9</v>
      </c>
      <c r="D3631">
        <v>6</v>
      </c>
      <c r="E3631" s="3">
        <v>44035</v>
      </c>
      <c r="F3631" s="2">
        <f>MONTH(Tabela1[[#This Row],[Data]])</f>
        <v>7</v>
      </c>
      <c r="G3631" t="s">
        <v>1916</v>
      </c>
      <c r="H3631" t="s">
        <v>8032</v>
      </c>
      <c r="I3631" s="2">
        <v>5581999500000</v>
      </c>
    </row>
    <row r="3632" spans="1:9" x14ac:dyDescent="0.25">
      <c r="A3632" t="s">
        <v>8</v>
      </c>
      <c r="B3632" s="1">
        <v>500</v>
      </c>
      <c r="C3632" t="s">
        <v>9</v>
      </c>
      <c r="D3632">
        <v>10</v>
      </c>
      <c r="E3632" s="3">
        <v>44036</v>
      </c>
      <c r="F3632" s="2">
        <f>MONTH(Tabela1[[#This Row],[Data]])</f>
        <v>7</v>
      </c>
      <c r="G3632" t="s">
        <v>451</v>
      </c>
      <c r="H3632" t="s">
        <v>826</v>
      </c>
      <c r="I3632" s="2">
        <v>5541992600000</v>
      </c>
    </row>
    <row r="3633" spans="1:9" x14ac:dyDescent="0.25">
      <c r="A3633" t="s">
        <v>8</v>
      </c>
      <c r="B3633" s="1">
        <v>500</v>
      </c>
      <c r="C3633" t="s">
        <v>9</v>
      </c>
      <c r="D3633">
        <v>1</v>
      </c>
      <c r="E3633" s="3">
        <v>44036</v>
      </c>
      <c r="F3633" s="2">
        <f>MONTH(Tabela1[[#This Row],[Data]])</f>
        <v>7</v>
      </c>
      <c r="G3633" t="s">
        <v>1043</v>
      </c>
      <c r="H3633" t="s">
        <v>1044</v>
      </c>
      <c r="I3633" s="2">
        <v>5524992600000</v>
      </c>
    </row>
    <row r="3634" spans="1:9" x14ac:dyDescent="0.25">
      <c r="A3634" t="s">
        <v>8</v>
      </c>
      <c r="B3634" s="1">
        <v>500</v>
      </c>
      <c r="C3634" t="s">
        <v>9</v>
      </c>
      <c r="D3634">
        <v>12</v>
      </c>
      <c r="E3634" s="3">
        <v>44036</v>
      </c>
      <c r="F3634" s="2">
        <f>MONTH(Tabela1[[#This Row],[Data]])</f>
        <v>7</v>
      </c>
      <c r="G3634" t="s">
        <v>3021</v>
      </c>
      <c r="H3634" t="s">
        <v>3022</v>
      </c>
      <c r="I3634" s="2">
        <v>5511996100000</v>
      </c>
    </row>
    <row r="3635" spans="1:9" x14ac:dyDescent="0.25">
      <c r="A3635" t="s">
        <v>12</v>
      </c>
      <c r="B3635" s="1">
        <v>1000</v>
      </c>
      <c r="C3635" t="s">
        <v>21</v>
      </c>
      <c r="D3635">
        <v>1</v>
      </c>
      <c r="E3635" s="3">
        <v>44036</v>
      </c>
      <c r="F3635" s="2">
        <f>MONTH(Tabela1[[#This Row],[Data]])</f>
        <v>7</v>
      </c>
      <c r="G3635" t="s">
        <v>3596</v>
      </c>
      <c r="H3635" t="s">
        <v>3597</v>
      </c>
      <c r="I3635" s="2">
        <v>5511974200000</v>
      </c>
    </row>
    <row r="3636" spans="1:9" x14ac:dyDescent="0.25">
      <c r="A3636" t="s">
        <v>8</v>
      </c>
      <c r="B3636" s="1">
        <v>500</v>
      </c>
      <c r="C3636" t="s">
        <v>9</v>
      </c>
      <c r="D3636">
        <v>12</v>
      </c>
      <c r="E3636" s="3">
        <v>44036</v>
      </c>
      <c r="F3636" s="2">
        <f>MONTH(Tabela1[[#This Row],[Data]])</f>
        <v>7</v>
      </c>
      <c r="G3636" t="s">
        <v>3733</v>
      </c>
      <c r="H3636" t="s">
        <v>3734</v>
      </c>
      <c r="I3636" s="2">
        <v>5541996900000</v>
      </c>
    </row>
    <row r="3637" spans="1:9" x14ac:dyDescent="0.25">
      <c r="A3637" t="s">
        <v>12</v>
      </c>
      <c r="B3637" s="1">
        <v>1000</v>
      </c>
      <c r="C3637" t="s">
        <v>9</v>
      </c>
      <c r="D3637">
        <v>12</v>
      </c>
      <c r="E3637" s="3">
        <v>44036</v>
      </c>
      <c r="F3637" s="2">
        <f>MONTH(Tabela1[[#This Row],[Data]])</f>
        <v>7</v>
      </c>
      <c r="G3637" t="s">
        <v>4442</v>
      </c>
      <c r="H3637" t="s">
        <v>4443</v>
      </c>
      <c r="I3637" s="2">
        <v>5535912700000</v>
      </c>
    </row>
    <row r="3638" spans="1:9" x14ac:dyDescent="0.25">
      <c r="A3638" t="s">
        <v>8</v>
      </c>
      <c r="B3638" s="1">
        <v>500</v>
      </c>
      <c r="C3638" t="s">
        <v>9</v>
      </c>
      <c r="D3638">
        <v>1</v>
      </c>
      <c r="E3638" s="3">
        <v>44036</v>
      </c>
      <c r="F3638" s="2">
        <f>MONTH(Tabela1[[#This Row],[Data]])</f>
        <v>7</v>
      </c>
      <c r="G3638" t="s">
        <v>4008</v>
      </c>
      <c r="H3638" t="s">
        <v>5194</v>
      </c>
      <c r="I3638" s="2">
        <v>5531996200000</v>
      </c>
    </row>
    <row r="3639" spans="1:9" x14ac:dyDescent="0.25">
      <c r="A3639" t="s">
        <v>26</v>
      </c>
      <c r="B3639" s="1">
        <v>2000</v>
      </c>
      <c r="C3639" t="s">
        <v>9</v>
      </c>
      <c r="D3639">
        <v>1</v>
      </c>
      <c r="E3639" s="3">
        <v>44036</v>
      </c>
      <c r="F3639" s="2">
        <f>MONTH(Tabela1[[#This Row],[Data]])</f>
        <v>7</v>
      </c>
      <c r="G3639" t="s">
        <v>7508</v>
      </c>
      <c r="H3639" t="s">
        <v>7509</v>
      </c>
      <c r="I3639" s="2">
        <v>5531996900000</v>
      </c>
    </row>
    <row r="3640" spans="1:9" x14ac:dyDescent="0.25">
      <c r="A3640" t="s">
        <v>8</v>
      </c>
      <c r="B3640" s="1">
        <v>500</v>
      </c>
      <c r="C3640" t="s">
        <v>21</v>
      </c>
      <c r="D3640">
        <v>1</v>
      </c>
      <c r="E3640" s="3">
        <v>44036</v>
      </c>
      <c r="F3640" s="2">
        <f>MONTH(Tabela1[[#This Row],[Data]])</f>
        <v>7</v>
      </c>
      <c r="G3640" t="s">
        <v>336</v>
      </c>
      <c r="H3640" t="s">
        <v>8669</v>
      </c>
      <c r="I3640" s="2">
        <v>5516992000000</v>
      </c>
    </row>
    <row r="3641" spans="1:9" x14ac:dyDescent="0.25">
      <c r="A3641" t="s">
        <v>12</v>
      </c>
      <c r="B3641" s="1">
        <v>1000</v>
      </c>
      <c r="C3641" t="s">
        <v>9</v>
      </c>
      <c r="D3641">
        <v>12</v>
      </c>
      <c r="E3641" s="3">
        <v>44036</v>
      </c>
      <c r="F3641" s="2">
        <f>MONTH(Tabela1[[#This Row],[Data]])</f>
        <v>7</v>
      </c>
      <c r="G3641" t="s">
        <v>945</v>
      </c>
      <c r="H3641" t="s">
        <v>8676</v>
      </c>
      <c r="I3641" s="2">
        <v>5521971400000</v>
      </c>
    </row>
    <row r="3642" spans="1:9" x14ac:dyDescent="0.25">
      <c r="A3642" t="s">
        <v>8</v>
      </c>
      <c r="B3642" s="1">
        <v>500</v>
      </c>
      <c r="C3642" t="s">
        <v>9</v>
      </c>
      <c r="D3642">
        <v>12</v>
      </c>
      <c r="E3642" s="3">
        <v>44037</v>
      </c>
      <c r="F3642" s="2">
        <f>MONTH(Tabela1[[#This Row],[Data]])</f>
        <v>7</v>
      </c>
      <c r="G3642" t="s">
        <v>1175</v>
      </c>
      <c r="H3642" t="s">
        <v>1176</v>
      </c>
      <c r="I3642" s="2">
        <v>5512997100000</v>
      </c>
    </row>
    <row r="3643" spans="1:9" x14ac:dyDescent="0.25">
      <c r="A3643" t="s">
        <v>8</v>
      </c>
      <c r="B3643" s="1">
        <v>500</v>
      </c>
      <c r="C3643" t="s">
        <v>9</v>
      </c>
      <c r="D3643">
        <v>12</v>
      </c>
      <c r="E3643" s="3">
        <v>44037</v>
      </c>
      <c r="F3643" s="2">
        <f>MONTH(Tabela1[[#This Row],[Data]])</f>
        <v>7</v>
      </c>
      <c r="G3643" t="s">
        <v>1768</v>
      </c>
      <c r="H3643" t="s">
        <v>1769</v>
      </c>
      <c r="I3643" s="2">
        <v>5512997000000</v>
      </c>
    </row>
    <row r="3644" spans="1:9" x14ac:dyDescent="0.25">
      <c r="A3644" t="s">
        <v>8</v>
      </c>
      <c r="B3644" s="1">
        <v>500</v>
      </c>
      <c r="C3644" t="s">
        <v>9</v>
      </c>
      <c r="D3644">
        <v>12</v>
      </c>
      <c r="E3644" s="3">
        <v>44037</v>
      </c>
      <c r="F3644" s="2">
        <f>MONTH(Tabela1[[#This Row],[Data]])</f>
        <v>7</v>
      </c>
      <c r="G3644" t="s">
        <v>2899</v>
      </c>
      <c r="H3644" t="s">
        <v>2900</v>
      </c>
      <c r="I3644" s="2">
        <v>5585981000000</v>
      </c>
    </row>
    <row r="3645" spans="1:9" x14ac:dyDescent="0.25">
      <c r="A3645" t="s">
        <v>26</v>
      </c>
      <c r="B3645" s="1">
        <v>2000</v>
      </c>
      <c r="C3645" t="s">
        <v>9</v>
      </c>
      <c r="D3645">
        <v>1</v>
      </c>
      <c r="E3645" s="3">
        <v>44037</v>
      </c>
      <c r="F3645" s="2">
        <f>MONTH(Tabela1[[#This Row],[Data]])</f>
        <v>7</v>
      </c>
      <c r="G3645" t="s">
        <v>3230</v>
      </c>
      <c r="H3645" t="s">
        <v>3231</v>
      </c>
      <c r="I3645" s="2">
        <v>5551993200000</v>
      </c>
    </row>
    <row r="3646" spans="1:9" x14ac:dyDescent="0.25">
      <c r="A3646" t="s">
        <v>12</v>
      </c>
      <c r="B3646" s="1">
        <v>1000</v>
      </c>
      <c r="C3646" t="s">
        <v>9</v>
      </c>
      <c r="D3646">
        <v>1</v>
      </c>
      <c r="E3646" s="3">
        <v>44037</v>
      </c>
      <c r="F3646" s="2">
        <f>MONTH(Tabela1[[#This Row],[Data]])</f>
        <v>7</v>
      </c>
      <c r="G3646" t="s">
        <v>7541</v>
      </c>
      <c r="H3646" t="s">
        <v>7542</v>
      </c>
      <c r="I3646" s="2">
        <v>5534984200000</v>
      </c>
    </row>
    <row r="3647" spans="1:9" x14ac:dyDescent="0.25">
      <c r="A3647" t="s">
        <v>8</v>
      </c>
      <c r="B3647" s="1">
        <v>500</v>
      </c>
      <c r="C3647" t="s">
        <v>9</v>
      </c>
      <c r="D3647">
        <v>1</v>
      </c>
      <c r="E3647" s="3">
        <v>44037</v>
      </c>
      <c r="F3647" s="2">
        <f>MONTH(Tabela1[[#This Row],[Data]])</f>
        <v>7</v>
      </c>
      <c r="G3647" t="s">
        <v>833</v>
      </c>
      <c r="H3647" t="s">
        <v>834</v>
      </c>
      <c r="I3647" s="2">
        <v>5592984300000</v>
      </c>
    </row>
    <row r="3648" spans="1:9" x14ac:dyDescent="0.25">
      <c r="A3648" t="s">
        <v>8</v>
      </c>
      <c r="B3648" s="1">
        <v>500</v>
      </c>
      <c r="C3648" t="s">
        <v>9</v>
      </c>
      <c r="D3648">
        <v>12</v>
      </c>
      <c r="E3648" s="3">
        <v>44038</v>
      </c>
      <c r="F3648" s="2">
        <f>MONTH(Tabela1[[#This Row],[Data]])</f>
        <v>7</v>
      </c>
      <c r="G3648" t="s">
        <v>945</v>
      </c>
      <c r="H3648" t="s">
        <v>946</v>
      </c>
      <c r="I3648" s="2">
        <v>5521995300000</v>
      </c>
    </row>
    <row r="3649" spans="1:9" x14ac:dyDescent="0.25">
      <c r="A3649" t="s">
        <v>12</v>
      </c>
      <c r="B3649" s="1">
        <v>1000</v>
      </c>
      <c r="C3649" t="s">
        <v>9</v>
      </c>
      <c r="D3649">
        <v>1</v>
      </c>
      <c r="E3649" s="3">
        <v>44038</v>
      </c>
      <c r="F3649" s="2">
        <f>MONTH(Tabela1[[#This Row],[Data]])</f>
        <v>7</v>
      </c>
      <c r="G3649" t="s">
        <v>1043</v>
      </c>
      <c r="H3649" t="s">
        <v>1406</v>
      </c>
      <c r="I3649" s="2">
        <v>5514996800000</v>
      </c>
    </row>
    <row r="3650" spans="1:9" x14ac:dyDescent="0.25">
      <c r="A3650" t="s">
        <v>8</v>
      </c>
      <c r="B3650" s="1">
        <v>500</v>
      </c>
      <c r="C3650" t="s">
        <v>9</v>
      </c>
      <c r="D3650">
        <v>1</v>
      </c>
      <c r="E3650" s="3">
        <v>44039</v>
      </c>
      <c r="F3650" s="2">
        <f>MONTH(Tabela1[[#This Row],[Data]])</f>
        <v>7</v>
      </c>
      <c r="G3650" t="s">
        <v>3626</v>
      </c>
      <c r="H3650" t="s">
        <v>3627</v>
      </c>
      <c r="I3650" s="2">
        <v>5591988000000</v>
      </c>
    </row>
    <row r="3651" spans="1:9" x14ac:dyDescent="0.25">
      <c r="A3651" t="s">
        <v>8</v>
      </c>
      <c r="B3651" s="1">
        <v>500</v>
      </c>
      <c r="C3651" t="s">
        <v>9</v>
      </c>
      <c r="D3651">
        <v>5</v>
      </c>
      <c r="E3651" s="3">
        <v>44039</v>
      </c>
      <c r="F3651" s="2">
        <f>MONTH(Tabela1[[#This Row],[Data]])</f>
        <v>7</v>
      </c>
      <c r="G3651" t="s">
        <v>3027</v>
      </c>
      <c r="H3651" t="s">
        <v>3028</v>
      </c>
      <c r="I3651" s="2">
        <v>5571988100000</v>
      </c>
    </row>
    <row r="3652" spans="1:9" x14ac:dyDescent="0.25">
      <c r="A3652" t="s">
        <v>26</v>
      </c>
      <c r="B3652" s="1">
        <v>2000</v>
      </c>
      <c r="C3652" t="s">
        <v>21</v>
      </c>
      <c r="D3652">
        <v>1</v>
      </c>
      <c r="E3652" s="3">
        <v>44039</v>
      </c>
      <c r="F3652" s="2">
        <f>MONTH(Tabela1[[#This Row],[Data]])</f>
        <v>7</v>
      </c>
      <c r="G3652" t="s">
        <v>1238</v>
      </c>
      <c r="H3652" t="s">
        <v>4733</v>
      </c>
      <c r="I3652" s="2">
        <v>5566999800000</v>
      </c>
    </row>
    <row r="3653" spans="1:9" x14ac:dyDescent="0.25">
      <c r="A3653" t="s">
        <v>12</v>
      </c>
      <c r="B3653" s="1">
        <v>1000</v>
      </c>
      <c r="C3653" t="s">
        <v>9</v>
      </c>
      <c r="D3653">
        <v>4</v>
      </c>
      <c r="E3653" s="3">
        <v>44039</v>
      </c>
      <c r="F3653" s="2">
        <f>MONTH(Tabela1[[#This Row],[Data]])</f>
        <v>7</v>
      </c>
      <c r="G3653" t="s">
        <v>5645</v>
      </c>
      <c r="H3653" t="s">
        <v>5646</v>
      </c>
      <c r="I3653" s="2">
        <v>5591992800000</v>
      </c>
    </row>
    <row r="3654" spans="1:9" x14ac:dyDescent="0.25">
      <c r="A3654" t="s">
        <v>26</v>
      </c>
      <c r="B3654" s="1">
        <v>2000</v>
      </c>
      <c r="C3654" t="s">
        <v>9</v>
      </c>
      <c r="D3654">
        <v>2</v>
      </c>
      <c r="E3654" s="3">
        <v>44039</v>
      </c>
      <c r="F3654" s="2">
        <f>MONTH(Tabela1[[#This Row],[Data]])</f>
        <v>7</v>
      </c>
      <c r="G3654" t="s">
        <v>5851</v>
      </c>
      <c r="H3654" t="s">
        <v>5852</v>
      </c>
      <c r="I3654" s="2">
        <v>5534991200000</v>
      </c>
    </row>
    <row r="3655" spans="1:9" x14ac:dyDescent="0.25">
      <c r="A3655" t="s">
        <v>12</v>
      </c>
      <c r="B3655" s="1">
        <v>1000</v>
      </c>
      <c r="C3655" t="s">
        <v>9</v>
      </c>
      <c r="D3655">
        <v>10</v>
      </c>
      <c r="E3655" s="3">
        <v>44039</v>
      </c>
      <c r="F3655" s="2">
        <f>MONTH(Tabela1[[#This Row],[Data]])</f>
        <v>7</v>
      </c>
      <c r="G3655" t="s">
        <v>5554</v>
      </c>
      <c r="H3655" t="s">
        <v>5906</v>
      </c>
      <c r="I3655" s="2">
        <v>5511954700000</v>
      </c>
    </row>
    <row r="3656" spans="1:9" x14ac:dyDescent="0.25">
      <c r="A3656" t="s">
        <v>8</v>
      </c>
      <c r="B3656" s="1">
        <v>500</v>
      </c>
      <c r="C3656" t="s">
        <v>21</v>
      </c>
      <c r="D3656">
        <v>1</v>
      </c>
      <c r="E3656" s="3">
        <v>44039</v>
      </c>
      <c r="F3656" s="2">
        <f>MONTH(Tabela1[[#This Row],[Data]])</f>
        <v>7</v>
      </c>
      <c r="G3656" t="s">
        <v>9547</v>
      </c>
      <c r="H3656" t="s">
        <v>9591</v>
      </c>
      <c r="I3656" s="2">
        <v>5581999600000</v>
      </c>
    </row>
    <row r="3657" spans="1:9" x14ac:dyDescent="0.25">
      <c r="A3657" t="s">
        <v>8</v>
      </c>
      <c r="B3657" s="1">
        <v>500</v>
      </c>
      <c r="C3657" t="s">
        <v>9</v>
      </c>
      <c r="D3657">
        <v>1</v>
      </c>
      <c r="E3657" s="3">
        <v>44040</v>
      </c>
      <c r="F3657" s="2">
        <f>MONTH(Tabela1[[#This Row],[Data]])</f>
        <v>7</v>
      </c>
      <c r="G3657" t="s">
        <v>3813</v>
      </c>
      <c r="H3657" t="s">
        <v>5749</v>
      </c>
      <c r="I3657" s="2">
        <v>5511997700000</v>
      </c>
    </row>
    <row r="3658" spans="1:9" x14ac:dyDescent="0.25">
      <c r="A3658" t="s">
        <v>8</v>
      </c>
      <c r="B3658" s="1">
        <v>500</v>
      </c>
      <c r="C3658" t="s">
        <v>9</v>
      </c>
      <c r="D3658">
        <v>5</v>
      </c>
      <c r="E3658" s="3">
        <v>44040</v>
      </c>
      <c r="F3658" s="2">
        <f>MONTH(Tabela1[[#This Row],[Data]])</f>
        <v>7</v>
      </c>
      <c r="G3658" t="s">
        <v>3844</v>
      </c>
      <c r="H3658" t="s">
        <v>6995</v>
      </c>
      <c r="I3658" s="2">
        <v>5511980300000</v>
      </c>
    </row>
    <row r="3659" spans="1:9" x14ac:dyDescent="0.25">
      <c r="A3659" t="s">
        <v>8</v>
      </c>
      <c r="B3659" s="1">
        <v>500</v>
      </c>
      <c r="C3659" t="s">
        <v>9</v>
      </c>
      <c r="D3659">
        <v>7</v>
      </c>
      <c r="E3659" s="3">
        <v>44040</v>
      </c>
      <c r="F3659" s="2">
        <f>MONTH(Tabela1[[#This Row],[Data]])</f>
        <v>7</v>
      </c>
      <c r="G3659" t="s">
        <v>7370</v>
      </c>
      <c r="H3659" t="s">
        <v>7371</v>
      </c>
      <c r="I3659" s="2">
        <v>5514996700000</v>
      </c>
    </row>
    <row r="3660" spans="1:9" x14ac:dyDescent="0.25">
      <c r="A3660" t="s">
        <v>8</v>
      </c>
      <c r="B3660" s="1">
        <v>500</v>
      </c>
      <c r="C3660" t="s">
        <v>21</v>
      </c>
      <c r="D3660">
        <v>1</v>
      </c>
      <c r="E3660" s="3">
        <v>44040</v>
      </c>
      <c r="F3660" s="2">
        <f>MONTH(Tabela1[[#This Row],[Data]])</f>
        <v>7</v>
      </c>
      <c r="G3660" t="s">
        <v>7515</v>
      </c>
      <c r="H3660" t="s">
        <v>7516</v>
      </c>
      <c r="I3660" s="2">
        <v>5511953700000</v>
      </c>
    </row>
    <row r="3661" spans="1:9" x14ac:dyDescent="0.25">
      <c r="A3661" t="s">
        <v>8</v>
      </c>
      <c r="B3661" s="1">
        <v>500</v>
      </c>
      <c r="C3661" t="s">
        <v>21</v>
      </c>
      <c r="D3661">
        <v>2</v>
      </c>
      <c r="E3661" s="3">
        <v>44040</v>
      </c>
      <c r="F3661" s="2">
        <f>MONTH(Tabela1[[#This Row],[Data]])</f>
        <v>7</v>
      </c>
      <c r="G3661" t="s">
        <v>2041</v>
      </c>
      <c r="H3661" t="s">
        <v>4025</v>
      </c>
      <c r="I3661" s="2">
        <v>5565999200000</v>
      </c>
    </row>
    <row r="3662" spans="1:9" x14ac:dyDescent="0.25">
      <c r="A3662" t="s">
        <v>12</v>
      </c>
      <c r="B3662" s="1">
        <v>1000</v>
      </c>
      <c r="C3662" t="s">
        <v>9</v>
      </c>
      <c r="D3662">
        <v>12</v>
      </c>
      <c r="E3662" s="3">
        <v>44041</v>
      </c>
      <c r="F3662" s="2">
        <f>MONTH(Tabela1[[#This Row],[Data]])</f>
        <v>7</v>
      </c>
      <c r="G3662" t="s">
        <v>726</v>
      </c>
      <c r="H3662" t="s">
        <v>727</v>
      </c>
      <c r="I3662" s="2">
        <v>5519991000000</v>
      </c>
    </row>
    <row r="3663" spans="1:9" x14ac:dyDescent="0.25">
      <c r="A3663" t="s">
        <v>12</v>
      </c>
      <c r="B3663" s="1">
        <v>1000</v>
      </c>
      <c r="C3663" t="s">
        <v>9</v>
      </c>
      <c r="D3663">
        <v>1</v>
      </c>
      <c r="E3663" s="3">
        <v>44041</v>
      </c>
      <c r="F3663" s="2">
        <f>MONTH(Tabela1[[#This Row],[Data]])</f>
        <v>7</v>
      </c>
      <c r="G3663" t="s">
        <v>955</v>
      </c>
      <c r="H3663" t="s">
        <v>956</v>
      </c>
      <c r="I3663" s="2">
        <v>5531992300000</v>
      </c>
    </row>
    <row r="3664" spans="1:9" x14ac:dyDescent="0.25">
      <c r="A3664" t="s">
        <v>12</v>
      </c>
      <c r="B3664" s="1">
        <v>1000</v>
      </c>
      <c r="C3664" t="s">
        <v>9</v>
      </c>
      <c r="D3664">
        <v>1</v>
      </c>
      <c r="E3664" s="3">
        <v>44041</v>
      </c>
      <c r="F3664" s="2">
        <f>MONTH(Tabela1[[#This Row],[Data]])</f>
        <v>7</v>
      </c>
      <c r="G3664" t="s">
        <v>2657</v>
      </c>
      <c r="H3664" t="s">
        <v>2658</v>
      </c>
      <c r="I3664" s="2">
        <v>5534991300000</v>
      </c>
    </row>
    <row r="3665" spans="1:9" x14ac:dyDescent="0.25">
      <c r="A3665" t="s">
        <v>8</v>
      </c>
      <c r="B3665" s="1">
        <v>500</v>
      </c>
      <c r="C3665" t="s">
        <v>9</v>
      </c>
      <c r="D3665">
        <v>2</v>
      </c>
      <c r="E3665" s="3">
        <v>44041</v>
      </c>
      <c r="F3665" s="2">
        <f>MONTH(Tabela1[[#This Row],[Data]])</f>
        <v>7</v>
      </c>
      <c r="G3665" t="s">
        <v>3508</v>
      </c>
      <c r="H3665" t="s">
        <v>3509</v>
      </c>
      <c r="I3665" s="2">
        <v>5531998400000</v>
      </c>
    </row>
    <row r="3666" spans="1:9" x14ac:dyDescent="0.25">
      <c r="A3666" t="s">
        <v>8</v>
      </c>
      <c r="B3666" s="1">
        <v>500</v>
      </c>
      <c r="C3666" t="s">
        <v>9</v>
      </c>
      <c r="D3666">
        <v>12</v>
      </c>
      <c r="E3666" s="3">
        <v>44041</v>
      </c>
      <c r="F3666" s="2">
        <f>MONTH(Tabela1[[#This Row],[Data]])</f>
        <v>7</v>
      </c>
      <c r="G3666" t="s">
        <v>6430</v>
      </c>
      <c r="H3666" t="s">
        <v>6431</v>
      </c>
      <c r="I3666" s="2">
        <v>5547997700000</v>
      </c>
    </row>
    <row r="3667" spans="1:9" x14ac:dyDescent="0.25">
      <c r="A3667" t="s">
        <v>8</v>
      </c>
      <c r="B3667" s="1">
        <v>500</v>
      </c>
      <c r="C3667" t="s">
        <v>9</v>
      </c>
      <c r="D3667">
        <v>12</v>
      </c>
      <c r="E3667" s="3">
        <v>44041</v>
      </c>
      <c r="F3667" s="2">
        <f>MONTH(Tabela1[[#This Row],[Data]])</f>
        <v>7</v>
      </c>
      <c r="G3667" t="s">
        <v>7258</v>
      </c>
      <c r="H3667" t="s">
        <v>7259</v>
      </c>
      <c r="I3667" s="2">
        <v>5524999500000</v>
      </c>
    </row>
    <row r="3668" spans="1:9" x14ac:dyDescent="0.25">
      <c r="A3668" t="s">
        <v>8</v>
      </c>
      <c r="B3668" s="1">
        <v>500</v>
      </c>
      <c r="C3668" t="s">
        <v>9</v>
      </c>
      <c r="D3668">
        <v>1</v>
      </c>
      <c r="E3668" s="3">
        <v>44041</v>
      </c>
      <c r="F3668" s="2">
        <f>MONTH(Tabela1[[#This Row],[Data]])</f>
        <v>7</v>
      </c>
      <c r="G3668" t="s">
        <v>1850</v>
      </c>
      <c r="H3668" t="s">
        <v>2069</v>
      </c>
      <c r="I3668" s="2">
        <v>5551982000000</v>
      </c>
    </row>
    <row r="3669" spans="1:9" x14ac:dyDescent="0.25">
      <c r="A3669" t="s">
        <v>8</v>
      </c>
      <c r="B3669" s="1">
        <v>500</v>
      </c>
      <c r="C3669" t="s">
        <v>9</v>
      </c>
      <c r="D3669">
        <v>12</v>
      </c>
      <c r="E3669" s="3">
        <v>44042</v>
      </c>
      <c r="F3669" s="2">
        <f>MONTH(Tabela1[[#This Row],[Data]])</f>
        <v>7</v>
      </c>
      <c r="G3669" t="s">
        <v>2297</v>
      </c>
      <c r="H3669" t="s">
        <v>2298</v>
      </c>
      <c r="I3669" s="2">
        <v>5511954500000</v>
      </c>
    </row>
    <row r="3670" spans="1:9" x14ac:dyDescent="0.25">
      <c r="A3670" t="s">
        <v>12</v>
      </c>
      <c r="B3670" s="1">
        <v>1000</v>
      </c>
      <c r="C3670" t="s">
        <v>9</v>
      </c>
      <c r="D3670">
        <v>12</v>
      </c>
      <c r="E3670" s="3">
        <v>44042</v>
      </c>
      <c r="F3670" s="2">
        <f>MONTH(Tabela1[[#This Row],[Data]])</f>
        <v>7</v>
      </c>
      <c r="G3670" t="s">
        <v>3250</v>
      </c>
      <c r="H3670" t="s">
        <v>3251</v>
      </c>
      <c r="I3670" s="2">
        <v>5561991000000</v>
      </c>
    </row>
    <row r="3671" spans="1:9" x14ac:dyDescent="0.25">
      <c r="A3671" t="s">
        <v>26</v>
      </c>
      <c r="B3671" s="1">
        <v>2000</v>
      </c>
      <c r="C3671" t="s">
        <v>9</v>
      </c>
      <c r="D3671">
        <v>1</v>
      </c>
      <c r="E3671" s="3">
        <v>44042</v>
      </c>
      <c r="F3671" s="2">
        <f>MONTH(Tabela1[[#This Row],[Data]])</f>
        <v>7</v>
      </c>
      <c r="G3671" t="s">
        <v>7438</v>
      </c>
      <c r="H3671" t="s">
        <v>7439</v>
      </c>
      <c r="I3671" s="2">
        <v>5521983900000</v>
      </c>
    </row>
    <row r="3672" spans="1:9" x14ac:dyDescent="0.25">
      <c r="A3672" t="s">
        <v>12</v>
      </c>
      <c r="B3672" s="1">
        <v>1000</v>
      </c>
      <c r="C3672" t="s">
        <v>9</v>
      </c>
      <c r="D3672">
        <v>12</v>
      </c>
      <c r="E3672" s="3">
        <v>44042</v>
      </c>
      <c r="F3672" s="2">
        <f>MONTH(Tabela1[[#This Row],[Data]])</f>
        <v>7</v>
      </c>
      <c r="G3672" t="s">
        <v>7721</v>
      </c>
      <c r="H3672" t="s">
        <v>7722</v>
      </c>
      <c r="I3672" s="2">
        <v>5511957700000</v>
      </c>
    </row>
    <row r="3673" spans="1:9" x14ac:dyDescent="0.25">
      <c r="A3673" t="s">
        <v>12</v>
      </c>
      <c r="B3673" s="1">
        <v>1000</v>
      </c>
      <c r="C3673" t="s">
        <v>9</v>
      </c>
      <c r="D3673">
        <v>12</v>
      </c>
      <c r="E3673" s="3">
        <v>44042</v>
      </c>
      <c r="F3673" s="2">
        <f>MONTH(Tabela1[[#This Row],[Data]])</f>
        <v>7</v>
      </c>
      <c r="G3673" t="s">
        <v>9597</v>
      </c>
      <c r="H3673" t="s">
        <v>9598</v>
      </c>
      <c r="I3673" s="2">
        <v>5519974000000</v>
      </c>
    </row>
    <row r="3674" spans="1:9" x14ac:dyDescent="0.25">
      <c r="A3674" t="s">
        <v>26</v>
      </c>
      <c r="B3674" s="1">
        <v>2000</v>
      </c>
      <c r="C3674" t="s">
        <v>9</v>
      </c>
      <c r="D3674">
        <v>4</v>
      </c>
      <c r="E3674" s="3">
        <v>44043</v>
      </c>
      <c r="F3674" s="2">
        <f>MONTH(Tabela1[[#This Row],[Data]])</f>
        <v>7</v>
      </c>
      <c r="G3674" t="s">
        <v>1500</v>
      </c>
      <c r="H3674" t="s">
        <v>1501</v>
      </c>
      <c r="I3674" s="2">
        <v>5543999200000</v>
      </c>
    </row>
    <row r="3675" spans="1:9" x14ac:dyDescent="0.25">
      <c r="A3675" t="s">
        <v>8</v>
      </c>
      <c r="B3675" s="1">
        <v>500</v>
      </c>
      <c r="C3675" t="s">
        <v>9</v>
      </c>
      <c r="D3675">
        <v>2</v>
      </c>
      <c r="E3675" s="3">
        <v>44043</v>
      </c>
      <c r="F3675" s="2">
        <f>MONTH(Tabela1[[#This Row],[Data]])</f>
        <v>7</v>
      </c>
      <c r="G3675" t="s">
        <v>2516</v>
      </c>
      <c r="H3675" t="s">
        <v>2517</v>
      </c>
      <c r="I3675" s="2">
        <v>5592981700000</v>
      </c>
    </row>
    <row r="3676" spans="1:9" x14ac:dyDescent="0.25">
      <c r="A3676" t="s">
        <v>8</v>
      </c>
      <c r="B3676" s="1">
        <v>500</v>
      </c>
      <c r="C3676" t="s">
        <v>9</v>
      </c>
      <c r="D3676">
        <v>10</v>
      </c>
      <c r="E3676" s="3">
        <v>44043</v>
      </c>
      <c r="F3676" s="2">
        <f>MONTH(Tabela1[[#This Row],[Data]])</f>
        <v>7</v>
      </c>
      <c r="G3676" t="s">
        <v>2885</v>
      </c>
      <c r="H3676" t="s">
        <v>2886</v>
      </c>
      <c r="I3676" s="2">
        <v>5527999600000</v>
      </c>
    </row>
    <row r="3677" spans="1:9" x14ac:dyDescent="0.25">
      <c r="A3677" t="s">
        <v>8</v>
      </c>
      <c r="B3677" s="1">
        <v>500</v>
      </c>
      <c r="C3677" t="s">
        <v>9</v>
      </c>
      <c r="D3677">
        <v>1</v>
      </c>
      <c r="E3677" s="3">
        <v>44043</v>
      </c>
      <c r="F3677" s="2">
        <f>MONTH(Tabela1[[#This Row],[Data]])</f>
        <v>7</v>
      </c>
      <c r="G3677" t="s">
        <v>3749</v>
      </c>
      <c r="H3677" t="s">
        <v>3750</v>
      </c>
      <c r="I3677" s="2">
        <v>5592984900000</v>
      </c>
    </row>
    <row r="3678" spans="1:9" x14ac:dyDescent="0.25">
      <c r="A3678" t="s">
        <v>8</v>
      </c>
      <c r="B3678" s="1">
        <v>500</v>
      </c>
      <c r="C3678" t="s">
        <v>21</v>
      </c>
      <c r="D3678">
        <v>1</v>
      </c>
      <c r="E3678" s="3">
        <v>44043</v>
      </c>
      <c r="F3678" s="2">
        <f>MONTH(Tabela1[[#This Row],[Data]])</f>
        <v>7</v>
      </c>
      <c r="G3678" t="s">
        <v>2638</v>
      </c>
      <c r="H3678" t="s">
        <v>5558</v>
      </c>
      <c r="I3678" s="2">
        <v>5521971000000</v>
      </c>
    </row>
    <row r="3679" spans="1:9" x14ac:dyDescent="0.25">
      <c r="A3679" t="s">
        <v>26</v>
      </c>
      <c r="B3679" s="1">
        <v>2000</v>
      </c>
      <c r="C3679" t="s">
        <v>9</v>
      </c>
      <c r="D3679">
        <v>12</v>
      </c>
      <c r="E3679" s="3">
        <v>44043</v>
      </c>
      <c r="F3679" s="2">
        <f>MONTH(Tabela1[[#This Row],[Data]])</f>
        <v>7</v>
      </c>
      <c r="G3679" t="s">
        <v>3439</v>
      </c>
      <c r="H3679" t="s">
        <v>3440</v>
      </c>
      <c r="I3679" s="2">
        <v>5511980400000</v>
      </c>
    </row>
    <row r="3680" spans="1:9" x14ac:dyDescent="0.25">
      <c r="A3680" t="s">
        <v>8</v>
      </c>
      <c r="B3680" s="1">
        <v>500</v>
      </c>
      <c r="C3680" t="s">
        <v>21</v>
      </c>
      <c r="D3680">
        <v>1</v>
      </c>
      <c r="E3680" s="3">
        <v>44043</v>
      </c>
      <c r="F3680" s="2">
        <f>MONTH(Tabela1[[#This Row],[Data]])</f>
        <v>7</v>
      </c>
      <c r="G3680" t="s">
        <v>6859</v>
      </c>
      <c r="H3680" t="s">
        <v>6860</v>
      </c>
      <c r="I3680" s="2">
        <v>5582996100000</v>
      </c>
    </row>
    <row r="3681" spans="1:9" x14ac:dyDescent="0.25">
      <c r="A3681" t="s">
        <v>8</v>
      </c>
      <c r="B3681" s="1">
        <v>500</v>
      </c>
      <c r="C3681" t="s">
        <v>9</v>
      </c>
      <c r="D3681">
        <v>12</v>
      </c>
      <c r="E3681" s="3">
        <v>44043</v>
      </c>
      <c r="F3681" s="2">
        <f>MONTH(Tabela1[[#This Row],[Data]])</f>
        <v>7</v>
      </c>
      <c r="G3681" t="s">
        <v>7519</v>
      </c>
      <c r="H3681" t="s">
        <v>7520</v>
      </c>
      <c r="I3681" s="2">
        <v>5521988900000</v>
      </c>
    </row>
    <row r="3682" spans="1:9" x14ac:dyDescent="0.25">
      <c r="A3682" t="s">
        <v>8</v>
      </c>
      <c r="B3682" s="1">
        <v>500</v>
      </c>
      <c r="C3682" t="s">
        <v>9</v>
      </c>
      <c r="D3682">
        <v>4</v>
      </c>
      <c r="E3682" s="3">
        <v>44043</v>
      </c>
      <c r="F3682" s="2">
        <f>MONTH(Tabela1[[#This Row],[Data]])</f>
        <v>7</v>
      </c>
      <c r="G3682" t="s">
        <v>7893</v>
      </c>
      <c r="H3682" t="s">
        <v>7894</v>
      </c>
      <c r="I3682" s="2">
        <v>5511950300000</v>
      </c>
    </row>
    <row r="3683" spans="1:9" x14ac:dyDescent="0.25">
      <c r="A3683" t="s">
        <v>26</v>
      </c>
      <c r="B3683" s="1">
        <v>2000</v>
      </c>
      <c r="C3683" t="s">
        <v>9</v>
      </c>
      <c r="D3683">
        <v>10</v>
      </c>
      <c r="E3683" s="3">
        <v>44044</v>
      </c>
      <c r="F3683" s="2">
        <f>MONTH(Tabela1[[#This Row],[Data]])</f>
        <v>8</v>
      </c>
      <c r="G3683" t="s">
        <v>69</v>
      </c>
      <c r="H3683" t="s">
        <v>70</v>
      </c>
      <c r="I3683" s="2">
        <v>5521969000000</v>
      </c>
    </row>
    <row r="3684" spans="1:9" x14ac:dyDescent="0.25">
      <c r="A3684" t="s">
        <v>12</v>
      </c>
      <c r="B3684" s="1">
        <v>1000</v>
      </c>
      <c r="C3684" t="s">
        <v>9</v>
      </c>
      <c r="D3684">
        <v>6</v>
      </c>
      <c r="E3684" s="3">
        <v>44044</v>
      </c>
      <c r="F3684" s="2">
        <f>MONTH(Tabela1[[#This Row],[Data]])</f>
        <v>8</v>
      </c>
      <c r="G3684" t="s">
        <v>1147</v>
      </c>
      <c r="H3684" t="s">
        <v>1148</v>
      </c>
      <c r="I3684" s="2">
        <v>5511952500000</v>
      </c>
    </row>
    <row r="3685" spans="1:9" x14ac:dyDescent="0.25">
      <c r="A3685" t="s">
        <v>26</v>
      </c>
      <c r="B3685" s="1">
        <v>2000</v>
      </c>
      <c r="C3685" t="s">
        <v>9</v>
      </c>
      <c r="D3685">
        <v>12</v>
      </c>
      <c r="E3685" s="3">
        <v>44044</v>
      </c>
      <c r="F3685" s="2">
        <f>MONTH(Tabela1[[#This Row],[Data]])</f>
        <v>8</v>
      </c>
      <c r="G3685" t="s">
        <v>3358</v>
      </c>
      <c r="H3685" t="s">
        <v>3359</v>
      </c>
      <c r="I3685" s="2">
        <v>5541995400000</v>
      </c>
    </row>
    <row r="3686" spans="1:9" x14ac:dyDescent="0.25">
      <c r="A3686" t="s">
        <v>12</v>
      </c>
      <c r="B3686" s="1">
        <v>1000</v>
      </c>
      <c r="C3686" t="s">
        <v>9</v>
      </c>
      <c r="D3686">
        <v>4</v>
      </c>
      <c r="E3686" s="3">
        <v>44044</v>
      </c>
      <c r="F3686" s="2">
        <f>MONTH(Tabela1[[#This Row],[Data]])</f>
        <v>8</v>
      </c>
      <c r="G3686" t="s">
        <v>8535</v>
      </c>
      <c r="H3686" t="s">
        <v>8536</v>
      </c>
      <c r="I3686" s="2">
        <v>5591984800000</v>
      </c>
    </row>
    <row r="3687" spans="1:9" x14ac:dyDescent="0.25">
      <c r="A3687" t="s">
        <v>8</v>
      </c>
      <c r="B3687" s="1">
        <v>500</v>
      </c>
      <c r="C3687" t="s">
        <v>21</v>
      </c>
      <c r="D3687">
        <v>1</v>
      </c>
      <c r="E3687" s="3">
        <v>44045</v>
      </c>
      <c r="F3687" s="2">
        <f>MONTH(Tabela1[[#This Row],[Data]])</f>
        <v>8</v>
      </c>
      <c r="G3687" t="s">
        <v>3124</v>
      </c>
      <c r="H3687" t="s">
        <v>3125</v>
      </c>
      <c r="I3687" s="2">
        <v>5561996900000</v>
      </c>
    </row>
    <row r="3688" spans="1:9" x14ac:dyDescent="0.25">
      <c r="A3688" t="s">
        <v>26</v>
      </c>
      <c r="B3688" s="1">
        <v>2000</v>
      </c>
      <c r="C3688" t="s">
        <v>9</v>
      </c>
      <c r="D3688">
        <v>12</v>
      </c>
      <c r="E3688" s="3">
        <v>44045</v>
      </c>
      <c r="F3688" s="2">
        <f>MONTH(Tabela1[[#This Row],[Data]])</f>
        <v>8</v>
      </c>
      <c r="G3688" t="s">
        <v>1678</v>
      </c>
      <c r="H3688" t="s">
        <v>1679</v>
      </c>
      <c r="I3688" s="2">
        <v>5561999200000</v>
      </c>
    </row>
    <row r="3689" spans="1:9" x14ac:dyDescent="0.25">
      <c r="A3689" t="s">
        <v>12</v>
      </c>
      <c r="B3689" s="1">
        <v>1000</v>
      </c>
      <c r="C3689" t="s">
        <v>9</v>
      </c>
      <c r="D3689">
        <v>10</v>
      </c>
      <c r="E3689" s="3">
        <v>44046</v>
      </c>
      <c r="F3689" s="2">
        <f>MONTH(Tabela1[[#This Row],[Data]])</f>
        <v>8</v>
      </c>
      <c r="G3689" t="s">
        <v>1052</v>
      </c>
      <c r="H3689" t="s">
        <v>1053</v>
      </c>
      <c r="I3689" s="2">
        <v>5511996000000</v>
      </c>
    </row>
    <row r="3690" spans="1:9" x14ac:dyDescent="0.25">
      <c r="A3690" t="s">
        <v>26</v>
      </c>
      <c r="B3690" s="1">
        <v>2000</v>
      </c>
      <c r="C3690" t="s">
        <v>9</v>
      </c>
      <c r="D3690">
        <v>12</v>
      </c>
      <c r="E3690" s="3">
        <v>44046</v>
      </c>
      <c r="F3690" s="2">
        <f>MONTH(Tabela1[[#This Row],[Data]])</f>
        <v>8</v>
      </c>
      <c r="G3690" t="s">
        <v>1404</v>
      </c>
      <c r="H3690" t="s">
        <v>1405</v>
      </c>
      <c r="I3690" s="2">
        <v>5561992300000</v>
      </c>
    </row>
    <row r="3691" spans="1:9" x14ac:dyDescent="0.25">
      <c r="A3691" t="s">
        <v>8</v>
      </c>
      <c r="B3691" s="1">
        <v>500</v>
      </c>
      <c r="C3691" t="s">
        <v>9</v>
      </c>
      <c r="D3691">
        <v>1</v>
      </c>
      <c r="E3691" s="3">
        <v>44046</v>
      </c>
      <c r="F3691" s="2">
        <f>MONTH(Tabela1[[#This Row],[Data]])</f>
        <v>8</v>
      </c>
      <c r="G3691" t="s">
        <v>2122</v>
      </c>
      <c r="H3691" t="s">
        <v>2123</v>
      </c>
      <c r="I3691" s="2">
        <v>5581985300000</v>
      </c>
    </row>
    <row r="3692" spans="1:9" x14ac:dyDescent="0.25">
      <c r="A3692" t="s">
        <v>8</v>
      </c>
      <c r="B3692" s="1">
        <v>500</v>
      </c>
      <c r="C3692" t="s">
        <v>9</v>
      </c>
      <c r="D3692">
        <v>2</v>
      </c>
      <c r="E3692" s="3">
        <v>44046</v>
      </c>
      <c r="F3692" s="2">
        <f>MONTH(Tabela1[[#This Row],[Data]])</f>
        <v>8</v>
      </c>
      <c r="G3692" t="s">
        <v>417</v>
      </c>
      <c r="H3692" t="s">
        <v>3375</v>
      </c>
      <c r="I3692" s="2">
        <v>5521998200000</v>
      </c>
    </row>
    <row r="3693" spans="1:9" x14ac:dyDescent="0.25">
      <c r="A3693" t="s">
        <v>12</v>
      </c>
      <c r="B3693" s="1">
        <v>1000</v>
      </c>
      <c r="C3693" t="s">
        <v>21</v>
      </c>
      <c r="D3693">
        <v>1</v>
      </c>
      <c r="E3693" s="3">
        <v>44046</v>
      </c>
      <c r="F3693" s="2">
        <f>MONTH(Tabela1[[#This Row],[Data]])</f>
        <v>8</v>
      </c>
      <c r="G3693" t="s">
        <v>155</v>
      </c>
      <c r="H3693" t="s">
        <v>4660</v>
      </c>
      <c r="I3693" s="2">
        <v>5577991700000</v>
      </c>
    </row>
    <row r="3694" spans="1:9" x14ac:dyDescent="0.25">
      <c r="A3694" t="s">
        <v>8</v>
      </c>
      <c r="B3694" s="1">
        <v>500</v>
      </c>
      <c r="C3694" t="s">
        <v>9</v>
      </c>
      <c r="D3694">
        <v>1</v>
      </c>
      <c r="E3694" s="3">
        <v>44046</v>
      </c>
      <c r="F3694" s="2">
        <f>MONTH(Tabela1[[#This Row],[Data]])</f>
        <v>8</v>
      </c>
      <c r="G3694" t="s">
        <v>5128</v>
      </c>
      <c r="H3694" t="s">
        <v>5129</v>
      </c>
      <c r="I3694" s="2">
        <v>5593992100000</v>
      </c>
    </row>
    <row r="3695" spans="1:9" x14ac:dyDescent="0.25">
      <c r="A3695" t="s">
        <v>12</v>
      </c>
      <c r="B3695" s="1">
        <v>1000</v>
      </c>
      <c r="C3695" t="s">
        <v>21</v>
      </c>
      <c r="D3695">
        <v>1</v>
      </c>
      <c r="E3695" s="3">
        <v>44046</v>
      </c>
      <c r="F3695" s="2">
        <f>MONTH(Tabela1[[#This Row],[Data]])</f>
        <v>8</v>
      </c>
      <c r="G3695" t="s">
        <v>981</v>
      </c>
      <c r="H3695" t="s">
        <v>5275</v>
      </c>
      <c r="I3695" s="2">
        <v>5567996400000</v>
      </c>
    </row>
    <row r="3696" spans="1:9" x14ac:dyDescent="0.25">
      <c r="A3696" t="s">
        <v>8</v>
      </c>
      <c r="B3696" s="1">
        <v>500</v>
      </c>
      <c r="C3696" t="s">
        <v>9</v>
      </c>
      <c r="D3696">
        <v>10</v>
      </c>
      <c r="E3696" s="3">
        <v>44046</v>
      </c>
      <c r="F3696" s="2">
        <f>MONTH(Tabela1[[#This Row],[Data]])</f>
        <v>8</v>
      </c>
      <c r="G3696" t="s">
        <v>5472</v>
      </c>
      <c r="H3696" t="s">
        <v>5473</v>
      </c>
      <c r="I3696" s="2">
        <v>5561984600000</v>
      </c>
    </row>
    <row r="3697" spans="1:9" x14ac:dyDescent="0.25">
      <c r="A3697" t="s">
        <v>8</v>
      </c>
      <c r="B3697" s="1">
        <v>500</v>
      </c>
      <c r="C3697" t="s">
        <v>9</v>
      </c>
      <c r="D3697">
        <v>11</v>
      </c>
      <c r="E3697" s="3">
        <v>44046</v>
      </c>
      <c r="F3697" s="2">
        <f>MONTH(Tabela1[[#This Row],[Data]])</f>
        <v>8</v>
      </c>
      <c r="G3697" t="s">
        <v>5520</v>
      </c>
      <c r="H3697" t="s">
        <v>5521</v>
      </c>
      <c r="I3697" s="2">
        <v>5519971300000</v>
      </c>
    </row>
    <row r="3698" spans="1:9" x14ac:dyDescent="0.25">
      <c r="A3698" t="s">
        <v>8</v>
      </c>
      <c r="B3698" s="1">
        <v>500</v>
      </c>
      <c r="C3698" t="s">
        <v>9</v>
      </c>
      <c r="D3698">
        <v>3</v>
      </c>
      <c r="E3698" s="3">
        <v>44046</v>
      </c>
      <c r="F3698" s="2">
        <f>MONTH(Tabela1[[#This Row],[Data]])</f>
        <v>8</v>
      </c>
      <c r="G3698" t="s">
        <v>5069</v>
      </c>
      <c r="H3698" t="s">
        <v>5821</v>
      </c>
      <c r="I3698" s="2">
        <v>5511986000000</v>
      </c>
    </row>
    <row r="3699" spans="1:9" x14ac:dyDescent="0.25">
      <c r="A3699" t="s">
        <v>12</v>
      </c>
      <c r="B3699" s="1">
        <v>1000</v>
      </c>
      <c r="C3699" t="s">
        <v>9</v>
      </c>
      <c r="D3699">
        <v>12</v>
      </c>
      <c r="E3699" s="3">
        <v>44046</v>
      </c>
      <c r="F3699" s="2">
        <f>MONTH(Tabela1[[#This Row],[Data]])</f>
        <v>8</v>
      </c>
      <c r="G3699" t="s">
        <v>6570</v>
      </c>
      <c r="H3699" t="s">
        <v>6571</v>
      </c>
      <c r="I3699" s="2">
        <v>5531999700000</v>
      </c>
    </row>
    <row r="3700" spans="1:9" x14ac:dyDescent="0.25">
      <c r="A3700" t="s">
        <v>12</v>
      </c>
      <c r="B3700" s="1">
        <v>1000</v>
      </c>
      <c r="C3700" t="s">
        <v>9</v>
      </c>
      <c r="D3700">
        <v>12</v>
      </c>
      <c r="E3700" s="3">
        <v>44046</v>
      </c>
      <c r="F3700" s="2">
        <f>MONTH(Tabela1[[#This Row],[Data]])</f>
        <v>8</v>
      </c>
      <c r="G3700" t="s">
        <v>1778</v>
      </c>
      <c r="H3700" t="s">
        <v>7571</v>
      </c>
      <c r="I3700" s="2">
        <v>5512991900000</v>
      </c>
    </row>
    <row r="3701" spans="1:9" x14ac:dyDescent="0.25">
      <c r="A3701" t="s">
        <v>12</v>
      </c>
      <c r="B3701" s="1">
        <v>1000</v>
      </c>
      <c r="C3701" t="s">
        <v>9</v>
      </c>
      <c r="D3701">
        <v>12</v>
      </c>
      <c r="E3701" s="3">
        <v>44046</v>
      </c>
      <c r="F3701" s="2">
        <f>MONTH(Tabela1[[#This Row],[Data]])</f>
        <v>8</v>
      </c>
      <c r="G3701" t="s">
        <v>3926</v>
      </c>
      <c r="H3701" t="s">
        <v>3927</v>
      </c>
      <c r="I3701" s="2">
        <v>5531997800000</v>
      </c>
    </row>
    <row r="3702" spans="1:9" x14ac:dyDescent="0.25">
      <c r="A3702" t="s">
        <v>12</v>
      </c>
      <c r="B3702" s="1">
        <v>1000</v>
      </c>
      <c r="C3702" t="s">
        <v>9</v>
      </c>
      <c r="D3702">
        <v>1</v>
      </c>
      <c r="E3702" s="3">
        <v>44047</v>
      </c>
      <c r="F3702" s="2">
        <f>MONTH(Tabela1[[#This Row],[Data]])</f>
        <v>8</v>
      </c>
      <c r="G3702" t="s">
        <v>2205</v>
      </c>
      <c r="H3702" t="s">
        <v>2206</v>
      </c>
      <c r="I3702" s="2">
        <v>5531992500000</v>
      </c>
    </row>
    <row r="3703" spans="1:9" x14ac:dyDescent="0.25">
      <c r="A3703" t="s">
        <v>12</v>
      </c>
      <c r="B3703" s="1">
        <v>1000</v>
      </c>
      <c r="C3703" t="s">
        <v>9</v>
      </c>
      <c r="D3703">
        <v>12</v>
      </c>
      <c r="E3703" s="3">
        <v>44047</v>
      </c>
      <c r="F3703" s="2">
        <f>MONTH(Tabela1[[#This Row],[Data]])</f>
        <v>8</v>
      </c>
      <c r="G3703" t="s">
        <v>1665</v>
      </c>
      <c r="H3703" t="s">
        <v>1666</v>
      </c>
      <c r="I3703" s="2">
        <v>5564992400000</v>
      </c>
    </row>
    <row r="3704" spans="1:9" x14ac:dyDescent="0.25">
      <c r="A3704" t="s">
        <v>8</v>
      </c>
      <c r="B3704" s="1">
        <v>500</v>
      </c>
      <c r="C3704" t="s">
        <v>9</v>
      </c>
      <c r="D3704">
        <v>12</v>
      </c>
      <c r="E3704" s="3">
        <v>44047</v>
      </c>
      <c r="F3704" s="2">
        <f>MONTH(Tabela1[[#This Row],[Data]])</f>
        <v>8</v>
      </c>
      <c r="G3704" t="s">
        <v>747</v>
      </c>
      <c r="H3704" t="s">
        <v>748</v>
      </c>
      <c r="I3704" s="2">
        <v>5511995300000</v>
      </c>
    </row>
    <row r="3705" spans="1:9" x14ac:dyDescent="0.25">
      <c r="A3705" t="s">
        <v>8</v>
      </c>
      <c r="B3705" s="1">
        <v>500</v>
      </c>
      <c r="C3705" t="s">
        <v>9</v>
      </c>
      <c r="D3705">
        <v>3</v>
      </c>
      <c r="E3705" s="3">
        <v>44047</v>
      </c>
      <c r="F3705" s="2">
        <f>MONTH(Tabela1[[#This Row],[Data]])</f>
        <v>8</v>
      </c>
      <c r="G3705" t="s">
        <v>7908</v>
      </c>
      <c r="H3705" t="s">
        <v>7909</v>
      </c>
      <c r="I3705" s="2">
        <v>5511974600000</v>
      </c>
    </row>
    <row r="3706" spans="1:9" x14ac:dyDescent="0.25">
      <c r="A3706" t="s">
        <v>12</v>
      </c>
      <c r="B3706" s="1">
        <v>1000</v>
      </c>
      <c r="C3706" t="s">
        <v>9</v>
      </c>
      <c r="D3706">
        <v>6</v>
      </c>
      <c r="E3706" s="3">
        <v>44047</v>
      </c>
      <c r="F3706" s="2">
        <f>MONTH(Tabela1[[#This Row],[Data]])</f>
        <v>8</v>
      </c>
      <c r="G3706" t="s">
        <v>8793</v>
      </c>
      <c r="H3706" t="s">
        <v>8794</v>
      </c>
      <c r="I3706" s="2">
        <v>5571987900000</v>
      </c>
    </row>
    <row r="3707" spans="1:9" x14ac:dyDescent="0.25">
      <c r="A3707" t="s">
        <v>8</v>
      </c>
      <c r="B3707" s="1">
        <v>500</v>
      </c>
      <c r="C3707" t="s">
        <v>9</v>
      </c>
      <c r="D3707">
        <v>10</v>
      </c>
      <c r="E3707" s="3">
        <v>44047</v>
      </c>
      <c r="F3707" s="2">
        <f>MONTH(Tabela1[[#This Row],[Data]])</f>
        <v>8</v>
      </c>
      <c r="G3707" t="s">
        <v>8214</v>
      </c>
      <c r="H3707" t="s">
        <v>9296</v>
      </c>
      <c r="I3707" s="2">
        <v>5547999900000</v>
      </c>
    </row>
    <row r="3708" spans="1:9" x14ac:dyDescent="0.25">
      <c r="A3708" t="s">
        <v>8</v>
      </c>
      <c r="B3708" s="1">
        <v>500</v>
      </c>
      <c r="C3708" t="s">
        <v>9</v>
      </c>
      <c r="D3708">
        <v>10</v>
      </c>
      <c r="E3708" s="3">
        <v>44047</v>
      </c>
      <c r="F3708" s="2">
        <f>MONTH(Tabela1[[#This Row],[Data]])</f>
        <v>8</v>
      </c>
      <c r="G3708" t="s">
        <v>9310</v>
      </c>
      <c r="H3708" t="s">
        <v>9311</v>
      </c>
      <c r="I3708" s="2">
        <v>5563984100000</v>
      </c>
    </row>
    <row r="3709" spans="1:9" x14ac:dyDescent="0.25">
      <c r="A3709" t="s">
        <v>8</v>
      </c>
      <c r="B3709" s="1">
        <v>500</v>
      </c>
      <c r="C3709" t="s">
        <v>9</v>
      </c>
      <c r="D3709">
        <v>6</v>
      </c>
      <c r="E3709" s="3">
        <v>44048</v>
      </c>
      <c r="F3709" s="2">
        <f>MONTH(Tabela1[[#This Row],[Data]])</f>
        <v>8</v>
      </c>
      <c r="G3709" t="s">
        <v>510</v>
      </c>
      <c r="H3709" t="s">
        <v>511</v>
      </c>
      <c r="I3709" s="2">
        <v>5515997700000</v>
      </c>
    </row>
    <row r="3710" spans="1:9" x14ac:dyDescent="0.25">
      <c r="A3710" t="s">
        <v>12</v>
      </c>
      <c r="B3710" s="1">
        <v>1000</v>
      </c>
      <c r="C3710" t="s">
        <v>21</v>
      </c>
      <c r="D3710">
        <v>1</v>
      </c>
      <c r="E3710" s="3">
        <v>44048</v>
      </c>
      <c r="F3710" s="2">
        <f>MONTH(Tabela1[[#This Row],[Data]])</f>
        <v>8</v>
      </c>
      <c r="G3710" t="s">
        <v>3451</v>
      </c>
      <c r="H3710" t="s">
        <v>3452</v>
      </c>
      <c r="I3710" s="2">
        <v>5531998400000</v>
      </c>
    </row>
    <row r="3711" spans="1:9" x14ac:dyDescent="0.25">
      <c r="A3711" t="s">
        <v>8</v>
      </c>
      <c r="B3711" s="1">
        <v>500</v>
      </c>
      <c r="C3711" t="s">
        <v>9</v>
      </c>
      <c r="D3711">
        <v>12</v>
      </c>
      <c r="E3711" s="3">
        <v>44048</v>
      </c>
      <c r="F3711" s="2">
        <f>MONTH(Tabela1[[#This Row],[Data]])</f>
        <v>8</v>
      </c>
      <c r="G3711" t="s">
        <v>2246</v>
      </c>
      <c r="H3711" t="s">
        <v>7352</v>
      </c>
      <c r="I3711" s="2">
        <v>5549999400000</v>
      </c>
    </row>
    <row r="3712" spans="1:9" x14ac:dyDescent="0.25">
      <c r="A3712" t="s">
        <v>8</v>
      </c>
      <c r="B3712" s="1">
        <v>500</v>
      </c>
      <c r="C3712" t="s">
        <v>9</v>
      </c>
      <c r="D3712">
        <v>1</v>
      </c>
      <c r="E3712" s="3">
        <v>44048</v>
      </c>
      <c r="F3712" s="2">
        <f>MONTH(Tabela1[[#This Row],[Data]])</f>
        <v>8</v>
      </c>
      <c r="G3712" t="s">
        <v>4363</v>
      </c>
      <c r="H3712" t="s">
        <v>5046</v>
      </c>
      <c r="I3712" s="2">
        <v>5548988300000</v>
      </c>
    </row>
    <row r="3713" spans="1:9" x14ac:dyDescent="0.25">
      <c r="A3713" t="s">
        <v>12</v>
      </c>
      <c r="B3713" s="1">
        <v>1000</v>
      </c>
      <c r="C3713" t="s">
        <v>9</v>
      </c>
      <c r="D3713">
        <v>12</v>
      </c>
      <c r="E3713" s="3">
        <v>44048</v>
      </c>
      <c r="F3713" s="2">
        <f>MONTH(Tabela1[[#This Row],[Data]])</f>
        <v>8</v>
      </c>
      <c r="G3713" t="s">
        <v>8296</v>
      </c>
      <c r="H3713" t="s">
        <v>8297</v>
      </c>
      <c r="I3713" s="2">
        <v>5554996700000</v>
      </c>
    </row>
    <row r="3714" spans="1:9" x14ac:dyDescent="0.25">
      <c r="A3714" t="s">
        <v>8</v>
      </c>
      <c r="B3714" s="1">
        <v>500</v>
      </c>
      <c r="C3714" t="s">
        <v>21</v>
      </c>
      <c r="D3714">
        <v>1</v>
      </c>
      <c r="E3714" s="3">
        <v>44049</v>
      </c>
      <c r="F3714" s="2">
        <f>MONTH(Tabela1[[#This Row],[Data]])</f>
        <v>8</v>
      </c>
      <c r="G3714" t="s">
        <v>583</v>
      </c>
      <c r="H3714" t="s">
        <v>584</v>
      </c>
      <c r="I3714" s="2">
        <v>5548991100000</v>
      </c>
    </row>
    <row r="3715" spans="1:9" x14ac:dyDescent="0.25">
      <c r="A3715" t="s">
        <v>8</v>
      </c>
      <c r="B3715" s="1">
        <v>500</v>
      </c>
      <c r="C3715" t="s">
        <v>9</v>
      </c>
      <c r="D3715">
        <v>12</v>
      </c>
      <c r="E3715" s="3">
        <v>44049</v>
      </c>
      <c r="F3715" s="2">
        <f>MONTH(Tabela1[[#This Row],[Data]])</f>
        <v>8</v>
      </c>
      <c r="G3715" t="s">
        <v>4491</v>
      </c>
      <c r="H3715" t="s">
        <v>4492</v>
      </c>
      <c r="I3715" s="2">
        <v>5511968700000</v>
      </c>
    </row>
    <row r="3716" spans="1:9" x14ac:dyDescent="0.25">
      <c r="A3716" t="s">
        <v>26</v>
      </c>
      <c r="B3716" s="1">
        <v>2000</v>
      </c>
      <c r="C3716" t="s">
        <v>9</v>
      </c>
      <c r="D3716">
        <v>12</v>
      </c>
      <c r="E3716" s="3">
        <v>44049</v>
      </c>
      <c r="F3716" s="2">
        <f>MONTH(Tabela1[[#This Row],[Data]])</f>
        <v>8</v>
      </c>
      <c r="G3716" t="s">
        <v>3425</v>
      </c>
      <c r="H3716" t="s">
        <v>5869</v>
      </c>
      <c r="I3716" s="2">
        <v>5561998500000</v>
      </c>
    </row>
    <row r="3717" spans="1:9" x14ac:dyDescent="0.25">
      <c r="A3717" t="s">
        <v>12</v>
      </c>
      <c r="B3717" s="1">
        <v>1000</v>
      </c>
      <c r="C3717" t="s">
        <v>9</v>
      </c>
      <c r="D3717">
        <v>12</v>
      </c>
      <c r="E3717" s="3">
        <v>44049</v>
      </c>
      <c r="F3717" s="2">
        <f>MONTH(Tabela1[[#This Row],[Data]])</f>
        <v>8</v>
      </c>
      <c r="G3717" t="s">
        <v>6818</v>
      </c>
      <c r="H3717" t="s">
        <v>6819</v>
      </c>
      <c r="I3717" s="2">
        <v>5594981200000</v>
      </c>
    </row>
    <row r="3718" spans="1:9" x14ac:dyDescent="0.25">
      <c r="A3718" t="s">
        <v>12</v>
      </c>
      <c r="B3718" s="1">
        <v>1000</v>
      </c>
      <c r="C3718" t="s">
        <v>9</v>
      </c>
      <c r="D3718">
        <v>12</v>
      </c>
      <c r="E3718" s="3">
        <v>44049</v>
      </c>
      <c r="F3718" s="2">
        <f>MONTH(Tabela1[[#This Row],[Data]])</f>
        <v>8</v>
      </c>
      <c r="G3718" t="s">
        <v>7221</v>
      </c>
      <c r="H3718" t="s">
        <v>7222</v>
      </c>
      <c r="I3718" s="2">
        <v>5571987700000</v>
      </c>
    </row>
    <row r="3719" spans="1:9" x14ac:dyDescent="0.25">
      <c r="A3719" t="s">
        <v>12</v>
      </c>
      <c r="B3719" s="1">
        <v>1000</v>
      </c>
      <c r="C3719" t="s">
        <v>9</v>
      </c>
      <c r="D3719">
        <v>5</v>
      </c>
      <c r="E3719" s="3">
        <v>44049</v>
      </c>
      <c r="F3719" s="2">
        <f>MONTH(Tabela1[[#This Row],[Data]])</f>
        <v>8</v>
      </c>
      <c r="G3719" t="s">
        <v>5446</v>
      </c>
      <c r="H3719" t="s">
        <v>7345</v>
      </c>
      <c r="I3719" s="2">
        <v>5534999300000</v>
      </c>
    </row>
    <row r="3720" spans="1:9" x14ac:dyDescent="0.25">
      <c r="A3720" t="s">
        <v>8</v>
      </c>
      <c r="B3720" s="1">
        <v>500</v>
      </c>
      <c r="C3720" t="s">
        <v>9</v>
      </c>
      <c r="D3720">
        <v>1</v>
      </c>
      <c r="E3720" s="3">
        <v>44049</v>
      </c>
      <c r="F3720" s="2">
        <f>MONTH(Tabela1[[#This Row],[Data]])</f>
        <v>8</v>
      </c>
      <c r="G3720" t="s">
        <v>8722</v>
      </c>
      <c r="H3720" t="s">
        <v>8723</v>
      </c>
      <c r="I3720" s="2">
        <v>5554984000000</v>
      </c>
    </row>
    <row r="3721" spans="1:9" x14ac:dyDescent="0.25">
      <c r="A3721" t="s">
        <v>8</v>
      </c>
      <c r="B3721" s="1">
        <v>500</v>
      </c>
      <c r="C3721" t="s">
        <v>9</v>
      </c>
      <c r="D3721">
        <v>12</v>
      </c>
      <c r="E3721" s="3">
        <v>44049</v>
      </c>
      <c r="F3721" s="2">
        <f>MONTH(Tabela1[[#This Row],[Data]])</f>
        <v>8</v>
      </c>
      <c r="G3721" t="s">
        <v>6229</v>
      </c>
      <c r="H3721" t="s">
        <v>9522</v>
      </c>
      <c r="I3721" s="2">
        <v>5515997100000</v>
      </c>
    </row>
    <row r="3722" spans="1:9" x14ac:dyDescent="0.25">
      <c r="A3722" t="s">
        <v>8</v>
      </c>
      <c r="B3722" s="1">
        <v>500</v>
      </c>
      <c r="C3722" t="s">
        <v>9</v>
      </c>
      <c r="D3722">
        <v>10</v>
      </c>
      <c r="E3722" s="3">
        <v>44050</v>
      </c>
      <c r="F3722" s="2">
        <f>MONTH(Tabela1[[#This Row],[Data]])</f>
        <v>8</v>
      </c>
      <c r="G3722" t="s">
        <v>480</v>
      </c>
      <c r="H3722" t="s">
        <v>481</v>
      </c>
      <c r="I3722" s="2">
        <v>5521969800000</v>
      </c>
    </row>
    <row r="3723" spans="1:9" x14ac:dyDescent="0.25">
      <c r="A3723" t="s">
        <v>26</v>
      </c>
      <c r="B3723" s="1">
        <v>2000</v>
      </c>
      <c r="C3723" t="s">
        <v>21</v>
      </c>
      <c r="D3723">
        <v>1</v>
      </c>
      <c r="E3723" s="3">
        <v>44050</v>
      </c>
      <c r="F3723" s="2">
        <f>MONTH(Tabela1[[#This Row],[Data]])</f>
        <v>8</v>
      </c>
      <c r="G3723" t="s">
        <v>2708</v>
      </c>
      <c r="H3723" t="s">
        <v>2709</v>
      </c>
      <c r="I3723" s="2">
        <v>5592995100000</v>
      </c>
    </row>
    <row r="3724" spans="1:9" x14ac:dyDescent="0.25">
      <c r="A3724" t="s">
        <v>26</v>
      </c>
      <c r="B3724" s="1">
        <v>2000</v>
      </c>
      <c r="C3724" t="s">
        <v>9</v>
      </c>
      <c r="D3724">
        <v>6</v>
      </c>
      <c r="E3724" s="3">
        <v>44050</v>
      </c>
      <c r="F3724" s="2">
        <f>MONTH(Tabela1[[#This Row],[Data]])</f>
        <v>8</v>
      </c>
      <c r="G3724" t="s">
        <v>4048</v>
      </c>
      <c r="H3724" t="s">
        <v>4049</v>
      </c>
      <c r="I3724" s="2">
        <v>5532999500000</v>
      </c>
    </row>
    <row r="3725" spans="1:9" x14ac:dyDescent="0.25">
      <c r="A3725" t="s">
        <v>8</v>
      </c>
      <c r="B3725" s="1">
        <v>500</v>
      </c>
      <c r="C3725" t="s">
        <v>9</v>
      </c>
      <c r="D3725">
        <v>1</v>
      </c>
      <c r="E3725" s="3">
        <v>44050</v>
      </c>
      <c r="F3725" s="2">
        <f>MONTH(Tabela1[[#This Row],[Data]])</f>
        <v>8</v>
      </c>
      <c r="G3725" t="s">
        <v>5051</v>
      </c>
      <c r="H3725" t="s">
        <v>5052</v>
      </c>
      <c r="I3725" s="2">
        <v>5531988900000</v>
      </c>
    </row>
    <row r="3726" spans="1:9" x14ac:dyDescent="0.25">
      <c r="A3726" t="s">
        <v>12</v>
      </c>
      <c r="B3726" s="1">
        <v>1000</v>
      </c>
      <c r="C3726" t="s">
        <v>21</v>
      </c>
      <c r="D3726">
        <v>1</v>
      </c>
      <c r="E3726" s="3">
        <v>44050</v>
      </c>
      <c r="F3726" s="2">
        <f>MONTH(Tabela1[[#This Row],[Data]])</f>
        <v>8</v>
      </c>
      <c r="G3726" t="s">
        <v>2624</v>
      </c>
      <c r="H3726" t="s">
        <v>6235</v>
      </c>
      <c r="I3726" s="2">
        <v>5541995200000</v>
      </c>
    </row>
    <row r="3727" spans="1:9" x14ac:dyDescent="0.25">
      <c r="A3727" t="s">
        <v>8</v>
      </c>
      <c r="B3727" s="1">
        <v>500</v>
      </c>
      <c r="C3727" t="s">
        <v>9</v>
      </c>
      <c r="D3727">
        <v>12</v>
      </c>
      <c r="E3727" s="3">
        <v>44050</v>
      </c>
      <c r="F3727" s="2">
        <f>MONTH(Tabela1[[#This Row],[Data]])</f>
        <v>8</v>
      </c>
      <c r="G3727" t="s">
        <v>1504</v>
      </c>
      <c r="H3727" t="s">
        <v>4658</v>
      </c>
      <c r="I3727" s="2">
        <v>5564981300000</v>
      </c>
    </row>
    <row r="3728" spans="1:9" x14ac:dyDescent="0.25">
      <c r="A3728" t="s">
        <v>8</v>
      </c>
      <c r="B3728" s="1">
        <v>500</v>
      </c>
      <c r="C3728" t="s">
        <v>21</v>
      </c>
      <c r="D3728">
        <v>1</v>
      </c>
      <c r="E3728" s="3">
        <v>44050</v>
      </c>
      <c r="F3728" s="2">
        <f>MONTH(Tabela1[[#This Row],[Data]])</f>
        <v>8</v>
      </c>
      <c r="G3728" t="s">
        <v>6985</v>
      </c>
      <c r="H3728" t="s">
        <v>6986</v>
      </c>
      <c r="I3728" s="2">
        <v>5516991500000</v>
      </c>
    </row>
    <row r="3729" spans="1:9" x14ac:dyDescent="0.25">
      <c r="A3729" t="s">
        <v>26</v>
      </c>
      <c r="B3729" s="1">
        <v>2000</v>
      </c>
      <c r="C3729" t="s">
        <v>9</v>
      </c>
      <c r="D3729">
        <v>1</v>
      </c>
      <c r="E3729" s="3">
        <v>44050</v>
      </c>
      <c r="F3729" s="2">
        <f>MONTH(Tabela1[[#This Row],[Data]])</f>
        <v>8</v>
      </c>
      <c r="G3729" t="s">
        <v>1870</v>
      </c>
      <c r="H3729" t="s">
        <v>1871</v>
      </c>
      <c r="I3729" s="2">
        <v>5511991000000</v>
      </c>
    </row>
    <row r="3730" spans="1:9" x14ac:dyDescent="0.25">
      <c r="A3730" t="s">
        <v>26</v>
      </c>
      <c r="B3730" s="1">
        <v>2000</v>
      </c>
      <c r="C3730" t="s">
        <v>9</v>
      </c>
      <c r="D3730">
        <v>12</v>
      </c>
      <c r="E3730" s="3">
        <v>44051</v>
      </c>
      <c r="F3730" s="2">
        <f>MONTH(Tabela1[[#This Row],[Data]])</f>
        <v>8</v>
      </c>
      <c r="G3730" t="s">
        <v>3399</v>
      </c>
      <c r="H3730" t="s">
        <v>3400</v>
      </c>
      <c r="I3730" s="2">
        <v>5549999000000</v>
      </c>
    </row>
    <row r="3731" spans="1:9" x14ac:dyDescent="0.25">
      <c r="A3731" t="s">
        <v>8</v>
      </c>
      <c r="B3731" s="1">
        <v>500</v>
      </c>
      <c r="C3731" t="s">
        <v>9</v>
      </c>
      <c r="D3731">
        <v>12</v>
      </c>
      <c r="E3731" s="3">
        <v>44051</v>
      </c>
      <c r="F3731" s="2">
        <f>MONTH(Tabela1[[#This Row],[Data]])</f>
        <v>8</v>
      </c>
      <c r="G3731" t="s">
        <v>4137</v>
      </c>
      <c r="H3731" t="s">
        <v>4138</v>
      </c>
      <c r="I3731" s="2">
        <v>5585989300000</v>
      </c>
    </row>
    <row r="3732" spans="1:9" x14ac:dyDescent="0.25">
      <c r="A3732" t="s">
        <v>8</v>
      </c>
      <c r="B3732" s="1">
        <v>500</v>
      </c>
      <c r="C3732" t="s">
        <v>9</v>
      </c>
      <c r="D3732">
        <v>10</v>
      </c>
      <c r="E3732" s="3">
        <v>44051</v>
      </c>
      <c r="F3732" s="2">
        <f>MONTH(Tabela1[[#This Row],[Data]])</f>
        <v>8</v>
      </c>
      <c r="G3732" t="s">
        <v>4170</v>
      </c>
      <c r="H3732" t="s">
        <v>4171</v>
      </c>
      <c r="I3732" s="2">
        <v>5527997900000</v>
      </c>
    </row>
    <row r="3733" spans="1:9" x14ac:dyDescent="0.25">
      <c r="A3733" t="s">
        <v>8</v>
      </c>
      <c r="B3733" s="1">
        <v>500</v>
      </c>
      <c r="C3733" t="s">
        <v>21</v>
      </c>
      <c r="D3733">
        <v>1</v>
      </c>
      <c r="E3733" s="3">
        <v>44051</v>
      </c>
      <c r="F3733" s="2">
        <f>MONTH(Tabela1[[#This Row],[Data]])</f>
        <v>8</v>
      </c>
      <c r="G3733" t="s">
        <v>5372</v>
      </c>
      <c r="H3733" t="s">
        <v>5373</v>
      </c>
      <c r="I3733" s="2">
        <v>5519992100000</v>
      </c>
    </row>
    <row r="3734" spans="1:9" x14ac:dyDescent="0.25">
      <c r="A3734" t="s">
        <v>12</v>
      </c>
      <c r="B3734" s="1">
        <v>1000</v>
      </c>
      <c r="C3734" t="s">
        <v>21</v>
      </c>
      <c r="D3734">
        <v>1</v>
      </c>
      <c r="E3734" s="3">
        <v>44051</v>
      </c>
      <c r="F3734" s="2">
        <f>MONTH(Tabela1[[#This Row],[Data]])</f>
        <v>8</v>
      </c>
      <c r="G3734" t="s">
        <v>6227</v>
      </c>
      <c r="H3734" t="s">
        <v>6228</v>
      </c>
      <c r="I3734" s="2">
        <v>5521980500000</v>
      </c>
    </row>
    <row r="3735" spans="1:9" x14ac:dyDescent="0.25">
      <c r="A3735" t="s">
        <v>8</v>
      </c>
      <c r="B3735" s="1">
        <v>500</v>
      </c>
      <c r="C3735" t="s">
        <v>9</v>
      </c>
      <c r="D3735">
        <v>8</v>
      </c>
      <c r="E3735" s="3">
        <v>44051</v>
      </c>
      <c r="F3735" s="2">
        <f>MONTH(Tabela1[[#This Row],[Data]])</f>
        <v>8</v>
      </c>
      <c r="G3735" t="s">
        <v>7752</v>
      </c>
      <c r="H3735" t="s">
        <v>7753</v>
      </c>
      <c r="I3735" s="2">
        <v>5511961400000</v>
      </c>
    </row>
    <row r="3736" spans="1:9" x14ac:dyDescent="0.25">
      <c r="A3736" t="s">
        <v>8</v>
      </c>
      <c r="B3736" s="1">
        <v>500</v>
      </c>
      <c r="C3736" t="s">
        <v>9</v>
      </c>
      <c r="D3736">
        <v>12</v>
      </c>
      <c r="E3736" s="3">
        <v>44051</v>
      </c>
      <c r="F3736" s="2">
        <f>MONTH(Tabela1[[#This Row],[Data]])</f>
        <v>8</v>
      </c>
      <c r="G3736" t="s">
        <v>155</v>
      </c>
      <c r="H3736" t="s">
        <v>9011</v>
      </c>
      <c r="I3736" s="2">
        <v>5562991100000</v>
      </c>
    </row>
    <row r="3737" spans="1:9" x14ac:dyDescent="0.25">
      <c r="A3737" t="s">
        <v>12</v>
      </c>
      <c r="B3737" s="1">
        <v>1000</v>
      </c>
      <c r="C3737" t="s">
        <v>21</v>
      </c>
      <c r="D3737">
        <v>4</v>
      </c>
      <c r="E3737" s="3">
        <v>44052</v>
      </c>
      <c r="F3737" s="2">
        <f>MONTH(Tabela1[[#This Row],[Data]])</f>
        <v>8</v>
      </c>
      <c r="G3737" t="s">
        <v>2116</v>
      </c>
      <c r="H3737" t="s">
        <v>2308</v>
      </c>
      <c r="I3737" s="2">
        <v>5519994300000</v>
      </c>
    </row>
    <row r="3738" spans="1:9" x14ac:dyDescent="0.25">
      <c r="A3738" t="s">
        <v>12</v>
      </c>
      <c r="B3738" s="1">
        <v>1000</v>
      </c>
      <c r="C3738" t="s">
        <v>21</v>
      </c>
      <c r="D3738">
        <v>10</v>
      </c>
      <c r="E3738" s="3">
        <v>44052</v>
      </c>
      <c r="F3738" s="2">
        <f>MONTH(Tabela1[[#This Row],[Data]])</f>
        <v>8</v>
      </c>
      <c r="G3738" t="s">
        <v>2595</v>
      </c>
      <c r="H3738" t="s">
        <v>2596</v>
      </c>
      <c r="I3738" s="2">
        <v>5511983500000</v>
      </c>
    </row>
    <row r="3739" spans="1:9" x14ac:dyDescent="0.25">
      <c r="A3739" t="s">
        <v>12</v>
      </c>
      <c r="B3739" s="1">
        <v>1000</v>
      </c>
      <c r="C3739" t="s">
        <v>9</v>
      </c>
      <c r="D3739">
        <v>6</v>
      </c>
      <c r="E3739" s="3">
        <v>44052</v>
      </c>
      <c r="F3739" s="2">
        <f>MONTH(Tabela1[[#This Row],[Data]])</f>
        <v>8</v>
      </c>
      <c r="G3739" t="s">
        <v>2382</v>
      </c>
      <c r="H3739" t="s">
        <v>2383</v>
      </c>
      <c r="I3739" s="2">
        <v>5511958600000</v>
      </c>
    </row>
    <row r="3740" spans="1:9" x14ac:dyDescent="0.25">
      <c r="A3740" t="s">
        <v>12</v>
      </c>
      <c r="B3740" s="1">
        <v>1000</v>
      </c>
      <c r="C3740" t="s">
        <v>21</v>
      </c>
      <c r="D3740">
        <v>1</v>
      </c>
      <c r="E3740" s="3">
        <v>44052</v>
      </c>
      <c r="F3740" s="2">
        <f>MONTH(Tabela1[[#This Row],[Data]])</f>
        <v>8</v>
      </c>
      <c r="G3740" t="s">
        <v>3546</v>
      </c>
      <c r="H3740" t="s">
        <v>3547</v>
      </c>
      <c r="I3740" s="2">
        <v>5594991000000</v>
      </c>
    </row>
    <row r="3741" spans="1:9" x14ac:dyDescent="0.25">
      <c r="A3741" t="s">
        <v>8</v>
      </c>
      <c r="B3741" s="1">
        <v>500</v>
      </c>
      <c r="C3741" t="s">
        <v>21</v>
      </c>
      <c r="D3741">
        <v>1</v>
      </c>
      <c r="E3741" s="3">
        <v>44052</v>
      </c>
      <c r="F3741" s="2">
        <f>MONTH(Tabela1[[#This Row],[Data]])</f>
        <v>8</v>
      </c>
      <c r="G3741" t="s">
        <v>6453</v>
      </c>
      <c r="H3741" t="s">
        <v>6454</v>
      </c>
      <c r="I3741" s="2">
        <v>5598988900000</v>
      </c>
    </row>
    <row r="3742" spans="1:9" x14ac:dyDescent="0.25">
      <c r="A3742" t="s">
        <v>8</v>
      </c>
      <c r="B3742" s="1">
        <v>500</v>
      </c>
      <c r="C3742" t="s">
        <v>9</v>
      </c>
      <c r="D3742">
        <v>1</v>
      </c>
      <c r="E3742" s="3">
        <v>44052</v>
      </c>
      <c r="F3742" s="2">
        <f>MONTH(Tabela1[[#This Row],[Data]])</f>
        <v>8</v>
      </c>
      <c r="G3742" t="s">
        <v>1793</v>
      </c>
      <c r="H3742" t="s">
        <v>1794</v>
      </c>
      <c r="I3742" s="2">
        <v>5521993000000</v>
      </c>
    </row>
    <row r="3743" spans="1:9" x14ac:dyDescent="0.25">
      <c r="A3743" t="s">
        <v>8</v>
      </c>
      <c r="B3743" s="1">
        <v>500</v>
      </c>
      <c r="C3743" t="s">
        <v>9</v>
      </c>
      <c r="D3743">
        <v>12</v>
      </c>
      <c r="E3743" s="3">
        <v>44052</v>
      </c>
      <c r="F3743" s="2">
        <f>MONTH(Tabela1[[#This Row],[Data]])</f>
        <v>8</v>
      </c>
      <c r="G3743" t="s">
        <v>4188</v>
      </c>
      <c r="H3743" t="s">
        <v>8412</v>
      </c>
      <c r="I3743" s="2">
        <v>5575992500000</v>
      </c>
    </row>
    <row r="3744" spans="1:9" x14ac:dyDescent="0.25">
      <c r="A3744" t="s">
        <v>12</v>
      </c>
      <c r="B3744" s="1">
        <v>1000</v>
      </c>
      <c r="C3744" t="s">
        <v>9</v>
      </c>
      <c r="D3744">
        <v>12</v>
      </c>
      <c r="E3744" s="3">
        <v>44052</v>
      </c>
      <c r="F3744" s="2">
        <f>MONTH(Tabela1[[#This Row],[Data]])</f>
        <v>8</v>
      </c>
      <c r="G3744" t="s">
        <v>8947</v>
      </c>
      <c r="H3744" t="s">
        <v>8948</v>
      </c>
      <c r="I3744" s="2">
        <v>5515998200000</v>
      </c>
    </row>
    <row r="3745" spans="1:9" x14ac:dyDescent="0.25">
      <c r="A3745" t="s">
        <v>8</v>
      </c>
      <c r="B3745" s="1">
        <v>500</v>
      </c>
      <c r="C3745" t="s">
        <v>9</v>
      </c>
      <c r="D3745">
        <v>6</v>
      </c>
      <c r="E3745" s="3">
        <v>44053</v>
      </c>
      <c r="F3745" s="2">
        <f>MONTH(Tabela1[[#This Row],[Data]])</f>
        <v>8</v>
      </c>
      <c r="G3745" t="s">
        <v>1835</v>
      </c>
      <c r="H3745" t="s">
        <v>1836</v>
      </c>
      <c r="I3745" s="2">
        <v>5551996400000</v>
      </c>
    </row>
    <row r="3746" spans="1:9" x14ac:dyDescent="0.25">
      <c r="A3746" t="s">
        <v>8</v>
      </c>
      <c r="B3746" s="1">
        <v>500</v>
      </c>
      <c r="C3746" t="s">
        <v>9</v>
      </c>
      <c r="D3746">
        <v>2</v>
      </c>
      <c r="E3746" s="3">
        <v>44053</v>
      </c>
      <c r="F3746" s="2">
        <f>MONTH(Tabela1[[#This Row],[Data]])</f>
        <v>8</v>
      </c>
      <c r="G3746" t="s">
        <v>1009</v>
      </c>
      <c r="H3746" t="s">
        <v>3006</v>
      </c>
      <c r="I3746" s="2">
        <v>5511975000000</v>
      </c>
    </row>
    <row r="3747" spans="1:9" x14ac:dyDescent="0.25">
      <c r="A3747" t="s">
        <v>12</v>
      </c>
      <c r="B3747" s="1">
        <v>1000</v>
      </c>
      <c r="C3747" t="s">
        <v>9</v>
      </c>
      <c r="D3747">
        <v>6</v>
      </c>
      <c r="E3747" s="3">
        <v>44053</v>
      </c>
      <c r="F3747" s="2">
        <f>MONTH(Tabela1[[#This Row],[Data]])</f>
        <v>8</v>
      </c>
      <c r="G3747" t="s">
        <v>4272</v>
      </c>
      <c r="H3747" t="s">
        <v>5204</v>
      </c>
      <c r="I3747" s="2">
        <v>5521971600000</v>
      </c>
    </row>
    <row r="3748" spans="1:9" x14ac:dyDescent="0.25">
      <c r="A3748" t="s">
        <v>12</v>
      </c>
      <c r="B3748" s="1">
        <v>1000</v>
      </c>
      <c r="C3748" t="s">
        <v>9</v>
      </c>
      <c r="D3748">
        <v>1</v>
      </c>
      <c r="E3748" s="3">
        <v>44053</v>
      </c>
      <c r="F3748" s="2">
        <f>MONTH(Tabela1[[#This Row],[Data]])</f>
        <v>8</v>
      </c>
      <c r="G3748" t="s">
        <v>8840</v>
      </c>
      <c r="H3748" t="s">
        <v>8841</v>
      </c>
      <c r="I3748" s="2">
        <v>5521993800000</v>
      </c>
    </row>
    <row r="3749" spans="1:9" x14ac:dyDescent="0.25">
      <c r="A3749" t="s">
        <v>8</v>
      </c>
      <c r="B3749" s="1">
        <v>500</v>
      </c>
      <c r="C3749" t="s">
        <v>9</v>
      </c>
      <c r="D3749">
        <v>12</v>
      </c>
      <c r="E3749" s="3">
        <v>44053</v>
      </c>
      <c r="F3749" s="2">
        <f>MONTH(Tabela1[[#This Row],[Data]])</f>
        <v>8</v>
      </c>
      <c r="G3749" t="s">
        <v>8229</v>
      </c>
      <c r="H3749" t="s">
        <v>8843</v>
      </c>
      <c r="I3749" s="2">
        <v>5527999500000</v>
      </c>
    </row>
    <row r="3750" spans="1:9" x14ac:dyDescent="0.25">
      <c r="A3750" t="s">
        <v>12</v>
      </c>
      <c r="B3750" s="1">
        <v>1000</v>
      </c>
      <c r="C3750" t="s">
        <v>9</v>
      </c>
      <c r="D3750">
        <v>1</v>
      </c>
      <c r="E3750" s="3">
        <v>44053</v>
      </c>
      <c r="F3750" s="2">
        <f>MONTH(Tabela1[[#This Row],[Data]])</f>
        <v>8</v>
      </c>
      <c r="G3750" t="s">
        <v>172</v>
      </c>
      <c r="H3750" t="s">
        <v>9657</v>
      </c>
      <c r="I3750" s="2">
        <v>5521999600000</v>
      </c>
    </row>
    <row r="3751" spans="1:9" x14ac:dyDescent="0.25">
      <c r="A3751" t="s">
        <v>26</v>
      </c>
      <c r="B3751" s="1">
        <v>2000</v>
      </c>
      <c r="C3751" t="s">
        <v>21</v>
      </c>
      <c r="D3751">
        <v>1</v>
      </c>
      <c r="E3751" s="3">
        <v>44054</v>
      </c>
      <c r="F3751" s="2">
        <f>MONTH(Tabela1[[#This Row],[Data]])</f>
        <v>8</v>
      </c>
      <c r="G3751" t="s">
        <v>755</v>
      </c>
      <c r="H3751" t="s">
        <v>4329</v>
      </c>
      <c r="I3751" s="2">
        <v>5591993800000</v>
      </c>
    </row>
    <row r="3752" spans="1:9" x14ac:dyDescent="0.25">
      <c r="A3752" t="s">
        <v>26</v>
      </c>
      <c r="B3752" s="1">
        <v>2000</v>
      </c>
      <c r="C3752" t="s">
        <v>9</v>
      </c>
      <c r="D3752">
        <v>3</v>
      </c>
      <c r="E3752" s="3">
        <v>44054</v>
      </c>
      <c r="F3752" s="2">
        <f>MONTH(Tabela1[[#This Row],[Data]])</f>
        <v>8</v>
      </c>
      <c r="G3752" t="s">
        <v>4486</v>
      </c>
      <c r="H3752" t="s">
        <v>4487</v>
      </c>
      <c r="I3752" s="2">
        <v>5511991200000</v>
      </c>
    </row>
    <row r="3753" spans="1:9" x14ac:dyDescent="0.25">
      <c r="A3753" t="s">
        <v>8</v>
      </c>
      <c r="B3753" s="1">
        <v>500</v>
      </c>
      <c r="C3753" t="s">
        <v>9</v>
      </c>
      <c r="D3753">
        <v>1</v>
      </c>
      <c r="E3753" s="3">
        <v>44054</v>
      </c>
      <c r="F3753" s="2">
        <f>MONTH(Tabela1[[#This Row],[Data]])</f>
        <v>8</v>
      </c>
      <c r="G3753" t="s">
        <v>2453</v>
      </c>
      <c r="H3753" t="s">
        <v>9635</v>
      </c>
      <c r="I3753" s="2">
        <v>5511973200000</v>
      </c>
    </row>
    <row r="3754" spans="1:9" x14ac:dyDescent="0.25">
      <c r="A3754" t="s">
        <v>26</v>
      </c>
      <c r="B3754" s="1">
        <v>2000</v>
      </c>
      <c r="C3754" t="s">
        <v>9</v>
      </c>
      <c r="D3754">
        <v>1</v>
      </c>
      <c r="E3754" s="3">
        <v>44055</v>
      </c>
      <c r="F3754" s="2">
        <f>MONTH(Tabela1[[#This Row],[Data]])</f>
        <v>8</v>
      </c>
      <c r="G3754" t="s">
        <v>1169</v>
      </c>
      <c r="H3754" t="s">
        <v>1170</v>
      </c>
      <c r="I3754" s="2">
        <v>5561992700000</v>
      </c>
    </row>
    <row r="3755" spans="1:9" x14ac:dyDescent="0.25">
      <c r="A3755" t="s">
        <v>8</v>
      </c>
      <c r="B3755" s="1">
        <v>500</v>
      </c>
      <c r="C3755" t="s">
        <v>9</v>
      </c>
      <c r="D3755">
        <v>8</v>
      </c>
      <c r="E3755" s="3">
        <v>44055</v>
      </c>
      <c r="F3755" s="2">
        <f>MONTH(Tabela1[[#This Row],[Data]])</f>
        <v>8</v>
      </c>
      <c r="G3755" t="s">
        <v>1854</v>
      </c>
      <c r="H3755" t="s">
        <v>1855</v>
      </c>
      <c r="I3755" s="2">
        <v>5562985400000</v>
      </c>
    </row>
    <row r="3756" spans="1:9" x14ac:dyDescent="0.25">
      <c r="A3756" t="s">
        <v>8</v>
      </c>
      <c r="B3756" s="1">
        <v>500</v>
      </c>
      <c r="C3756" t="s">
        <v>9</v>
      </c>
      <c r="D3756">
        <v>1</v>
      </c>
      <c r="E3756" s="3">
        <v>44055</v>
      </c>
      <c r="F3756" s="2">
        <f>MONTH(Tabela1[[#This Row],[Data]])</f>
        <v>8</v>
      </c>
      <c r="G3756" t="s">
        <v>2039</v>
      </c>
      <c r="H3756" t="s">
        <v>2040</v>
      </c>
      <c r="I3756" s="2">
        <v>5511987400000</v>
      </c>
    </row>
    <row r="3757" spans="1:9" x14ac:dyDescent="0.25">
      <c r="A3757" t="s">
        <v>12</v>
      </c>
      <c r="B3757" s="1">
        <v>1000</v>
      </c>
      <c r="C3757" t="s">
        <v>9</v>
      </c>
      <c r="D3757">
        <v>10</v>
      </c>
      <c r="E3757" s="3">
        <v>44055</v>
      </c>
      <c r="F3757" s="2">
        <f>MONTH(Tabela1[[#This Row],[Data]])</f>
        <v>8</v>
      </c>
      <c r="G3757" t="s">
        <v>4060</v>
      </c>
      <c r="H3757" t="s">
        <v>4061</v>
      </c>
      <c r="I3757" s="2">
        <v>5515996000000</v>
      </c>
    </row>
    <row r="3758" spans="1:9" x14ac:dyDescent="0.25">
      <c r="A3758" t="s">
        <v>12</v>
      </c>
      <c r="B3758" s="1">
        <v>1000</v>
      </c>
      <c r="C3758" t="s">
        <v>9</v>
      </c>
      <c r="D3758">
        <v>12</v>
      </c>
      <c r="E3758" s="3">
        <v>44055</v>
      </c>
      <c r="F3758" s="2">
        <f>MONTH(Tabela1[[#This Row],[Data]])</f>
        <v>8</v>
      </c>
      <c r="G3758" t="s">
        <v>4758</v>
      </c>
      <c r="H3758" t="s">
        <v>4759</v>
      </c>
      <c r="I3758" s="2">
        <v>5531991900000</v>
      </c>
    </row>
    <row r="3759" spans="1:9" x14ac:dyDescent="0.25">
      <c r="A3759" t="s">
        <v>8</v>
      </c>
      <c r="B3759" s="1">
        <v>500</v>
      </c>
      <c r="C3759" t="s">
        <v>9</v>
      </c>
      <c r="D3759">
        <v>5</v>
      </c>
      <c r="E3759" s="3">
        <v>44055</v>
      </c>
      <c r="F3759" s="2">
        <f>MONTH(Tabela1[[#This Row],[Data]])</f>
        <v>8</v>
      </c>
      <c r="G3759" t="s">
        <v>6535</v>
      </c>
      <c r="H3759" t="s">
        <v>6536</v>
      </c>
      <c r="I3759" s="2">
        <v>5592992400000</v>
      </c>
    </row>
    <row r="3760" spans="1:9" x14ac:dyDescent="0.25">
      <c r="A3760" t="s">
        <v>8</v>
      </c>
      <c r="B3760" s="1">
        <v>500</v>
      </c>
      <c r="C3760" t="s">
        <v>9</v>
      </c>
      <c r="D3760">
        <v>6</v>
      </c>
      <c r="E3760" s="3">
        <v>44055</v>
      </c>
      <c r="F3760" s="2">
        <f>MONTH(Tabela1[[#This Row],[Data]])</f>
        <v>8</v>
      </c>
      <c r="G3760" t="s">
        <v>6597</v>
      </c>
      <c r="H3760" t="s">
        <v>7141</v>
      </c>
      <c r="I3760" s="2">
        <v>5532998100000</v>
      </c>
    </row>
    <row r="3761" spans="1:9" x14ac:dyDescent="0.25">
      <c r="A3761" t="s">
        <v>26</v>
      </c>
      <c r="B3761" s="1">
        <v>2000</v>
      </c>
      <c r="C3761" t="s">
        <v>21</v>
      </c>
      <c r="D3761">
        <v>1</v>
      </c>
      <c r="E3761" s="3">
        <v>44055</v>
      </c>
      <c r="F3761" s="2">
        <f>MONTH(Tabela1[[#This Row],[Data]])</f>
        <v>8</v>
      </c>
      <c r="G3761" t="s">
        <v>1734</v>
      </c>
      <c r="H3761" t="s">
        <v>1735</v>
      </c>
      <c r="I3761" s="2">
        <v>5521982300000</v>
      </c>
    </row>
    <row r="3762" spans="1:9" x14ac:dyDescent="0.25">
      <c r="A3762" t="s">
        <v>12</v>
      </c>
      <c r="B3762" s="1">
        <v>1000</v>
      </c>
      <c r="C3762" t="s">
        <v>9</v>
      </c>
      <c r="D3762">
        <v>6</v>
      </c>
      <c r="E3762" s="3">
        <v>44055</v>
      </c>
      <c r="F3762" s="2">
        <f>MONTH(Tabela1[[#This Row],[Data]])</f>
        <v>8</v>
      </c>
      <c r="G3762" t="s">
        <v>9119</v>
      </c>
      <c r="H3762" t="s">
        <v>9120</v>
      </c>
      <c r="I3762" s="2">
        <v>5567991500000</v>
      </c>
    </row>
    <row r="3763" spans="1:9" x14ac:dyDescent="0.25">
      <c r="A3763" t="s">
        <v>8</v>
      </c>
      <c r="B3763" s="1">
        <v>500</v>
      </c>
      <c r="C3763" t="s">
        <v>9</v>
      </c>
      <c r="D3763">
        <v>1</v>
      </c>
      <c r="E3763" s="3">
        <v>44055</v>
      </c>
      <c r="F3763" s="2">
        <f>MONTH(Tabela1[[#This Row],[Data]])</f>
        <v>8</v>
      </c>
      <c r="G3763" t="s">
        <v>3126</v>
      </c>
      <c r="H3763" t="s">
        <v>9755</v>
      </c>
      <c r="I3763" s="2">
        <v>5511966900000</v>
      </c>
    </row>
    <row r="3764" spans="1:9" x14ac:dyDescent="0.25">
      <c r="A3764" t="s">
        <v>12</v>
      </c>
      <c r="B3764" s="1">
        <v>1000</v>
      </c>
      <c r="C3764" t="s">
        <v>9</v>
      </c>
      <c r="D3764">
        <v>12</v>
      </c>
      <c r="E3764" s="3">
        <v>44056</v>
      </c>
      <c r="F3764" s="2">
        <f>MONTH(Tabela1[[#This Row],[Data]])</f>
        <v>8</v>
      </c>
      <c r="G3764" t="s">
        <v>3113</v>
      </c>
      <c r="H3764" t="s">
        <v>3114</v>
      </c>
      <c r="I3764" s="2">
        <v>5565992400000</v>
      </c>
    </row>
    <row r="3765" spans="1:9" x14ac:dyDescent="0.25">
      <c r="A3765" t="s">
        <v>8</v>
      </c>
      <c r="B3765" s="1">
        <v>500</v>
      </c>
      <c r="C3765" t="s">
        <v>9</v>
      </c>
      <c r="D3765">
        <v>12</v>
      </c>
      <c r="E3765" s="3">
        <v>44056</v>
      </c>
      <c r="F3765" s="2">
        <f>MONTH(Tabela1[[#This Row],[Data]])</f>
        <v>8</v>
      </c>
      <c r="G3765" t="s">
        <v>1736</v>
      </c>
      <c r="H3765" t="s">
        <v>1737</v>
      </c>
      <c r="I3765" s="2">
        <v>5592984400000</v>
      </c>
    </row>
    <row r="3766" spans="1:9" x14ac:dyDescent="0.25">
      <c r="A3766" t="s">
        <v>12</v>
      </c>
      <c r="B3766" s="1">
        <v>1000</v>
      </c>
      <c r="C3766" t="s">
        <v>9</v>
      </c>
      <c r="D3766">
        <v>12</v>
      </c>
      <c r="E3766" s="3">
        <v>44056</v>
      </c>
      <c r="F3766" s="2">
        <f>MONTH(Tabela1[[#This Row],[Data]])</f>
        <v>8</v>
      </c>
      <c r="G3766" t="s">
        <v>8121</v>
      </c>
      <c r="H3766" t="s">
        <v>8122</v>
      </c>
      <c r="I3766" s="2">
        <v>5511958100000</v>
      </c>
    </row>
    <row r="3767" spans="1:9" x14ac:dyDescent="0.25">
      <c r="A3767" t="s">
        <v>8</v>
      </c>
      <c r="B3767" s="1">
        <v>500</v>
      </c>
      <c r="C3767" t="s">
        <v>21</v>
      </c>
      <c r="D3767">
        <v>1</v>
      </c>
      <c r="E3767" s="3">
        <v>44056</v>
      </c>
      <c r="F3767" s="2">
        <f>MONTH(Tabela1[[#This Row],[Data]])</f>
        <v>8</v>
      </c>
      <c r="G3767" t="s">
        <v>8427</v>
      </c>
      <c r="H3767" t="s">
        <v>8428</v>
      </c>
      <c r="I3767" s="2">
        <v>5566996300000</v>
      </c>
    </row>
    <row r="3768" spans="1:9" x14ac:dyDescent="0.25">
      <c r="A3768" t="s">
        <v>8</v>
      </c>
      <c r="B3768" s="1">
        <v>500</v>
      </c>
      <c r="C3768" t="s">
        <v>9</v>
      </c>
      <c r="D3768">
        <v>4</v>
      </c>
      <c r="E3768" s="3">
        <v>44057</v>
      </c>
      <c r="F3768" s="2">
        <f>MONTH(Tabela1[[#This Row],[Data]])</f>
        <v>8</v>
      </c>
      <c r="G3768" t="s">
        <v>63</v>
      </c>
      <c r="H3768" t="s">
        <v>64</v>
      </c>
      <c r="I3768" s="2">
        <v>5579998900000</v>
      </c>
    </row>
    <row r="3769" spans="1:9" x14ac:dyDescent="0.25">
      <c r="A3769" t="s">
        <v>8</v>
      </c>
      <c r="B3769" s="1">
        <v>500</v>
      </c>
      <c r="C3769" t="s">
        <v>9</v>
      </c>
      <c r="D3769">
        <v>12</v>
      </c>
      <c r="E3769" s="3">
        <v>44057</v>
      </c>
      <c r="F3769" s="2">
        <f>MONTH(Tabela1[[#This Row],[Data]])</f>
        <v>8</v>
      </c>
      <c r="G3769" t="s">
        <v>1033</v>
      </c>
      <c r="H3769" t="s">
        <v>1034</v>
      </c>
      <c r="I3769" s="2">
        <v>5511973400000</v>
      </c>
    </row>
    <row r="3770" spans="1:9" x14ac:dyDescent="0.25">
      <c r="A3770" t="s">
        <v>26</v>
      </c>
      <c r="B3770" s="1">
        <v>2000</v>
      </c>
      <c r="C3770" t="s">
        <v>9</v>
      </c>
      <c r="D3770">
        <v>6</v>
      </c>
      <c r="E3770" s="3">
        <v>44057</v>
      </c>
      <c r="F3770" s="2">
        <f>MONTH(Tabela1[[#This Row],[Data]])</f>
        <v>8</v>
      </c>
      <c r="G3770" t="s">
        <v>3416</v>
      </c>
      <c r="H3770" t="s">
        <v>3417</v>
      </c>
      <c r="I3770" s="2">
        <v>5554981100000</v>
      </c>
    </row>
    <row r="3771" spans="1:9" x14ac:dyDescent="0.25">
      <c r="A3771" t="s">
        <v>8</v>
      </c>
      <c r="B3771" s="1">
        <v>500</v>
      </c>
      <c r="C3771" t="s">
        <v>9</v>
      </c>
      <c r="D3771">
        <v>1</v>
      </c>
      <c r="E3771" s="3">
        <v>44057</v>
      </c>
      <c r="F3771" s="2">
        <f>MONTH(Tabela1[[#This Row],[Data]])</f>
        <v>8</v>
      </c>
      <c r="G3771" t="s">
        <v>3356</v>
      </c>
      <c r="H3771" t="s">
        <v>8039</v>
      </c>
      <c r="I3771" s="2">
        <v>5511984700000</v>
      </c>
    </row>
    <row r="3772" spans="1:9" x14ac:dyDescent="0.25">
      <c r="A3772" t="s">
        <v>8</v>
      </c>
      <c r="B3772" s="1">
        <v>500</v>
      </c>
      <c r="C3772" t="s">
        <v>9</v>
      </c>
      <c r="D3772">
        <v>12</v>
      </c>
      <c r="E3772" s="3">
        <v>44057</v>
      </c>
      <c r="F3772" s="2">
        <f>MONTH(Tabela1[[#This Row],[Data]])</f>
        <v>8</v>
      </c>
      <c r="G3772" t="s">
        <v>6134</v>
      </c>
      <c r="H3772" t="s">
        <v>6135</v>
      </c>
      <c r="I3772" s="2">
        <v>5511961600000</v>
      </c>
    </row>
    <row r="3773" spans="1:9" x14ac:dyDescent="0.25">
      <c r="A3773" t="s">
        <v>26</v>
      </c>
      <c r="B3773" s="1">
        <v>2000</v>
      </c>
      <c r="C3773" t="s">
        <v>9</v>
      </c>
      <c r="D3773">
        <v>1</v>
      </c>
      <c r="E3773" s="3">
        <v>44057</v>
      </c>
      <c r="F3773" s="2">
        <f>MONTH(Tabela1[[#This Row],[Data]])</f>
        <v>8</v>
      </c>
      <c r="G3773" t="s">
        <v>9482</v>
      </c>
      <c r="H3773" t="s">
        <v>9483</v>
      </c>
      <c r="I3773" s="2">
        <v>5511965900000</v>
      </c>
    </row>
    <row r="3774" spans="1:9" x14ac:dyDescent="0.25">
      <c r="A3774" t="s">
        <v>12</v>
      </c>
      <c r="B3774" s="1">
        <v>1000</v>
      </c>
      <c r="C3774" t="s">
        <v>21</v>
      </c>
      <c r="D3774">
        <v>1</v>
      </c>
      <c r="E3774" s="3">
        <v>44058</v>
      </c>
      <c r="F3774" s="2">
        <f>MONTH(Tabela1[[#This Row],[Data]])</f>
        <v>8</v>
      </c>
      <c r="G3774" t="s">
        <v>2645</v>
      </c>
      <c r="H3774" t="s">
        <v>2646</v>
      </c>
      <c r="I3774" s="2">
        <v>5511996600000</v>
      </c>
    </row>
    <row r="3775" spans="1:9" x14ac:dyDescent="0.25">
      <c r="A3775" t="s">
        <v>8</v>
      </c>
      <c r="B3775" s="1">
        <v>500</v>
      </c>
      <c r="C3775" t="s">
        <v>9</v>
      </c>
      <c r="D3775">
        <v>6</v>
      </c>
      <c r="E3775" s="3">
        <v>44058</v>
      </c>
      <c r="F3775" s="2">
        <f>MONTH(Tabela1[[#This Row],[Data]])</f>
        <v>8</v>
      </c>
      <c r="G3775" t="s">
        <v>2759</v>
      </c>
      <c r="H3775" t="s">
        <v>2760</v>
      </c>
      <c r="I3775" s="2">
        <v>5511973400000</v>
      </c>
    </row>
    <row r="3776" spans="1:9" x14ac:dyDescent="0.25">
      <c r="A3776" t="s">
        <v>8</v>
      </c>
      <c r="B3776" s="1">
        <v>500</v>
      </c>
      <c r="C3776" t="s">
        <v>9</v>
      </c>
      <c r="D3776">
        <v>3</v>
      </c>
      <c r="E3776" s="3">
        <v>44058</v>
      </c>
      <c r="F3776" s="2">
        <f>MONTH(Tabela1[[#This Row],[Data]])</f>
        <v>8</v>
      </c>
      <c r="G3776" t="s">
        <v>3799</v>
      </c>
      <c r="H3776" t="s">
        <v>3800</v>
      </c>
      <c r="I3776" s="2">
        <v>5551997300000</v>
      </c>
    </row>
    <row r="3777" spans="1:9" x14ac:dyDescent="0.25">
      <c r="A3777" t="s">
        <v>26</v>
      </c>
      <c r="B3777" s="1">
        <v>2000</v>
      </c>
      <c r="C3777" t="s">
        <v>9</v>
      </c>
      <c r="D3777">
        <v>1</v>
      </c>
      <c r="E3777" s="3">
        <v>44058</v>
      </c>
      <c r="F3777" s="2">
        <f>MONTH(Tabela1[[#This Row],[Data]])</f>
        <v>8</v>
      </c>
      <c r="G3777" t="s">
        <v>7304</v>
      </c>
      <c r="H3777" t="s">
        <v>7305</v>
      </c>
      <c r="I3777" s="2">
        <v>5584999000000</v>
      </c>
    </row>
    <row r="3778" spans="1:9" x14ac:dyDescent="0.25">
      <c r="A3778" t="s">
        <v>26</v>
      </c>
      <c r="B3778" s="1">
        <v>2000</v>
      </c>
      <c r="C3778" t="s">
        <v>21</v>
      </c>
      <c r="D3778">
        <v>4</v>
      </c>
      <c r="E3778" s="3">
        <v>44058</v>
      </c>
      <c r="F3778" s="2">
        <f>MONTH(Tabela1[[#This Row],[Data]])</f>
        <v>8</v>
      </c>
      <c r="G3778" t="s">
        <v>1922</v>
      </c>
      <c r="H3778" t="s">
        <v>2847</v>
      </c>
      <c r="I3778" s="2">
        <v>5521994000000</v>
      </c>
    </row>
    <row r="3779" spans="1:9" x14ac:dyDescent="0.25">
      <c r="A3779" t="s">
        <v>12</v>
      </c>
      <c r="B3779" s="1">
        <v>1000</v>
      </c>
      <c r="C3779" t="s">
        <v>9</v>
      </c>
      <c r="D3779">
        <v>6</v>
      </c>
      <c r="E3779" s="3">
        <v>44058</v>
      </c>
      <c r="F3779" s="2">
        <f>MONTH(Tabela1[[#This Row],[Data]])</f>
        <v>8</v>
      </c>
      <c r="G3779" t="s">
        <v>7643</v>
      </c>
      <c r="H3779" t="s">
        <v>7644</v>
      </c>
      <c r="I3779" s="2">
        <v>5561985900000</v>
      </c>
    </row>
    <row r="3780" spans="1:9" x14ac:dyDescent="0.25">
      <c r="A3780" t="s">
        <v>12</v>
      </c>
      <c r="B3780" s="1">
        <v>1000</v>
      </c>
      <c r="C3780" t="s">
        <v>9</v>
      </c>
      <c r="D3780">
        <v>5</v>
      </c>
      <c r="E3780" s="3">
        <v>44058</v>
      </c>
      <c r="F3780" s="2">
        <f>MONTH(Tabela1[[#This Row],[Data]])</f>
        <v>8</v>
      </c>
      <c r="G3780" t="s">
        <v>9472</v>
      </c>
      <c r="H3780" t="s">
        <v>9473</v>
      </c>
      <c r="I3780" s="2">
        <v>5585985800000</v>
      </c>
    </row>
    <row r="3781" spans="1:9" x14ac:dyDescent="0.25">
      <c r="A3781" t="s">
        <v>12</v>
      </c>
      <c r="B3781" s="1">
        <v>1000</v>
      </c>
      <c r="C3781" t="s">
        <v>9</v>
      </c>
      <c r="D3781">
        <v>12</v>
      </c>
      <c r="E3781" s="3">
        <v>44059</v>
      </c>
      <c r="F3781" s="2">
        <f>MONTH(Tabela1[[#This Row],[Data]])</f>
        <v>8</v>
      </c>
      <c r="G3781" t="s">
        <v>277</v>
      </c>
      <c r="H3781" t="s">
        <v>278</v>
      </c>
      <c r="I3781" s="2">
        <v>5511998400000</v>
      </c>
    </row>
    <row r="3782" spans="1:9" x14ac:dyDescent="0.25">
      <c r="A3782" t="s">
        <v>26</v>
      </c>
      <c r="B3782" s="1">
        <v>2000</v>
      </c>
      <c r="C3782" t="s">
        <v>9</v>
      </c>
      <c r="D3782">
        <v>12</v>
      </c>
      <c r="E3782" s="3">
        <v>44059</v>
      </c>
      <c r="F3782" s="2">
        <f>MONTH(Tabela1[[#This Row],[Data]])</f>
        <v>8</v>
      </c>
      <c r="G3782" t="s">
        <v>1379</v>
      </c>
      <c r="H3782" t="s">
        <v>1380</v>
      </c>
      <c r="I3782" s="2">
        <v>5588992200000</v>
      </c>
    </row>
    <row r="3783" spans="1:9" x14ac:dyDescent="0.25">
      <c r="A3783" t="s">
        <v>12</v>
      </c>
      <c r="B3783" s="1">
        <v>1000</v>
      </c>
      <c r="C3783" t="s">
        <v>9</v>
      </c>
      <c r="D3783">
        <v>12</v>
      </c>
      <c r="E3783" s="3">
        <v>44059</v>
      </c>
      <c r="F3783" s="2">
        <f>MONTH(Tabela1[[#This Row],[Data]])</f>
        <v>8</v>
      </c>
      <c r="G3783" t="s">
        <v>1667</v>
      </c>
      <c r="H3783" t="s">
        <v>1668</v>
      </c>
      <c r="I3783" s="2">
        <v>5551995400000</v>
      </c>
    </row>
    <row r="3784" spans="1:9" x14ac:dyDescent="0.25">
      <c r="A3784" t="s">
        <v>8</v>
      </c>
      <c r="B3784" s="1">
        <v>500</v>
      </c>
      <c r="C3784" t="s">
        <v>9</v>
      </c>
      <c r="D3784">
        <v>6</v>
      </c>
      <c r="E3784" s="3">
        <v>44059</v>
      </c>
      <c r="F3784" s="2">
        <f>MONTH(Tabela1[[#This Row],[Data]])</f>
        <v>8</v>
      </c>
      <c r="G3784" t="s">
        <v>6065</v>
      </c>
      <c r="H3784" t="s">
        <v>6066</v>
      </c>
      <c r="I3784" s="2">
        <v>5592995200000</v>
      </c>
    </row>
    <row r="3785" spans="1:9" x14ac:dyDescent="0.25">
      <c r="A3785" t="s">
        <v>26</v>
      </c>
      <c r="B3785" s="1">
        <v>2000</v>
      </c>
      <c r="C3785" t="s">
        <v>9</v>
      </c>
      <c r="D3785">
        <v>12</v>
      </c>
      <c r="E3785" s="3">
        <v>44059</v>
      </c>
      <c r="F3785" s="2">
        <f>MONTH(Tabela1[[#This Row],[Data]])</f>
        <v>8</v>
      </c>
      <c r="G3785" t="s">
        <v>7003</v>
      </c>
      <c r="H3785" t="s">
        <v>7004</v>
      </c>
      <c r="I3785" s="2">
        <v>5598981700000</v>
      </c>
    </row>
    <row r="3786" spans="1:9" x14ac:dyDescent="0.25">
      <c r="A3786" t="s">
        <v>8</v>
      </c>
      <c r="B3786" s="1">
        <v>500</v>
      </c>
      <c r="C3786" t="s">
        <v>9</v>
      </c>
      <c r="D3786">
        <v>5</v>
      </c>
      <c r="E3786" s="3">
        <v>44059</v>
      </c>
      <c r="F3786" s="2">
        <f>MONTH(Tabela1[[#This Row],[Data]])</f>
        <v>8</v>
      </c>
      <c r="G3786" t="s">
        <v>4286</v>
      </c>
      <c r="H3786" t="s">
        <v>4777</v>
      </c>
      <c r="I3786" s="2">
        <v>5521995800000</v>
      </c>
    </row>
    <row r="3787" spans="1:9" x14ac:dyDescent="0.25">
      <c r="A3787" t="s">
        <v>8</v>
      </c>
      <c r="B3787" s="1">
        <v>500</v>
      </c>
      <c r="C3787" t="s">
        <v>9</v>
      </c>
      <c r="D3787">
        <v>12</v>
      </c>
      <c r="E3787" s="3">
        <v>44059</v>
      </c>
      <c r="F3787" s="2">
        <f>MONTH(Tabela1[[#This Row],[Data]])</f>
        <v>8</v>
      </c>
      <c r="G3787" t="s">
        <v>1928</v>
      </c>
      <c r="H3787" t="s">
        <v>7478</v>
      </c>
      <c r="I3787" s="2">
        <v>5534996800000</v>
      </c>
    </row>
    <row r="3788" spans="1:9" x14ac:dyDescent="0.25">
      <c r="A3788" t="s">
        <v>26</v>
      </c>
      <c r="B3788" s="1">
        <v>2000</v>
      </c>
      <c r="C3788" t="s">
        <v>9</v>
      </c>
      <c r="D3788">
        <v>12</v>
      </c>
      <c r="E3788" s="3">
        <v>44059</v>
      </c>
      <c r="F3788" s="2">
        <f>MONTH(Tabela1[[#This Row],[Data]])</f>
        <v>8</v>
      </c>
      <c r="G3788" t="s">
        <v>2344</v>
      </c>
      <c r="H3788" t="s">
        <v>9395</v>
      </c>
      <c r="I3788" s="2">
        <v>5511949000000</v>
      </c>
    </row>
    <row r="3789" spans="1:9" x14ac:dyDescent="0.25">
      <c r="A3789" t="s">
        <v>8</v>
      </c>
      <c r="B3789" s="1">
        <v>500</v>
      </c>
      <c r="C3789" t="s">
        <v>9</v>
      </c>
      <c r="D3789">
        <v>12</v>
      </c>
      <c r="E3789" s="3">
        <v>44060</v>
      </c>
      <c r="F3789" s="2">
        <f>MONTH(Tabela1[[#This Row],[Data]])</f>
        <v>8</v>
      </c>
      <c r="G3789" t="s">
        <v>912</v>
      </c>
      <c r="H3789" t="s">
        <v>913</v>
      </c>
      <c r="I3789" s="2">
        <v>5512992200000</v>
      </c>
    </row>
    <row r="3790" spans="1:9" x14ac:dyDescent="0.25">
      <c r="A3790" t="s">
        <v>8</v>
      </c>
      <c r="B3790" s="1">
        <v>500</v>
      </c>
      <c r="C3790" t="s">
        <v>21</v>
      </c>
      <c r="D3790">
        <v>1</v>
      </c>
      <c r="E3790" s="3">
        <v>44060</v>
      </c>
      <c r="F3790" s="2">
        <f>MONTH(Tabela1[[#This Row],[Data]])</f>
        <v>8</v>
      </c>
      <c r="G3790" t="s">
        <v>1273</v>
      </c>
      <c r="H3790" t="s">
        <v>3332</v>
      </c>
      <c r="I3790" s="2">
        <v>5581994000000</v>
      </c>
    </row>
    <row r="3791" spans="1:9" x14ac:dyDescent="0.25">
      <c r="A3791" t="s">
        <v>26</v>
      </c>
      <c r="B3791" s="1">
        <v>2000</v>
      </c>
      <c r="C3791" t="s">
        <v>9</v>
      </c>
      <c r="D3791">
        <v>12</v>
      </c>
      <c r="E3791" s="3">
        <v>44060</v>
      </c>
      <c r="F3791" s="2">
        <f>MONTH(Tabela1[[#This Row],[Data]])</f>
        <v>8</v>
      </c>
      <c r="G3791" t="s">
        <v>1633</v>
      </c>
      <c r="H3791" t="s">
        <v>4012</v>
      </c>
      <c r="I3791" s="2">
        <v>5519982800000</v>
      </c>
    </row>
    <row r="3792" spans="1:9" x14ac:dyDescent="0.25">
      <c r="A3792" t="s">
        <v>12</v>
      </c>
      <c r="B3792" s="1">
        <v>1000</v>
      </c>
      <c r="C3792" t="s">
        <v>21</v>
      </c>
      <c r="D3792">
        <v>1</v>
      </c>
      <c r="E3792" s="3">
        <v>44060</v>
      </c>
      <c r="F3792" s="2">
        <f>MONTH(Tabela1[[#This Row],[Data]])</f>
        <v>8</v>
      </c>
      <c r="G3792" t="s">
        <v>2710</v>
      </c>
      <c r="H3792" t="s">
        <v>4206</v>
      </c>
      <c r="I3792" s="2">
        <v>5521972900000</v>
      </c>
    </row>
    <row r="3793" spans="1:9" x14ac:dyDescent="0.25">
      <c r="A3793" t="s">
        <v>8</v>
      </c>
      <c r="B3793" s="1">
        <v>500</v>
      </c>
      <c r="C3793" t="s">
        <v>21</v>
      </c>
      <c r="D3793">
        <v>1</v>
      </c>
      <c r="E3793" s="3">
        <v>44060</v>
      </c>
      <c r="F3793" s="2">
        <f>MONTH(Tabela1[[#This Row],[Data]])</f>
        <v>8</v>
      </c>
      <c r="G3793" t="s">
        <v>543</v>
      </c>
      <c r="H3793" t="s">
        <v>544</v>
      </c>
      <c r="I3793" s="2">
        <v>5549991000000</v>
      </c>
    </row>
    <row r="3794" spans="1:9" x14ac:dyDescent="0.25">
      <c r="A3794" t="s">
        <v>12</v>
      </c>
      <c r="B3794" s="1">
        <v>1000</v>
      </c>
      <c r="C3794" t="s">
        <v>9</v>
      </c>
      <c r="D3794">
        <v>10</v>
      </c>
      <c r="E3794" s="3">
        <v>44060</v>
      </c>
      <c r="F3794" s="2">
        <f>MONTH(Tabela1[[#This Row],[Data]])</f>
        <v>8</v>
      </c>
      <c r="G3794" t="s">
        <v>7253</v>
      </c>
      <c r="H3794" t="s">
        <v>7254</v>
      </c>
      <c r="I3794" s="2">
        <v>5519984000000</v>
      </c>
    </row>
    <row r="3795" spans="1:9" x14ac:dyDescent="0.25">
      <c r="A3795" t="s">
        <v>12</v>
      </c>
      <c r="B3795" s="1">
        <v>1000</v>
      </c>
      <c r="C3795" t="s">
        <v>9</v>
      </c>
      <c r="D3795">
        <v>1</v>
      </c>
      <c r="E3795" s="3">
        <v>44060</v>
      </c>
      <c r="F3795" s="2">
        <f>MONTH(Tabela1[[#This Row],[Data]])</f>
        <v>8</v>
      </c>
      <c r="G3795" t="s">
        <v>3604</v>
      </c>
      <c r="H3795" t="s">
        <v>7559</v>
      </c>
      <c r="I3795" s="2">
        <v>5585988200000</v>
      </c>
    </row>
    <row r="3796" spans="1:9" x14ac:dyDescent="0.25">
      <c r="A3796" t="s">
        <v>12</v>
      </c>
      <c r="B3796" s="1">
        <v>1000</v>
      </c>
      <c r="C3796" t="s">
        <v>9</v>
      </c>
      <c r="D3796">
        <v>7</v>
      </c>
      <c r="E3796" s="3">
        <v>44060</v>
      </c>
      <c r="F3796" s="2">
        <f>MONTH(Tabela1[[#This Row],[Data]])</f>
        <v>8</v>
      </c>
      <c r="G3796" t="s">
        <v>8596</v>
      </c>
      <c r="H3796" t="s">
        <v>8597</v>
      </c>
      <c r="I3796" s="2">
        <v>5511992400000</v>
      </c>
    </row>
    <row r="3797" spans="1:9" x14ac:dyDescent="0.25">
      <c r="A3797" t="s">
        <v>8</v>
      </c>
      <c r="B3797" s="1">
        <v>500</v>
      </c>
      <c r="C3797" t="s">
        <v>9</v>
      </c>
      <c r="D3797">
        <v>10</v>
      </c>
      <c r="E3797" s="3">
        <v>44061</v>
      </c>
      <c r="F3797" s="2">
        <f>MONTH(Tabela1[[#This Row],[Data]])</f>
        <v>8</v>
      </c>
      <c r="G3797" t="s">
        <v>1782</v>
      </c>
      <c r="H3797" t="s">
        <v>1783</v>
      </c>
      <c r="I3797" s="2">
        <v>5511987100000</v>
      </c>
    </row>
    <row r="3798" spans="1:9" x14ac:dyDescent="0.25">
      <c r="A3798" t="s">
        <v>12</v>
      </c>
      <c r="B3798" s="1">
        <v>1000</v>
      </c>
      <c r="C3798" t="s">
        <v>9</v>
      </c>
      <c r="D3798">
        <v>1</v>
      </c>
      <c r="E3798" s="3">
        <v>44061</v>
      </c>
      <c r="F3798" s="2">
        <f>MONTH(Tabela1[[#This Row],[Data]])</f>
        <v>8</v>
      </c>
      <c r="G3798" t="s">
        <v>3220</v>
      </c>
      <c r="H3798" t="s">
        <v>3221</v>
      </c>
      <c r="I3798" s="2">
        <v>5511933100000</v>
      </c>
    </row>
    <row r="3799" spans="1:9" x14ac:dyDescent="0.25">
      <c r="A3799" t="s">
        <v>8</v>
      </c>
      <c r="B3799" s="1">
        <v>500</v>
      </c>
      <c r="C3799" t="s">
        <v>9</v>
      </c>
      <c r="D3799">
        <v>1</v>
      </c>
      <c r="E3799" s="3">
        <v>44061</v>
      </c>
      <c r="F3799" s="2">
        <f>MONTH(Tabela1[[#This Row],[Data]])</f>
        <v>8</v>
      </c>
      <c r="G3799" t="s">
        <v>2413</v>
      </c>
      <c r="H3799" t="s">
        <v>7257</v>
      </c>
      <c r="I3799" s="2">
        <v>5511963000000</v>
      </c>
    </row>
    <row r="3800" spans="1:9" x14ac:dyDescent="0.25">
      <c r="A3800" t="s">
        <v>8</v>
      </c>
      <c r="B3800" s="1">
        <v>500</v>
      </c>
      <c r="C3800" t="s">
        <v>9</v>
      </c>
      <c r="D3800">
        <v>4</v>
      </c>
      <c r="E3800" s="3">
        <v>44061</v>
      </c>
      <c r="F3800" s="2">
        <f>MONTH(Tabela1[[#This Row],[Data]])</f>
        <v>8</v>
      </c>
      <c r="G3800" t="s">
        <v>3643</v>
      </c>
      <c r="H3800" t="s">
        <v>3644</v>
      </c>
      <c r="I3800" s="2">
        <v>5598988900000</v>
      </c>
    </row>
    <row r="3801" spans="1:9" x14ac:dyDescent="0.25">
      <c r="A3801" t="s">
        <v>12</v>
      </c>
      <c r="B3801" s="1">
        <v>1000</v>
      </c>
      <c r="C3801" t="s">
        <v>9</v>
      </c>
      <c r="D3801">
        <v>1</v>
      </c>
      <c r="E3801" s="3">
        <v>44062</v>
      </c>
      <c r="F3801" s="2">
        <f>MONTH(Tabela1[[#This Row],[Data]])</f>
        <v>8</v>
      </c>
      <c r="G3801" t="s">
        <v>316</v>
      </c>
      <c r="H3801" t="s">
        <v>317</v>
      </c>
      <c r="I3801" s="2">
        <v>5511994500000</v>
      </c>
    </row>
    <row r="3802" spans="1:9" x14ac:dyDescent="0.25">
      <c r="A3802" t="s">
        <v>8</v>
      </c>
      <c r="B3802" s="1">
        <v>500</v>
      </c>
      <c r="C3802" t="s">
        <v>9</v>
      </c>
      <c r="D3802">
        <v>7</v>
      </c>
      <c r="E3802" s="3">
        <v>44062</v>
      </c>
      <c r="F3802" s="2">
        <f>MONTH(Tabela1[[#This Row],[Data]])</f>
        <v>8</v>
      </c>
      <c r="G3802" t="s">
        <v>1862</v>
      </c>
      <c r="H3802" t="s">
        <v>1863</v>
      </c>
      <c r="I3802" s="2">
        <v>5527999800000</v>
      </c>
    </row>
    <row r="3803" spans="1:9" x14ac:dyDescent="0.25">
      <c r="A3803" t="s">
        <v>8</v>
      </c>
      <c r="B3803" s="1">
        <v>500</v>
      </c>
      <c r="C3803" t="s">
        <v>9</v>
      </c>
      <c r="D3803">
        <v>1</v>
      </c>
      <c r="E3803" s="3">
        <v>44062</v>
      </c>
      <c r="F3803" s="2">
        <f>MONTH(Tabela1[[#This Row],[Data]])</f>
        <v>8</v>
      </c>
      <c r="G3803" t="s">
        <v>2309</v>
      </c>
      <c r="H3803" t="s">
        <v>2310</v>
      </c>
      <c r="I3803" s="2">
        <v>5531989100000</v>
      </c>
    </row>
    <row r="3804" spans="1:9" x14ac:dyDescent="0.25">
      <c r="A3804" t="s">
        <v>12</v>
      </c>
      <c r="B3804" s="1">
        <v>1000</v>
      </c>
      <c r="C3804" t="s">
        <v>9</v>
      </c>
      <c r="D3804">
        <v>12</v>
      </c>
      <c r="E3804" s="3">
        <v>44062</v>
      </c>
      <c r="F3804" s="2">
        <f>MONTH(Tabela1[[#This Row],[Data]])</f>
        <v>8</v>
      </c>
      <c r="G3804" t="s">
        <v>4332</v>
      </c>
      <c r="H3804" t="s">
        <v>4333</v>
      </c>
      <c r="I3804" s="2">
        <v>5511943500000</v>
      </c>
    </row>
    <row r="3805" spans="1:9" x14ac:dyDescent="0.25">
      <c r="A3805" t="s">
        <v>8</v>
      </c>
      <c r="B3805" s="1">
        <v>500</v>
      </c>
      <c r="C3805" t="s">
        <v>9</v>
      </c>
      <c r="D3805">
        <v>6</v>
      </c>
      <c r="E3805" s="3">
        <v>44062</v>
      </c>
      <c r="F3805" s="2">
        <f>MONTH(Tabela1[[#This Row],[Data]])</f>
        <v>8</v>
      </c>
      <c r="G3805" t="s">
        <v>5421</v>
      </c>
      <c r="H3805" t="s">
        <v>5422</v>
      </c>
      <c r="I3805" s="2">
        <v>5511996800000</v>
      </c>
    </row>
    <row r="3806" spans="1:9" x14ac:dyDescent="0.25">
      <c r="A3806" t="s">
        <v>12</v>
      </c>
      <c r="B3806" s="1">
        <v>1000</v>
      </c>
      <c r="C3806" t="s">
        <v>9</v>
      </c>
      <c r="D3806">
        <v>1</v>
      </c>
      <c r="E3806" s="3">
        <v>44062</v>
      </c>
      <c r="F3806" s="2">
        <f>MONTH(Tabela1[[#This Row],[Data]])</f>
        <v>8</v>
      </c>
      <c r="G3806" t="s">
        <v>9121</v>
      </c>
      <c r="H3806" t="s">
        <v>9122</v>
      </c>
      <c r="I3806" s="2">
        <v>5562981100000</v>
      </c>
    </row>
    <row r="3807" spans="1:9" x14ac:dyDescent="0.25">
      <c r="A3807" t="s">
        <v>12</v>
      </c>
      <c r="B3807" s="1">
        <v>1000</v>
      </c>
      <c r="C3807" t="s">
        <v>9</v>
      </c>
      <c r="D3807">
        <v>1</v>
      </c>
      <c r="E3807" s="3">
        <v>44063</v>
      </c>
      <c r="F3807" s="2">
        <f>MONTH(Tabela1[[#This Row],[Data]])</f>
        <v>8</v>
      </c>
      <c r="G3807" t="s">
        <v>579</v>
      </c>
      <c r="H3807" t="s">
        <v>580</v>
      </c>
      <c r="I3807" s="2">
        <v>5537988300000</v>
      </c>
    </row>
    <row r="3808" spans="1:9" x14ac:dyDescent="0.25">
      <c r="A3808" t="s">
        <v>8</v>
      </c>
      <c r="B3808" s="1">
        <v>500</v>
      </c>
      <c r="C3808" t="s">
        <v>9</v>
      </c>
      <c r="D3808">
        <v>1</v>
      </c>
      <c r="E3808" s="3">
        <v>44063</v>
      </c>
      <c r="F3808" s="2">
        <f>MONTH(Tabela1[[#This Row],[Data]])</f>
        <v>8</v>
      </c>
      <c r="G3808" t="s">
        <v>953</v>
      </c>
      <c r="H3808" t="s">
        <v>954</v>
      </c>
      <c r="I3808" s="2">
        <v>5531998000000</v>
      </c>
    </row>
    <row r="3809" spans="1:9" x14ac:dyDescent="0.25">
      <c r="A3809" t="s">
        <v>8</v>
      </c>
      <c r="B3809" s="1">
        <v>500</v>
      </c>
      <c r="C3809" t="s">
        <v>9</v>
      </c>
      <c r="D3809">
        <v>12</v>
      </c>
      <c r="E3809" s="3">
        <v>44063</v>
      </c>
      <c r="F3809" s="2">
        <f>MONTH(Tabela1[[#This Row],[Data]])</f>
        <v>8</v>
      </c>
      <c r="G3809" t="s">
        <v>1269</v>
      </c>
      <c r="H3809" t="s">
        <v>1270</v>
      </c>
      <c r="I3809" s="2">
        <v>5521979500000</v>
      </c>
    </row>
    <row r="3810" spans="1:9" x14ac:dyDescent="0.25">
      <c r="A3810" t="s">
        <v>26</v>
      </c>
      <c r="B3810" s="1">
        <v>2000</v>
      </c>
      <c r="C3810" t="s">
        <v>21</v>
      </c>
      <c r="D3810">
        <v>1</v>
      </c>
      <c r="E3810" s="3">
        <v>44063</v>
      </c>
      <c r="F3810" s="2">
        <f>MONTH(Tabela1[[#This Row],[Data]])</f>
        <v>8</v>
      </c>
      <c r="G3810" t="s">
        <v>1786</v>
      </c>
      <c r="H3810" t="s">
        <v>1787</v>
      </c>
      <c r="I3810" s="2">
        <v>5521995200000</v>
      </c>
    </row>
    <row r="3811" spans="1:9" x14ac:dyDescent="0.25">
      <c r="A3811" t="s">
        <v>26</v>
      </c>
      <c r="B3811" s="1">
        <v>2000</v>
      </c>
      <c r="C3811" t="s">
        <v>9</v>
      </c>
      <c r="D3811">
        <v>12</v>
      </c>
      <c r="E3811" s="3">
        <v>44063</v>
      </c>
      <c r="F3811" s="2">
        <f>MONTH(Tabela1[[#This Row],[Data]])</f>
        <v>8</v>
      </c>
      <c r="G3811" t="s">
        <v>1913</v>
      </c>
      <c r="H3811" t="s">
        <v>1914</v>
      </c>
      <c r="I3811" s="2">
        <v>5511972300000</v>
      </c>
    </row>
    <row r="3812" spans="1:9" x14ac:dyDescent="0.25">
      <c r="A3812" t="s">
        <v>8</v>
      </c>
      <c r="B3812" s="1">
        <v>500</v>
      </c>
      <c r="C3812" t="s">
        <v>9</v>
      </c>
      <c r="D3812">
        <v>12</v>
      </c>
      <c r="E3812" s="3">
        <v>44063</v>
      </c>
      <c r="F3812" s="2">
        <f>MONTH(Tabela1[[#This Row],[Data]])</f>
        <v>8</v>
      </c>
      <c r="G3812" t="s">
        <v>3156</v>
      </c>
      <c r="H3812" t="s">
        <v>3157</v>
      </c>
      <c r="I3812" s="2">
        <v>5511975900000</v>
      </c>
    </row>
    <row r="3813" spans="1:9" x14ac:dyDescent="0.25">
      <c r="A3813" t="s">
        <v>26</v>
      </c>
      <c r="B3813" s="1">
        <v>2000</v>
      </c>
      <c r="C3813" t="s">
        <v>9</v>
      </c>
      <c r="D3813">
        <v>10</v>
      </c>
      <c r="E3813" s="3">
        <v>44063</v>
      </c>
      <c r="F3813" s="2">
        <f>MONTH(Tabela1[[#This Row],[Data]])</f>
        <v>8</v>
      </c>
      <c r="G3813" t="s">
        <v>887</v>
      </c>
      <c r="H3813" t="s">
        <v>2270</v>
      </c>
      <c r="I3813" s="2">
        <v>5511960300000</v>
      </c>
    </row>
    <row r="3814" spans="1:9" x14ac:dyDescent="0.25">
      <c r="A3814" t="s">
        <v>12</v>
      </c>
      <c r="B3814" s="1">
        <v>1000</v>
      </c>
      <c r="C3814" t="s">
        <v>9</v>
      </c>
      <c r="D3814">
        <v>1</v>
      </c>
      <c r="E3814" s="3">
        <v>44063</v>
      </c>
      <c r="F3814" s="2">
        <f>MONTH(Tabela1[[#This Row],[Data]])</f>
        <v>8</v>
      </c>
      <c r="G3814" t="s">
        <v>2388</v>
      </c>
      <c r="H3814" t="s">
        <v>2389</v>
      </c>
      <c r="I3814" s="2">
        <v>5511999500000</v>
      </c>
    </row>
    <row r="3815" spans="1:9" x14ac:dyDescent="0.25">
      <c r="A3815" t="s">
        <v>12</v>
      </c>
      <c r="B3815" s="1">
        <v>1000</v>
      </c>
      <c r="C3815" t="s">
        <v>21</v>
      </c>
      <c r="D3815">
        <v>1</v>
      </c>
      <c r="E3815" s="3">
        <v>44063</v>
      </c>
      <c r="F3815" s="2">
        <f>MONTH(Tabela1[[#This Row],[Data]])</f>
        <v>8</v>
      </c>
      <c r="G3815" t="s">
        <v>2059</v>
      </c>
      <c r="H3815" t="s">
        <v>2060</v>
      </c>
      <c r="I3815" s="2">
        <v>5541998500000</v>
      </c>
    </row>
    <row r="3816" spans="1:9" x14ac:dyDescent="0.25">
      <c r="A3816" t="s">
        <v>12</v>
      </c>
      <c r="B3816" s="1">
        <v>1000</v>
      </c>
      <c r="C3816" t="s">
        <v>9</v>
      </c>
      <c r="D3816">
        <v>1</v>
      </c>
      <c r="E3816" s="3">
        <v>44064</v>
      </c>
      <c r="F3816" s="2">
        <f>MONTH(Tabela1[[#This Row],[Data]])</f>
        <v>8</v>
      </c>
      <c r="G3816" t="s">
        <v>1187</v>
      </c>
      <c r="H3816" t="s">
        <v>1188</v>
      </c>
      <c r="I3816" s="2">
        <v>5571981100000</v>
      </c>
    </row>
    <row r="3817" spans="1:9" x14ac:dyDescent="0.25">
      <c r="A3817" t="s">
        <v>12</v>
      </c>
      <c r="B3817" s="1">
        <v>1000</v>
      </c>
      <c r="C3817" t="s">
        <v>9</v>
      </c>
      <c r="D3817">
        <v>12</v>
      </c>
      <c r="E3817" s="3">
        <v>44064</v>
      </c>
      <c r="F3817" s="2">
        <f>MONTH(Tabela1[[#This Row],[Data]])</f>
        <v>8</v>
      </c>
      <c r="G3817" t="s">
        <v>2320</v>
      </c>
      <c r="H3817" t="s">
        <v>2321</v>
      </c>
      <c r="I3817" s="2">
        <v>5542991000000</v>
      </c>
    </row>
    <row r="3818" spans="1:9" x14ac:dyDescent="0.25">
      <c r="A3818" t="s">
        <v>12</v>
      </c>
      <c r="B3818" s="1">
        <v>1000</v>
      </c>
      <c r="C3818" t="s">
        <v>9</v>
      </c>
      <c r="D3818">
        <v>12</v>
      </c>
      <c r="E3818" s="3">
        <v>44064</v>
      </c>
      <c r="F3818" s="2">
        <f>MONTH(Tabela1[[#This Row],[Data]])</f>
        <v>8</v>
      </c>
      <c r="G3818" t="s">
        <v>3269</v>
      </c>
      <c r="H3818" t="s">
        <v>3270</v>
      </c>
      <c r="I3818" s="2">
        <v>5594981600000</v>
      </c>
    </row>
    <row r="3819" spans="1:9" x14ac:dyDescent="0.25">
      <c r="A3819" t="s">
        <v>8</v>
      </c>
      <c r="B3819" s="1">
        <v>500</v>
      </c>
      <c r="C3819" t="s">
        <v>9</v>
      </c>
      <c r="D3819">
        <v>4</v>
      </c>
      <c r="E3819" s="3">
        <v>44064</v>
      </c>
      <c r="F3819" s="2">
        <f>MONTH(Tabela1[[#This Row],[Data]])</f>
        <v>8</v>
      </c>
      <c r="G3819" t="s">
        <v>4599</v>
      </c>
      <c r="H3819" t="s">
        <v>4600</v>
      </c>
      <c r="I3819" s="2">
        <v>5599992000000</v>
      </c>
    </row>
    <row r="3820" spans="1:9" x14ac:dyDescent="0.25">
      <c r="A3820" t="s">
        <v>8</v>
      </c>
      <c r="B3820" s="1">
        <v>500</v>
      </c>
      <c r="C3820" t="s">
        <v>9</v>
      </c>
      <c r="D3820">
        <v>12</v>
      </c>
      <c r="E3820" s="3">
        <v>44064</v>
      </c>
      <c r="F3820" s="2">
        <f>MONTH(Tabela1[[#This Row],[Data]])</f>
        <v>8</v>
      </c>
      <c r="G3820" t="s">
        <v>2216</v>
      </c>
      <c r="H3820" t="s">
        <v>2217</v>
      </c>
      <c r="I3820" s="2">
        <v>5515981200000</v>
      </c>
    </row>
    <row r="3821" spans="1:9" x14ac:dyDescent="0.25">
      <c r="A3821" t="s">
        <v>12</v>
      </c>
      <c r="B3821" s="1">
        <v>1000</v>
      </c>
      <c r="C3821" t="s">
        <v>9</v>
      </c>
      <c r="D3821">
        <v>5</v>
      </c>
      <c r="E3821" s="3">
        <v>44064</v>
      </c>
      <c r="F3821" s="2">
        <f>MONTH(Tabela1[[#This Row],[Data]])</f>
        <v>8</v>
      </c>
      <c r="G3821" t="s">
        <v>6022</v>
      </c>
      <c r="H3821" t="s">
        <v>6830</v>
      </c>
      <c r="I3821" s="2">
        <v>5511993800000</v>
      </c>
    </row>
    <row r="3822" spans="1:9" x14ac:dyDescent="0.25">
      <c r="A3822" t="s">
        <v>26</v>
      </c>
      <c r="B3822" s="1">
        <v>2000</v>
      </c>
      <c r="C3822" t="s">
        <v>9</v>
      </c>
      <c r="D3822">
        <v>6</v>
      </c>
      <c r="E3822" s="3">
        <v>44064</v>
      </c>
      <c r="F3822" s="2">
        <f>MONTH(Tabela1[[#This Row],[Data]])</f>
        <v>8</v>
      </c>
      <c r="G3822" t="s">
        <v>5804</v>
      </c>
      <c r="H3822" t="s">
        <v>8309</v>
      </c>
      <c r="I3822" s="2">
        <v>5521968000000</v>
      </c>
    </row>
    <row r="3823" spans="1:9" x14ac:dyDescent="0.25">
      <c r="A3823" t="s">
        <v>26</v>
      </c>
      <c r="B3823" s="1">
        <v>2000</v>
      </c>
      <c r="C3823" t="s">
        <v>9</v>
      </c>
      <c r="D3823">
        <v>7</v>
      </c>
      <c r="E3823" s="3">
        <v>44065</v>
      </c>
      <c r="F3823" s="2">
        <f>MONTH(Tabela1[[#This Row],[Data]])</f>
        <v>8</v>
      </c>
      <c r="G3823" t="s">
        <v>1283</v>
      </c>
      <c r="H3823" t="s">
        <v>1284</v>
      </c>
      <c r="I3823" s="2">
        <v>5591988500000</v>
      </c>
    </row>
    <row r="3824" spans="1:9" x14ac:dyDescent="0.25">
      <c r="A3824" t="s">
        <v>8</v>
      </c>
      <c r="B3824" s="1">
        <v>500</v>
      </c>
      <c r="C3824" t="s">
        <v>9</v>
      </c>
      <c r="D3824">
        <v>12</v>
      </c>
      <c r="E3824" s="3">
        <v>44065</v>
      </c>
      <c r="F3824" s="2">
        <f>MONTH(Tabela1[[#This Row],[Data]])</f>
        <v>8</v>
      </c>
      <c r="G3824" t="s">
        <v>2496</v>
      </c>
      <c r="H3824" t="s">
        <v>5562</v>
      </c>
      <c r="I3824" s="2">
        <v>5513997900000</v>
      </c>
    </row>
    <row r="3825" spans="1:9" x14ac:dyDescent="0.25">
      <c r="A3825" t="s">
        <v>26</v>
      </c>
      <c r="B3825" s="1">
        <v>2000</v>
      </c>
      <c r="C3825" t="s">
        <v>9</v>
      </c>
      <c r="D3825">
        <v>3</v>
      </c>
      <c r="E3825" s="3">
        <v>44065</v>
      </c>
      <c r="F3825" s="2">
        <f>MONTH(Tabela1[[#This Row],[Data]])</f>
        <v>8</v>
      </c>
      <c r="G3825" t="s">
        <v>5173</v>
      </c>
      <c r="H3825" t="s">
        <v>5901</v>
      </c>
      <c r="I3825" s="2">
        <v>5545991400000</v>
      </c>
    </row>
    <row r="3826" spans="1:9" x14ac:dyDescent="0.25">
      <c r="A3826" t="s">
        <v>8</v>
      </c>
      <c r="B3826" s="1">
        <v>500</v>
      </c>
      <c r="C3826" t="s">
        <v>9</v>
      </c>
      <c r="D3826">
        <v>12</v>
      </c>
      <c r="E3826" s="3">
        <v>44065</v>
      </c>
      <c r="F3826" s="2">
        <f>MONTH(Tabela1[[#This Row],[Data]])</f>
        <v>8</v>
      </c>
      <c r="G3826" t="s">
        <v>8072</v>
      </c>
      <c r="H3826" t="s">
        <v>8073</v>
      </c>
      <c r="I3826" s="2">
        <v>5521991600000</v>
      </c>
    </row>
    <row r="3827" spans="1:9" x14ac:dyDescent="0.25">
      <c r="A3827" t="s">
        <v>12</v>
      </c>
      <c r="B3827" s="1">
        <v>1000</v>
      </c>
      <c r="C3827" t="s">
        <v>9</v>
      </c>
      <c r="D3827">
        <v>4</v>
      </c>
      <c r="E3827" s="3">
        <v>44065</v>
      </c>
      <c r="F3827" s="2">
        <f>MONTH(Tabela1[[#This Row],[Data]])</f>
        <v>8</v>
      </c>
      <c r="G3827" t="s">
        <v>7171</v>
      </c>
      <c r="H3827" t="s">
        <v>8724</v>
      </c>
      <c r="I3827" s="2">
        <v>5511983000000</v>
      </c>
    </row>
    <row r="3828" spans="1:9" x14ac:dyDescent="0.25">
      <c r="A3828" t="s">
        <v>12</v>
      </c>
      <c r="B3828" s="1">
        <v>1000</v>
      </c>
      <c r="C3828" t="s">
        <v>9</v>
      </c>
      <c r="D3828">
        <v>6</v>
      </c>
      <c r="E3828" s="3">
        <v>44066</v>
      </c>
      <c r="F3828" s="2">
        <f>MONTH(Tabela1[[#This Row],[Data]])</f>
        <v>8</v>
      </c>
      <c r="G3828" t="s">
        <v>1708</v>
      </c>
      <c r="H3828" t="s">
        <v>1709</v>
      </c>
      <c r="I3828" s="2">
        <v>5553984600000</v>
      </c>
    </row>
    <row r="3829" spans="1:9" x14ac:dyDescent="0.25">
      <c r="A3829" t="s">
        <v>8</v>
      </c>
      <c r="B3829" s="1">
        <v>500</v>
      </c>
      <c r="C3829" t="s">
        <v>9</v>
      </c>
      <c r="D3829">
        <v>12</v>
      </c>
      <c r="E3829" s="3">
        <v>44066</v>
      </c>
      <c r="F3829" s="2">
        <f>MONTH(Tabela1[[#This Row],[Data]])</f>
        <v>8</v>
      </c>
      <c r="G3829" t="s">
        <v>490</v>
      </c>
      <c r="H3829" t="s">
        <v>491</v>
      </c>
      <c r="I3829" s="2">
        <v>5531996900000</v>
      </c>
    </row>
    <row r="3830" spans="1:9" x14ac:dyDescent="0.25">
      <c r="A3830" t="s">
        <v>12</v>
      </c>
      <c r="B3830" s="1">
        <v>1000</v>
      </c>
      <c r="C3830" t="s">
        <v>9</v>
      </c>
      <c r="D3830">
        <v>1</v>
      </c>
      <c r="E3830" s="3">
        <v>44066</v>
      </c>
      <c r="F3830" s="2">
        <f>MONTH(Tabela1[[#This Row],[Data]])</f>
        <v>8</v>
      </c>
      <c r="G3830" t="s">
        <v>1349</v>
      </c>
      <c r="H3830" t="s">
        <v>5534</v>
      </c>
      <c r="I3830" s="2">
        <v>5532988000000</v>
      </c>
    </row>
    <row r="3831" spans="1:9" x14ac:dyDescent="0.25">
      <c r="A3831" t="s">
        <v>26</v>
      </c>
      <c r="B3831" s="1">
        <v>2000</v>
      </c>
      <c r="C3831" t="s">
        <v>9</v>
      </c>
      <c r="D3831">
        <v>12</v>
      </c>
      <c r="E3831" s="3">
        <v>44066</v>
      </c>
      <c r="F3831" s="2">
        <f>MONTH(Tabela1[[#This Row],[Data]])</f>
        <v>8</v>
      </c>
      <c r="G3831" t="s">
        <v>6480</v>
      </c>
      <c r="H3831" t="s">
        <v>6481</v>
      </c>
      <c r="I3831" s="2">
        <v>5511972100000</v>
      </c>
    </row>
    <row r="3832" spans="1:9" x14ac:dyDescent="0.25">
      <c r="A3832" t="s">
        <v>8</v>
      </c>
      <c r="B3832" s="1">
        <v>500</v>
      </c>
      <c r="C3832" t="s">
        <v>9</v>
      </c>
      <c r="D3832">
        <v>12</v>
      </c>
      <c r="E3832" s="3">
        <v>44067</v>
      </c>
      <c r="F3832" s="2">
        <f>MONTH(Tabela1[[#This Row],[Data]])</f>
        <v>8</v>
      </c>
      <c r="G3832" t="s">
        <v>769</v>
      </c>
      <c r="H3832" t="s">
        <v>770</v>
      </c>
      <c r="I3832" s="2">
        <v>5581988400000</v>
      </c>
    </row>
    <row r="3833" spans="1:9" x14ac:dyDescent="0.25">
      <c r="A3833" t="s">
        <v>26</v>
      </c>
      <c r="B3833" s="1">
        <v>2000</v>
      </c>
      <c r="C3833" t="s">
        <v>9</v>
      </c>
      <c r="D3833">
        <v>12</v>
      </c>
      <c r="E3833" s="3">
        <v>44067</v>
      </c>
      <c r="F3833" s="2">
        <f>MONTH(Tabela1[[#This Row],[Data]])</f>
        <v>8</v>
      </c>
      <c r="G3833" t="s">
        <v>1181</v>
      </c>
      <c r="H3833" t="s">
        <v>1182</v>
      </c>
      <c r="I3833" s="2">
        <v>5511993300000</v>
      </c>
    </row>
    <row r="3834" spans="1:9" x14ac:dyDescent="0.25">
      <c r="A3834" t="s">
        <v>12</v>
      </c>
      <c r="B3834" s="1">
        <v>1000</v>
      </c>
      <c r="C3834" t="s">
        <v>9</v>
      </c>
      <c r="D3834">
        <v>12</v>
      </c>
      <c r="E3834" s="3">
        <v>44067</v>
      </c>
      <c r="F3834" s="2">
        <f>MONTH(Tabela1[[#This Row],[Data]])</f>
        <v>8</v>
      </c>
      <c r="G3834" t="s">
        <v>1305</v>
      </c>
      <c r="H3834" t="s">
        <v>1306</v>
      </c>
      <c r="I3834" s="2">
        <v>5514981400000</v>
      </c>
    </row>
    <row r="3835" spans="1:9" x14ac:dyDescent="0.25">
      <c r="A3835" t="s">
        <v>26</v>
      </c>
      <c r="B3835" s="1">
        <v>2000</v>
      </c>
      <c r="C3835" t="s">
        <v>9</v>
      </c>
      <c r="D3835">
        <v>1</v>
      </c>
      <c r="E3835" s="3">
        <v>44067</v>
      </c>
      <c r="F3835" s="2">
        <f>MONTH(Tabela1[[#This Row],[Data]])</f>
        <v>8</v>
      </c>
      <c r="G3835" t="s">
        <v>1318</v>
      </c>
      <c r="H3835" t="s">
        <v>1319</v>
      </c>
      <c r="I3835" s="2">
        <v>5581991300000</v>
      </c>
    </row>
    <row r="3836" spans="1:9" x14ac:dyDescent="0.25">
      <c r="A3836" t="s">
        <v>8</v>
      </c>
      <c r="B3836" s="1">
        <v>500</v>
      </c>
      <c r="C3836" t="s">
        <v>9</v>
      </c>
      <c r="D3836">
        <v>12</v>
      </c>
      <c r="E3836" s="3">
        <v>44067</v>
      </c>
      <c r="F3836" s="2">
        <f>MONTH(Tabela1[[#This Row],[Data]])</f>
        <v>8</v>
      </c>
      <c r="G3836" t="s">
        <v>2023</v>
      </c>
      <c r="H3836" t="s">
        <v>4055</v>
      </c>
      <c r="I3836" s="2">
        <v>5513997200000</v>
      </c>
    </row>
    <row r="3837" spans="1:9" x14ac:dyDescent="0.25">
      <c r="A3837" t="s">
        <v>8</v>
      </c>
      <c r="B3837" s="1">
        <v>500</v>
      </c>
      <c r="C3837" t="s">
        <v>9</v>
      </c>
      <c r="D3837">
        <v>12</v>
      </c>
      <c r="E3837" s="3">
        <v>44067</v>
      </c>
      <c r="F3837" s="2">
        <f>MONTH(Tabela1[[#This Row],[Data]])</f>
        <v>8</v>
      </c>
      <c r="G3837" t="s">
        <v>543</v>
      </c>
      <c r="H3837" t="s">
        <v>1000</v>
      </c>
      <c r="I3837" s="2">
        <v>5522999300000</v>
      </c>
    </row>
    <row r="3838" spans="1:9" x14ac:dyDescent="0.25">
      <c r="A3838" t="s">
        <v>8</v>
      </c>
      <c r="B3838" s="1">
        <v>500</v>
      </c>
      <c r="C3838" t="s">
        <v>9</v>
      </c>
      <c r="D3838">
        <v>12</v>
      </c>
      <c r="E3838" s="3">
        <v>44067</v>
      </c>
      <c r="F3838" s="2">
        <f>MONTH(Tabela1[[#This Row],[Data]])</f>
        <v>8</v>
      </c>
      <c r="G3838" t="s">
        <v>2386</v>
      </c>
      <c r="H3838" t="s">
        <v>7071</v>
      </c>
      <c r="I3838" s="2">
        <v>5599991900000</v>
      </c>
    </row>
    <row r="3839" spans="1:9" x14ac:dyDescent="0.25">
      <c r="A3839" t="s">
        <v>12</v>
      </c>
      <c r="B3839" s="1">
        <v>1000</v>
      </c>
      <c r="C3839" t="s">
        <v>9</v>
      </c>
      <c r="D3839">
        <v>12</v>
      </c>
      <c r="E3839" s="3">
        <v>44067</v>
      </c>
      <c r="F3839" s="2">
        <f>MONTH(Tabela1[[#This Row],[Data]])</f>
        <v>8</v>
      </c>
      <c r="G3839" t="s">
        <v>7506</v>
      </c>
      <c r="H3839" t="s">
        <v>7507</v>
      </c>
      <c r="I3839" s="2">
        <v>5547999500000</v>
      </c>
    </row>
    <row r="3840" spans="1:9" x14ac:dyDescent="0.25">
      <c r="A3840" t="s">
        <v>8</v>
      </c>
      <c r="B3840" s="1">
        <v>500</v>
      </c>
      <c r="C3840" t="s">
        <v>9</v>
      </c>
      <c r="D3840">
        <v>8</v>
      </c>
      <c r="E3840" s="3">
        <v>44067</v>
      </c>
      <c r="F3840" s="2">
        <f>MONTH(Tabela1[[#This Row],[Data]])</f>
        <v>8</v>
      </c>
      <c r="G3840" t="s">
        <v>7591</v>
      </c>
      <c r="H3840" t="s">
        <v>7592</v>
      </c>
      <c r="I3840" s="2">
        <v>5521993500000</v>
      </c>
    </row>
    <row r="3841" spans="1:9" x14ac:dyDescent="0.25">
      <c r="A3841" t="s">
        <v>8</v>
      </c>
      <c r="B3841" s="1">
        <v>500</v>
      </c>
      <c r="C3841" t="s">
        <v>21</v>
      </c>
      <c r="D3841">
        <v>1</v>
      </c>
      <c r="E3841" s="3">
        <v>44067</v>
      </c>
      <c r="F3841" s="2">
        <f>MONTH(Tabela1[[#This Row],[Data]])</f>
        <v>8</v>
      </c>
      <c r="G3841" t="s">
        <v>7830</v>
      </c>
      <c r="H3841" t="s">
        <v>7831</v>
      </c>
      <c r="I3841" s="2">
        <v>5598999000000</v>
      </c>
    </row>
    <row r="3842" spans="1:9" x14ac:dyDescent="0.25">
      <c r="A3842" t="s">
        <v>12</v>
      </c>
      <c r="B3842" s="1">
        <v>1000</v>
      </c>
      <c r="C3842" t="s">
        <v>9</v>
      </c>
      <c r="D3842">
        <v>12</v>
      </c>
      <c r="E3842" s="3">
        <v>44067</v>
      </c>
      <c r="F3842" s="2">
        <f>MONTH(Tabela1[[#This Row],[Data]])</f>
        <v>8</v>
      </c>
      <c r="G3842" t="s">
        <v>1955</v>
      </c>
      <c r="H3842" t="s">
        <v>4426</v>
      </c>
      <c r="I3842" s="2">
        <v>5511940800000</v>
      </c>
    </row>
    <row r="3843" spans="1:9" x14ac:dyDescent="0.25">
      <c r="A3843" t="s">
        <v>12</v>
      </c>
      <c r="B3843" s="1">
        <v>1000</v>
      </c>
      <c r="C3843" t="s">
        <v>9</v>
      </c>
      <c r="D3843">
        <v>1</v>
      </c>
      <c r="E3843" s="3">
        <v>44067</v>
      </c>
      <c r="F3843" s="2">
        <f>MONTH(Tabela1[[#This Row],[Data]])</f>
        <v>8</v>
      </c>
      <c r="G3843" t="s">
        <v>5458</v>
      </c>
      <c r="H3843" t="s">
        <v>5459</v>
      </c>
      <c r="I3843" s="2">
        <v>5541992200000</v>
      </c>
    </row>
    <row r="3844" spans="1:9" x14ac:dyDescent="0.25">
      <c r="A3844" t="s">
        <v>26</v>
      </c>
      <c r="B3844" s="1">
        <v>2000</v>
      </c>
      <c r="C3844" t="s">
        <v>21</v>
      </c>
      <c r="D3844">
        <v>1</v>
      </c>
      <c r="E3844" s="3">
        <v>44067</v>
      </c>
      <c r="F3844" s="2">
        <f>MONTH(Tabela1[[#This Row],[Data]])</f>
        <v>8</v>
      </c>
      <c r="G3844" t="s">
        <v>9770</v>
      </c>
      <c r="H3844" t="s">
        <v>9771</v>
      </c>
      <c r="I3844" s="2">
        <v>5548998000000</v>
      </c>
    </row>
    <row r="3845" spans="1:9" x14ac:dyDescent="0.25">
      <c r="A3845" t="s">
        <v>12</v>
      </c>
      <c r="B3845" s="1">
        <v>1000</v>
      </c>
      <c r="C3845" t="s">
        <v>9</v>
      </c>
      <c r="D3845">
        <v>6</v>
      </c>
      <c r="E3845" s="3">
        <v>44068</v>
      </c>
      <c r="F3845" s="2">
        <f>MONTH(Tabela1[[#This Row],[Data]])</f>
        <v>8</v>
      </c>
      <c r="G3845" t="s">
        <v>1019</v>
      </c>
      <c r="H3845" t="s">
        <v>1020</v>
      </c>
      <c r="I3845" s="2">
        <v>5581996400000</v>
      </c>
    </row>
    <row r="3846" spans="1:9" x14ac:dyDescent="0.25">
      <c r="A3846" t="s">
        <v>12</v>
      </c>
      <c r="B3846" s="1">
        <v>1000</v>
      </c>
      <c r="C3846" t="s">
        <v>9</v>
      </c>
      <c r="D3846">
        <v>3</v>
      </c>
      <c r="E3846" s="3">
        <v>44068</v>
      </c>
      <c r="F3846" s="2">
        <f>MONTH(Tabela1[[#This Row],[Data]])</f>
        <v>8</v>
      </c>
      <c r="G3846" t="s">
        <v>1228</v>
      </c>
      <c r="H3846" t="s">
        <v>5666</v>
      </c>
      <c r="I3846" s="2">
        <v>5519992700000</v>
      </c>
    </row>
    <row r="3847" spans="1:9" x14ac:dyDescent="0.25">
      <c r="A3847" t="s">
        <v>8</v>
      </c>
      <c r="B3847" s="1">
        <v>500</v>
      </c>
      <c r="C3847" t="s">
        <v>9</v>
      </c>
      <c r="D3847">
        <v>11</v>
      </c>
      <c r="E3847" s="3">
        <v>44068</v>
      </c>
      <c r="F3847" s="2">
        <f>MONTH(Tabela1[[#This Row],[Data]])</f>
        <v>8</v>
      </c>
      <c r="G3847" t="s">
        <v>532</v>
      </c>
      <c r="H3847" t="s">
        <v>5524</v>
      </c>
      <c r="I3847" s="2">
        <v>5561996800000</v>
      </c>
    </row>
    <row r="3848" spans="1:9" x14ac:dyDescent="0.25">
      <c r="A3848" t="s">
        <v>8</v>
      </c>
      <c r="B3848" s="1">
        <v>500</v>
      </c>
      <c r="C3848" t="s">
        <v>9</v>
      </c>
      <c r="D3848">
        <v>6</v>
      </c>
      <c r="E3848" s="3">
        <v>44068</v>
      </c>
      <c r="F3848" s="2">
        <f>MONTH(Tabela1[[#This Row],[Data]])</f>
        <v>8</v>
      </c>
      <c r="G3848" t="s">
        <v>1708</v>
      </c>
      <c r="H3848" t="s">
        <v>1709</v>
      </c>
      <c r="I3848" s="2">
        <v>5553984600000</v>
      </c>
    </row>
    <row r="3849" spans="1:9" x14ac:dyDescent="0.25">
      <c r="A3849" t="s">
        <v>8</v>
      </c>
      <c r="B3849" s="1">
        <v>500</v>
      </c>
      <c r="C3849" t="s">
        <v>9</v>
      </c>
      <c r="D3849">
        <v>12</v>
      </c>
      <c r="E3849" s="3">
        <v>44068</v>
      </c>
      <c r="F3849" s="2">
        <f>MONTH(Tabela1[[#This Row],[Data]])</f>
        <v>8</v>
      </c>
      <c r="G3849" t="s">
        <v>5023</v>
      </c>
      <c r="H3849" t="s">
        <v>5024</v>
      </c>
      <c r="I3849" s="2">
        <v>5537991100000</v>
      </c>
    </row>
    <row r="3850" spans="1:9" x14ac:dyDescent="0.25">
      <c r="A3850" t="s">
        <v>8</v>
      </c>
      <c r="B3850" s="1">
        <v>500</v>
      </c>
      <c r="C3850" t="s">
        <v>9</v>
      </c>
      <c r="D3850">
        <v>1</v>
      </c>
      <c r="E3850" s="3">
        <v>44068</v>
      </c>
      <c r="F3850" s="2">
        <f>MONTH(Tabela1[[#This Row],[Data]])</f>
        <v>8</v>
      </c>
      <c r="G3850" t="s">
        <v>2084</v>
      </c>
      <c r="H3850" t="s">
        <v>2085</v>
      </c>
      <c r="I3850" s="2">
        <v>5551980300000</v>
      </c>
    </row>
    <row r="3851" spans="1:9" x14ac:dyDescent="0.25">
      <c r="A3851" t="s">
        <v>12</v>
      </c>
      <c r="B3851" s="1">
        <v>1000</v>
      </c>
      <c r="C3851" t="s">
        <v>9</v>
      </c>
      <c r="D3851">
        <v>12</v>
      </c>
      <c r="E3851" s="3">
        <v>44069</v>
      </c>
      <c r="F3851" s="2">
        <f>MONTH(Tabela1[[#This Row],[Data]])</f>
        <v>8</v>
      </c>
      <c r="G3851" t="s">
        <v>1800</v>
      </c>
      <c r="H3851" t="s">
        <v>1801</v>
      </c>
      <c r="I3851" s="2">
        <v>5511980600000</v>
      </c>
    </row>
    <row r="3852" spans="1:9" x14ac:dyDescent="0.25">
      <c r="A3852" t="s">
        <v>26</v>
      </c>
      <c r="B3852" s="1">
        <v>2000</v>
      </c>
      <c r="C3852" t="s">
        <v>9</v>
      </c>
      <c r="D3852">
        <v>6</v>
      </c>
      <c r="E3852" s="3">
        <v>44069</v>
      </c>
      <c r="F3852" s="2">
        <f>MONTH(Tabela1[[#This Row],[Data]])</f>
        <v>8</v>
      </c>
      <c r="G3852" t="s">
        <v>2700</v>
      </c>
      <c r="H3852" t="s">
        <v>2701</v>
      </c>
      <c r="I3852" s="2">
        <v>5571996600000</v>
      </c>
    </row>
    <row r="3853" spans="1:9" x14ac:dyDescent="0.25">
      <c r="A3853" t="s">
        <v>8</v>
      </c>
      <c r="B3853" s="1">
        <v>500</v>
      </c>
      <c r="C3853" t="s">
        <v>21</v>
      </c>
      <c r="D3853">
        <v>6</v>
      </c>
      <c r="E3853" s="3">
        <v>44069</v>
      </c>
      <c r="F3853" s="2">
        <f>MONTH(Tabela1[[#This Row],[Data]])</f>
        <v>8</v>
      </c>
      <c r="G3853" t="s">
        <v>2609</v>
      </c>
      <c r="H3853" t="s">
        <v>2610</v>
      </c>
      <c r="I3853" s="2">
        <v>5564999800000</v>
      </c>
    </row>
    <row r="3854" spans="1:9" x14ac:dyDescent="0.25">
      <c r="A3854" t="s">
        <v>12</v>
      </c>
      <c r="B3854" s="1">
        <v>1000</v>
      </c>
      <c r="C3854" t="s">
        <v>9</v>
      </c>
      <c r="D3854">
        <v>5</v>
      </c>
      <c r="E3854" s="3">
        <v>44069</v>
      </c>
      <c r="F3854" s="2">
        <f>MONTH(Tabela1[[#This Row],[Data]])</f>
        <v>8</v>
      </c>
      <c r="G3854" t="s">
        <v>9366</v>
      </c>
      <c r="H3854" t="s">
        <v>9367</v>
      </c>
      <c r="I3854" s="2">
        <v>5587988500000</v>
      </c>
    </row>
    <row r="3855" spans="1:9" x14ac:dyDescent="0.25">
      <c r="A3855" t="s">
        <v>26</v>
      </c>
      <c r="B3855" s="1">
        <v>2000</v>
      </c>
      <c r="C3855" t="s">
        <v>9</v>
      </c>
      <c r="D3855">
        <v>5</v>
      </c>
      <c r="E3855" s="3">
        <v>44070</v>
      </c>
      <c r="F3855" s="2">
        <f>MONTH(Tabela1[[#This Row],[Data]])</f>
        <v>8</v>
      </c>
      <c r="G3855" t="s">
        <v>1117</v>
      </c>
      <c r="H3855" t="s">
        <v>1118</v>
      </c>
      <c r="I3855" s="2">
        <v>5511973000000</v>
      </c>
    </row>
    <row r="3856" spans="1:9" x14ac:dyDescent="0.25">
      <c r="A3856" t="s">
        <v>8</v>
      </c>
      <c r="B3856" s="1">
        <v>500</v>
      </c>
      <c r="C3856" t="s">
        <v>9</v>
      </c>
      <c r="D3856">
        <v>10</v>
      </c>
      <c r="E3856" s="3">
        <v>44070</v>
      </c>
      <c r="F3856" s="2">
        <f>MONTH(Tabela1[[#This Row],[Data]])</f>
        <v>8</v>
      </c>
      <c r="G3856" t="s">
        <v>2624</v>
      </c>
      <c r="H3856" t="s">
        <v>2625</v>
      </c>
      <c r="I3856" s="2">
        <v>5531988700000</v>
      </c>
    </row>
    <row r="3857" spans="1:9" x14ac:dyDescent="0.25">
      <c r="A3857" t="s">
        <v>26</v>
      </c>
      <c r="B3857" s="1">
        <v>2000</v>
      </c>
      <c r="C3857" t="s">
        <v>9</v>
      </c>
      <c r="D3857">
        <v>12</v>
      </c>
      <c r="E3857" s="3">
        <v>44070</v>
      </c>
      <c r="F3857" s="2">
        <f>MONTH(Tabela1[[#This Row],[Data]])</f>
        <v>8</v>
      </c>
      <c r="G3857" t="s">
        <v>4815</v>
      </c>
      <c r="H3857" t="s">
        <v>4816</v>
      </c>
      <c r="I3857" s="2">
        <v>5532991000000</v>
      </c>
    </row>
    <row r="3858" spans="1:9" x14ac:dyDescent="0.25">
      <c r="A3858" t="s">
        <v>12</v>
      </c>
      <c r="B3858" s="1">
        <v>1000</v>
      </c>
      <c r="C3858" t="s">
        <v>9</v>
      </c>
      <c r="D3858">
        <v>4</v>
      </c>
      <c r="E3858" s="3">
        <v>44070</v>
      </c>
      <c r="F3858" s="2">
        <f>MONTH(Tabela1[[#This Row],[Data]])</f>
        <v>8</v>
      </c>
      <c r="G3858" t="s">
        <v>2092</v>
      </c>
      <c r="H3858" t="s">
        <v>7898</v>
      </c>
      <c r="I3858" s="2">
        <v>5521983200000</v>
      </c>
    </row>
    <row r="3859" spans="1:9" x14ac:dyDescent="0.25">
      <c r="A3859" t="s">
        <v>26</v>
      </c>
      <c r="B3859" s="1">
        <v>2000</v>
      </c>
      <c r="C3859" t="s">
        <v>9</v>
      </c>
      <c r="D3859">
        <v>12</v>
      </c>
      <c r="E3859" s="3">
        <v>44070</v>
      </c>
      <c r="F3859" s="2">
        <f>MONTH(Tabela1[[#This Row],[Data]])</f>
        <v>8</v>
      </c>
      <c r="G3859" t="s">
        <v>4681</v>
      </c>
      <c r="H3859" t="s">
        <v>4682</v>
      </c>
      <c r="I3859" s="2">
        <v>5511985000000</v>
      </c>
    </row>
    <row r="3860" spans="1:9" x14ac:dyDescent="0.25">
      <c r="A3860" t="s">
        <v>8</v>
      </c>
      <c r="B3860" s="1">
        <v>500</v>
      </c>
      <c r="C3860" t="s">
        <v>9</v>
      </c>
      <c r="D3860">
        <v>1</v>
      </c>
      <c r="E3860" s="3">
        <v>44070</v>
      </c>
      <c r="F3860" s="2">
        <f>MONTH(Tabela1[[#This Row],[Data]])</f>
        <v>8</v>
      </c>
      <c r="G3860" t="s">
        <v>9380</v>
      </c>
      <c r="H3860" t="s">
        <v>9381</v>
      </c>
      <c r="I3860" s="2">
        <v>5541996000000</v>
      </c>
    </row>
    <row r="3861" spans="1:9" x14ac:dyDescent="0.25">
      <c r="A3861" t="s">
        <v>8</v>
      </c>
      <c r="B3861" s="1">
        <v>500</v>
      </c>
      <c r="C3861" t="s">
        <v>9</v>
      </c>
      <c r="D3861">
        <v>12</v>
      </c>
      <c r="E3861" s="3">
        <v>44071</v>
      </c>
      <c r="F3861" s="2">
        <f>MONTH(Tabela1[[#This Row],[Data]])</f>
        <v>8</v>
      </c>
      <c r="G3861" t="s">
        <v>3923</v>
      </c>
      <c r="H3861" t="s">
        <v>4000</v>
      </c>
      <c r="I3861" s="2">
        <v>5581995300000</v>
      </c>
    </row>
    <row r="3862" spans="1:9" x14ac:dyDescent="0.25">
      <c r="A3862" t="s">
        <v>12</v>
      </c>
      <c r="B3862" s="1">
        <v>1000</v>
      </c>
      <c r="C3862" t="s">
        <v>9</v>
      </c>
      <c r="D3862">
        <v>12</v>
      </c>
      <c r="E3862" s="3">
        <v>44071</v>
      </c>
      <c r="F3862" s="2">
        <f>MONTH(Tabela1[[#This Row],[Data]])</f>
        <v>8</v>
      </c>
      <c r="G3862" t="s">
        <v>4457</v>
      </c>
      <c r="H3862" t="s">
        <v>4458</v>
      </c>
      <c r="I3862" s="2">
        <v>5583999800000</v>
      </c>
    </row>
    <row r="3863" spans="1:9" x14ac:dyDescent="0.25">
      <c r="A3863" t="s">
        <v>8</v>
      </c>
      <c r="B3863" s="1">
        <v>500</v>
      </c>
      <c r="C3863" t="s">
        <v>21</v>
      </c>
      <c r="D3863">
        <v>1</v>
      </c>
      <c r="E3863" s="3">
        <v>44071</v>
      </c>
      <c r="F3863" s="2">
        <f>MONTH(Tabela1[[#This Row],[Data]])</f>
        <v>8</v>
      </c>
      <c r="G3863" t="s">
        <v>6051</v>
      </c>
      <c r="H3863" t="s">
        <v>6052</v>
      </c>
      <c r="I3863" s="2">
        <v>5569996000000</v>
      </c>
    </row>
    <row r="3864" spans="1:9" x14ac:dyDescent="0.25">
      <c r="A3864" t="s">
        <v>8</v>
      </c>
      <c r="B3864" s="1">
        <v>500</v>
      </c>
      <c r="C3864" t="s">
        <v>21</v>
      </c>
      <c r="D3864">
        <v>1</v>
      </c>
      <c r="E3864" s="3">
        <v>44071</v>
      </c>
      <c r="F3864" s="2">
        <f>MONTH(Tabela1[[#This Row],[Data]])</f>
        <v>8</v>
      </c>
      <c r="G3864" t="s">
        <v>5005</v>
      </c>
      <c r="H3864" t="s">
        <v>5006</v>
      </c>
      <c r="I3864" s="2">
        <v>5575981100000</v>
      </c>
    </row>
    <row r="3865" spans="1:9" x14ac:dyDescent="0.25">
      <c r="A3865" t="s">
        <v>8</v>
      </c>
      <c r="B3865" s="1">
        <v>500</v>
      </c>
      <c r="C3865" t="s">
        <v>9</v>
      </c>
      <c r="D3865">
        <v>4</v>
      </c>
      <c r="E3865" s="3">
        <v>44071</v>
      </c>
      <c r="F3865" s="2">
        <f>MONTH(Tabela1[[#This Row],[Data]])</f>
        <v>8</v>
      </c>
      <c r="G3865" t="s">
        <v>5675</v>
      </c>
      <c r="H3865" t="s">
        <v>6472</v>
      </c>
      <c r="I3865" s="2">
        <v>5521976800000</v>
      </c>
    </row>
    <row r="3866" spans="1:9" x14ac:dyDescent="0.25">
      <c r="A3866" t="s">
        <v>12</v>
      </c>
      <c r="B3866" s="1">
        <v>1000</v>
      </c>
      <c r="C3866" t="s">
        <v>9</v>
      </c>
      <c r="D3866">
        <v>12</v>
      </c>
      <c r="E3866" s="3">
        <v>44071</v>
      </c>
      <c r="F3866" s="2">
        <f>MONTH(Tabela1[[#This Row],[Data]])</f>
        <v>8</v>
      </c>
      <c r="G3866" t="s">
        <v>656</v>
      </c>
      <c r="H3866" t="s">
        <v>657</v>
      </c>
      <c r="I3866" s="2">
        <v>5515981200000</v>
      </c>
    </row>
    <row r="3867" spans="1:9" x14ac:dyDescent="0.25">
      <c r="A3867" t="s">
        <v>8</v>
      </c>
      <c r="B3867" s="1">
        <v>500</v>
      </c>
      <c r="C3867" t="s">
        <v>9</v>
      </c>
      <c r="D3867">
        <v>12</v>
      </c>
      <c r="E3867" s="3">
        <v>44071</v>
      </c>
      <c r="F3867" s="2">
        <f>MONTH(Tabela1[[#This Row],[Data]])</f>
        <v>8</v>
      </c>
      <c r="G3867" t="s">
        <v>6568</v>
      </c>
      <c r="H3867" t="s">
        <v>9564</v>
      </c>
      <c r="I3867" s="2">
        <v>5582987000000</v>
      </c>
    </row>
    <row r="3868" spans="1:9" x14ac:dyDescent="0.25">
      <c r="A3868" t="s">
        <v>12</v>
      </c>
      <c r="B3868" s="1">
        <v>1000</v>
      </c>
      <c r="C3868" t="s">
        <v>9</v>
      </c>
      <c r="D3868">
        <v>1</v>
      </c>
      <c r="E3868" s="3">
        <v>44072</v>
      </c>
      <c r="F3868" s="2">
        <f>MONTH(Tabela1[[#This Row],[Data]])</f>
        <v>8</v>
      </c>
      <c r="G3868" t="s">
        <v>672</v>
      </c>
      <c r="H3868" t="s">
        <v>673</v>
      </c>
      <c r="I3868" s="2">
        <v>5585999400000</v>
      </c>
    </row>
    <row r="3869" spans="1:9" x14ac:dyDescent="0.25">
      <c r="A3869" t="s">
        <v>8</v>
      </c>
      <c r="B3869" s="1">
        <v>500</v>
      </c>
      <c r="C3869" t="s">
        <v>9</v>
      </c>
      <c r="D3869">
        <v>12</v>
      </c>
      <c r="E3869" s="3">
        <v>44072</v>
      </c>
      <c r="F3869" s="2">
        <f>MONTH(Tabela1[[#This Row],[Data]])</f>
        <v>8</v>
      </c>
      <c r="G3869" t="s">
        <v>1580</v>
      </c>
      <c r="H3869" t="s">
        <v>1858</v>
      </c>
      <c r="I3869" s="2">
        <v>5511987400000</v>
      </c>
    </row>
    <row r="3870" spans="1:9" x14ac:dyDescent="0.25">
      <c r="A3870" t="s">
        <v>8</v>
      </c>
      <c r="B3870" s="1">
        <v>500</v>
      </c>
      <c r="C3870" t="s">
        <v>9</v>
      </c>
      <c r="D3870">
        <v>6</v>
      </c>
      <c r="E3870" s="3">
        <v>44072</v>
      </c>
      <c r="F3870" s="2">
        <f>MONTH(Tabela1[[#This Row],[Data]])</f>
        <v>8</v>
      </c>
      <c r="G3870" t="s">
        <v>2632</v>
      </c>
      <c r="H3870" t="s">
        <v>2633</v>
      </c>
      <c r="I3870" s="2">
        <v>5591988000000</v>
      </c>
    </row>
    <row r="3871" spans="1:9" x14ac:dyDescent="0.25">
      <c r="A3871" t="s">
        <v>12</v>
      </c>
      <c r="B3871" s="1">
        <v>1000</v>
      </c>
      <c r="C3871" t="s">
        <v>9</v>
      </c>
      <c r="D3871">
        <v>5</v>
      </c>
      <c r="E3871" s="3">
        <v>44072</v>
      </c>
      <c r="F3871" s="2">
        <f>MONTH(Tabela1[[#This Row],[Data]])</f>
        <v>8</v>
      </c>
      <c r="G3871" t="s">
        <v>6897</v>
      </c>
      <c r="H3871" t="s">
        <v>6898</v>
      </c>
      <c r="I3871" s="2">
        <v>5573998100000</v>
      </c>
    </row>
    <row r="3872" spans="1:9" x14ac:dyDescent="0.25">
      <c r="A3872" t="s">
        <v>12</v>
      </c>
      <c r="B3872" s="1">
        <v>1000</v>
      </c>
      <c r="C3872" t="s">
        <v>9</v>
      </c>
      <c r="D3872">
        <v>11</v>
      </c>
      <c r="E3872" s="3">
        <v>44072</v>
      </c>
      <c r="F3872" s="2">
        <f>MONTH(Tabela1[[#This Row],[Data]])</f>
        <v>8</v>
      </c>
      <c r="G3872" t="s">
        <v>7355</v>
      </c>
      <c r="H3872" t="s">
        <v>7356</v>
      </c>
      <c r="I3872" s="2">
        <v>5581987800000</v>
      </c>
    </row>
    <row r="3873" spans="1:9" x14ac:dyDescent="0.25">
      <c r="A3873" t="s">
        <v>26</v>
      </c>
      <c r="B3873" s="1">
        <v>2000</v>
      </c>
      <c r="C3873" t="s">
        <v>9</v>
      </c>
      <c r="D3873">
        <v>12</v>
      </c>
      <c r="E3873" s="3">
        <v>44072</v>
      </c>
      <c r="F3873" s="2">
        <f>MONTH(Tabela1[[#This Row],[Data]])</f>
        <v>8</v>
      </c>
      <c r="G3873" t="s">
        <v>8337</v>
      </c>
      <c r="H3873" t="s">
        <v>8338</v>
      </c>
      <c r="I3873" s="2">
        <v>5563984300000</v>
      </c>
    </row>
    <row r="3874" spans="1:9" x14ac:dyDescent="0.25">
      <c r="A3874" t="s">
        <v>8</v>
      </c>
      <c r="B3874" s="1">
        <v>500</v>
      </c>
      <c r="C3874" t="s">
        <v>21</v>
      </c>
      <c r="D3874">
        <v>1</v>
      </c>
      <c r="E3874" s="3">
        <v>44073</v>
      </c>
      <c r="F3874" s="2">
        <f>MONTH(Tabela1[[#This Row],[Data]])</f>
        <v>8</v>
      </c>
      <c r="G3874" t="s">
        <v>7960</v>
      </c>
      <c r="H3874" t="s">
        <v>7961</v>
      </c>
      <c r="I3874" s="2">
        <v>5541975300000</v>
      </c>
    </row>
    <row r="3875" spans="1:9" x14ac:dyDescent="0.25">
      <c r="A3875" t="s">
        <v>12</v>
      </c>
      <c r="B3875" s="1">
        <v>1000</v>
      </c>
      <c r="C3875" t="s">
        <v>9</v>
      </c>
      <c r="D3875">
        <v>12</v>
      </c>
      <c r="E3875" s="3">
        <v>44073</v>
      </c>
      <c r="F3875" s="2">
        <f>MONTH(Tabela1[[#This Row],[Data]])</f>
        <v>8</v>
      </c>
      <c r="G3875" t="s">
        <v>8860</v>
      </c>
      <c r="H3875" t="s">
        <v>8861</v>
      </c>
      <c r="I3875" s="2">
        <v>5538988100000</v>
      </c>
    </row>
    <row r="3876" spans="1:9" x14ac:dyDescent="0.25">
      <c r="A3876" t="s">
        <v>12</v>
      </c>
      <c r="B3876" s="1">
        <v>1000</v>
      </c>
      <c r="C3876" t="s">
        <v>9</v>
      </c>
      <c r="D3876">
        <v>6</v>
      </c>
      <c r="E3876" s="3">
        <v>44073</v>
      </c>
      <c r="F3876" s="2">
        <f>MONTH(Tabela1[[#This Row],[Data]])</f>
        <v>8</v>
      </c>
      <c r="G3876" t="s">
        <v>6088</v>
      </c>
      <c r="H3876" t="s">
        <v>9725</v>
      </c>
      <c r="I3876" s="2">
        <v>5562993500000</v>
      </c>
    </row>
    <row r="3877" spans="1:9" x14ac:dyDescent="0.25">
      <c r="A3877" t="s">
        <v>12</v>
      </c>
      <c r="B3877" s="1">
        <v>1000</v>
      </c>
      <c r="C3877" t="s">
        <v>9</v>
      </c>
      <c r="D3877">
        <v>1</v>
      </c>
      <c r="E3877" s="3">
        <v>44074</v>
      </c>
      <c r="F3877" s="2">
        <f>MONTH(Tabela1[[#This Row],[Data]])</f>
        <v>8</v>
      </c>
      <c r="G3877" t="s">
        <v>704</v>
      </c>
      <c r="H3877" t="s">
        <v>705</v>
      </c>
      <c r="I3877" s="2">
        <v>5561981800000</v>
      </c>
    </row>
    <row r="3878" spans="1:9" x14ac:dyDescent="0.25">
      <c r="A3878" t="s">
        <v>8</v>
      </c>
      <c r="B3878" s="1">
        <v>500</v>
      </c>
      <c r="C3878" t="s">
        <v>9</v>
      </c>
      <c r="D3878">
        <v>10</v>
      </c>
      <c r="E3878" s="3">
        <v>44074</v>
      </c>
      <c r="F3878" s="2">
        <f>MONTH(Tabela1[[#This Row],[Data]])</f>
        <v>8</v>
      </c>
      <c r="G3878" t="s">
        <v>2186</v>
      </c>
      <c r="H3878" t="s">
        <v>2187</v>
      </c>
      <c r="I3878" s="2">
        <v>5535988200000</v>
      </c>
    </row>
    <row r="3879" spans="1:9" x14ac:dyDescent="0.25">
      <c r="A3879" t="s">
        <v>12</v>
      </c>
      <c r="B3879" s="1">
        <v>1000</v>
      </c>
      <c r="C3879" t="s">
        <v>9</v>
      </c>
      <c r="D3879">
        <v>12</v>
      </c>
      <c r="E3879" s="3">
        <v>44074</v>
      </c>
      <c r="F3879" s="2">
        <f>MONTH(Tabela1[[#This Row],[Data]])</f>
        <v>8</v>
      </c>
      <c r="G3879" t="s">
        <v>8989</v>
      </c>
      <c r="H3879" t="s">
        <v>8990</v>
      </c>
      <c r="I3879" s="2">
        <v>5585981500000</v>
      </c>
    </row>
    <row r="3880" spans="1:9" x14ac:dyDescent="0.25">
      <c r="A3880" t="s">
        <v>8</v>
      </c>
      <c r="B3880" s="1">
        <v>500</v>
      </c>
      <c r="C3880" t="s">
        <v>9</v>
      </c>
      <c r="D3880">
        <v>12</v>
      </c>
      <c r="E3880" s="3">
        <v>44074</v>
      </c>
      <c r="F3880" s="2">
        <f>MONTH(Tabela1[[#This Row],[Data]])</f>
        <v>8</v>
      </c>
      <c r="G3880" t="s">
        <v>99</v>
      </c>
      <c r="H3880" t="s">
        <v>9229</v>
      </c>
      <c r="I3880" s="2">
        <v>5511991800000</v>
      </c>
    </row>
    <row r="3881" spans="1:9" x14ac:dyDescent="0.25">
      <c r="A3881" t="s">
        <v>26</v>
      </c>
      <c r="B3881" s="1">
        <v>2000</v>
      </c>
      <c r="C3881" t="s">
        <v>21</v>
      </c>
      <c r="D3881">
        <v>1</v>
      </c>
      <c r="E3881" s="3">
        <v>44075</v>
      </c>
      <c r="F3881" s="2">
        <f>MONTH(Tabela1[[#This Row],[Data]])</f>
        <v>9</v>
      </c>
      <c r="G3881" t="s">
        <v>887</v>
      </c>
      <c r="H3881" t="s">
        <v>888</v>
      </c>
      <c r="I3881" s="2">
        <v>5511961500000</v>
      </c>
    </row>
    <row r="3882" spans="1:9" x14ac:dyDescent="0.25">
      <c r="A3882" t="s">
        <v>12</v>
      </c>
      <c r="B3882" s="1">
        <v>1000</v>
      </c>
      <c r="C3882" t="s">
        <v>9</v>
      </c>
      <c r="D3882">
        <v>3</v>
      </c>
      <c r="E3882" s="3">
        <v>44075</v>
      </c>
      <c r="F3882" s="2">
        <f>MONTH(Tabela1[[#This Row],[Data]])</f>
        <v>9</v>
      </c>
      <c r="G3882" t="s">
        <v>2370</v>
      </c>
      <c r="H3882" t="s">
        <v>2371</v>
      </c>
      <c r="I3882" s="2">
        <v>5567991100000</v>
      </c>
    </row>
    <row r="3883" spans="1:9" x14ac:dyDescent="0.25">
      <c r="A3883" t="s">
        <v>26</v>
      </c>
      <c r="B3883" s="1">
        <v>2000</v>
      </c>
      <c r="C3883" t="s">
        <v>9</v>
      </c>
      <c r="D3883">
        <v>1</v>
      </c>
      <c r="E3883" s="3">
        <v>44075</v>
      </c>
      <c r="F3883" s="2">
        <f>MONTH(Tabela1[[#This Row],[Data]])</f>
        <v>9</v>
      </c>
      <c r="G3883" t="s">
        <v>3408</v>
      </c>
      <c r="H3883" t="s">
        <v>3409</v>
      </c>
      <c r="I3883" s="2">
        <v>5521969500000</v>
      </c>
    </row>
    <row r="3884" spans="1:9" x14ac:dyDescent="0.25">
      <c r="A3884" t="s">
        <v>26</v>
      </c>
      <c r="B3884" s="1">
        <v>2000</v>
      </c>
      <c r="C3884" t="s">
        <v>9</v>
      </c>
      <c r="D3884">
        <v>3</v>
      </c>
      <c r="E3884" s="3">
        <v>44075</v>
      </c>
      <c r="F3884" s="2">
        <f>MONTH(Tabela1[[#This Row],[Data]])</f>
        <v>9</v>
      </c>
      <c r="G3884" t="s">
        <v>1684</v>
      </c>
      <c r="H3884" t="s">
        <v>4570</v>
      </c>
      <c r="I3884" s="2">
        <v>5531998400000</v>
      </c>
    </row>
    <row r="3885" spans="1:9" x14ac:dyDescent="0.25">
      <c r="A3885" t="s">
        <v>8</v>
      </c>
      <c r="B3885" s="1">
        <v>500</v>
      </c>
      <c r="C3885" t="s">
        <v>9</v>
      </c>
      <c r="D3885">
        <v>1</v>
      </c>
      <c r="E3885" s="3">
        <v>44075</v>
      </c>
      <c r="F3885" s="2">
        <f>MONTH(Tabela1[[#This Row],[Data]])</f>
        <v>9</v>
      </c>
      <c r="G3885" t="s">
        <v>3124</v>
      </c>
      <c r="H3885" t="s">
        <v>5116</v>
      </c>
      <c r="I3885" s="2">
        <v>5543996900000</v>
      </c>
    </row>
    <row r="3886" spans="1:9" x14ac:dyDescent="0.25">
      <c r="A3886" t="s">
        <v>12</v>
      </c>
      <c r="B3886" s="1">
        <v>1000</v>
      </c>
      <c r="C3886" t="s">
        <v>9</v>
      </c>
      <c r="D3886">
        <v>12</v>
      </c>
      <c r="E3886" s="3">
        <v>44075</v>
      </c>
      <c r="F3886" s="2">
        <f>MONTH(Tabela1[[#This Row],[Data]])</f>
        <v>9</v>
      </c>
      <c r="G3886" t="s">
        <v>5446</v>
      </c>
      <c r="H3886" t="s">
        <v>5447</v>
      </c>
      <c r="I3886" s="2">
        <v>5582988700000</v>
      </c>
    </row>
    <row r="3887" spans="1:9" x14ac:dyDescent="0.25">
      <c r="A3887" t="s">
        <v>26</v>
      </c>
      <c r="B3887" s="1">
        <v>2000</v>
      </c>
      <c r="C3887" t="s">
        <v>9</v>
      </c>
      <c r="D3887">
        <v>12</v>
      </c>
      <c r="E3887" s="3">
        <v>44075</v>
      </c>
      <c r="F3887" s="2">
        <f>MONTH(Tabela1[[#This Row],[Data]])</f>
        <v>9</v>
      </c>
      <c r="G3887" t="s">
        <v>3090</v>
      </c>
      <c r="H3887" t="s">
        <v>3091</v>
      </c>
      <c r="I3887" s="2">
        <v>5569993800000</v>
      </c>
    </row>
    <row r="3888" spans="1:9" x14ac:dyDescent="0.25">
      <c r="A3888" t="s">
        <v>26</v>
      </c>
      <c r="B3888" s="1">
        <v>2000</v>
      </c>
      <c r="C3888" t="s">
        <v>9</v>
      </c>
      <c r="D3888">
        <v>2</v>
      </c>
      <c r="E3888" s="3">
        <v>44076</v>
      </c>
      <c r="F3888" s="2">
        <f>MONTH(Tabela1[[#This Row],[Data]])</f>
        <v>9</v>
      </c>
      <c r="G3888" t="s">
        <v>250</v>
      </c>
      <c r="H3888" t="s">
        <v>251</v>
      </c>
      <c r="I3888" s="2">
        <v>5524926600000</v>
      </c>
    </row>
    <row r="3889" spans="1:9" x14ac:dyDescent="0.25">
      <c r="A3889" t="s">
        <v>12</v>
      </c>
      <c r="B3889" s="1">
        <v>1000</v>
      </c>
      <c r="C3889" t="s">
        <v>9</v>
      </c>
      <c r="D3889">
        <v>1</v>
      </c>
      <c r="E3889" s="3">
        <v>44076</v>
      </c>
      <c r="F3889" s="2">
        <f>MONTH(Tabela1[[#This Row],[Data]])</f>
        <v>9</v>
      </c>
      <c r="G3889" t="s">
        <v>421</v>
      </c>
      <c r="H3889" t="s">
        <v>422</v>
      </c>
      <c r="I3889" s="2">
        <v>5545988000000</v>
      </c>
    </row>
    <row r="3890" spans="1:9" x14ac:dyDescent="0.25">
      <c r="A3890" t="s">
        <v>8</v>
      </c>
      <c r="B3890" s="1">
        <v>500</v>
      </c>
      <c r="C3890" t="s">
        <v>9</v>
      </c>
      <c r="D3890">
        <v>12</v>
      </c>
      <c r="E3890" s="3">
        <v>44076</v>
      </c>
      <c r="F3890" s="2">
        <f>MONTH(Tabela1[[#This Row],[Data]])</f>
        <v>9</v>
      </c>
      <c r="G3890" t="s">
        <v>3118</v>
      </c>
      <c r="H3890" t="s">
        <v>3119</v>
      </c>
      <c r="I3890" s="2">
        <v>5535992300000</v>
      </c>
    </row>
    <row r="3891" spans="1:9" x14ac:dyDescent="0.25">
      <c r="A3891" t="s">
        <v>12</v>
      </c>
      <c r="B3891" s="1">
        <v>1000</v>
      </c>
      <c r="C3891" t="s">
        <v>9</v>
      </c>
      <c r="D3891">
        <v>3</v>
      </c>
      <c r="E3891" s="3">
        <v>44076</v>
      </c>
      <c r="F3891" s="2">
        <f>MONTH(Tabela1[[#This Row],[Data]])</f>
        <v>9</v>
      </c>
      <c r="G3891" t="s">
        <v>2528</v>
      </c>
      <c r="H3891" t="s">
        <v>2529</v>
      </c>
      <c r="I3891" s="2">
        <v>5522999700000</v>
      </c>
    </row>
    <row r="3892" spans="1:9" x14ac:dyDescent="0.25">
      <c r="A3892" t="s">
        <v>26</v>
      </c>
      <c r="B3892" s="1">
        <v>2000</v>
      </c>
      <c r="C3892" t="s">
        <v>9</v>
      </c>
      <c r="D3892">
        <v>12</v>
      </c>
      <c r="E3892" s="3">
        <v>44076</v>
      </c>
      <c r="F3892" s="2">
        <f>MONTH(Tabela1[[#This Row],[Data]])</f>
        <v>9</v>
      </c>
      <c r="G3892" t="s">
        <v>206</v>
      </c>
      <c r="H3892" t="s">
        <v>6244</v>
      </c>
      <c r="I3892" s="2">
        <v>5541996100000</v>
      </c>
    </row>
    <row r="3893" spans="1:9" x14ac:dyDescent="0.25">
      <c r="A3893" t="s">
        <v>26</v>
      </c>
      <c r="B3893" s="1">
        <v>2000</v>
      </c>
      <c r="C3893" t="s">
        <v>21</v>
      </c>
      <c r="D3893">
        <v>1</v>
      </c>
      <c r="E3893" s="3">
        <v>44076</v>
      </c>
      <c r="F3893" s="2">
        <f>MONTH(Tabela1[[#This Row],[Data]])</f>
        <v>9</v>
      </c>
      <c r="G3893" t="s">
        <v>2700</v>
      </c>
      <c r="H3893" t="s">
        <v>6435</v>
      </c>
      <c r="I3893" s="2">
        <v>5511959300000</v>
      </c>
    </row>
    <row r="3894" spans="1:9" x14ac:dyDescent="0.25">
      <c r="A3894" t="s">
        <v>26</v>
      </c>
      <c r="B3894" s="1">
        <v>2000</v>
      </c>
      <c r="C3894" t="s">
        <v>9</v>
      </c>
      <c r="D3894">
        <v>2</v>
      </c>
      <c r="E3894" s="3">
        <v>44076</v>
      </c>
      <c r="F3894" s="2">
        <f>MONTH(Tabela1[[#This Row],[Data]])</f>
        <v>9</v>
      </c>
      <c r="G3894" t="s">
        <v>1508</v>
      </c>
      <c r="H3894" t="s">
        <v>1509</v>
      </c>
      <c r="I3894" s="2">
        <v>5543991100000</v>
      </c>
    </row>
    <row r="3895" spans="1:9" x14ac:dyDescent="0.25">
      <c r="A3895" t="s">
        <v>8</v>
      </c>
      <c r="B3895" s="1">
        <v>500</v>
      </c>
      <c r="C3895" t="s">
        <v>9</v>
      </c>
      <c r="D3895">
        <v>4</v>
      </c>
      <c r="E3895" s="3">
        <v>44076</v>
      </c>
      <c r="F3895" s="2">
        <f>MONTH(Tabela1[[#This Row],[Data]])</f>
        <v>9</v>
      </c>
      <c r="G3895" t="s">
        <v>5980</v>
      </c>
      <c r="H3895" t="s">
        <v>7479</v>
      </c>
      <c r="I3895" s="2">
        <v>5585987200000</v>
      </c>
    </row>
    <row r="3896" spans="1:9" x14ac:dyDescent="0.25">
      <c r="A3896" t="s">
        <v>12</v>
      </c>
      <c r="B3896" s="1">
        <v>1000</v>
      </c>
      <c r="C3896" t="s">
        <v>9</v>
      </c>
      <c r="D3896">
        <v>6</v>
      </c>
      <c r="E3896" s="3">
        <v>44076</v>
      </c>
      <c r="F3896" s="2">
        <f>MONTH(Tabela1[[#This Row],[Data]])</f>
        <v>9</v>
      </c>
      <c r="G3896" t="s">
        <v>3866</v>
      </c>
      <c r="H3896" t="s">
        <v>8178</v>
      </c>
      <c r="I3896" s="2">
        <v>5511989200000</v>
      </c>
    </row>
    <row r="3897" spans="1:9" x14ac:dyDescent="0.25">
      <c r="A3897" t="s">
        <v>26</v>
      </c>
      <c r="B3897" s="1">
        <v>2000</v>
      </c>
      <c r="C3897" t="s">
        <v>21</v>
      </c>
      <c r="D3897">
        <v>1</v>
      </c>
      <c r="E3897" s="3">
        <v>44077</v>
      </c>
      <c r="F3897" s="2">
        <f>MONTH(Tabela1[[#This Row],[Data]])</f>
        <v>9</v>
      </c>
      <c r="G3897" t="s">
        <v>1604</v>
      </c>
      <c r="H3897" t="s">
        <v>1605</v>
      </c>
      <c r="I3897" s="2">
        <v>5531987300000</v>
      </c>
    </row>
    <row r="3898" spans="1:9" x14ac:dyDescent="0.25">
      <c r="A3898" t="s">
        <v>8</v>
      </c>
      <c r="B3898" s="1">
        <v>500</v>
      </c>
      <c r="C3898" t="s">
        <v>9</v>
      </c>
      <c r="D3898">
        <v>12</v>
      </c>
      <c r="E3898" s="3">
        <v>44077</v>
      </c>
      <c r="F3898" s="2">
        <f>MONTH(Tabela1[[#This Row],[Data]])</f>
        <v>9</v>
      </c>
      <c r="G3898" t="s">
        <v>4484</v>
      </c>
      <c r="H3898" t="s">
        <v>4485</v>
      </c>
      <c r="I3898" s="2">
        <v>5541996800000</v>
      </c>
    </row>
    <row r="3899" spans="1:9" x14ac:dyDescent="0.25">
      <c r="A3899" t="s">
        <v>26</v>
      </c>
      <c r="B3899" s="1">
        <v>2000</v>
      </c>
      <c r="C3899" t="s">
        <v>9</v>
      </c>
      <c r="D3899">
        <v>1</v>
      </c>
      <c r="E3899" s="3">
        <v>44077</v>
      </c>
      <c r="F3899" s="2">
        <f>MONTH(Tabela1[[#This Row],[Data]])</f>
        <v>9</v>
      </c>
      <c r="G3899" t="s">
        <v>465</v>
      </c>
      <c r="H3899" t="s">
        <v>6547</v>
      </c>
      <c r="I3899" s="2">
        <v>5519988000000</v>
      </c>
    </row>
    <row r="3900" spans="1:9" x14ac:dyDescent="0.25">
      <c r="A3900" t="s">
        <v>26</v>
      </c>
      <c r="B3900" s="1">
        <v>2000</v>
      </c>
      <c r="C3900" t="s">
        <v>9</v>
      </c>
      <c r="D3900">
        <v>2</v>
      </c>
      <c r="E3900" s="3">
        <v>44077</v>
      </c>
      <c r="F3900" s="2">
        <f>MONTH(Tabela1[[#This Row],[Data]])</f>
        <v>9</v>
      </c>
      <c r="G3900" t="s">
        <v>7165</v>
      </c>
      <c r="H3900" t="s">
        <v>7166</v>
      </c>
      <c r="I3900" s="2">
        <v>5518982000000</v>
      </c>
    </row>
    <row r="3901" spans="1:9" x14ac:dyDescent="0.25">
      <c r="A3901" t="s">
        <v>8</v>
      </c>
      <c r="B3901" s="1">
        <v>500</v>
      </c>
      <c r="C3901" t="s">
        <v>9</v>
      </c>
      <c r="D3901">
        <v>9</v>
      </c>
      <c r="E3901" s="3">
        <v>44077</v>
      </c>
      <c r="F3901" s="2">
        <f>MONTH(Tabela1[[#This Row],[Data]])</f>
        <v>9</v>
      </c>
      <c r="G3901" t="s">
        <v>8410</v>
      </c>
      <c r="H3901" t="s">
        <v>8652</v>
      </c>
      <c r="I3901" s="2">
        <v>5561999900000</v>
      </c>
    </row>
    <row r="3902" spans="1:9" x14ac:dyDescent="0.25">
      <c r="A3902" t="s">
        <v>8</v>
      </c>
      <c r="B3902" s="1">
        <v>500</v>
      </c>
      <c r="C3902" t="s">
        <v>9</v>
      </c>
      <c r="D3902">
        <v>6</v>
      </c>
      <c r="E3902" s="3">
        <v>44077</v>
      </c>
      <c r="F3902" s="2">
        <f>MONTH(Tabela1[[#This Row],[Data]])</f>
        <v>9</v>
      </c>
      <c r="G3902" t="s">
        <v>8895</v>
      </c>
      <c r="H3902" t="s">
        <v>8896</v>
      </c>
      <c r="I3902" s="2">
        <v>5511943300000</v>
      </c>
    </row>
    <row r="3903" spans="1:9" x14ac:dyDescent="0.25">
      <c r="A3903" t="s">
        <v>12</v>
      </c>
      <c r="B3903" s="1">
        <v>1000</v>
      </c>
      <c r="C3903" t="s">
        <v>9</v>
      </c>
      <c r="D3903">
        <v>12</v>
      </c>
      <c r="E3903" s="3">
        <v>44077</v>
      </c>
      <c r="F3903" s="2">
        <f>MONTH(Tabela1[[#This Row],[Data]])</f>
        <v>9</v>
      </c>
      <c r="G3903" t="s">
        <v>57</v>
      </c>
      <c r="H3903" t="s">
        <v>58</v>
      </c>
      <c r="I3903" s="2">
        <v>5521988000000</v>
      </c>
    </row>
    <row r="3904" spans="1:9" x14ac:dyDescent="0.25">
      <c r="A3904" t="s">
        <v>26</v>
      </c>
      <c r="B3904" s="1">
        <v>2000</v>
      </c>
      <c r="C3904" t="s">
        <v>9</v>
      </c>
      <c r="D3904">
        <v>4</v>
      </c>
      <c r="E3904" s="3">
        <v>44077</v>
      </c>
      <c r="F3904" s="2">
        <f>MONTH(Tabela1[[#This Row],[Data]])</f>
        <v>9</v>
      </c>
      <c r="G3904" t="s">
        <v>7739</v>
      </c>
      <c r="H3904" t="s">
        <v>8966</v>
      </c>
      <c r="I3904" s="2">
        <v>5586953400000</v>
      </c>
    </row>
    <row r="3905" spans="1:9" x14ac:dyDescent="0.25">
      <c r="A3905" t="s">
        <v>12</v>
      </c>
      <c r="B3905" s="1">
        <v>1000</v>
      </c>
      <c r="C3905" t="s">
        <v>21</v>
      </c>
      <c r="D3905">
        <v>1</v>
      </c>
      <c r="E3905" s="3">
        <v>44077</v>
      </c>
      <c r="F3905" s="2">
        <f>MONTH(Tabela1[[#This Row],[Data]])</f>
        <v>9</v>
      </c>
      <c r="G3905" t="s">
        <v>2297</v>
      </c>
      <c r="H3905" t="s">
        <v>9264</v>
      </c>
      <c r="I3905" s="2">
        <v>5549991500000</v>
      </c>
    </row>
    <row r="3906" spans="1:9" x14ac:dyDescent="0.25">
      <c r="A3906" t="s">
        <v>12</v>
      </c>
      <c r="B3906" s="1">
        <v>1000</v>
      </c>
      <c r="C3906" t="s">
        <v>9</v>
      </c>
      <c r="D3906">
        <v>6</v>
      </c>
      <c r="E3906" s="3">
        <v>44077</v>
      </c>
      <c r="F3906" s="2">
        <f>MONTH(Tabela1[[#This Row],[Data]])</f>
        <v>9</v>
      </c>
      <c r="G3906" t="s">
        <v>6130</v>
      </c>
      <c r="H3906" t="s">
        <v>9693</v>
      </c>
      <c r="I3906" s="2">
        <v>5519971300000</v>
      </c>
    </row>
    <row r="3907" spans="1:9" x14ac:dyDescent="0.25">
      <c r="A3907" t="s">
        <v>8</v>
      </c>
      <c r="B3907" s="1">
        <v>500</v>
      </c>
      <c r="C3907" t="s">
        <v>21</v>
      </c>
      <c r="D3907">
        <v>3</v>
      </c>
      <c r="E3907" s="3">
        <v>44077</v>
      </c>
      <c r="F3907" s="2">
        <f>MONTH(Tabela1[[#This Row],[Data]])</f>
        <v>9</v>
      </c>
      <c r="G3907" t="s">
        <v>9782</v>
      </c>
      <c r="H3907" t="s">
        <v>9783</v>
      </c>
      <c r="I3907" s="2">
        <v>5568999000000</v>
      </c>
    </row>
    <row r="3908" spans="1:9" x14ac:dyDescent="0.25">
      <c r="A3908" t="s">
        <v>8</v>
      </c>
      <c r="B3908" s="1">
        <v>500</v>
      </c>
      <c r="C3908" t="s">
        <v>9</v>
      </c>
      <c r="D3908">
        <v>12</v>
      </c>
      <c r="E3908" s="3">
        <v>44078</v>
      </c>
      <c r="F3908" s="2">
        <f>MONTH(Tabela1[[#This Row],[Data]])</f>
        <v>9</v>
      </c>
      <c r="G3908" t="s">
        <v>929</v>
      </c>
      <c r="H3908" t="s">
        <v>930</v>
      </c>
      <c r="I3908" s="2">
        <v>5561991100000</v>
      </c>
    </row>
    <row r="3909" spans="1:9" x14ac:dyDescent="0.25">
      <c r="A3909" t="s">
        <v>8</v>
      </c>
      <c r="B3909" s="1">
        <v>500</v>
      </c>
      <c r="C3909" t="s">
        <v>9</v>
      </c>
      <c r="D3909">
        <v>12</v>
      </c>
      <c r="E3909" s="3">
        <v>44078</v>
      </c>
      <c r="F3909" s="2">
        <f>MONTH(Tabela1[[#This Row],[Data]])</f>
        <v>9</v>
      </c>
      <c r="G3909" t="s">
        <v>6211</v>
      </c>
      <c r="H3909" t="s">
        <v>6212</v>
      </c>
      <c r="I3909" s="2">
        <v>5521981000000</v>
      </c>
    </row>
    <row r="3910" spans="1:9" x14ac:dyDescent="0.25">
      <c r="A3910" t="s">
        <v>26</v>
      </c>
      <c r="B3910" s="1">
        <v>2000</v>
      </c>
      <c r="C3910" t="s">
        <v>9</v>
      </c>
      <c r="D3910">
        <v>1</v>
      </c>
      <c r="E3910" s="3">
        <v>44078</v>
      </c>
      <c r="F3910" s="2">
        <f>MONTH(Tabela1[[#This Row],[Data]])</f>
        <v>9</v>
      </c>
      <c r="G3910" t="s">
        <v>6240</v>
      </c>
      <c r="H3910" t="s">
        <v>6241</v>
      </c>
      <c r="I3910" s="2">
        <v>5511985200000</v>
      </c>
    </row>
    <row r="3911" spans="1:9" x14ac:dyDescent="0.25">
      <c r="A3911" t="s">
        <v>8</v>
      </c>
      <c r="B3911" s="1">
        <v>500</v>
      </c>
      <c r="C3911" t="s">
        <v>9</v>
      </c>
      <c r="D3911">
        <v>1</v>
      </c>
      <c r="E3911" s="3">
        <v>44078</v>
      </c>
      <c r="F3911" s="2">
        <f>MONTH(Tabela1[[#This Row],[Data]])</f>
        <v>9</v>
      </c>
      <c r="G3911" t="s">
        <v>7955</v>
      </c>
      <c r="H3911" t="s">
        <v>7956</v>
      </c>
      <c r="I3911" s="2">
        <v>5531981100000</v>
      </c>
    </row>
    <row r="3912" spans="1:9" x14ac:dyDescent="0.25">
      <c r="A3912" t="s">
        <v>8</v>
      </c>
      <c r="B3912" s="1">
        <v>500</v>
      </c>
      <c r="C3912" t="s">
        <v>9</v>
      </c>
      <c r="D3912">
        <v>1</v>
      </c>
      <c r="E3912" s="3">
        <v>44078</v>
      </c>
      <c r="F3912" s="2">
        <f>MONTH(Tabela1[[#This Row],[Data]])</f>
        <v>9</v>
      </c>
      <c r="G3912" t="s">
        <v>1916</v>
      </c>
      <c r="H3912" t="s">
        <v>8032</v>
      </c>
      <c r="I3912" s="2">
        <v>5519983700000</v>
      </c>
    </row>
    <row r="3913" spans="1:9" x14ac:dyDescent="0.25">
      <c r="A3913" t="s">
        <v>12</v>
      </c>
      <c r="B3913" s="1">
        <v>1000</v>
      </c>
      <c r="C3913" t="s">
        <v>9</v>
      </c>
      <c r="D3913">
        <v>4</v>
      </c>
      <c r="E3913" s="3">
        <v>44078</v>
      </c>
      <c r="F3913" s="2">
        <f>MONTH(Tabela1[[#This Row],[Data]])</f>
        <v>9</v>
      </c>
      <c r="G3913" t="s">
        <v>9720</v>
      </c>
      <c r="H3913" t="s">
        <v>9721</v>
      </c>
      <c r="I3913" s="2">
        <v>5511986800000</v>
      </c>
    </row>
    <row r="3914" spans="1:9" x14ac:dyDescent="0.25">
      <c r="A3914" t="s">
        <v>8</v>
      </c>
      <c r="B3914" s="1">
        <v>500</v>
      </c>
      <c r="C3914" t="s">
        <v>9</v>
      </c>
      <c r="D3914">
        <v>1</v>
      </c>
      <c r="E3914" s="3">
        <v>44079</v>
      </c>
      <c r="F3914" s="2">
        <f>MONTH(Tabela1[[#This Row],[Data]])</f>
        <v>9</v>
      </c>
      <c r="G3914" t="s">
        <v>2563</v>
      </c>
      <c r="H3914" t="s">
        <v>2564</v>
      </c>
      <c r="I3914" s="2">
        <v>5524981300000</v>
      </c>
    </row>
    <row r="3915" spans="1:9" x14ac:dyDescent="0.25">
      <c r="A3915" t="s">
        <v>8</v>
      </c>
      <c r="B3915" s="1">
        <v>500</v>
      </c>
      <c r="C3915" t="s">
        <v>9</v>
      </c>
      <c r="D3915">
        <v>12</v>
      </c>
      <c r="E3915" s="3">
        <v>44079</v>
      </c>
      <c r="F3915" s="2">
        <f>MONTH(Tabela1[[#This Row],[Data]])</f>
        <v>9</v>
      </c>
      <c r="G3915" t="s">
        <v>3418</v>
      </c>
      <c r="H3915" t="s">
        <v>3419</v>
      </c>
      <c r="I3915" s="2">
        <v>5531991600000</v>
      </c>
    </row>
    <row r="3916" spans="1:9" x14ac:dyDescent="0.25">
      <c r="A3916" t="s">
        <v>12</v>
      </c>
      <c r="B3916" s="1">
        <v>1000</v>
      </c>
      <c r="C3916" t="s">
        <v>9</v>
      </c>
      <c r="D3916">
        <v>2</v>
      </c>
      <c r="E3916" s="3">
        <v>44079</v>
      </c>
      <c r="F3916" s="2">
        <f>MONTH(Tabela1[[#This Row],[Data]])</f>
        <v>9</v>
      </c>
      <c r="G3916" t="s">
        <v>5669</v>
      </c>
      <c r="H3916" t="s">
        <v>5670</v>
      </c>
      <c r="I3916" s="2">
        <v>5521981000000</v>
      </c>
    </row>
    <row r="3917" spans="1:9" x14ac:dyDescent="0.25">
      <c r="A3917" t="s">
        <v>8</v>
      </c>
      <c r="B3917" s="1">
        <v>500</v>
      </c>
      <c r="C3917" t="s">
        <v>9</v>
      </c>
      <c r="D3917">
        <v>1</v>
      </c>
      <c r="E3917" s="3">
        <v>44079</v>
      </c>
      <c r="F3917" s="2">
        <f>MONTH(Tabela1[[#This Row],[Data]])</f>
        <v>9</v>
      </c>
      <c r="G3917" t="s">
        <v>2569</v>
      </c>
      <c r="H3917" t="s">
        <v>7451</v>
      </c>
      <c r="I3917" s="2">
        <v>5527999900000</v>
      </c>
    </row>
    <row r="3918" spans="1:9" x14ac:dyDescent="0.25">
      <c r="A3918" t="s">
        <v>12</v>
      </c>
      <c r="B3918" s="1">
        <v>1000</v>
      </c>
      <c r="C3918" t="s">
        <v>9</v>
      </c>
      <c r="D3918">
        <v>1</v>
      </c>
      <c r="E3918" s="3">
        <v>44079</v>
      </c>
      <c r="F3918" s="2">
        <f>MONTH(Tabela1[[#This Row],[Data]])</f>
        <v>9</v>
      </c>
      <c r="G3918" t="s">
        <v>1549</v>
      </c>
      <c r="H3918" t="s">
        <v>9238</v>
      </c>
      <c r="I3918" s="2">
        <v>5567933000000</v>
      </c>
    </row>
    <row r="3919" spans="1:9" x14ac:dyDescent="0.25">
      <c r="A3919" t="s">
        <v>8</v>
      </c>
      <c r="B3919" s="1">
        <v>500</v>
      </c>
      <c r="C3919" t="s">
        <v>9</v>
      </c>
      <c r="D3919">
        <v>1</v>
      </c>
      <c r="E3919" s="3">
        <v>44079</v>
      </c>
      <c r="F3919" s="2">
        <f>MONTH(Tabela1[[#This Row],[Data]])</f>
        <v>9</v>
      </c>
      <c r="G3919" t="s">
        <v>8121</v>
      </c>
      <c r="H3919" t="s">
        <v>9606</v>
      </c>
      <c r="I3919" s="2">
        <v>5511958100000</v>
      </c>
    </row>
    <row r="3920" spans="1:9" x14ac:dyDescent="0.25">
      <c r="A3920" t="s">
        <v>8</v>
      </c>
      <c r="B3920" s="1">
        <v>500</v>
      </c>
      <c r="C3920" t="s">
        <v>9</v>
      </c>
      <c r="D3920">
        <v>12</v>
      </c>
      <c r="E3920" s="3">
        <v>44080</v>
      </c>
      <c r="F3920" s="2">
        <f>MONTH(Tabela1[[#This Row],[Data]])</f>
        <v>9</v>
      </c>
      <c r="G3920" t="s">
        <v>3753</v>
      </c>
      <c r="H3920" t="s">
        <v>3754</v>
      </c>
      <c r="I3920" s="2">
        <v>5511945500000</v>
      </c>
    </row>
    <row r="3921" spans="1:9" x14ac:dyDescent="0.25">
      <c r="A3921" t="s">
        <v>12</v>
      </c>
      <c r="B3921" s="1">
        <v>1000</v>
      </c>
      <c r="C3921" t="s">
        <v>9</v>
      </c>
      <c r="D3921">
        <v>12</v>
      </c>
      <c r="E3921" s="3">
        <v>44080</v>
      </c>
      <c r="F3921" s="2">
        <f>MONTH(Tabela1[[#This Row],[Data]])</f>
        <v>9</v>
      </c>
      <c r="G3921" t="s">
        <v>121</v>
      </c>
      <c r="H3921" t="s">
        <v>3925</v>
      </c>
      <c r="I3921" s="2">
        <v>5521972900000</v>
      </c>
    </row>
    <row r="3922" spans="1:9" x14ac:dyDescent="0.25">
      <c r="A3922" t="s">
        <v>8</v>
      </c>
      <c r="B3922" s="1">
        <v>500</v>
      </c>
      <c r="C3922" t="s">
        <v>9</v>
      </c>
      <c r="D3922">
        <v>12</v>
      </c>
      <c r="E3922" s="3">
        <v>44080</v>
      </c>
      <c r="F3922" s="2">
        <f>MONTH(Tabela1[[#This Row],[Data]])</f>
        <v>9</v>
      </c>
      <c r="G3922" t="s">
        <v>6152</v>
      </c>
      <c r="H3922" t="s">
        <v>6153</v>
      </c>
      <c r="I3922" s="2">
        <v>5549999600000</v>
      </c>
    </row>
    <row r="3923" spans="1:9" x14ac:dyDescent="0.25">
      <c r="A3923" t="s">
        <v>26</v>
      </c>
      <c r="B3923" s="1">
        <v>2000</v>
      </c>
      <c r="C3923" t="s">
        <v>9</v>
      </c>
      <c r="D3923">
        <v>3</v>
      </c>
      <c r="E3923" s="3">
        <v>44080</v>
      </c>
      <c r="F3923" s="2">
        <f>MONTH(Tabela1[[#This Row],[Data]])</f>
        <v>9</v>
      </c>
      <c r="G3923" t="s">
        <v>184</v>
      </c>
      <c r="H3923" t="s">
        <v>6303</v>
      </c>
      <c r="I3923" s="2">
        <v>5512997800000</v>
      </c>
    </row>
    <row r="3924" spans="1:9" x14ac:dyDescent="0.25">
      <c r="A3924" t="s">
        <v>8</v>
      </c>
      <c r="B3924" s="1">
        <v>500</v>
      </c>
      <c r="C3924" t="s">
        <v>9</v>
      </c>
      <c r="D3924">
        <v>12</v>
      </c>
      <c r="E3924" s="3">
        <v>44080</v>
      </c>
      <c r="F3924" s="2">
        <f>MONTH(Tabela1[[#This Row],[Data]])</f>
        <v>9</v>
      </c>
      <c r="G3924" t="s">
        <v>5639</v>
      </c>
      <c r="H3924" t="s">
        <v>5640</v>
      </c>
      <c r="I3924" s="2">
        <v>5521980300000</v>
      </c>
    </row>
    <row r="3925" spans="1:9" x14ac:dyDescent="0.25">
      <c r="A3925" t="s">
        <v>12</v>
      </c>
      <c r="B3925" s="1">
        <v>1000</v>
      </c>
      <c r="C3925" t="s">
        <v>9</v>
      </c>
      <c r="D3925">
        <v>5</v>
      </c>
      <c r="E3925" s="3">
        <v>44080</v>
      </c>
      <c r="F3925" s="2">
        <f>MONTH(Tabela1[[#This Row],[Data]])</f>
        <v>9</v>
      </c>
      <c r="G3925" t="s">
        <v>6737</v>
      </c>
      <c r="H3925" t="s">
        <v>6738</v>
      </c>
      <c r="I3925" s="2">
        <v>5511968300000</v>
      </c>
    </row>
    <row r="3926" spans="1:9" x14ac:dyDescent="0.25">
      <c r="A3926" t="s">
        <v>12</v>
      </c>
      <c r="B3926" s="1">
        <v>1000</v>
      </c>
      <c r="C3926" t="s">
        <v>21</v>
      </c>
      <c r="D3926">
        <v>1</v>
      </c>
      <c r="E3926" s="3">
        <v>44080</v>
      </c>
      <c r="F3926" s="2">
        <f>MONTH(Tabela1[[#This Row],[Data]])</f>
        <v>9</v>
      </c>
      <c r="G3926" t="s">
        <v>8237</v>
      </c>
      <c r="H3926" t="s">
        <v>8238</v>
      </c>
      <c r="I3926" s="2">
        <v>5531982100000</v>
      </c>
    </row>
    <row r="3927" spans="1:9" x14ac:dyDescent="0.25">
      <c r="A3927" t="s">
        <v>12</v>
      </c>
      <c r="B3927" s="1">
        <v>1000</v>
      </c>
      <c r="C3927" t="s">
        <v>9</v>
      </c>
      <c r="D3927">
        <v>12</v>
      </c>
      <c r="E3927" s="3">
        <v>44080</v>
      </c>
      <c r="F3927" s="2">
        <f>MONTH(Tabela1[[#This Row],[Data]])</f>
        <v>9</v>
      </c>
      <c r="G3927" t="s">
        <v>8427</v>
      </c>
      <c r="H3927" t="s">
        <v>8428</v>
      </c>
      <c r="I3927" s="2">
        <v>5511981400000</v>
      </c>
    </row>
    <row r="3928" spans="1:9" x14ac:dyDescent="0.25">
      <c r="A3928" t="s">
        <v>8</v>
      </c>
      <c r="B3928" s="1">
        <v>500</v>
      </c>
      <c r="C3928" t="s">
        <v>9</v>
      </c>
      <c r="D3928">
        <v>1</v>
      </c>
      <c r="E3928" s="3">
        <v>44081</v>
      </c>
      <c r="F3928" s="2">
        <f>MONTH(Tabela1[[#This Row],[Data]])</f>
        <v>9</v>
      </c>
      <c r="G3928" t="s">
        <v>951</v>
      </c>
      <c r="H3928" t="s">
        <v>952</v>
      </c>
      <c r="I3928" s="2">
        <v>5521993100000</v>
      </c>
    </row>
    <row r="3929" spans="1:9" x14ac:dyDescent="0.25">
      <c r="A3929" t="s">
        <v>12</v>
      </c>
      <c r="B3929" s="1">
        <v>1000</v>
      </c>
      <c r="C3929" t="s">
        <v>9</v>
      </c>
      <c r="D3929">
        <v>12</v>
      </c>
      <c r="E3929" s="3">
        <v>44081</v>
      </c>
      <c r="F3929" s="2">
        <f>MONTH(Tabela1[[#This Row],[Data]])</f>
        <v>9</v>
      </c>
      <c r="G3929" t="s">
        <v>2230</v>
      </c>
      <c r="H3929" t="s">
        <v>2231</v>
      </c>
      <c r="I3929" s="2">
        <v>5532984100000</v>
      </c>
    </row>
    <row r="3930" spans="1:9" x14ac:dyDescent="0.25">
      <c r="A3930" t="s">
        <v>12</v>
      </c>
      <c r="B3930" s="1">
        <v>1000</v>
      </c>
      <c r="C3930" t="s">
        <v>9</v>
      </c>
      <c r="D3930">
        <v>10</v>
      </c>
      <c r="E3930" s="3">
        <v>44081</v>
      </c>
      <c r="F3930" s="2">
        <f>MONTH(Tabela1[[#This Row],[Data]])</f>
        <v>9</v>
      </c>
      <c r="G3930" t="s">
        <v>2380</v>
      </c>
      <c r="H3930" t="s">
        <v>2381</v>
      </c>
      <c r="I3930" s="2">
        <v>5519998300000</v>
      </c>
    </row>
    <row r="3931" spans="1:9" x14ac:dyDescent="0.25">
      <c r="A3931" t="s">
        <v>26</v>
      </c>
      <c r="B3931" s="1">
        <v>2000</v>
      </c>
      <c r="C3931" t="s">
        <v>9</v>
      </c>
      <c r="D3931">
        <v>12</v>
      </c>
      <c r="E3931" s="3">
        <v>44081</v>
      </c>
      <c r="F3931" s="2">
        <f>MONTH(Tabela1[[#This Row],[Data]])</f>
        <v>9</v>
      </c>
      <c r="G3931" t="s">
        <v>2825</v>
      </c>
      <c r="H3931" t="s">
        <v>2826</v>
      </c>
      <c r="I3931" s="2">
        <v>5511995600000</v>
      </c>
    </row>
    <row r="3932" spans="1:9" x14ac:dyDescent="0.25">
      <c r="A3932" t="s">
        <v>8</v>
      </c>
      <c r="B3932" s="1">
        <v>500</v>
      </c>
      <c r="C3932" t="s">
        <v>9</v>
      </c>
      <c r="D3932">
        <v>2</v>
      </c>
      <c r="E3932" s="3">
        <v>44081</v>
      </c>
      <c r="F3932" s="2">
        <f>MONTH(Tabela1[[#This Row],[Data]])</f>
        <v>9</v>
      </c>
      <c r="G3932" t="s">
        <v>831</v>
      </c>
      <c r="H3932" t="s">
        <v>832</v>
      </c>
      <c r="I3932" s="2">
        <v>5561984700000</v>
      </c>
    </row>
    <row r="3933" spans="1:9" x14ac:dyDescent="0.25">
      <c r="A3933" t="s">
        <v>12</v>
      </c>
      <c r="B3933" s="1">
        <v>1000</v>
      </c>
      <c r="C3933" t="s">
        <v>9</v>
      </c>
      <c r="D3933">
        <v>12</v>
      </c>
      <c r="E3933" s="3">
        <v>44081</v>
      </c>
      <c r="F3933" s="2">
        <f>MONTH(Tabela1[[#This Row],[Data]])</f>
        <v>9</v>
      </c>
      <c r="G3933" t="s">
        <v>3578</v>
      </c>
      <c r="H3933" t="s">
        <v>3579</v>
      </c>
      <c r="I3933" s="2">
        <v>5595991200000</v>
      </c>
    </row>
    <row r="3934" spans="1:9" x14ac:dyDescent="0.25">
      <c r="A3934" t="s">
        <v>26</v>
      </c>
      <c r="B3934" s="1">
        <v>2000</v>
      </c>
      <c r="C3934" t="s">
        <v>9</v>
      </c>
      <c r="D3934">
        <v>12</v>
      </c>
      <c r="E3934" s="3">
        <v>44081</v>
      </c>
      <c r="F3934" s="2">
        <f>MONTH(Tabela1[[#This Row],[Data]])</f>
        <v>9</v>
      </c>
      <c r="G3934" t="s">
        <v>4184</v>
      </c>
      <c r="H3934" t="s">
        <v>4185</v>
      </c>
      <c r="I3934" s="2">
        <v>5517999700000</v>
      </c>
    </row>
    <row r="3935" spans="1:9" x14ac:dyDescent="0.25">
      <c r="A3935" t="s">
        <v>12</v>
      </c>
      <c r="B3935" s="1">
        <v>1000</v>
      </c>
      <c r="C3935" t="s">
        <v>9</v>
      </c>
      <c r="D3935">
        <v>1</v>
      </c>
      <c r="E3935" s="3">
        <v>44081</v>
      </c>
      <c r="F3935" s="2">
        <f>MONTH(Tabela1[[#This Row],[Data]])</f>
        <v>9</v>
      </c>
      <c r="G3935" t="s">
        <v>5066</v>
      </c>
      <c r="H3935" t="s">
        <v>5067</v>
      </c>
      <c r="I3935" s="2">
        <v>5551998700000</v>
      </c>
    </row>
    <row r="3936" spans="1:9" x14ac:dyDescent="0.25">
      <c r="A3936" t="s">
        <v>8</v>
      </c>
      <c r="B3936" s="1">
        <v>500</v>
      </c>
      <c r="C3936" t="s">
        <v>9</v>
      </c>
      <c r="D3936">
        <v>12</v>
      </c>
      <c r="E3936" s="3">
        <v>44081</v>
      </c>
      <c r="F3936" s="2">
        <f>MONTH(Tabela1[[#This Row],[Data]])</f>
        <v>9</v>
      </c>
      <c r="G3936" t="s">
        <v>5595</v>
      </c>
      <c r="H3936" t="s">
        <v>5596</v>
      </c>
      <c r="I3936" s="2">
        <v>5547988300000</v>
      </c>
    </row>
    <row r="3937" spans="1:9" x14ac:dyDescent="0.25">
      <c r="A3937" t="s">
        <v>26</v>
      </c>
      <c r="B3937" s="1">
        <v>2000</v>
      </c>
      <c r="C3937" t="s">
        <v>9</v>
      </c>
      <c r="D3937">
        <v>7</v>
      </c>
      <c r="E3937" s="3">
        <v>44081</v>
      </c>
      <c r="F3937" s="2">
        <f>MONTH(Tabela1[[#This Row],[Data]])</f>
        <v>9</v>
      </c>
      <c r="G3937" t="s">
        <v>6877</v>
      </c>
      <c r="H3937" t="s">
        <v>6878</v>
      </c>
      <c r="I3937" s="2">
        <v>5534984000000</v>
      </c>
    </row>
    <row r="3938" spans="1:9" x14ac:dyDescent="0.25">
      <c r="A3938" t="s">
        <v>26</v>
      </c>
      <c r="B3938" s="1">
        <v>2000</v>
      </c>
      <c r="C3938" t="s">
        <v>9</v>
      </c>
      <c r="D3938">
        <v>2</v>
      </c>
      <c r="E3938" s="3">
        <v>44081</v>
      </c>
      <c r="F3938" s="2">
        <f>MONTH(Tabela1[[#This Row],[Data]])</f>
        <v>9</v>
      </c>
      <c r="G3938" t="s">
        <v>1300</v>
      </c>
      <c r="H3938" t="s">
        <v>1301</v>
      </c>
      <c r="I3938" s="2">
        <v>5521997000000</v>
      </c>
    </row>
    <row r="3939" spans="1:9" x14ac:dyDescent="0.25">
      <c r="A3939" t="s">
        <v>26</v>
      </c>
      <c r="B3939" s="1">
        <v>2000</v>
      </c>
      <c r="C3939" t="s">
        <v>9</v>
      </c>
      <c r="D3939">
        <v>12</v>
      </c>
      <c r="E3939" s="3">
        <v>44081</v>
      </c>
      <c r="F3939" s="2">
        <f>MONTH(Tabela1[[#This Row],[Data]])</f>
        <v>9</v>
      </c>
      <c r="G3939" t="s">
        <v>7367</v>
      </c>
      <c r="H3939" t="s">
        <v>7368</v>
      </c>
      <c r="I3939" s="2">
        <v>5581988500000</v>
      </c>
    </row>
    <row r="3940" spans="1:9" x14ac:dyDescent="0.25">
      <c r="A3940" t="s">
        <v>12</v>
      </c>
      <c r="B3940" s="1">
        <v>1000</v>
      </c>
      <c r="C3940" t="s">
        <v>9</v>
      </c>
      <c r="D3940">
        <v>10</v>
      </c>
      <c r="E3940" s="3">
        <v>44081</v>
      </c>
      <c r="F3940" s="2">
        <f>MONTH(Tabela1[[#This Row],[Data]])</f>
        <v>9</v>
      </c>
      <c r="G3940" t="s">
        <v>3120</v>
      </c>
      <c r="H3940" t="s">
        <v>6645</v>
      </c>
      <c r="I3940" s="2">
        <v>5584994200000</v>
      </c>
    </row>
    <row r="3941" spans="1:9" x14ac:dyDescent="0.25">
      <c r="A3941" t="s">
        <v>12</v>
      </c>
      <c r="B3941" s="1">
        <v>1000</v>
      </c>
      <c r="C3941" t="s">
        <v>9</v>
      </c>
      <c r="D3941">
        <v>10</v>
      </c>
      <c r="E3941" s="3">
        <v>44081</v>
      </c>
      <c r="F3941" s="2">
        <f>MONTH(Tabela1[[#This Row],[Data]])</f>
        <v>9</v>
      </c>
      <c r="G3941" t="s">
        <v>9218</v>
      </c>
      <c r="H3941" t="s">
        <v>9219</v>
      </c>
      <c r="I3941" s="2">
        <v>5581981800000</v>
      </c>
    </row>
    <row r="3942" spans="1:9" x14ac:dyDescent="0.25">
      <c r="A3942" t="s">
        <v>8</v>
      </c>
      <c r="B3942" s="1">
        <v>500</v>
      </c>
      <c r="C3942" t="s">
        <v>9</v>
      </c>
      <c r="D3942">
        <v>8</v>
      </c>
      <c r="E3942" s="3">
        <v>44081</v>
      </c>
      <c r="F3942" s="2">
        <f>MONTH(Tabela1[[#This Row],[Data]])</f>
        <v>9</v>
      </c>
      <c r="G3942" t="s">
        <v>5458</v>
      </c>
      <c r="H3942" t="s">
        <v>5459</v>
      </c>
      <c r="I3942" s="2">
        <v>5511966400000</v>
      </c>
    </row>
    <row r="3943" spans="1:9" x14ac:dyDescent="0.25">
      <c r="A3943" t="s">
        <v>26</v>
      </c>
      <c r="B3943" s="1">
        <v>2000</v>
      </c>
      <c r="C3943" t="s">
        <v>9</v>
      </c>
      <c r="D3943">
        <v>1</v>
      </c>
      <c r="E3943" s="3">
        <v>44082</v>
      </c>
      <c r="F3943" s="2">
        <f>MONTH(Tabela1[[#This Row],[Data]])</f>
        <v>9</v>
      </c>
      <c r="G3943" t="s">
        <v>619</v>
      </c>
      <c r="H3943" t="s">
        <v>620</v>
      </c>
      <c r="I3943" s="2">
        <v>5585997500000</v>
      </c>
    </row>
    <row r="3944" spans="1:9" x14ac:dyDescent="0.25">
      <c r="A3944" t="s">
        <v>8</v>
      </c>
      <c r="B3944" s="1">
        <v>500</v>
      </c>
      <c r="C3944" t="s">
        <v>9</v>
      </c>
      <c r="D3944">
        <v>10</v>
      </c>
      <c r="E3944" s="3">
        <v>44082</v>
      </c>
      <c r="F3944" s="2">
        <f>MONTH(Tabela1[[#This Row],[Data]])</f>
        <v>9</v>
      </c>
      <c r="G3944" t="s">
        <v>208</v>
      </c>
      <c r="H3944" t="s">
        <v>209</v>
      </c>
      <c r="I3944" s="2">
        <v>5511987900000</v>
      </c>
    </row>
    <row r="3945" spans="1:9" x14ac:dyDescent="0.25">
      <c r="A3945" t="s">
        <v>8</v>
      </c>
      <c r="B3945" s="1">
        <v>500</v>
      </c>
      <c r="C3945" t="s">
        <v>9</v>
      </c>
      <c r="D3945">
        <v>10</v>
      </c>
      <c r="E3945" s="3">
        <v>44082</v>
      </c>
      <c r="F3945" s="2">
        <f>MONTH(Tabela1[[#This Row],[Data]])</f>
        <v>9</v>
      </c>
      <c r="G3945" t="s">
        <v>1424</v>
      </c>
      <c r="H3945" t="s">
        <v>3812</v>
      </c>
      <c r="I3945" s="2">
        <v>5511984500000</v>
      </c>
    </row>
    <row r="3946" spans="1:9" x14ac:dyDescent="0.25">
      <c r="A3946" t="s">
        <v>12</v>
      </c>
      <c r="B3946" s="1">
        <v>1000</v>
      </c>
      <c r="C3946" t="s">
        <v>9</v>
      </c>
      <c r="D3946">
        <v>1</v>
      </c>
      <c r="E3946" s="3">
        <v>44082</v>
      </c>
      <c r="F3946" s="2">
        <f>MONTH(Tabela1[[#This Row],[Data]])</f>
        <v>9</v>
      </c>
      <c r="G3946" t="s">
        <v>5008</v>
      </c>
      <c r="H3946" t="s">
        <v>6541</v>
      </c>
      <c r="I3946" s="2">
        <v>5586998600000</v>
      </c>
    </row>
    <row r="3947" spans="1:9" x14ac:dyDescent="0.25">
      <c r="A3947" t="s">
        <v>12</v>
      </c>
      <c r="B3947" s="1">
        <v>1000</v>
      </c>
      <c r="C3947" t="s">
        <v>21</v>
      </c>
      <c r="D3947">
        <v>1</v>
      </c>
      <c r="E3947" s="3">
        <v>44082</v>
      </c>
      <c r="F3947" s="2">
        <f>MONTH(Tabela1[[#This Row],[Data]])</f>
        <v>9</v>
      </c>
      <c r="G3947" t="s">
        <v>149</v>
      </c>
      <c r="H3947" t="s">
        <v>6744</v>
      </c>
      <c r="I3947" s="2">
        <v>5511986800000</v>
      </c>
    </row>
    <row r="3948" spans="1:9" x14ac:dyDescent="0.25">
      <c r="A3948" t="s">
        <v>8</v>
      </c>
      <c r="B3948" s="1">
        <v>500</v>
      </c>
      <c r="C3948" t="s">
        <v>9</v>
      </c>
      <c r="D3948">
        <v>12</v>
      </c>
      <c r="E3948" s="3">
        <v>44082</v>
      </c>
      <c r="F3948" s="2">
        <f>MONTH(Tabela1[[#This Row],[Data]])</f>
        <v>9</v>
      </c>
      <c r="G3948" t="s">
        <v>2983</v>
      </c>
      <c r="H3948" t="s">
        <v>5701</v>
      </c>
      <c r="I3948" s="2">
        <v>5551985700000</v>
      </c>
    </row>
    <row r="3949" spans="1:9" x14ac:dyDescent="0.25">
      <c r="A3949" t="s">
        <v>8</v>
      </c>
      <c r="B3949" s="1">
        <v>500</v>
      </c>
      <c r="C3949" t="s">
        <v>21</v>
      </c>
      <c r="D3949">
        <v>12</v>
      </c>
      <c r="E3949" s="3">
        <v>44082</v>
      </c>
      <c r="F3949" s="2">
        <f>MONTH(Tabela1[[#This Row],[Data]])</f>
        <v>9</v>
      </c>
      <c r="G3949" t="s">
        <v>405</v>
      </c>
      <c r="H3949" t="s">
        <v>9198</v>
      </c>
      <c r="I3949" s="2">
        <v>5511979900000</v>
      </c>
    </row>
    <row r="3950" spans="1:9" x14ac:dyDescent="0.25">
      <c r="A3950" t="s">
        <v>8</v>
      </c>
      <c r="B3950" s="1">
        <v>500</v>
      </c>
      <c r="C3950" t="s">
        <v>9</v>
      </c>
      <c r="D3950">
        <v>12</v>
      </c>
      <c r="E3950" s="3">
        <v>44082</v>
      </c>
      <c r="F3950" s="2">
        <f>MONTH(Tabela1[[#This Row],[Data]])</f>
        <v>9</v>
      </c>
      <c r="G3950" t="s">
        <v>2749</v>
      </c>
      <c r="H3950" t="s">
        <v>9349</v>
      </c>
      <c r="I3950" s="2">
        <v>5511973700000</v>
      </c>
    </row>
    <row r="3951" spans="1:9" x14ac:dyDescent="0.25">
      <c r="A3951" t="s">
        <v>8</v>
      </c>
      <c r="B3951" s="1">
        <v>500</v>
      </c>
      <c r="C3951" t="s">
        <v>9</v>
      </c>
      <c r="D3951">
        <v>12</v>
      </c>
      <c r="E3951" s="3">
        <v>44083</v>
      </c>
      <c r="F3951" s="2">
        <f>MONTH(Tabela1[[#This Row],[Data]])</f>
        <v>9</v>
      </c>
      <c r="G3951" t="s">
        <v>2012</v>
      </c>
      <c r="H3951" t="s">
        <v>5471</v>
      </c>
      <c r="I3951" s="2">
        <v>5511993100000</v>
      </c>
    </row>
    <row r="3952" spans="1:9" x14ac:dyDescent="0.25">
      <c r="A3952" t="s">
        <v>12</v>
      </c>
      <c r="B3952" s="1">
        <v>1000</v>
      </c>
      <c r="C3952" t="s">
        <v>9</v>
      </c>
      <c r="D3952">
        <v>10</v>
      </c>
      <c r="E3952" s="3">
        <v>44083</v>
      </c>
      <c r="F3952" s="2">
        <f>MONTH(Tabela1[[#This Row],[Data]])</f>
        <v>9</v>
      </c>
      <c r="G3952" t="s">
        <v>789</v>
      </c>
      <c r="H3952" t="s">
        <v>6351</v>
      </c>
      <c r="I3952" s="2">
        <v>5521993800000</v>
      </c>
    </row>
    <row r="3953" spans="1:9" x14ac:dyDescent="0.25">
      <c r="A3953" t="s">
        <v>8</v>
      </c>
      <c r="B3953" s="1">
        <v>500</v>
      </c>
      <c r="C3953" t="s">
        <v>9</v>
      </c>
      <c r="D3953">
        <v>12</v>
      </c>
      <c r="E3953" s="3">
        <v>44083</v>
      </c>
      <c r="F3953" s="2">
        <f>MONTH(Tabela1[[#This Row],[Data]])</f>
        <v>9</v>
      </c>
      <c r="G3953" t="s">
        <v>2141</v>
      </c>
      <c r="H3953" t="s">
        <v>2142</v>
      </c>
      <c r="I3953" s="2">
        <v>5598988700000</v>
      </c>
    </row>
    <row r="3954" spans="1:9" x14ac:dyDescent="0.25">
      <c r="A3954" t="s">
        <v>26</v>
      </c>
      <c r="B3954" s="1">
        <v>2000</v>
      </c>
      <c r="C3954" t="s">
        <v>9</v>
      </c>
      <c r="D3954">
        <v>1</v>
      </c>
      <c r="E3954" s="3">
        <v>44083</v>
      </c>
      <c r="F3954" s="2">
        <f>MONTH(Tabela1[[#This Row],[Data]])</f>
        <v>9</v>
      </c>
      <c r="G3954" t="s">
        <v>332</v>
      </c>
      <c r="H3954" t="s">
        <v>333</v>
      </c>
      <c r="I3954" s="2">
        <v>5592988200000</v>
      </c>
    </row>
    <row r="3955" spans="1:9" x14ac:dyDescent="0.25">
      <c r="A3955" t="s">
        <v>8</v>
      </c>
      <c r="B3955" s="1">
        <v>500</v>
      </c>
      <c r="C3955" t="s">
        <v>9</v>
      </c>
      <c r="D3955">
        <v>12</v>
      </c>
      <c r="E3955" s="3">
        <v>44084</v>
      </c>
      <c r="F3955" s="2">
        <f>MONTH(Tabela1[[#This Row],[Data]])</f>
        <v>9</v>
      </c>
      <c r="G3955" t="s">
        <v>248</v>
      </c>
      <c r="H3955" t="s">
        <v>249</v>
      </c>
      <c r="I3955" s="2">
        <v>5511962100000</v>
      </c>
    </row>
    <row r="3956" spans="1:9" x14ac:dyDescent="0.25">
      <c r="A3956" t="s">
        <v>8</v>
      </c>
      <c r="B3956" s="1">
        <v>500</v>
      </c>
      <c r="C3956" t="s">
        <v>9</v>
      </c>
      <c r="D3956">
        <v>4</v>
      </c>
      <c r="E3956" s="3">
        <v>44084</v>
      </c>
      <c r="F3956" s="2">
        <f>MONTH(Tabela1[[#This Row],[Data]])</f>
        <v>9</v>
      </c>
      <c r="G3956" t="s">
        <v>415</v>
      </c>
      <c r="H3956" t="s">
        <v>416</v>
      </c>
      <c r="I3956" s="2">
        <v>5512991800000</v>
      </c>
    </row>
    <row r="3957" spans="1:9" x14ac:dyDescent="0.25">
      <c r="A3957" t="s">
        <v>12</v>
      </c>
      <c r="B3957" s="1">
        <v>1000</v>
      </c>
      <c r="C3957" t="s">
        <v>9</v>
      </c>
      <c r="D3957">
        <v>12</v>
      </c>
      <c r="E3957" s="3">
        <v>44084</v>
      </c>
      <c r="F3957" s="2">
        <f>MONTH(Tabela1[[#This Row],[Data]])</f>
        <v>9</v>
      </c>
      <c r="G3957" t="s">
        <v>5145</v>
      </c>
      <c r="H3957" t="s">
        <v>5146</v>
      </c>
      <c r="I3957" s="2">
        <v>5521982200000</v>
      </c>
    </row>
    <row r="3958" spans="1:9" x14ac:dyDescent="0.25">
      <c r="A3958" t="s">
        <v>8</v>
      </c>
      <c r="B3958" s="1">
        <v>500</v>
      </c>
      <c r="C3958" t="s">
        <v>9</v>
      </c>
      <c r="D3958">
        <v>9</v>
      </c>
      <c r="E3958" s="3">
        <v>44084</v>
      </c>
      <c r="F3958" s="2">
        <f>MONTH(Tabela1[[#This Row],[Data]])</f>
        <v>9</v>
      </c>
      <c r="G3958" t="s">
        <v>6470</v>
      </c>
      <c r="H3958" t="s">
        <v>6471</v>
      </c>
      <c r="I3958" s="2">
        <v>5524998100000</v>
      </c>
    </row>
    <row r="3959" spans="1:9" x14ac:dyDescent="0.25">
      <c r="A3959" t="s">
        <v>26</v>
      </c>
      <c r="B3959" s="1">
        <v>2000</v>
      </c>
      <c r="C3959" t="s">
        <v>9</v>
      </c>
      <c r="D3959">
        <v>12</v>
      </c>
      <c r="E3959" s="3">
        <v>44084</v>
      </c>
      <c r="F3959" s="2">
        <f>MONTH(Tabela1[[#This Row],[Data]])</f>
        <v>9</v>
      </c>
      <c r="G3959" t="s">
        <v>6766</v>
      </c>
      <c r="H3959" t="s">
        <v>6767</v>
      </c>
      <c r="I3959" s="2">
        <v>5573982000000</v>
      </c>
    </row>
    <row r="3960" spans="1:9" x14ac:dyDescent="0.25">
      <c r="A3960" t="s">
        <v>26</v>
      </c>
      <c r="B3960" s="1">
        <v>2000</v>
      </c>
      <c r="C3960" t="s">
        <v>9</v>
      </c>
      <c r="D3960">
        <v>12</v>
      </c>
      <c r="E3960" s="3">
        <v>44084</v>
      </c>
      <c r="F3960" s="2">
        <f>MONTH(Tabela1[[#This Row],[Data]])</f>
        <v>9</v>
      </c>
      <c r="G3960" t="s">
        <v>7384</v>
      </c>
      <c r="H3960" t="s">
        <v>7385</v>
      </c>
      <c r="I3960" s="2">
        <v>5533988000000</v>
      </c>
    </row>
    <row r="3961" spans="1:9" x14ac:dyDescent="0.25">
      <c r="A3961" t="s">
        <v>8</v>
      </c>
      <c r="B3961" s="1">
        <v>500</v>
      </c>
      <c r="C3961" t="s">
        <v>9</v>
      </c>
      <c r="D3961">
        <v>1</v>
      </c>
      <c r="E3961" s="3">
        <v>44084</v>
      </c>
      <c r="F3961" s="2">
        <f>MONTH(Tabela1[[#This Row],[Data]])</f>
        <v>9</v>
      </c>
      <c r="G3961" t="s">
        <v>2100</v>
      </c>
      <c r="H3961" t="s">
        <v>7750</v>
      </c>
      <c r="I3961" s="2">
        <v>5521999100000</v>
      </c>
    </row>
    <row r="3962" spans="1:9" x14ac:dyDescent="0.25">
      <c r="A3962" t="s">
        <v>8</v>
      </c>
      <c r="B3962" s="1">
        <v>500</v>
      </c>
      <c r="C3962" t="s">
        <v>9</v>
      </c>
      <c r="D3962">
        <v>1</v>
      </c>
      <c r="E3962" s="3">
        <v>44084</v>
      </c>
      <c r="F3962" s="2">
        <f>MONTH(Tabela1[[#This Row],[Data]])</f>
        <v>9</v>
      </c>
      <c r="G3962" t="s">
        <v>6251</v>
      </c>
      <c r="H3962" t="s">
        <v>8426</v>
      </c>
      <c r="I3962" s="2">
        <v>5531995100000</v>
      </c>
    </row>
    <row r="3963" spans="1:9" x14ac:dyDescent="0.25">
      <c r="A3963" t="s">
        <v>12</v>
      </c>
      <c r="B3963" s="1">
        <v>1000</v>
      </c>
      <c r="C3963" t="s">
        <v>9</v>
      </c>
      <c r="D3963">
        <v>5</v>
      </c>
      <c r="E3963" s="3">
        <v>44085</v>
      </c>
      <c r="F3963" s="2">
        <f>MONTH(Tabela1[[#This Row],[Data]])</f>
        <v>9</v>
      </c>
      <c r="G3963" t="s">
        <v>5611</v>
      </c>
      <c r="H3963" t="s">
        <v>6644</v>
      </c>
      <c r="I3963" s="2">
        <v>5522999900000</v>
      </c>
    </row>
    <row r="3964" spans="1:9" x14ac:dyDescent="0.25">
      <c r="A3964" t="s">
        <v>8</v>
      </c>
      <c r="B3964" s="1">
        <v>500</v>
      </c>
      <c r="C3964" t="s">
        <v>21</v>
      </c>
      <c r="D3964">
        <v>1</v>
      </c>
      <c r="E3964" s="3">
        <v>44085</v>
      </c>
      <c r="F3964" s="2">
        <f>MONTH(Tabela1[[#This Row],[Data]])</f>
        <v>9</v>
      </c>
      <c r="G3964" t="s">
        <v>5450</v>
      </c>
      <c r="H3964" t="s">
        <v>8096</v>
      </c>
      <c r="I3964" s="2">
        <v>5521968800000</v>
      </c>
    </row>
    <row r="3965" spans="1:9" x14ac:dyDescent="0.25">
      <c r="A3965" t="s">
        <v>12</v>
      </c>
      <c r="B3965" s="1">
        <v>1000</v>
      </c>
      <c r="C3965" t="s">
        <v>9</v>
      </c>
      <c r="D3965">
        <v>1</v>
      </c>
      <c r="E3965" s="3">
        <v>44085</v>
      </c>
      <c r="F3965" s="2">
        <f>MONTH(Tabela1[[#This Row],[Data]])</f>
        <v>9</v>
      </c>
      <c r="G3965" t="s">
        <v>8870</v>
      </c>
      <c r="H3965" t="s">
        <v>8871</v>
      </c>
      <c r="I3965" s="2">
        <v>5531997700000</v>
      </c>
    </row>
    <row r="3966" spans="1:9" x14ac:dyDescent="0.25">
      <c r="A3966" t="s">
        <v>26</v>
      </c>
      <c r="B3966" s="1">
        <v>2000</v>
      </c>
      <c r="C3966" t="s">
        <v>9</v>
      </c>
      <c r="D3966">
        <v>1</v>
      </c>
      <c r="E3966" s="3">
        <v>44086</v>
      </c>
      <c r="F3966" s="2">
        <f>MONTH(Tabela1[[#This Row],[Data]])</f>
        <v>9</v>
      </c>
      <c r="G3966" t="s">
        <v>475</v>
      </c>
      <c r="H3966" t="s">
        <v>476</v>
      </c>
      <c r="I3966" s="2">
        <v>5581971200000</v>
      </c>
    </row>
    <row r="3967" spans="1:9" x14ac:dyDescent="0.25">
      <c r="A3967" t="s">
        <v>12</v>
      </c>
      <c r="B3967" s="1">
        <v>1000</v>
      </c>
      <c r="C3967" t="s">
        <v>21</v>
      </c>
      <c r="D3967">
        <v>1</v>
      </c>
      <c r="E3967" s="3">
        <v>44086</v>
      </c>
      <c r="F3967" s="2">
        <f>MONTH(Tabela1[[#This Row],[Data]])</f>
        <v>9</v>
      </c>
      <c r="G3967" t="s">
        <v>2737</v>
      </c>
      <c r="H3967" t="s">
        <v>2738</v>
      </c>
      <c r="I3967" s="2">
        <v>5511994800000</v>
      </c>
    </row>
    <row r="3968" spans="1:9" x14ac:dyDescent="0.25">
      <c r="A3968" t="s">
        <v>8</v>
      </c>
      <c r="B3968" s="1">
        <v>500</v>
      </c>
      <c r="C3968" t="s">
        <v>9</v>
      </c>
      <c r="D3968">
        <v>10</v>
      </c>
      <c r="E3968" s="3">
        <v>44086</v>
      </c>
      <c r="F3968" s="2">
        <f>MONTH(Tabela1[[#This Row],[Data]])</f>
        <v>9</v>
      </c>
      <c r="G3968" t="s">
        <v>115</v>
      </c>
      <c r="H3968" t="s">
        <v>6497</v>
      </c>
      <c r="I3968" s="2">
        <v>5511970500000</v>
      </c>
    </row>
    <row r="3969" spans="1:9" x14ac:dyDescent="0.25">
      <c r="A3969" t="s">
        <v>26</v>
      </c>
      <c r="B3969" s="1">
        <v>2000</v>
      </c>
      <c r="C3969" t="s">
        <v>9</v>
      </c>
      <c r="D3969">
        <v>1</v>
      </c>
      <c r="E3969" s="3">
        <v>44086</v>
      </c>
      <c r="F3969" s="2">
        <f>MONTH(Tabela1[[#This Row],[Data]])</f>
        <v>9</v>
      </c>
      <c r="G3969" t="s">
        <v>2051</v>
      </c>
      <c r="H3969" t="s">
        <v>6769</v>
      </c>
      <c r="I3969" s="2">
        <v>5511986100000</v>
      </c>
    </row>
    <row r="3970" spans="1:9" x14ac:dyDescent="0.25">
      <c r="A3970" t="s">
        <v>12</v>
      </c>
      <c r="B3970" s="1">
        <v>1000</v>
      </c>
      <c r="C3970" t="s">
        <v>9</v>
      </c>
      <c r="D3970">
        <v>12</v>
      </c>
      <c r="E3970" s="3">
        <v>44086</v>
      </c>
      <c r="F3970" s="2">
        <f>MONTH(Tabela1[[#This Row],[Data]])</f>
        <v>9</v>
      </c>
      <c r="G3970" t="s">
        <v>5452</v>
      </c>
      <c r="H3970" t="s">
        <v>6804</v>
      </c>
      <c r="I3970" s="2">
        <v>5521999700000</v>
      </c>
    </row>
    <row r="3971" spans="1:9" x14ac:dyDescent="0.25">
      <c r="A3971" t="s">
        <v>12</v>
      </c>
      <c r="B3971" s="1">
        <v>1000</v>
      </c>
      <c r="C3971" t="s">
        <v>9</v>
      </c>
      <c r="D3971">
        <v>12</v>
      </c>
      <c r="E3971" s="3">
        <v>44086</v>
      </c>
      <c r="F3971" s="2">
        <f>MONTH(Tabela1[[#This Row],[Data]])</f>
        <v>9</v>
      </c>
      <c r="G3971" t="s">
        <v>6521</v>
      </c>
      <c r="H3971" t="s">
        <v>7031</v>
      </c>
      <c r="I3971" s="2">
        <v>5521991300000</v>
      </c>
    </row>
    <row r="3972" spans="1:9" x14ac:dyDescent="0.25">
      <c r="A3972" t="s">
        <v>26</v>
      </c>
      <c r="B3972" s="1">
        <v>2000</v>
      </c>
      <c r="C3972" t="s">
        <v>9</v>
      </c>
      <c r="D3972">
        <v>12</v>
      </c>
      <c r="E3972" s="3">
        <v>44086</v>
      </c>
      <c r="F3972" s="2">
        <f>MONTH(Tabela1[[#This Row],[Data]])</f>
        <v>9</v>
      </c>
      <c r="G3972" t="s">
        <v>674</v>
      </c>
      <c r="H3972" t="s">
        <v>675</v>
      </c>
      <c r="I3972" s="2">
        <v>5519994200000</v>
      </c>
    </row>
    <row r="3973" spans="1:9" x14ac:dyDescent="0.25">
      <c r="A3973" t="s">
        <v>26</v>
      </c>
      <c r="B3973" s="1">
        <v>2000</v>
      </c>
      <c r="C3973" t="s">
        <v>9</v>
      </c>
      <c r="D3973">
        <v>12</v>
      </c>
      <c r="E3973" s="3">
        <v>44086</v>
      </c>
      <c r="F3973" s="2">
        <f>MONTH(Tabela1[[#This Row],[Data]])</f>
        <v>9</v>
      </c>
      <c r="G3973" t="s">
        <v>7184</v>
      </c>
      <c r="H3973" t="s">
        <v>7185</v>
      </c>
      <c r="I3973" s="2">
        <v>5591991600000</v>
      </c>
    </row>
    <row r="3974" spans="1:9" x14ac:dyDescent="0.25">
      <c r="A3974" t="s">
        <v>8</v>
      </c>
      <c r="B3974" s="1">
        <v>500</v>
      </c>
      <c r="C3974" t="s">
        <v>9</v>
      </c>
      <c r="D3974">
        <v>12</v>
      </c>
      <c r="E3974" s="3">
        <v>44086</v>
      </c>
      <c r="F3974" s="2">
        <f>MONTH(Tabela1[[#This Row],[Data]])</f>
        <v>9</v>
      </c>
      <c r="G3974" t="s">
        <v>8184</v>
      </c>
      <c r="H3974" t="s">
        <v>8185</v>
      </c>
      <c r="I3974" s="2">
        <v>5531998900000</v>
      </c>
    </row>
    <row r="3975" spans="1:9" x14ac:dyDescent="0.25">
      <c r="A3975" t="s">
        <v>12</v>
      </c>
      <c r="B3975" s="1">
        <v>1000</v>
      </c>
      <c r="C3975" t="s">
        <v>9</v>
      </c>
      <c r="D3975">
        <v>1</v>
      </c>
      <c r="E3975" s="3">
        <v>44086</v>
      </c>
      <c r="F3975" s="2">
        <f>MONTH(Tabela1[[#This Row],[Data]])</f>
        <v>9</v>
      </c>
      <c r="G3975" t="s">
        <v>3723</v>
      </c>
      <c r="H3975" t="s">
        <v>3724</v>
      </c>
      <c r="I3975" s="2">
        <v>5531992600000</v>
      </c>
    </row>
    <row r="3976" spans="1:9" x14ac:dyDescent="0.25">
      <c r="A3976" t="s">
        <v>12</v>
      </c>
      <c r="B3976" s="1">
        <v>1000</v>
      </c>
      <c r="C3976" t="s">
        <v>9</v>
      </c>
      <c r="D3976">
        <v>12</v>
      </c>
      <c r="E3976" s="3">
        <v>44086</v>
      </c>
      <c r="F3976" s="2">
        <f>MONTH(Tabela1[[#This Row],[Data]])</f>
        <v>9</v>
      </c>
      <c r="G3976" t="s">
        <v>7849</v>
      </c>
      <c r="H3976" t="s">
        <v>7850</v>
      </c>
      <c r="I3976" s="2">
        <v>5581982200000</v>
      </c>
    </row>
    <row r="3977" spans="1:9" x14ac:dyDescent="0.25">
      <c r="A3977" t="s">
        <v>8</v>
      </c>
      <c r="B3977" s="1">
        <v>500</v>
      </c>
      <c r="C3977" t="s">
        <v>9</v>
      </c>
      <c r="D3977">
        <v>4</v>
      </c>
      <c r="E3977" s="3">
        <v>44087</v>
      </c>
      <c r="F3977" s="2">
        <f>MONTH(Tabela1[[#This Row],[Data]])</f>
        <v>9</v>
      </c>
      <c r="G3977" t="s">
        <v>289</v>
      </c>
      <c r="H3977" t="s">
        <v>290</v>
      </c>
      <c r="I3977" s="2">
        <v>5535974200000</v>
      </c>
    </row>
    <row r="3978" spans="1:9" x14ac:dyDescent="0.25">
      <c r="A3978" t="s">
        <v>12</v>
      </c>
      <c r="B3978" s="1">
        <v>1000</v>
      </c>
      <c r="C3978" t="s">
        <v>9</v>
      </c>
      <c r="D3978">
        <v>12</v>
      </c>
      <c r="E3978" s="3">
        <v>44087</v>
      </c>
      <c r="F3978" s="2">
        <f>MONTH(Tabela1[[#This Row],[Data]])</f>
        <v>9</v>
      </c>
      <c r="G3978" t="s">
        <v>561</v>
      </c>
      <c r="H3978" t="s">
        <v>562</v>
      </c>
      <c r="I3978" s="2">
        <v>5561991000000</v>
      </c>
    </row>
    <row r="3979" spans="1:9" x14ac:dyDescent="0.25">
      <c r="A3979" t="s">
        <v>26</v>
      </c>
      <c r="B3979" s="1">
        <v>2000</v>
      </c>
      <c r="C3979" t="s">
        <v>9</v>
      </c>
      <c r="D3979">
        <v>5</v>
      </c>
      <c r="E3979" s="3">
        <v>44087</v>
      </c>
      <c r="F3979" s="2">
        <f>MONTH(Tabela1[[#This Row],[Data]])</f>
        <v>9</v>
      </c>
      <c r="G3979" t="s">
        <v>2130</v>
      </c>
      <c r="H3979" t="s">
        <v>2771</v>
      </c>
      <c r="I3979" s="2">
        <v>5591988700000</v>
      </c>
    </row>
    <row r="3980" spans="1:9" x14ac:dyDescent="0.25">
      <c r="A3980" t="s">
        <v>12</v>
      </c>
      <c r="B3980" s="1">
        <v>1000</v>
      </c>
      <c r="C3980" t="s">
        <v>9</v>
      </c>
      <c r="D3980">
        <v>6</v>
      </c>
      <c r="E3980" s="3">
        <v>44087</v>
      </c>
      <c r="F3980" s="2">
        <f>MONTH(Tabela1[[#This Row],[Data]])</f>
        <v>9</v>
      </c>
      <c r="G3980" t="s">
        <v>2985</v>
      </c>
      <c r="H3980" t="s">
        <v>2986</v>
      </c>
      <c r="I3980" s="2">
        <v>5511940100000</v>
      </c>
    </row>
    <row r="3981" spans="1:9" x14ac:dyDescent="0.25">
      <c r="A3981" t="s">
        <v>8</v>
      </c>
      <c r="B3981" s="1">
        <v>500</v>
      </c>
      <c r="C3981" t="s">
        <v>9</v>
      </c>
      <c r="D3981">
        <v>12</v>
      </c>
      <c r="E3981" s="3">
        <v>44087</v>
      </c>
      <c r="F3981" s="2">
        <f>MONTH(Tabela1[[#This Row],[Data]])</f>
        <v>9</v>
      </c>
      <c r="G3981" t="s">
        <v>666</v>
      </c>
      <c r="H3981" t="s">
        <v>3464</v>
      </c>
      <c r="I3981" s="2">
        <v>5534992400000</v>
      </c>
    </row>
    <row r="3982" spans="1:9" x14ac:dyDescent="0.25">
      <c r="A3982" t="s">
        <v>12</v>
      </c>
      <c r="B3982" s="1">
        <v>1000</v>
      </c>
      <c r="C3982" t="s">
        <v>9</v>
      </c>
      <c r="D3982">
        <v>12</v>
      </c>
      <c r="E3982" s="3">
        <v>44087</v>
      </c>
      <c r="F3982" s="2">
        <f>MONTH(Tabela1[[#This Row],[Data]])</f>
        <v>9</v>
      </c>
      <c r="G3982" t="s">
        <v>5858</v>
      </c>
      <c r="H3982" t="s">
        <v>5859</v>
      </c>
      <c r="I3982" s="2">
        <v>5531991000000</v>
      </c>
    </row>
    <row r="3983" spans="1:9" x14ac:dyDescent="0.25">
      <c r="A3983" t="s">
        <v>12</v>
      </c>
      <c r="B3983" s="1">
        <v>1000</v>
      </c>
      <c r="C3983" t="s">
        <v>21</v>
      </c>
      <c r="D3983">
        <v>1</v>
      </c>
      <c r="E3983" s="3">
        <v>44087</v>
      </c>
      <c r="F3983" s="2">
        <f>MONTH(Tabela1[[#This Row],[Data]])</f>
        <v>9</v>
      </c>
      <c r="G3983" t="s">
        <v>6067</v>
      </c>
      <c r="H3983" t="s">
        <v>7321</v>
      </c>
      <c r="I3983" s="2">
        <v>5511985500000</v>
      </c>
    </row>
    <row r="3984" spans="1:9" x14ac:dyDescent="0.25">
      <c r="A3984" t="s">
        <v>8</v>
      </c>
      <c r="B3984" s="1">
        <v>500</v>
      </c>
      <c r="C3984" t="s">
        <v>9</v>
      </c>
      <c r="D3984">
        <v>7</v>
      </c>
      <c r="E3984" s="3">
        <v>44087</v>
      </c>
      <c r="F3984" s="2">
        <f>MONTH(Tabela1[[#This Row],[Data]])</f>
        <v>9</v>
      </c>
      <c r="G3984" t="s">
        <v>8942</v>
      </c>
      <c r="H3984" t="s">
        <v>8943</v>
      </c>
      <c r="I3984" s="2">
        <v>5531996800000</v>
      </c>
    </row>
    <row r="3985" spans="1:9" x14ac:dyDescent="0.25">
      <c r="A3985" t="s">
        <v>8</v>
      </c>
      <c r="B3985" s="1">
        <v>500</v>
      </c>
      <c r="C3985" t="s">
        <v>9</v>
      </c>
      <c r="D3985">
        <v>1</v>
      </c>
      <c r="E3985" s="3">
        <v>44087</v>
      </c>
      <c r="F3985" s="2">
        <f>MONTH(Tabela1[[#This Row],[Data]])</f>
        <v>9</v>
      </c>
      <c r="G3985" t="s">
        <v>6745</v>
      </c>
      <c r="H3985" t="s">
        <v>9498</v>
      </c>
      <c r="I3985" s="2">
        <v>5584994500000</v>
      </c>
    </row>
    <row r="3986" spans="1:9" x14ac:dyDescent="0.25">
      <c r="A3986" t="s">
        <v>26</v>
      </c>
      <c r="B3986" s="1">
        <v>2000</v>
      </c>
      <c r="C3986" t="s">
        <v>9</v>
      </c>
      <c r="D3986">
        <v>12</v>
      </c>
      <c r="E3986" s="3">
        <v>44087</v>
      </c>
      <c r="F3986" s="2">
        <f>MONTH(Tabela1[[#This Row],[Data]])</f>
        <v>9</v>
      </c>
      <c r="G3986" t="s">
        <v>9550</v>
      </c>
      <c r="H3986" t="s">
        <v>9551</v>
      </c>
      <c r="I3986" s="2">
        <v>5581984000000</v>
      </c>
    </row>
    <row r="3987" spans="1:9" x14ac:dyDescent="0.25">
      <c r="A3987" t="s">
        <v>26</v>
      </c>
      <c r="B3987" s="1">
        <v>2000</v>
      </c>
      <c r="C3987" t="s">
        <v>9</v>
      </c>
      <c r="D3987">
        <v>12</v>
      </c>
      <c r="E3987" s="3">
        <v>44088</v>
      </c>
      <c r="F3987" s="2">
        <f>MONTH(Tabela1[[#This Row],[Data]])</f>
        <v>9</v>
      </c>
      <c r="G3987" t="s">
        <v>1003</v>
      </c>
      <c r="H3987" t="s">
        <v>1004</v>
      </c>
      <c r="I3987" s="2">
        <v>5511960700000</v>
      </c>
    </row>
    <row r="3988" spans="1:9" x14ac:dyDescent="0.25">
      <c r="A3988" t="s">
        <v>8</v>
      </c>
      <c r="B3988" s="1">
        <v>500</v>
      </c>
      <c r="C3988" t="s">
        <v>21</v>
      </c>
      <c r="D3988">
        <v>1</v>
      </c>
      <c r="E3988" s="3">
        <v>44088</v>
      </c>
      <c r="F3988" s="2">
        <f>MONTH(Tabela1[[#This Row],[Data]])</f>
        <v>9</v>
      </c>
      <c r="G3988" t="s">
        <v>2945</v>
      </c>
      <c r="H3988" t="s">
        <v>2946</v>
      </c>
      <c r="I3988" s="2">
        <v>5521987000000</v>
      </c>
    </row>
    <row r="3989" spans="1:9" x14ac:dyDescent="0.25">
      <c r="A3989" t="s">
        <v>8</v>
      </c>
      <c r="B3989" s="1">
        <v>500</v>
      </c>
      <c r="C3989" t="s">
        <v>9</v>
      </c>
      <c r="D3989">
        <v>12</v>
      </c>
      <c r="E3989" s="3">
        <v>44088</v>
      </c>
      <c r="F3989" s="2">
        <f>MONTH(Tabela1[[#This Row],[Data]])</f>
        <v>9</v>
      </c>
      <c r="G3989" t="s">
        <v>4449</v>
      </c>
      <c r="H3989" t="s">
        <v>4450</v>
      </c>
      <c r="I3989" s="2">
        <v>5514988100000</v>
      </c>
    </row>
    <row r="3990" spans="1:9" x14ac:dyDescent="0.25">
      <c r="A3990" t="s">
        <v>12</v>
      </c>
      <c r="B3990" s="1">
        <v>1000</v>
      </c>
      <c r="C3990" t="s">
        <v>9</v>
      </c>
      <c r="D3990">
        <v>3</v>
      </c>
      <c r="E3990" s="3">
        <v>44088</v>
      </c>
      <c r="F3990" s="2">
        <f>MONTH(Tabela1[[#This Row],[Data]])</f>
        <v>9</v>
      </c>
      <c r="G3990" t="s">
        <v>250</v>
      </c>
      <c r="H3990" t="s">
        <v>7278</v>
      </c>
      <c r="I3990" s="2">
        <v>5524992600000</v>
      </c>
    </row>
    <row r="3991" spans="1:9" x14ac:dyDescent="0.25">
      <c r="A3991" t="s">
        <v>8</v>
      </c>
      <c r="B3991" s="1">
        <v>500</v>
      </c>
      <c r="C3991" t="s">
        <v>9</v>
      </c>
      <c r="D3991">
        <v>12</v>
      </c>
      <c r="E3991" s="3">
        <v>44088</v>
      </c>
      <c r="F3991" s="2">
        <f>MONTH(Tabela1[[#This Row],[Data]])</f>
        <v>9</v>
      </c>
      <c r="G3991" t="s">
        <v>4486</v>
      </c>
      <c r="H3991" t="s">
        <v>9612</v>
      </c>
      <c r="I3991" s="2">
        <v>5511953500000</v>
      </c>
    </row>
    <row r="3992" spans="1:9" x14ac:dyDescent="0.25">
      <c r="A3992" t="s">
        <v>8</v>
      </c>
      <c r="B3992" s="1">
        <v>500</v>
      </c>
      <c r="C3992" t="s">
        <v>9</v>
      </c>
      <c r="D3992">
        <v>1</v>
      </c>
      <c r="E3992" s="3">
        <v>44089</v>
      </c>
      <c r="F3992" s="2">
        <f>MONTH(Tabela1[[#This Row],[Data]])</f>
        <v>9</v>
      </c>
      <c r="G3992" t="s">
        <v>358</v>
      </c>
      <c r="H3992" t="s">
        <v>359</v>
      </c>
      <c r="I3992" s="2">
        <v>5591984700000</v>
      </c>
    </row>
    <row r="3993" spans="1:9" x14ac:dyDescent="0.25">
      <c r="A3993" t="s">
        <v>12</v>
      </c>
      <c r="B3993" s="1">
        <v>1000</v>
      </c>
      <c r="C3993" t="s">
        <v>9</v>
      </c>
      <c r="D3993">
        <v>1</v>
      </c>
      <c r="E3993" s="3">
        <v>44089</v>
      </c>
      <c r="F3993" s="2">
        <f>MONTH(Tabela1[[#This Row],[Data]])</f>
        <v>9</v>
      </c>
      <c r="G3993" t="s">
        <v>7149</v>
      </c>
      <c r="H3993" t="s">
        <v>7150</v>
      </c>
      <c r="I3993" s="2">
        <v>5511995300000</v>
      </c>
    </row>
    <row r="3994" spans="1:9" x14ac:dyDescent="0.25">
      <c r="A3994" t="s">
        <v>8</v>
      </c>
      <c r="B3994" s="1">
        <v>500</v>
      </c>
      <c r="C3994" t="s">
        <v>9</v>
      </c>
      <c r="D3994">
        <v>10</v>
      </c>
      <c r="E3994" s="3">
        <v>44089</v>
      </c>
      <c r="F3994" s="2">
        <f>MONTH(Tabela1[[#This Row],[Data]])</f>
        <v>9</v>
      </c>
      <c r="G3994" t="s">
        <v>9162</v>
      </c>
      <c r="H3994" t="s">
        <v>9163</v>
      </c>
      <c r="I3994" s="2">
        <v>5511982200000</v>
      </c>
    </row>
    <row r="3995" spans="1:9" x14ac:dyDescent="0.25">
      <c r="A3995" t="s">
        <v>8</v>
      </c>
      <c r="B3995" s="1">
        <v>500</v>
      </c>
      <c r="C3995" t="s">
        <v>9</v>
      </c>
      <c r="D3995">
        <v>1</v>
      </c>
      <c r="E3995" s="3">
        <v>44089</v>
      </c>
      <c r="F3995" s="2">
        <f>MONTH(Tabela1[[#This Row],[Data]])</f>
        <v>9</v>
      </c>
      <c r="G3995" t="s">
        <v>9200</v>
      </c>
      <c r="H3995" t="s">
        <v>9201</v>
      </c>
      <c r="I3995" s="2">
        <v>5531991900000</v>
      </c>
    </row>
    <row r="3996" spans="1:9" x14ac:dyDescent="0.25">
      <c r="A3996" t="s">
        <v>12</v>
      </c>
      <c r="B3996" s="1">
        <v>1000</v>
      </c>
      <c r="C3996" t="s">
        <v>9</v>
      </c>
      <c r="D3996">
        <v>5</v>
      </c>
      <c r="E3996" s="3">
        <v>44090</v>
      </c>
      <c r="F3996" s="2">
        <f>MONTH(Tabela1[[#This Row],[Data]])</f>
        <v>9</v>
      </c>
      <c r="G3996" t="s">
        <v>818</v>
      </c>
      <c r="H3996" t="s">
        <v>819</v>
      </c>
      <c r="I3996" s="2">
        <v>5512997900000</v>
      </c>
    </row>
    <row r="3997" spans="1:9" x14ac:dyDescent="0.25">
      <c r="A3997" t="s">
        <v>8</v>
      </c>
      <c r="B3997" s="1">
        <v>500</v>
      </c>
      <c r="C3997" t="s">
        <v>9</v>
      </c>
      <c r="D3997">
        <v>6</v>
      </c>
      <c r="E3997" s="3">
        <v>44090</v>
      </c>
      <c r="F3997" s="2">
        <f>MONTH(Tabela1[[#This Row],[Data]])</f>
        <v>9</v>
      </c>
      <c r="G3997" t="s">
        <v>4670</v>
      </c>
      <c r="H3997" t="s">
        <v>4671</v>
      </c>
      <c r="I3997" s="2">
        <v>5511981300000</v>
      </c>
    </row>
    <row r="3998" spans="1:9" x14ac:dyDescent="0.25">
      <c r="A3998" t="s">
        <v>8</v>
      </c>
      <c r="B3998" s="1">
        <v>500</v>
      </c>
      <c r="C3998" t="s">
        <v>9</v>
      </c>
      <c r="D3998">
        <v>10</v>
      </c>
      <c r="E3998" s="3">
        <v>44090</v>
      </c>
      <c r="F3998" s="2">
        <f>MONTH(Tabela1[[#This Row],[Data]])</f>
        <v>9</v>
      </c>
      <c r="G3998" t="s">
        <v>4687</v>
      </c>
      <c r="H3998" t="s">
        <v>4688</v>
      </c>
      <c r="I3998" s="2">
        <v>5541988100000</v>
      </c>
    </row>
    <row r="3999" spans="1:9" x14ac:dyDescent="0.25">
      <c r="A3999" t="s">
        <v>26</v>
      </c>
      <c r="B3999" s="1">
        <v>2000</v>
      </c>
      <c r="C3999" t="s">
        <v>21</v>
      </c>
      <c r="D3999">
        <v>1</v>
      </c>
      <c r="E3999" s="3">
        <v>44091</v>
      </c>
      <c r="F3999" s="2">
        <f>MONTH(Tabela1[[#This Row],[Data]])</f>
        <v>9</v>
      </c>
      <c r="G3999" t="s">
        <v>1529</v>
      </c>
      <c r="H3999" t="s">
        <v>1530</v>
      </c>
      <c r="I3999" s="2">
        <v>5521972700000</v>
      </c>
    </row>
    <row r="4000" spans="1:9" x14ac:dyDescent="0.25">
      <c r="A4000" t="s">
        <v>8</v>
      </c>
      <c r="B4000" s="1">
        <v>500</v>
      </c>
      <c r="C4000" t="s">
        <v>9</v>
      </c>
      <c r="D4000">
        <v>4</v>
      </c>
      <c r="E4000" s="3">
        <v>44091</v>
      </c>
      <c r="F4000" s="2">
        <f>MONTH(Tabela1[[#This Row],[Data]])</f>
        <v>9</v>
      </c>
      <c r="G4000" t="s">
        <v>2005</v>
      </c>
      <c r="H4000" t="s">
        <v>2006</v>
      </c>
      <c r="I4000" s="2">
        <v>5547999500000</v>
      </c>
    </row>
    <row r="4001" spans="1:9" x14ac:dyDescent="0.25">
      <c r="A4001" t="s">
        <v>8</v>
      </c>
      <c r="B4001" s="1">
        <v>500</v>
      </c>
      <c r="C4001" t="s">
        <v>21</v>
      </c>
      <c r="D4001">
        <v>1</v>
      </c>
      <c r="E4001" s="3">
        <v>44091</v>
      </c>
      <c r="F4001" s="2">
        <f>MONTH(Tabela1[[#This Row],[Data]])</f>
        <v>9</v>
      </c>
      <c r="G4001" t="s">
        <v>2240</v>
      </c>
      <c r="H4001" t="s">
        <v>2241</v>
      </c>
      <c r="I4001" s="2">
        <v>5533987500000</v>
      </c>
    </row>
    <row r="4002" spans="1:9" x14ac:dyDescent="0.25">
      <c r="A4002" t="s">
        <v>12</v>
      </c>
      <c r="B4002" s="1">
        <v>1000</v>
      </c>
      <c r="C4002" t="s">
        <v>9</v>
      </c>
      <c r="D4002">
        <v>12</v>
      </c>
      <c r="E4002" s="3">
        <v>44091</v>
      </c>
      <c r="F4002" s="2">
        <f>MONTH(Tabela1[[#This Row],[Data]])</f>
        <v>9</v>
      </c>
      <c r="G4002" t="s">
        <v>2775</v>
      </c>
      <c r="H4002" t="s">
        <v>2776</v>
      </c>
      <c r="I4002" s="2">
        <v>5564981200000</v>
      </c>
    </row>
    <row r="4003" spans="1:9" x14ac:dyDescent="0.25">
      <c r="A4003" t="s">
        <v>12</v>
      </c>
      <c r="B4003" s="1">
        <v>1000</v>
      </c>
      <c r="C4003" t="s">
        <v>9</v>
      </c>
      <c r="D4003">
        <v>1</v>
      </c>
      <c r="E4003" s="3">
        <v>44091</v>
      </c>
      <c r="F4003" s="2">
        <f>MONTH(Tabela1[[#This Row],[Data]])</f>
        <v>9</v>
      </c>
      <c r="G4003" t="s">
        <v>4179</v>
      </c>
      <c r="H4003" t="s">
        <v>4180</v>
      </c>
      <c r="I4003" s="2">
        <v>5511972800000</v>
      </c>
    </row>
    <row r="4004" spans="1:9" x14ac:dyDescent="0.25">
      <c r="A4004" t="s">
        <v>26</v>
      </c>
      <c r="B4004" s="1">
        <v>2000</v>
      </c>
      <c r="C4004" t="s">
        <v>9</v>
      </c>
      <c r="D4004">
        <v>12</v>
      </c>
      <c r="E4004" s="3">
        <v>44091</v>
      </c>
      <c r="F4004" s="2">
        <f>MONTH(Tabela1[[#This Row],[Data]])</f>
        <v>9</v>
      </c>
      <c r="G4004" t="s">
        <v>4628</v>
      </c>
      <c r="H4004" t="s">
        <v>4629</v>
      </c>
      <c r="I4004" s="2">
        <v>5561981100000</v>
      </c>
    </row>
    <row r="4005" spans="1:9" x14ac:dyDescent="0.25">
      <c r="A4005" t="s">
        <v>8</v>
      </c>
      <c r="B4005" s="1">
        <v>500</v>
      </c>
      <c r="C4005" t="s">
        <v>9</v>
      </c>
      <c r="D4005">
        <v>12</v>
      </c>
      <c r="E4005" s="3">
        <v>44091</v>
      </c>
      <c r="F4005" s="2">
        <f>MONTH(Tabela1[[#This Row],[Data]])</f>
        <v>9</v>
      </c>
      <c r="G4005" t="s">
        <v>5229</v>
      </c>
      <c r="H4005" t="s">
        <v>5230</v>
      </c>
      <c r="I4005" s="2">
        <v>5521982500000</v>
      </c>
    </row>
    <row r="4006" spans="1:9" x14ac:dyDescent="0.25">
      <c r="A4006" t="s">
        <v>12</v>
      </c>
      <c r="B4006" s="1">
        <v>1000</v>
      </c>
      <c r="C4006" t="s">
        <v>9</v>
      </c>
      <c r="D4006">
        <v>12</v>
      </c>
      <c r="E4006" s="3">
        <v>44091</v>
      </c>
      <c r="F4006" s="2">
        <f>MONTH(Tabela1[[#This Row],[Data]])</f>
        <v>9</v>
      </c>
      <c r="G4006" t="s">
        <v>6841</v>
      </c>
      <c r="H4006" t="s">
        <v>6842</v>
      </c>
      <c r="I4006" s="2">
        <v>5511960800000</v>
      </c>
    </row>
    <row r="4007" spans="1:9" x14ac:dyDescent="0.25">
      <c r="A4007" t="s">
        <v>8</v>
      </c>
      <c r="B4007" s="1">
        <v>500</v>
      </c>
      <c r="C4007" t="s">
        <v>9</v>
      </c>
      <c r="D4007">
        <v>10</v>
      </c>
      <c r="E4007" s="3">
        <v>44091</v>
      </c>
      <c r="F4007" s="2">
        <f>MONTH(Tabela1[[#This Row],[Data]])</f>
        <v>9</v>
      </c>
      <c r="G4007" t="s">
        <v>565</v>
      </c>
      <c r="H4007" t="s">
        <v>566</v>
      </c>
      <c r="I4007" s="2">
        <v>5511966900000</v>
      </c>
    </row>
    <row r="4008" spans="1:9" x14ac:dyDescent="0.25">
      <c r="A4008" t="s">
        <v>8</v>
      </c>
      <c r="B4008" s="1">
        <v>500</v>
      </c>
      <c r="C4008" t="s">
        <v>9</v>
      </c>
      <c r="D4008">
        <v>3</v>
      </c>
      <c r="E4008" s="3">
        <v>44091</v>
      </c>
      <c r="F4008" s="2">
        <f>MONTH(Tabela1[[#This Row],[Data]])</f>
        <v>9</v>
      </c>
      <c r="G4008" t="s">
        <v>9336</v>
      </c>
      <c r="H4008" t="s">
        <v>9337</v>
      </c>
      <c r="I4008" s="2">
        <v>5531994500000</v>
      </c>
    </row>
    <row r="4009" spans="1:9" x14ac:dyDescent="0.25">
      <c r="A4009" t="s">
        <v>8</v>
      </c>
      <c r="B4009" s="1">
        <v>500</v>
      </c>
      <c r="C4009" t="s">
        <v>21</v>
      </c>
      <c r="D4009">
        <v>1</v>
      </c>
      <c r="E4009" s="3">
        <v>44092</v>
      </c>
      <c r="F4009" s="2">
        <f>MONTH(Tabela1[[#This Row],[Data]])</f>
        <v>9</v>
      </c>
      <c r="G4009" t="s">
        <v>2025</v>
      </c>
      <c r="H4009" t="s">
        <v>2026</v>
      </c>
      <c r="I4009" s="2">
        <v>5561996400000</v>
      </c>
    </row>
    <row r="4010" spans="1:9" x14ac:dyDescent="0.25">
      <c r="A4010" t="s">
        <v>26</v>
      </c>
      <c r="B4010" s="1">
        <v>2000</v>
      </c>
      <c r="C4010" t="s">
        <v>9</v>
      </c>
      <c r="D4010">
        <v>12</v>
      </c>
      <c r="E4010" s="3">
        <v>44092</v>
      </c>
      <c r="F4010" s="2">
        <f>MONTH(Tabela1[[#This Row],[Data]])</f>
        <v>9</v>
      </c>
      <c r="G4010" t="s">
        <v>2214</v>
      </c>
      <c r="H4010" t="s">
        <v>2215</v>
      </c>
      <c r="I4010" s="2">
        <v>5562992000000</v>
      </c>
    </row>
    <row r="4011" spans="1:9" x14ac:dyDescent="0.25">
      <c r="A4011" t="s">
        <v>8</v>
      </c>
      <c r="B4011" s="1">
        <v>500</v>
      </c>
      <c r="C4011" t="s">
        <v>9</v>
      </c>
      <c r="D4011">
        <v>10</v>
      </c>
      <c r="E4011" s="3">
        <v>44092</v>
      </c>
      <c r="F4011" s="2">
        <f>MONTH(Tabela1[[#This Row],[Data]])</f>
        <v>9</v>
      </c>
      <c r="G4011" t="s">
        <v>3295</v>
      </c>
      <c r="H4011" t="s">
        <v>3296</v>
      </c>
      <c r="I4011" s="2">
        <v>5544997400000</v>
      </c>
    </row>
    <row r="4012" spans="1:9" x14ac:dyDescent="0.25">
      <c r="A4012" t="s">
        <v>8</v>
      </c>
      <c r="B4012" s="1">
        <v>500</v>
      </c>
      <c r="C4012" t="s">
        <v>9</v>
      </c>
      <c r="D4012">
        <v>2</v>
      </c>
      <c r="E4012" s="3">
        <v>44092</v>
      </c>
      <c r="F4012" s="2">
        <f>MONTH(Tabela1[[#This Row],[Data]])</f>
        <v>9</v>
      </c>
      <c r="G4012" t="s">
        <v>4315</v>
      </c>
      <c r="H4012" t="s">
        <v>4316</v>
      </c>
      <c r="I4012" s="2">
        <v>5585999200000</v>
      </c>
    </row>
    <row r="4013" spans="1:9" x14ac:dyDescent="0.25">
      <c r="A4013" t="s">
        <v>12</v>
      </c>
      <c r="B4013" s="1">
        <v>1000</v>
      </c>
      <c r="C4013" t="s">
        <v>9</v>
      </c>
      <c r="D4013">
        <v>6</v>
      </c>
      <c r="E4013" s="3">
        <v>44092</v>
      </c>
      <c r="F4013" s="2">
        <f>MONTH(Tabela1[[#This Row],[Data]])</f>
        <v>9</v>
      </c>
      <c r="G4013" t="s">
        <v>5190</v>
      </c>
      <c r="H4013" t="s">
        <v>5191</v>
      </c>
      <c r="I4013" s="2">
        <v>5571988900000</v>
      </c>
    </row>
    <row r="4014" spans="1:9" x14ac:dyDescent="0.25">
      <c r="A4014" t="s">
        <v>8</v>
      </c>
      <c r="B4014" s="1">
        <v>500</v>
      </c>
      <c r="C4014" t="s">
        <v>9</v>
      </c>
      <c r="D4014">
        <v>12</v>
      </c>
      <c r="E4014" s="3">
        <v>44092</v>
      </c>
      <c r="F4014" s="2">
        <f>MONTH(Tabela1[[#This Row],[Data]])</f>
        <v>9</v>
      </c>
      <c r="G4014" t="s">
        <v>747</v>
      </c>
      <c r="H4014" t="s">
        <v>8004</v>
      </c>
      <c r="I4014" s="2">
        <v>5531971100000</v>
      </c>
    </row>
    <row r="4015" spans="1:9" x14ac:dyDescent="0.25">
      <c r="A4015" t="s">
        <v>8</v>
      </c>
      <c r="B4015" s="1">
        <v>500</v>
      </c>
      <c r="C4015" t="s">
        <v>9</v>
      </c>
      <c r="D4015">
        <v>12</v>
      </c>
      <c r="E4015" s="3">
        <v>44093</v>
      </c>
      <c r="F4015" s="2">
        <f>MONTH(Tabela1[[#This Row],[Data]])</f>
        <v>9</v>
      </c>
      <c r="G4015" t="s">
        <v>853</v>
      </c>
      <c r="H4015" t="s">
        <v>854</v>
      </c>
      <c r="I4015" s="2">
        <v>5581992100000</v>
      </c>
    </row>
    <row r="4016" spans="1:9" x14ac:dyDescent="0.25">
      <c r="A4016" t="s">
        <v>8</v>
      </c>
      <c r="B4016" s="1">
        <v>500</v>
      </c>
      <c r="C4016" t="s">
        <v>9</v>
      </c>
      <c r="D4016">
        <v>12</v>
      </c>
      <c r="E4016" s="3">
        <v>44093</v>
      </c>
      <c r="F4016" s="2">
        <f>MONTH(Tabela1[[#This Row],[Data]])</f>
        <v>9</v>
      </c>
      <c r="G4016" t="s">
        <v>2323</v>
      </c>
      <c r="H4016" t="s">
        <v>2324</v>
      </c>
      <c r="I4016" s="2">
        <v>5511995000000</v>
      </c>
    </row>
    <row r="4017" spans="1:9" x14ac:dyDescent="0.25">
      <c r="A4017" t="s">
        <v>12</v>
      </c>
      <c r="B4017" s="1">
        <v>1000</v>
      </c>
      <c r="C4017" t="s">
        <v>9</v>
      </c>
      <c r="D4017">
        <v>12</v>
      </c>
      <c r="E4017" s="3">
        <v>44093</v>
      </c>
      <c r="F4017" s="2">
        <f>MONTH(Tabela1[[#This Row],[Data]])</f>
        <v>9</v>
      </c>
      <c r="G4017" t="s">
        <v>4153</v>
      </c>
      <c r="H4017" t="s">
        <v>4154</v>
      </c>
      <c r="I4017" s="2">
        <v>5564999000000</v>
      </c>
    </row>
    <row r="4018" spans="1:9" x14ac:dyDescent="0.25">
      <c r="A4018" t="s">
        <v>8</v>
      </c>
      <c r="B4018" s="1">
        <v>500</v>
      </c>
      <c r="C4018" t="s">
        <v>9</v>
      </c>
      <c r="D4018">
        <v>12</v>
      </c>
      <c r="E4018" s="3">
        <v>44093</v>
      </c>
      <c r="F4018" s="2">
        <f>MONTH(Tabela1[[#This Row],[Data]])</f>
        <v>9</v>
      </c>
      <c r="G4018" t="s">
        <v>4393</v>
      </c>
      <c r="H4018" t="s">
        <v>4394</v>
      </c>
      <c r="I4018" s="2">
        <v>5592988400000</v>
      </c>
    </row>
    <row r="4019" spans="1:9" x14ac:dyDescent="0.25">
      <c r="A4019" t="s">
        <v>12</v>
      </c>
      <c r="B4019" s="1">
        <v>1000</v>
      </c>
      <c r="C4019" t="s">
        <v>9</v>
      </c>
      <c r="D4019">
        <v>12</v>
      </c>
      <c r="E4019" s="3">
        <v>44093</v>
      </c>
      <c r="F4019" s="2">
        <f>MONTH(Tabela1[[#This Row],[Data]])</f>
        <v>9</v>
      </c>
      <c r="G4019" t="s">
        <v>2390</v>
      </c>
      <c r="H4019" t="s">
        <v>4618</v>
      </c>
      <c r="I4019" s="2">
        <v>5568999200000</v>
      </c>
    </row>
    <row r="4020" spans="1:9" x14ac:dyDescent="0.25">
      <c r="A4020" t="s">
        <v>8</v>
      </c>
      <c r="B4020" s="1">
        <v>500</v>
      </c>
      <c r="C4020" t="s">
        <v>9</v>
      </c>
      <c r="D4020">
        <v>5</v>
      </c>
      <c r="E4020" s="3">
        <v>44093</v>
      </c>
      <c r="F4020" s="2">
        <f>MONTH(Tabela1[[#This Row],[Data]])</f>
        <v>9</v>
      </c>
      <c r="G4020" t="s">
        <v>6779</v>
      </c>
      <c r="H4020" t="s">
        <v>6780</v>
      </c>
      <c r="I4020" s="2">
        <v>5579998300000</v>
      </c>
    </row>
    <row r="4021" spans="1:9" x14ac:dyDescent="0.25">
      <c r="A4021" t="s">
        <v>26</v>
      </c>
      <c r="B4021" s="1">
        <v>2000</v>
      </c>
      <c r="C4021" t="s">
        <v>9</v>
      </c>
      <c r="D4021">
        <v>3</v>
      </c>
      <c r="E4021" s="3">
        <v>44093</v>
      </c>
      <c r="F4021" s="2">
        <f>MONTH(Tabela1[[#This Row],[Data]])</f>
        <v>9</v>
      </c>
      <c r="G4021" t="s">
        <v>5454</v>
      </c>
      <c r="H4021" t="s">
        <v>5455</v>
      </c>
      <c r="I4021" s="2">
        <v>5565992800000</v>
      </c>
    </row>
    <row r="4022" spans="1:9" x14ac:dyDescent="0.25">
      <c r="A4022" t="s">
        <v>8</v>
      </c>
      <c r="B4022" s="1">
        <v>500</v>
      </c>
      <c r="C4022" t="s">
        <v>21</v>
      </c>
      <c r="D4022">
        <v>1</v>
      </c>
      <c r="E4022" s="3">
        <v>44094</v>
      </c>
      <c r="F4022" s="2">
        <f>MONTH(Tabela1[[#This Row],[Data]])</f>
        <v>9</v>
      </c>
      <c r="G4022" t="s">
        <v>1098</v>
      </c>
      <c r="H4022" t="s">
        <v>1099</v>
      </c>
      <c r="I4022" s="2">
        <v>5555996000000</v>
      </c>
    </row>
    <row r="4023" spans="1:9" x14ac:dyDescent="0.25">
      <c r="A4023" t="s">
        <v>12</v>
      </c>
      <c r="B4023" s="1">
        <v>1000</v>
      </c>
      <c r="C4023" t="s">
        <v>9</v>
      </c>
      <c r="D4023">
        <v>12</v>
      </c>
      <c r="E4023" s="3">
        <v>44094</v>
      </c>
      <c r="F4023" s="2">
        <f>MONTH(Tabela1[[#This Row],[Data]])</f>
        <v>9</v>
      </c>
      <c r="G4023" t="s">
        <v>365</v>
      </c>
      <c r="H4023" t="s">
        <v>2665</v>
      </c>
      <c r="I4023" s="2">
        <v>5511993000000</v>
      </c>
    </row>
    <row r="4024" spans="1:9" x14ac:dyDescent="0.25">
      <c r="A4024" t="s">
        <v>8</v>
      </c>
      <c r="B4024" s="1">
        <v>500</v>
      </c>
      <c r="C4024" t="s">
        <v>9</v>
      </c>
      <c r="D4024">
        <v>12</v>
      </c>
      <c r="E4024" s="3">
        <v>44094</v>
      </c>
      <c r="F4024" s="2">
        <f>MONTH(Tabela1[[#This Row],[Data]])</f>
        <v>9</v>
      </c>
      <c r="G4024" t="s">
        <v>320</v>
      </c>
      <c r="H4024" t="s">
        <v>321</v>
      </c>
      <c r="I4024" s="2">
        <v>5517997400000</v>
      </c>
    </row>
    <row r="4025" spans="1:9" x14ac:dyDescent="0.25">
      <c r="A4025" t="s">
        <v>12</v>
      </c>
      <c r="B4025" s="1">
        <v>1000</v>
      </c>
      <c r="C4025" t="s">
        <v>9</v>
      </c>
      <c r="D4025">
        <v>12</v>
      </c>
      <c r="E4025" s="3">
        <v>44094</v>
      </c>
      <c r="F4025" s="2">
        <f>MONTH(Tabela1[[#This Row],[Data]])</f>
        <v>9</v>
      </c>
      <c r="G4025" t="s">
        <v>4675</v>
      </c>
      <c r="H4025" t="s">
        <v>4676</v>
      </c>
      <c r="I4025" s="2">
        <v>5511943600000</v>
      </c>
    </row>
    <row r="4026" spans="1:9" x14ac:dyDescent="0.25">
      <c r="A4026" t="s">
        <v>26</v>
      </c>
      <c r="B4026" s="1">
        <v>2000</v>
      </c>
      <c r="C4026" t="s">
        <v>9</v>
      </c>
      <c r="D4026">
        <v>12</v>
      </c>
      <c r="E4026" s="3">
        <v>44094</v>
      </c>
      <c r="F4026" s="2">
        <f>MONTH(Tabela1[[#This Row],[Data]])</f>
        <v>9</v>
      </c>
      <c r="G4026" t="s">
        <v>8258</v>
      </c>
      <c r="H4026" t="s">
        <v>8476</v>
      </c>
      <c r="I4026" s="2">
        <v>5511948600000</v>
      </c>
    </row>
    <row r="4027" spans="1:9" x14ac:dyDescent="0.25">
      <c r="A4027" t="s">
        <v>8</v>
      </c>
      <c r="B4027" s="1">
        <v>500</v>
      </c>
      <c r="C4027" t="s">
        <v>9</v>
      </c>
      <c r="D4027">
        <v>11</v>
      </c>
      <c r="E4027" s="3">
        <v>44094</v>
      </c>
      <c r="F4027" s="2">
        <f>MONTH(Tabela1[[#This Row],[Data]])</f>
        <v>9</v>
      </c>
      <c r="G4027" t="s">
        <v>4414</v>
      </c>
      <c r="H4027" t="s">
        <v>9142</v>
      </c>
      <c r="I4027" s="2">
        <v>5554999100000</v>
      </c>
    </row>
    <row r="4028" spans="1:9" x14ac:dyDescent="0.25">
      <c r="A4028" t="s">
        <v>12</v>
      </c>
      <c r="B4028" s="1">
        <v>1000</v>
      </c>
      <c r="C4028" t="s">
        <v>9</v>
      </c>
      <c r="D4028">
        <v>2</v>
      </c>
      <c r="E4028" s="3">
        <v>44095</v>
      </c>
      <c r="F4028" s="2">
        <f>MONTH(Tabela1[[#This Row],[Data]])</f>
        <v>9</v>
      </c>
      <c r="G4028" t="s">
        <v>2676</v>
      </c>
      <c r="H4028" t="s">
        <v>2677</v>
      </c>
      <c r="I4028" s="2">
        <v>5533991100000</v>
      </c>
    </row>
    <row r="4029" spans="1:9" x14ac:dyDescent="0.25">
      <c r="A4029" t="s">
        <v>26</v>
      </c>
      <c r="B4029" s="1">
        <v>2000</v>
      </c>
      <c r="C4029" t="s">
        <v>9</v>
      </c>
      <c r="D4029">
        <v>4</v>
      </c>
      <c r="E4029" s="3">
        <v>44095</v>
      </c>
      <c r="F4029" s="2">
        <f>MONTH(Tabela1[[#This Row],[Data]])</f>
        <v>9</v>
      </c>
      <c r="G4029" t="s">
        <v>5788</v>
      </c>
      <c r="H4029" t="s">
        <v>5789</v>
      </c>
      <c r="I4029" s="2">
        <v>5521960100000</v>
      </c>
    </row>
    <row r="4030" spans="1:9" x14ac:dyDescent="0.25">
      <c r="A4030" t="s">
        <v>26</v>
      </c>
      <c r="B4030" s="1">
        <v>2000</v>
      </c>
      <c r="C4030" t="s">
        <v>21</v>
      </c>
      <c r="D4030">
        <v>8</v>
      </c>
      <c r="E4030" s="3">
        <v>44095</v>
      </c>
      <c r="F4030" s="2">
        <f>MONTH(Tabela1[[#This Row],[Data]])</f>
        <v>9</v>
      </c>
      <c r="G4030" t="s">
        <v>818</v>
      </c>
      <c r="H4030" t="s">
        <v>819</v>
      </c>
      <c r="I4030" s="2">
        <v>5512997900000</v>
      </c>
    </row>
    <row r="4031" spans="1:9" x14ac:dyDescent="0.25">
      <c r="A4031" t="s">
        <v>26</v>
      </c>
      <c r="B4031" s="1">
        <v>2000</v>
      </c>
      <c r="C4031" t="s">
        <v>9</v>
      </c>
      <c r="D4031">
        <v>2</v>
      </c>
      <c r="E4031" s="3">
        <v>44096</v>
      </c>
      <c r="F4031" s="2">
        <f>MONTH(Tabela1[[#This Row],[Data]])</f>
        <v>9</v>
      </c>
      <c r="G4031" t="s">
        <v>39</v>
      </c>
      <c r="H4031" t="s">
        <v>40</v>
      </c>
      <c r="I4031" s="2">
        <v>5511943600000</v>
      </c>
    </row>
    <row r="4032" spans="1:9" x14ac:dyDescent="0.25">
      <c r="A4032" t="s">
        <v>8</v>
      </c>
      <c r="B4032" s="1">
        <v>500</v>
      </c>
      <c r="C4032" t="s">
        <v>9</v>
      </c>
      <c r="D4032">
        <v>12</v>
      </c>
      <c r="E4032" s="3">
        <v>44096</v>
      </c>
      <c r="F4032" s="2">
        <f>MONTH(Tabela1[[#This Row],[Data]])</f>
        <v>9</v>
      </c>
      <c r="G4032" t="s">
        <v>437</v>
      </c>
      <c r="H4032" t="s">
        <v>438</v>
      </c>
      <c r="I4032" s="2">
        <v>5521971200000</v>
      </c>
    </row>
    <row r="4033" spans="1:9" x14ac:dyDescent="0.25">
      <c r="A4033" t="s">
        <v>8</v>
      </c>
      <c r="B4033" s="1">
        <v>500</v>
      </c>
      <c r="C4033" t="s">
        <v>9</v>
      </c>
      <c r="D4033">
        <v>12</v>
      </c>
      <c r="E4033" s="3">
        <v>44096</v>
      </c>
      <c r="F4033" s="2">
        <f>MONTH(Tabela1[[#This Row],[Data]])</f>
        <v>9</v>
      </c>
      <c r="G4033" t="s">
        <v>1277</v>
      </c>
      <c r="H4033" t="s">
        <v>1278</v>
      </c>
      <c r="I4033" s="2">
        <v>5521982000000</v>
      </c>
    </row>
    <row r="4034" spans="1:9" x14ac:dyDescent="0.25">
      <c r="A4034" t="s">
        <v>12</v>
      </c>
      <c r="B4034" s="1">
        <v>1000</v>
      </c>
      <c r="C4034" t="s">
        <v>9</v>
      </c>
      <c r="D4034">
        <v>1</v>
      </c>
      <c r="E4034" s="3">
        <v>44096</v>
      </c>
      <c r="F4034" s="2">
        <f>MONTH(Tabela1[[#This Row],[Data]])</f>
        <v>9</v>
      </c>
      <c r="G4034" t="s">
        <v>1714</v>
      </c>
      <c r="H4034" t="s">
        <v>1715</v>
      </c>
      <c r="I4034" s="2">
        <v>5541987100000</v>
      </c>
    </row>
    <row r="4035" spans="1:9" x14ac:dyDescent="0.25">
      <c r="A4035" t="s">
        <v>26</v>
      </c>
      <c r="B4035" s="1">
        <v>2000</v>
      </c>
      <c r="C4035" t="s">
        <v>9</v>
      </c>
      <c r="D4035">
        <v>12</v>
      </c>
      <c r="E4035" s="3">
        <v>44096</v>
      </c>
      <c r="F4035" s="2">
        <f>MONTH(Tabela1[[#This Row],[Data]])</f>
        <v>9</v>
      </c>
      <c r="G4035" t="s">
        <v>2743</v>
      </c>
      <c r="H4035" t="s">
        <v>2744</v>
      </c>
      <c r="I4035" s="2">
        <v>5547996000000</v>
      </c>
    </row>
    <row r="4036" spans="1:9" x14ac:dyDescent="0.25">
      <c r="A4036" t="s">
        <v>12</v>
      </c>
      <c r="B4036" s="1">
        <v>1000</v>
      </c>
      <c r="C4036" t="s">
        <v>9</v>
      </c>
      <c r="D4036">
        <v>10</v>
      </c>
      <c r="E4036" s="3">
        <v>44096</v>
      </c>
      <c r="F4036" s="2">
        <f>MONTH(Tabela1[[#This Row],[Data]])</f>
        <v>9</v>
      </c>
      <c r="G4036" t="s">
        <v>3086</v>
      </c>
      <c r="H4036" t="s">
        <v>3087</v>
      </c>
      <c r="I4036" s="2">
        <v>5583987900000</v>
      </c>
    </row>
    <row r="4037" spans="1:9" x14ac:dyDescent="0.25">
      <c r="A4037" t="s">
        <v>8</v>
      </c>
      <c r="B4037" s="1">
        <v>500</v>
      </c>
      <c r="C4037" t="s">
        <v>9</v>
      </c>
      <c r="D4037">
        <v>12</v>
      </c>
      <c r="E4037" s="3">
        <v>44096</v>
      </c>
      <c r="F4037" s="2">
        <f>MONTH(Tabela1[[#This Row],[Data]])</f>
        <v>9</v>
      </c>
      <c r="G4037" t="s">
        <v>3381</v>
      </c>
      <c r="H4037" t="s">
        <v>3382</v>
      </c>
      <c r="I4037" s="2">
        <v>5591988100000</v>
      </c>
    </row>
    <row r="4038" spans="1:9" x14ac:dyDescent="0.25">
      <c r="A4038" t="s">
        <v>8</v>
      </c>
      <c r="B4038" s="1">
        <v>500</v>
      </c>
      <c r="C4038" t="s">
        <v>9</v>
      </c>
      <c r="D4038">
        <v>1</v>
      </c>
      <c r="E4038" s="3">
        <v>44096</v>
      </c>
      <c r="F4038" s="2">
        <f>MONTH(Tabela1[[#This Row],[Data]])</f>
        <v>9</v>
      </c>
      <c r="G4038" t="s">
        <v>518</v>
      </c>
      <c r="H4038" t="s">
        <v>519</v>
      </c>
      <c r="I4038" s="2">
        <v>5581988300000</v>
      </c>
    </row>
    <row r="4039" spans="1:9" x14ac:dyDescent="0.25">
      <c r="A4039" t="s">
        <v>26</v>
      </c>
      <c r="B4039" s="1">
        <v>2000</v>
      </c>
      <c r="C4039" t="s">
        <v>9</v>
      </c>
      <c r="D4039">
        <v>12</v>
      </c>
      <c r="E4039" s="3">
        <v>44096</v>
      </c>
      <c r="F4039" s="2">
        <f>MONTH(Tabela1[[#This Row],[Data]])</f>
        <v>9</v>
      </c>
      <c r="G4039" t="s">
        <v>3770</v>
      </c>
      <c r="H4039" t="s">
        <v>3771</v>
      </c>
      <c r="I4039" s="2">
        <v>5519981800000</v>
      </c>
    </row>
    <row r="4040" spans="1:9" x14ac:dyDescent="0.25">
      <c r="A4040" t="s">
        <v>8</v>
      </c>
      <c r="B4040" s="1">
        <v>500</v>
      </c>
      <c r="C4040" t="s">
        <v>9</v>
      </c>
      <c r="D4040">
        <v>5</v>
      </c>
      <c r="E4040" s="3">
        <v>44096</v>
      </c>
      <c r="F4040" s="2">
        <f>MONTH(Tabela1[[#This Row],[Data]])</f>
        <v>9</v>
      </c>
      <c r="G4040" t="s">
        <v>4246</v>
      </c>
      <c r="H4040" t="s">
        <v>4247</v>
      </c>
      <c r="I4040" s="2">
        <v>5521985500000</v>
      </c>
    </row>
    <row r="4041" spans="1:9" x14ac:dyDescent="0.25">
      <c r="A4041" t="s">
        <v>26</v>
      </c>
      <c r="B4041" s="1">
        <v>2000</v>
      </c>
      <c r="C4041" t="s">
        <v>9</v>
      </c>
      <c r="D4041">
        <v>1</v>
      </c>
      <c r="E4041" s="3">
        <v>44096</v>
      </c>
      <c r="F4041" s="2">
        <f>MONTH(Tabela1[[#This Row],[Data]])</f>
        <v>9</v>
      </c>
      <c r="G4041" t="s">
        <v>4330</v>
      </c>
      <c r="H4041" t="s">
        <v>4331</v>
      </c>
      <c r="I4041" s="2">
        <v>5598991700000</v>
      </c>
    </row>
    <row r="4042" spans="1:9" x14ac:dyDescent="0.25">
      <c r="A4042" t="s">
        <v>12</v>
      </c>
      <c r="B4042" s="1">
        <v>1000</v>
      </c>
      <c r="C4042" t="s">
        <v>9</v>
      </c>
      <c r="D4042">
        <v>6</v>
      </c>
      <c r="E4042" s="3">
        <v>44096</v>
      </c>
      <c r="F4042" s="2">
        <f>MONTH(Tabela1[[#This Row],[Data]])</f>
        <v>9</v>
      </c>
      <c r="G4042" t="s">
        <v>5723</v>
      </c>
      <c r="H4042" t="s">
        <v>5724</v>
      </c>
      <c r="I4042" s="2">
        <v>5521988200000</v>
      </c>
    </row>
    <row r="4043" spans="1:9" x14ac:dyDescent="0.25">
      <c r="A4043" t="s">
        <v>8</v>
      </c>
      <c r="B4043" s="1">
        <v>500</v>
      </c>
      <c r="C4043" t="s">
        <v>9</v>
      </c>
      <c r="D4043">
        <v>12</v>
      </c>
      <c r="E4043" s="3">
        <v>44096</v>
      </c>
      <c r="F4043" s="2">
        <f>MONTH(Tabela1[[#This Row],[Data]])</f>
        <v>9</v>
      </c>
      <c r="G4043" t="s">
        <v>3632</v>
      </c>
      <c r="H4043" t="s">
        <v>6085</v>
      </c>
      <c r="I4043" s="2">
        <v>5534988500000</v>
      </c>
    </row>
    <row r="4044" spans="1:9" x14ac:dyDescent="0.25">
      <c r="A4044" t="s">
        <v>12</v>
      </c>
      <c r="B4044" s="1">
        <v>1000</v>
      </c>
      <c r="C4044" t="s">
        <v>9</v>
      </c>
      <c r="D4044">
        <v>12</v>
      </c>
      <c r="E4044" s="3">
        <v>44096</v>
      </c>
      <c r="F4044" s="2">
        <f>MONTH(Tabela1[[#This Row],[Data]])</f>
        <v>9</v>
      </c>
      <c r="G4044" t="s">
        <v>6592</v>
      </c>
      <c r="H4044" t="s">
        <v>6593</v>
      </c>
      <c r="I4044" s="2">
        <v>5531988800000</v>
      </c>
    </row>
    <row r="4045" spans="1:9" x14ac:dyDescent="0.25">
      <c r="A4045" t="s">
        <v>12</v>
      </c>
      <c r="B4045" s="1">
        <v>1000</v>
      </c>
      <c r="C4045" t="s">
        <v>21</v>
      </c>
      <c r="D4045">
        <v>1</v>
      </c>
      <c r="E4045" s="3">
        <v>44096</v>
      </c>
      <c r="F4045" s="2">
        <f>MONTH(Tabela1[[#This Row],[Data]])</f>
        <v>9</v>
      </c>
      <c r="G4045" t="s">
        <v>1569</v>
      </c>
      <c r="H4045" t="s">
        <v>7158</v>
      </c>
      <c r="I4045" s="2">
        <v>5511940000000</v>
      </c>
    </row>
    <row r="4046" spans="1:9" x14ac:dyDescent="0.25">
      <c r="A4046" t="s">
        <v>8</v>
      </c>
      <c r="B4046" s="1">
        <v>500</v>
      </c>
      <c r="C4046" t="s">
        <v>9</v>
      </c>
      <c r="D4046">
        <v>4</v>
      </c>
      <c r="E4046" s="3">
        <v>44096</v>
      </c>
      <c r="F4046" s="2">
        <f>MONTH(Tabela1[[#This Row],[Data]])</f>
        <v>9</v>
      </c>
      <c r="G4046" t="s">
        <v>8078</v>
      </c>
      <c r="H4046" t="s">
        <v>8079</v>
      </c>
      <c r="I4046" s="2">
        <v>5563992200000</v>
      </c>
    </row>
    <row r="4047" spans="1:9" x14ac:dyDescent="0.25">
      <c r="A4047" t="s">
        <v>12</v>
      </c>
      <c r="B4047" s="1">
        <v>1000</v>
      </c>
      <c r="C4047" t="s">
        <v>21</v>
      </c>
      <c r="D4047">
        <v>1</v>
      </c>
      <c r="E4047" s="3">
        <v>44096</v>
      </c>
      <c r="F4047" s="2">
        <f>MONTH(Tabela1[[#This Row],[Data]])</f>
        <v>9</v>
      </c>
      <c r="G4047" t="s">
        <v>5944</v>
      </c>
      <c r="H4047" t="s">
        <v>8539</v>
      </c>
      <c r="I4047" s="2">
        <v>5592991900000</v>
      </c>
    </row>
    <row r="4048" spans="1:9" x14ac:dyDescent="0.25">
      <c r="A4048" t="s">
        <v>8</v>
      </c>
      <c r="B4048" s="1">
        <v>500</v>
      </c>
      <c r="C4048" t="s">
        <v>9</v>
      </c>
      <c r="D4048">
        <v>12</v>
      </c>
      <c r="E4048" s="3">
        <v>44096</v>
      </c>
      <c r="F4048" s="2">
        <f>MONTH(Tabela1[[#This Row],[Data]])</f>
        <v>9</v>
      </c>
      <c r="G4048" t="s">
        <v>2325</v>
      </c>
      <c r="H4048" t="s">
        <v>9386</v>
      </c>
      <c r="I4048" s="2">
        <v>5531975700000</v>
      </c>
    </row>
    <row r="4049" spans="1:9" x14ac:dyDescent="0.25">
      <c r="A4049" t="s">
        <v>26</v>
      </c>
      <c r="B4049" s="1">
        <v>2000</v>
      </c>
      <c r="C4049" t="s">
        <v>9</v>
      </c>
      <c r="D4049">
        <v>1</v>
      </c>
      <c r="E4049" s="3">
        <v>44097</v>
      </c>
      <c r="F4049" s="2">
        <f>MONTH(Tabela1[[#This Row],[Data]])</f>
        <v>9</v>
      </c>
      <c r="G4049" t="s">
        <v>1614</v>
      </c>
      <c r="H4049" t="s">
        <v>1615</v>
      </c>
      <c r="I4049" s="2">
        <v>5549999100000</v>
      </c>
    </row>
    <row r="4050" spans="1:9" x14ac:dyDescent="0.25">
      <c r="A4050" t="s">
        <v>12</v>
      </c>
      <c r="B4050" s="1">
        <v>1000</v>
      </c>
      <c r="C4050" t="s">
        <v>9</v>
      </c>
      <c r="D4050">
        <v>1</v>
      </c>
      <c r="E4050" s="3">
        <v>44097</v>
      </c>
      <c r="F4050" s="2">
        <f>MONTH(Tabela1[[#This Row],[Data]])</f>
        <v>9</v>
      </c>
      <c r="G4050" t="s">
        <v>484</v>
      </c>
      <c r="H4050" t="s">
        <v>485</v>
      </c>
      <c r="I4050" s="2">
        <v>5551997700000</v>
      </c>
    </row>
    <row r="4051" spans="1:9" x14ac:dyDescent="0.25">
      <c r="A4051" t="s">
        <v>8</v>
      </c>
      <c r="B4051" s="1">
        <v>500</v>
      </c>
      <c r="C4051" t="s">
        <v>9</v>
      </c>
      <c r="D4051">
        <v>1</v>
      </c>
      <c r="E4051" s="3">
        <v>44098</v>
      </c>
      <c r="F4051" s="2">
        <f>MONTH(Tabela1[[#This Row],[Data]])</f>
        <v>9</v>
      </c>
      <c r="G4051" t="s">
        <v>812</v>
      </c>
      <c r="H4051" t="s">
        <v>813</v>
      </c>
      <c r="I4051" s="2">
        <v>5511991300000</v>
      </c>
    </row>
    <row r="4052" spans="1:9" x14ac:dyDescent="0.25">
      <c r="A4052" t="s">
        <v>26</v>
      </c>
      <c r="B4052" s="1">
        <v>2000</v>
      </c>
      <c r="C4052" t="s">
        <v>21</v>
      </c>
      <c r="D4052">
        <v>1</v>
      </c>
      <c r="E4052" s="3">
        <v>44098</v>
      </c>
      <c r="F4052" s="2">
        <f>MONTH(Tabela1[[#This Row],[Data]])</f>
        <v>9</v>
      </c>
      <c r="G4052" t="s">
        <v>938</v>
      </c>
      <c r="H4052" t="s">
        <v>939</v>
      </c>
      <c r="I4052" s="2">
        <v>5585987700000</v>
      </c>
    </row>
    <row r="4053" spans="1:9" x14ac:dyDescent="0.25">
      <c r="A4053" t="s">
        <v>26</v>
      </c>
      <c r="B4053" s="1">
        <v>2000</v>
      </c>
      <c r="C4053" t="s">
        <v>9</v>
      </c>
      <c r="D4053">
        <v>12</v>
      </c>
      <c r="E4053" s="3">
        <v>44098</v>
      </c>
      <c r="F4053" s="2">
        <f>MONTH(Tabela1[[#This Row],[Data]])</f>
        <v>9</v>
      </c>
      <c r="G4053" t="s">
        <v>1868</v>
      </c>
      <c r="H4053" t="s">
        <v>1869</v>
      </c>
      <c r="I4053" s="2">
        <v>5516997800000</v>
      </c>
    </row>
    <row r="4054" spans="1:9" x14ac:dyDescent="0.25">
      <c r="A4054" t="s">
        <v>8</v>
      </c>
      <c r="B4054" s="1">
        <v>500</v>
      </c>
      <c r="C4054" t="s">
        <v>9</v>
      </c>
      <c r="D4054">
        <v>12</v>
      </c>
      <c r="E4054" s="3">
        <v>44098</v>
      </c>
      <c r="F4054" s="2">
        <f>MONTH(Tabela1[[#This Row],[Data]])</f>
        <v>9</v>
      </c>
      <c r="G4054" t="s">
        <v>27</v>
      </c>
      <c r="H4054" t="s">
        <v>3572</v>
      </c>
      <c r="I4054" s="2">
        <v>5551998900000</v>
      </c>
    </row>
    <row r="4055" spans="1:9" x14ac:dyDescent="0.25">
      <c r="A4055" t="s">
        <v>12</v>
      </c>
      <c r="B4055" s="1">
        <v>1000</v>
      </c>
      <c r="C4055" t="s">
        <v>9</v>
      </c>
      <c r="D4055">
        <v>1</v>
      </c>
      <c r="E4055" s="3">
        <v>44098</v>
      </c>
      <c r="F4055" s="2">
        <f>MONTH(Tabela1[[#This Row],[Data]])</f>
        <v>9</v>
      </c>
      <c r="G4055" t="s">
        <v>3731</v>
      </c>
      <c r="H4055" t="s">
        <v>3732</v>
      </c>
      <c r="I4055" s="2">
        <v>5511964400000</v>
      </c>
    </row>
    <row r="4056" spans="1:9" x14ac:dyDescent="0.25">
      <c r="A4056" t="s">
        <v>26</v>
      </c>
      <c r="B4056" s="1">
        <v>2000</v>
      </c>
      <c r="C4056" t="s">
        <v>9</v>
      </c>
      <c r="D4056">
        <v>1</v>
      </c>
      <c r="E4056" s="3">
        <v>44098</v>
      </c>
      <c r="F4056" s="2">
        <f>MONTH(Tabela1[[#This Row],[Data]])</f>
        <v>9</v>
      </c>
      <c r="G4056" t="s">
        <v>4805</v>
      </c>
      <c r="H4056" t="s">
        <v>4806</v>
      </c>
      <c r="I4056" s="2">
        <v>5514981400000</v>
      </c>
    </row>
    <row r="4057" spans="1:9" x14ac:dyDescent="0.25">
      <c r="A4057" t="s">
        <v>12</v>
      </c>
      <c r="B4057" s="1">
        <v>1000</v>
      </c>
      <c r="C4057" t="s">
        <v>9</v>
      </c>
      <c r="D4057">
        <v>5</v>
      </c>
      <c r="E4057" s="3">
        <v>44098</v>
      </c>
      <c r="F4057" s="2">
        <f>MONTH(Tabela1[[#This Row],[Data]])</f>
        <v>9</v>
      </c>
      <c r="G4057" t="s">
        <v>6749</v>
      </c>
      <c r="H4057" t="s">
        <v>6750</v>
      </c>
      <c r="I4057" s="2">
        <v>5511978000000</v>
      </c>
    </row>
    <row r="4058" spans="1:9" x14ac:dyDescent="0.25">
      <c r="A4058" t="s">
        <v>8</v>
      </c>
      <c r="B4058" s="1">
        <v>500</v>
      </c>
      <c r="C4058" t="s">
        <v>9</v>
      </c>
      <c r="D4058">
        <v>4</v>
      </c>
      <c r="E4058" s="3">
        <v>44098</v>
      </c>
      <c r="F4058" s="2">
        <f>MONTH(Tabela1[[#This Row],[Data]])</f>
        <v>9</v>
      </c>
      <c r="G4058" t="s">
        <v>6993</v>
      </c>
      <c r="H4058" t="s">
        <v>6994</v>
      </c>
      <c r="I4058" s="2">
        <v>5511953600000</v>
      </c>
    </row>
    <row r="4059" spans="1:9" x14ac:dyDescent="0.25">
      <c r="A4059" t="s">
        <v>8</v>
      </c>
      <c r="B4059" s="1">
        <v>500</v>
      </c>
      <c r="C4059" t="s">
        <v>9</v>
      </c>
      <c r="D4059">
        <v>12</v>
      </c>
      <c r="E4059" s="3">
        <v>44098</v>
      </c>
      <c r="F4059" s="2">
        <f>MONTH(Tabela1[[#This Row],[Data]])</f>
        <v>9</v>
      </c>
      <c r="G4059" t="s">
        <v>7528</v>
      </c>
      <c r="H4059" t="s">
        <v>7529</v>
      </c>
      <c r="I4059" s="2">
        <v>5541995600000</v>
      </c>
    </row>
    <row r="4060" spans="1:9" x14ac:dyDescent="0.25">
      <c r="A4060" t="s">
        <v>8</v>
      </c>
      <c r="B4060" s="1">
        <v>500</v>
      </c>
      <c r="C4060" t="s">
        <v>9</v>
      </c>
      <c r="D4060">
        <v>1</v>
      </c>
      <c r="E4060" s="3">
        <v>44098</v>
      </c>
      <c r="F4060" s="2">
        <f>MONTH(Tabela1[[#This Row],[Data]])</f>
        <v>9</v>
      </c>
      <c r="G4060" t="s">
        <v>5786</v>
      </c>
      <c r="H4060" t="s">
        <v>9593</v>
      </c>
      <c r="I4060" s="2">
        <v>5527998700000</v>
      </c>
    </row>
    <row r="4061" spans="1:9" x14ac:dyDescent="0.25">
      <c r="A4061" t="s">
        <v>8</v>
      </c>
      <c r="B4061" s="1">
        <v>500</v>
      </c>
      <c r="C4061" t="s">
        <v>9</v>
      </c>
      <c r="D4061">
        <v>4</v>
      </c>
      <c r="E4061" s="3">
        <v>44099</v>
      </c>
      <c r="F4061" s="2">
        <f>MONTH(Tabela1[[#This Row],[Data]])</f>
        <v>9</v>
      </c>
      <c r="G4061" t="s">
        <v>310</v>
      </c>
      <c r="H4061" t="s">
        <v>311</v>
      </c>
      <c r="I4061" s="2">
        <v>5561992300000</v>
      </c>
    </row>
    <row r="4062" spans="1:9" x14ac:dyDescent="0.25">
      <c r="A4062" t="s">
        <v>12</v>
      </c>
      <c r="B4062" s="1">
        <v>1000</v>
      </c>
      <c r="C4062" t="s">
        <v>9</v>
      </c>
      <c r="D4062">
        <v>1</v>
      </c>
      <c r="E4062" s="3">
        <v>44099</v>
      </c>
      <c r="F4062" s="2">
        <f>MONTH(Tabela1[[#This Row],[Data]])</f>
        <v>9</v>
      </c>
      <c r="G4062" t="s">
        <v>674</v>
      </c>
      <c r="H4062" t="s">
        <v>675</v>
      </c>
      <c r="I4062" s="2">
        <v>5521981800000</v>
      </c>
    </row>
    <row r="4063" spans="1:9" x14ac:dyDescent="0.25">
      <c r="A4063" t="s">
        <v>12</v>
      </c>
      <c r="B4063" s="1">
        <v>1000</v>
      </c>
      <c r="C4063" t="s">
        <v>21</v>
      </c>
      <c r="D4063">
        <v>1</v>
      </c>
      <c r="E4063" s="3">
        <v>44099</v>
      </c>
      <c r="F4063" s="2">
        <f>MONTH(Tabela1[[#This Row],[Data]])</f>
        <v>9</v>
      </c>
      <c r="G4063" t="s">
        <v>1357</v>
      </c>
      <c r="H4063" t="s">
        <v>1358</v>
      </c>
      <c r="I4063" s="2">
        <v>5596991700000</v>
      </c>
    </row>
    <row r="4064" spans="1:9" x14ac:dyDescent="0.25">
      <c r="A4064" t="s">
        <v>8</v>
      </c>
      <c r="B4064" s="1">
        <v>500</v>
      </c>
      <c r="C4064" t="s">
        <v>21</v>
      </c>
      <c r="D4064">
        <v>1</v>
      </c>
      <c r="E4064" s="3">
        <v>44099</v>
      </c>
      <c r="F4064" s="2">
        <f>MONTH(Tabela1[[#This Row],[Data]])</f>
        <v>9</v>
      </c>
      <c r="G4064" t="s">
        <v>5499</v>
      </c>
      <c r="H4064" t="s">
        <v>5500</v>
      </c>
      <c r="I4064" s="2">
        <v>5531995900000</v>
      </c>
    </row>
    <row r="4065" spans="1:9" x14ac:dyDescent="0.25">
      <c r="A4065" t="s">
        <v>12</v>
      </c>
      <c r="B4065" s="1">
        <v>1000</v>
      </c>
      <c r="C4065" t="s">
        <v>9</v>
      </c>
      <c r="D4065">
        <v>12</v>
      </c>
      <c r="E4065" s="3">
        <v>44099</v>
      </c>
      <c r="F4065" s="2">
        <f>MONTH(Tabela1[[#This Row],[Data]])</f>
        <v>9</v>
      </c>
      <c r="G4065" t="s">
        <v>2837</v>
      </c>
      <c r="H4065" t="s">
        <v>4742</v>
      </c>
      <c r="I4065" s="2">
        <v>5546999400000</v>
      </c>
    </row>
    <row r="4066" spans="1:9" x14ac:dyDescent="0.25">
      <c r="A4066" t="s">
        <v>12</v>
      </c>
      <c r="B4066" s="1">
        <v>1000</v>
      </c>
      <c r="C4066" t="s">
        <v>9</v>
      </c>
      <c r="D4066">
        <v>1</v>
      </c>
      <c r="E4066" s="3">
        <v>44099</v>
      </c>
      <c r="F4066" s="2">
        <f>MONTH(Tabela1[[#This Row],[Data]])</f>
        <v>9</v>
      </c>
      <c r="G4066" t="s">
        <v>6871</v>
      </c>
      <c r="H4066" t="s">
        <v>6872</v>
      </c>
      <c r="I4066" s="2">
        <v>5511987600000</v>
      </c>
    </row>
    <row r="4067" spans="1:9" x14ac:dyDescent="0.25">
      <c r="A4067" t="s">
        <v>8</v>
      </c>
      <c r="B4067" s="1">
        <v>500</v>
      </c>
      <c r="C4067" t="s">
        <v>9</v>
      </c>
      <c r="D4067">
        <v>12</v>
      </c>
      <c r="E4067" s="3">
        <v>44099</v>
      </c>
      <c r="F4067" s="2">
        <f>MONTH(Tabela1[[#This Row],[Data]])</f>
        <v>9</v>
      </c>
      <c r="G4067" t="s">
        <v>332</v>
      </c>
      <c r="H4067" t="s">
        <v>8673</v>
      </c>
      <c r="I4067" s="2">
        <v>5547999600000</v>
      </c>
    </row>
    <row r="4068" spans="1:9" x14ac:dyDescent="0.25">
      <c r="A4068" t="s">
        <v>26</v>
      </c>
      <c r="B4068" s="1">
        <v>2000</v>
      </c>
      <c r="C4068" t="s">
        <v>9</v>
      </c>
      <c r="D4068">
        <v>12</v>
      </c>
      <c r="E4068" s="3">
        <v>44100</v>
      </c>
      <c r="F4068" s="2">
        <f>MONTH(Tabela1[[#This Row],[Data]])</f>
        <v>9</v>
      </c>
      <c r="G4068" t="s">
        <v>2003</v>
      </c>
      <c r="H4068" t="s">
        <v>2004</v>
      </c>
      <c r="I4068" s="2">
        <v>5551984100000</v>
      </c>
    </row>
    <row r="4069" spans="1:9" x14ac:dyDescent="0.25">
      <c r="A4069" t="s">
        <v>26</v>
      </c>
      <c r="B4069" s="1">
        <v>2000</v>
      </c>
      <c r="C4069" t="s">
        <v>9</v>
      </c>
      <c r="D4069">
        <v>10</v>
      </c>
      <c r="E4069" s="3">
        <v>44100</v>
      </c>
      <c r="F4069" s="2">
        <f>MONTH(Tabela1[[#This Row],[Data]])</f>
        <v>9</v>
      </c>
      <c r="G4069" t="s">
        <v>1547</v>
      </c>
      <c r="H4069" t="s">
        <v>3115</v>
      </c>
      <c r="I4069" s="2">
        <v>5551984500000</v>
      </c>
    </row>
    <row r="4070" spans="1:9" x14ac:dyDescent="0.25">
      <c r="A4070" t="s">
        <v>26</v>
      </c>
      <c r="B4070" s="1">
        <v>2000</v>
      </c>
      <c r="C4070" t="s">
        <v>9</v>
      </c>
      <c r="D4070">
        <v>12</v>
      </c>
      <c r="E4070" s="3">
        <v>44100</v>
      </c>
      <c r="F4070" s="2">
        <f>MONTH(Tabela1[[#This Row],[Data]])</f>
        <v>9</v>
      </c>
      <c r="G4070" t="s">
        <v>1900</v>
      </c>
      <c r="H4070" t="s">
        <v>3519</v>
      </c>
      <c r="I4070" s="2">
        <v>5521995600000</v>
      </c>
    </row>
    <row r="4071" spans="1:9" x14ac:dyDescent="0.25">
      <c r="A4071" t="s">
        <v>12</v>
      </c>
      <c r="B4071" s="1">
        <v>1000</v>
      </c>
      <c r="C4071" t="s">
        <v>9</v>
      </c>
      <c r="D4071">
        <v>12</v>
      </c>
      <c r="E4071" s="3">
        <v>44100</v>
      </c>
      <c r="F4071" s="2">
        <f>MONTH(Tabela1[[#This Row],[Data]])</f>
        <v>9</v>
      </c>
      <c r="G4071" t="s">
        <v>4229</v>
      </c>
      <c r="H4071" t="s">
        <v>4230</v>
      </c>
      <c r="I4071" s="2">
        <v>5586998400000</v>
      </c>
    </row>
    <row r="4072" spans="1:9" x14ac:dyDescent="0.25">
      <c r="A4072" t="s">
        <v>12</v>
      </c>
      <c r="B4072" s="1">
        <v>1000</v>
      </c>
      <c r="C4072" t="s">
        <v>9</v>
      </c>
      <c r="D4072">
        <v>1</v>
      </c>
      <c r="E4072" s="3">
        <v>44100</v>
      </c>
      <c r="F4072" s="2">
        <f>MONTH(Tabela1[[#This Row],[Data]])</f>
        <v>9</v>
      </c>
      <c r="G4072" t="s">
        <v>949</v>
      </c>
      <c r="H4072" t="s">
        <v>3772</v>
      </c>
      <c r="I4072" s="2">
        <v>5583981000000</v>
      </c>
    </row>
    <row r="4073" spans="1:9" x14ac:dyDescent="0.25">
      <c r="A4073" t="s">
        <v>26</v>
      </c>
      <c r="B4073" s="1">
        <v>2000</v>
      </c>
      <c r="C4073" t="s">
        <v>21</v>
      </c>
      <c r="D4073">
        <v>1</v>
      </c>
      <c r="E4073" s="3">
        <v>44100</v>
      </c>
      <c r="F4073" s="2">
        <f>MONTH(Tabela1[[#This Row],[Data]])</f>
        <v>9</v>
      </c>
      <c r="G4073" t="s">
        <v>3888</v>
      </c>
      <c r="H4073" t="s">
        <v>4860</v>
      </c>
      <c r="I4073" s="2">
        <v>5515996600000</v>
      </c>
    </row>
    <row r="4074" spans="1:9" x14ac:dyDescent="0.25">
      <c r="A4074" t="s">
        <v>8</v>
      </c>
      <c r="B4074" s="1">
        <v>500</v>
      </c>
      <c r="C4074" t="s">
        <v>9</v>
      </c>
      <c r="D4074">
        <v>1</v>
      </c>
      <c r="E4074" s="3">
        <v>44100</v>
      </c>
      <c r="F4074" s="2">
        <f>MONTH(Tabela1[[#This Row],[Data]])</f>
        <v>9</v>
      </c>
      <c r="G4074" t="s">
        <v>1804</v>
      </c>
      <c r="H4074" t="s">
        <v>1805</v>
      </c>
      <c r="I4074" s="2">
        <v>5561981500000</v>
      </c>
    </row>
    <row r="4075" spans="1:9" x14ac:dyDescent="0.25">
      <c r="A4075" t="s">
        <v>8</v>
      </c>
      <c r="B4075" s="1">
        <v>500</v>
      </c>
      <c r="C4075" t="s">
        <v>21</v>
      </c>
      <c r="D4075">
        <v>1</v>
      </c>
      <c r="E4075" s="3">
        <v>44100</v>
      </c>
      <c r="F4075" s="2">
        <f>MONTH(Tabela1[[#This Row],[Data]])</f>
        <v>9</v>
      </c>
      <c r="G4075" t="s">
        <v>615</v>
      </c>
      <c r="H4075" t="s">
        <v>6663</v>
      </c>
      <c r="I4075" s="2">
        <v>5524992900000</v>
      </c>
    </row>
    <row r="4076" spans="1:9" x14ac:dyDescent="0.25">
      <c r="A4076" t="s">
        <v>12</v>
      </c>
      <c r="B4076" s="1">
        <v>1000</v>
      </c>
      <c r="C4076" t="s">
        <v>21</v>
      </c>
      <c r="D4076">
        <v>1</v>
      </c>
      <c r="E4076" s="3">
        <v>44100</v>
      </c>
      <c r="F4076" s="2">
        <f>MONTH(Tabela1[[#This Row],[Data]])</f>
        <v>9</v>
      </c>
      <c r="G4076" t="s">
        <v>7457</v>
      </c>
      <c r="H4076" t="s">
        <v>7458</v>
      </c>
      <c r="I4076" s="2">
        <v>5511995500000</v>
      </c>
    </row>
    <row r="4077" spans="1:9" x14ac:dyDescent="0.25">
      <c r="A4077" t="s">
        <v>8</v>
      </c>
      <c r="B4077" s="1">
        <v>500</v>
      </c>
      <c r="C4077" t="s">
        <v>9</v>
      </c>
      <c r="D4077">
        <v>12</v>
      </c>
      <c r="E4077" s="3">
        <v>44101</v>
      </c>
      <c r="F4077" s="2">
        <f>MONTH(Tabela1[[#This Row],[Data]])</f>
        <v>9</v>
      </c>
      <c r="G4077" t="s">
        <v>2134</v>
      </c>
      <c r="H4077" t="s">
        <v>2135</v>
      </c>
      <c r="I4077" s="2">
        <v>5521972700000</v>
      </c>
    </row>
    <row r="4078" spans="1:9" x14ac:dyDescent="0.25">
      <c r="A4078" t="s">
        <v>26</v>
      </c>
      <c r="B4078" s="1">
        <v>2000</v>
      </c>
      <c r="C4078" t="s">
        <v>9</v>
      </c>
      <c r="D4078">
        <v>1</v>
      </c>
      <c r="E4078" s="3">
        <v>44101</v>
      </c>
      <c r="F4078" s="2">
        <f>MONTH(Tabela1[[#This Row],[Data]])</f>
        <v>9</v>
      </c>
      <c r="G4078" t="s">
        <v>1797</v>
      </c>
      <c r="H4078" t="s">
        <v>2209</v>
      </c>
      <c r="I4078" s="2">
        <v>5527996000000</v>
      </c>
    </row>
    <row r="4079" spans="1:9" x14ac:dyDescent="0.25">
      <c r="A4079" t="s">
        <v>8</v>
      </c>
      <c r="B4079" s="1">
        <v>500</v>
      </c>
      <c r="C4079" t="s">
        <v>9</v>
      </c>
      <c r="D4079">
        <v>2</v>
      </c>
      <c r="E4079" s="3">
        <v>44101</v>
      </c>
      <c r="F4079" s="2">
        <f>MONTH(Tabela1[[#This Row],[Data]])</f>
        <v>9</v>
      </c>
      <c r="G4079" t="s">
        <v>2971</v>
      </c>
      <c r="H4079" t="s">
        <v>2972</v>
      </c>
      <c r="I4079" s="2">
        <v>5553984200000</v>
      </c>
    </row>
    <row r="4080" spans="1:9" x14ac:dyDescent="0.25">
      <c r="A4080" t="s">
        <v>12</v>
      </c>
      <c r="B4080" s="1">
        <v>1000</v>
      </c>
      <c r="C4080" t="s">
        <v>9</v>
      </c>
      <c r="D4080">
        <v>1</v>
      </c>
      <c r="E4080" s="3">
        <v>44101</v>
      </c>
      <c r="F4080" s="2">
        <f>MONTH(Tabela1[[#This Row],[Data]])</f>
        <v>9</v>
      </c>
      <c r="G4080" t="s">
        <v>5134</v>
      </c>
      <c r="H4080" t="s">
        <v>8045</v>
      </c>
      <c r="I4080" s="2">
        <v>5511930300000</v>
      </c>
    </row>
    <row r="4081" spans="1:9" x14ac:dyDescent="0.25">
      <c r="A4081" t="s">
        <v>12</v>
      </c>
      <c r="B4081" s="1">
        <v>1000</v>
      </c>
      <c r="C4081" t="s">
        <v>9</v>
      </c>
      <c r="D4081">
        <v>12</v>
      </c>
      <c r="E4081" s="3">
        <v>44101</v>
      </c>
      <c r="F4081" s="2">
        <f>MONTH(Tabela1[[#This Row],[Data]])</f>
        <v>9</v>
      </c>
      <c r="G4081" t="s">
        <v>5372</v>
      </c>
      <c r="H4081" t="s">
        <v>9389</v>
      </c>
      <c r="I4081" s="2">
        <v>5571992700000</v>
      </c>
    </row>
    <row r="4082" spans="1:9" x14ac:dyDescent="0.25">
      <c r="A4082" t="s">
        <v>12</v>
      </c>
      <c r="B4082" s="1">
        <v>1000</v>
      </c>
      <c r="C4082" t="s">
        <v>9</v>
      </c>
      <c r="D4082">
        <v>1</v>
      </c>
      <c r="E4082" s="3">
        <v>44101</v>
      </c>
      <c r="F4082" s="2">
        <f>MONTH(Tabela1[[#This Row],[Data]])</f>
        <v>9</v>
      </c>
      <c r="G4082" t="s">
        <v>5632</v>
      </c>
      <c r="H4082" t="s">
        <v>9530</v>
      </c>
      <c r="I4082" s="2">
        <v>5511972300000</v>
      </c>
    </row>
    <row r="4083" spans="1:9" x14ac:dyDescent="0.25">
      <c r="A4083" t="s">
        <v>12</v>
      </c>
      <c r="B4083" s="1">
        <v>1000</v>
      </c>
      <c r="C4083" t="s">
        <v>9</v>
      </c>
      <c r="D4083">
        <v>12</v>
      </c>
      <c r="E4083" s="3">
        <v>44102</v>
      </c>
      <c r="F4083" s="2">
        <f>MONTH(Tabela1[[#This Row],[Data]])</f>
        <v>9</v>
      </c>
      <c r="G4083" t="s">
        <v>4849</v>
      </c>
      <c r="H4083" t="s">
        <v>4850</v>
      </c>
      <c r="I4083" s="2">
        <v>5511983300000</v>
      </c>
    </row>
    <row r="4084" spans="1:9" x14ac:dyDescent="0.25">
      <c r="A4084" t="s">
        <v>8</v>
      </c>
      <c r="B4084" s="1">
        <v>500</v>
      </c>
      <c r="C4084" t="s">
        <v>9</v>
      </c>
      <c r="D4084">
        <v>12</v>
      </c>
      <c r="E4084" s="3">
        <v>44102</v>
      </c>
      <c r="F4084" s="2">
        <f>MONTH(Tabela1[[#This Row],[Data]])</f>
        <v>9</v>
      </c>
      <c r="G4084" t="s">
        <v>8134</v>
      </c>
      <c r="H4084" t="s">
        <v>8135</v>
      </c>
      <c r="I4084" s="2">
        <v>5591987000000</v>
      </c>
    </row>
    <row r="4085" spans="1:9" x14ac:dyDescent="0.25">
      <c r="A4085" t="s">
        <v>26</v>
      </c>
      <c r="B4085" s="1">
        <v>2000</v>
      </c>
      <c r="C4085" t="s">
        <v>9</v>
      </c>
      <c r="D4085">
        <v>5</v>
      </c>
      <c r="E4085" s="3">
        <v>44102</v>
      </c>
      <c r="F4085" s="2">
        <f>MONTH(Tabela1[[#This Row],[Data]])</f>
        <v>9</v>
      </c>
      <c r="G4085" t="s">
        <v>8804</v>
      </c>
      <c r="H4085" t="s">
        <v>8805</v>
      </c>
      <c r="I4085" s="2">
        <v>5521992600000</v>
      </c>
    </row>
    <row r="4086" spans="1:9" x14ac:dyDescent="0.25">
      <c r="A4086" t="s">
        <v>8</v>
      </c>
      <c r="B4086" s="1">
        <v>500</v>
      </c>
      <c r="C4086" t="s">
        <v>21</v>
      </c>
      <c r="D4086">
        <v>12</v>
      </c>
      <c r="E4086" s="3">
        <v>44102</v>
      </c>
      <c r="F4086" s="2">
        <f>MONTH(Tabela1[[#This Row],[Data]])</f>
        <v>9</v>
      </c>
      <c r="G4086" t="s">
        <v>2955</v>
      </c>
      <c r="H4086" t="s">
        <v>4803</v>
      </c>
      <c r="I4086" s="2">
        <v>5511943200000</v>
      </c>
    </row>
    <row r="4087" spans="1:9" x14ac:dyDescent="0.25">
      <c r="A4087" t="s">
        <v>8</v>
      </c>
      <c r="B4087" s="1">
        <v>500</v>
      </c>
      <c r="C4087" t="s">
        <v>9</v>
      </c>
      <c r="D4087">
        <v>10</v>
      </c>
      <c r="E4087" s="3">
        <v>44103</v>
      </c>
      <c r="F4087" s="2">
        <f>MONTH(Tabela1[[#This Row],[Data]])</f>
        <v>9</v>
      </c>
      <c r="G4087" t="s">
        <v>1298</v>
      </c>
      <c r="H4087" t="s">
        <v>1299</v>
      </c>
      <c r="I4087" s="2">
        <v>5561986000000</v>
      </c>
    </row>
    <row r="4088" spans="1:9" x14ac:dyDescent="0.25">
      <c r="A4088" t="s">
        <v>8</v>
      </c>
      <c r="B4088" s="1">
        <v>500</v>
      </c>
      <c r="C4088" t="s">
        <v>21</v>
      </c>
      <c r="D4088">
        <v>1</v>
      </c>
      <c r="E4088" s="3">
        <v>44103</v>
      </c>
      <c r="F4088" s="2">
        <f>MONTH(Tabela1[[#This Row],[Data]])</f>
        <v>9</v>
      </c>
      <c r="G4088" t="s">
        <v>959</v>
      </c>
      <c r="H4088" t="s">
        <v>960</v>
      </c>
      <c r="I4088" s="2">
        <v>5561981400000</v>
      </c>
    </row>
    <row r="4089" spans="1:9" x14ac:dyDescent="0.25">
      <c r="A4089" t="s">
        <v>8</v>
      </c>
      <c r="B4089" s="1">
        <v>500</v>
      </c>
      <c r="C4089" t="s">
        <v>9</v>
      </c>
      <c r="D4089">
        <v>5</v>
      </c>
      <c r="E4089" s="3">
        <v>44103</v>
      </c>
      <c r="F4089" s="2">
        <f>MONTH(Tabela1[[#This Row],[Data]])</f>
        <v>9</v>
      </c>
      <c r="G4089" t="s">
        <v>5073</v>
      </c>
      <c r="H4089" t="s">
        <v>5074</v>
      </c>
      <c r="I4089" s="2">
        <v>5584988100000</v>
      </c>
    </row>
    <row r="4090" spans="1:9" x14ac:dyDescent="0.25">
      <c r="A4090" t="s">
        <v>8</v>
      </c>
      <c r="B4090" s="1">
        <v>500</v>
      </c>
      <c r="C4090" t="s">
        <v>9</v>
      </c>
      <c r="D4090">
        <v>12</v>
      </c>
      <c r="E4090" s="3">
        <v>44103</v>
      </c>
      <c r="F4090" s="2">
        <f>MONTH(Tabela1[[#This Row],[Data]])</f>
        <v>9</v>
      </c>
      <c r="G4090" t="s">
        <v>1743</v>
      </c>
      <c r="H4090" t="s">
        <v>8245</v>
      </c>
      <c r="I4090" s="2">
        <v>5573981600000</v>
      </c>
    </row>
    <row r="4091" spans="1:9" x14ac:dyDescent="0.25">
      <c r="A4091" t="s">
        <v>12</v>
      </c>
      <c r="B4091" s="1">
        <v>1000</v>
      </c>
      <c r="C4091" t="s">
        <v>9</v>
      </c>
      <c r="D4091">
        <v>12</v>
      </c>
      <c r="E4091" s="3">
        <v>44103</v>
      </c>
      <c r="F4091" s="2">
        <f>MONTH(Tabela1[[#This Row],[Data]])</f>
        <v>9</v>
      </c>
      <c r="G4091" t="s">
        <v>9252</v>
      </c>
      <c r="H4091" t="s">
        <v>9253</v>
      </c>
      <c r="I4091" s="2">
        <v>5511982200000</v>
      </c>
    </row>
    <row r="4092" spans="1:9" x14ac:dyDescent="0.25">
      <c r="A4092" t="s">
        <v>12</v>
      </c>
      <c r="B4092" s="1">
        <v>1000</v>
      </c>
      <c r="C4092" t="s">
        <v>9</v>
      </c>
      <c r="D4092">
        <v>1</v>
      </c>
      <c r="E4092" s="3">
        <v>44103</v>
      </c>
      <c r="F4092" s="2">
        <f>MONTH(Tabela1[[#This Row],[Data]])</f>
        <v>9</v>
      </c>
      <c r="G4092" t="s">
        <v>9527</v>
      </c>
      <c r="H4092" t="s">
        <v>9528</v>
      </c>
      <c r="I4092" s="2">
        <v>5516996200000</v>
      </c>
    </row>
    <row r="4093" spans="1:9" x14ac:dyDescent="0.25">
      <c r="A4093" t="s">
        <v>26</v>
      </c>
      <c r="B4093" s="1">
        <v>2000</v>
      </c>
      <c r="C4093" t="s">
        <v>9</v>
      </c>
      <c r="D4093">
        <v>4</v>
      </c>
      <c r="E4093" s="3">
        <v>44104</v>
      </c>
      <c r="F4093" s="2">
        <f>MONTH(Tabela1[[#This Row],[Data]])</f>
        <v>9</v>
      </c>
      <c r="G4093" t="s">
        <v>1069</v>
      </c>
      <c r="H4093" t="s">
        <v>1070</v>
      </c>
      <c r="I4093" s="2">
        <v>5591985600000</v>
      </c>
    </row>
    <row r="4094" spans="1:9" x14ac:dyDescent="0.25">
      <c r="A4094" t="s">
        <v>8</v>
      </c>
      <c r="B4094" s="1">
        <v>500</v>
      </c>
      <c r="C4094" t="s">
        <v>9</v>
      </c>
      <c r="D4094">
        <v>12</v>
      </c>
      <c r="E4094" s="3">
        <v>44104</v>
      </c>
      <c r="F4094" s="2">
        <f>MONTH(Tabela1[[#This Row],[Data]])</f>
        <v>9</v>
      </c>
      <c r="G4094" t="s">
        <v>1539</v>
      </c>
      <c r="H4094" t="s">
        <v>1540</v>
      </c>
      <c r="I4094" s="2">
        <v>5511997800000</v>
      </c>
    </row>
    <row r="4095" spans="1:9" x14ac:dyDescent="0.25">
      <c r="A4095" t="s">
        <v>12</v>
      </c>
      <c r="B4095" s="1">
        <v>1000</v>
      </c>
      <c r="C4095" t="s">
        <v>9</v>
      </c>
      <c r="D4095">
        <v>1</v>
      </c>
      <c r="E4095" s="3">
        <v>44104</v>
      </c>
      <c r="F4095" s="2">
        <f>MONTH(Tabela1[[#This Row],[Data]])</f>
        <v>9</v>
      </c>
      <c r="G4095" t="s">
        <v>1565</v>
      </c>
      <c r="H4095" t="s">
        <v>1566</v>
      </c>
      <c r="I4095" s="2">
        <v>5527999500000</v>
      </c>
    </row>
    <row r="4096" spans="1:9" x14ac:dyDescent="0.25">
      <c r="A4096" t="s">
        <v>12</v>
      </c>
      <c r="B4096" s="1">
        <v>1000</v>
      </c>
      <c r="C4096" t="s">
        <v>9</v>
      </c>
      <c r="D4096">
        <v>4</v>
      </c>
      <c r="E4096" s="3">
        <v>44104</v>
      </c>
      <c r="F4096" s="2">
        <f>MONTH(Tabela1[[#This Row],[Data]])</f>
        <v>9</v>
      </c>
      <c r="G4096" t="s">
        <v>1569</v>
      </c>
      <c r="H4096" t="s">
        <v>1570</v>
      </c>
      <c r="I4096" s="2">
        <v>5511989800000</v>
      </c>
    </row>
    <row r="4097" spans="1:9" x14ac:dyDescent="0.25">
      <c r="A4097" t="s">
        <v>12</v>
      </c>
      <c r="B4097" s="1">
        <v>1000</v>
      </c>
      <c r="C4097" t="s">
        <v>9</v>
      </c>
      <c r="D4097">
        <v>4</v>
      </c>
      <c r="E4097" s="3">
        <v>44104</v>
      </c>
      <c r="F4097" s="2">
        <f>MONTH(Tabela1[[#This Row],[Data]])</f>
        <v>9</v>
      </c>
      <c r="G4097" t="s">
        <v>1981</v>
      </c>
      <c r="H4097" t="s">
        <v>1982</v>
      </c>
      <c r="I4097" s="2">
        <v>5551997200000</v>
      </c>
    </row>
    <row r="4098" spans="1:9" x14ac:dyDescent="0.25">
      <c r="A4098" t="s">
        <v>12</v>
      </c>
      <c r="B4098" s="1">
        <v>1000</v>
      </c>
      <c r="C4098" t="s">
        <v>21</v>
      </c>
      <c r="D4098">
        <v>1</v>
      </c>
      <c r="E4098" s="3">
        <v>44104</v>
      </c>
      <c r="F4098" s="2">
        <f>MONTH(Tabela1[[#This Row],[Data]])</f>
        <v>9</v>
      </c>
      <c r="G4098" t="s">
        <v>3246</v>
      </c>
      <c r="H4098" t="s">
        <v>3247</v>
      </c>
      <c r="I4098" s="2">
        <v>5549991400000</v>
      </c>
    </row>
    <row r="4099" spans="1:9" x14ac:dyDescent="0.25">
      <c r="A4099" t="s">
        <v>26</v>
      </c>
      <c r="B4099" s="1">
        <v>2000</v>
      </c>
      <c r="C4099" t="s">
        <v>9</v>
      </c>
      <c r="D4099">
        <v>12</v>
      </c>
      <c r="E4099" s="3">
        <v>44104</v>
      </c>
      <c r="F4099" s="2">
        <f>MONTH(Tabela1[[#This Row],[Data]])</f>
        <v>9</v>
      </c>
      <c r="G4099" t="s">
        <v>5845</v>
      </c>
      <c r="H4099" t="s">
        <v>6386</v>
      </c>
      <c r="I4099" s="2">
        <v>5537998200000</v>
      </c>
    </row>
    <row r="4100" spans="1:9" x14ac:dyDescent="0.25">
      <c r="A4100" t="s">
        <v>26</v>
      </c>
      <c r="B4100" s="1">
        <v>2000</v>
      </c>
      <c r="C4100" t="s">
        <v>9</v>
      </c>
      <c r="D4100">
        <v>8</v>
      </c>
      <c r="E4100" s="3">
        <v>44104</v>
      </c>
      <c r="F4100" s="2">
        <f>MONTH(Tabela1[[#This Row],[Data]])</f>
        <v>9</v>
      </c>
      <c r="G4100" t="s">
        <v>3358</v>
      </c>
      <c r="H4100" t="s">
        <v>3359</v>
      </c>
      <c r="I4100" s="2">
        <v>5516996000000</v>
      </c>
    </row>
    <row r="4101" spans="1:9" x14ac:dyDescent="0.25">
      <c r="A4101" t="s">
        <v>12</v>
      </c>
      <c r="B4101" s="1">
        <v>1000</v>
      </c>
      <c r="C4101" t="s">
        <v>9</v>
      </c>
      <c r="D4101">
        <v>12</v>
      </c>
      <c r="E4101" s="3">
        <v>44104</v>
      </c>
      <c r="F4101" s="2">
        <f>MONTH(Tabela1[[#This Row],[Data]])</f>
        <v>9</v>
      </c>
      <c r="G4101" t="s">
        <v>6070</v>
      </c>
      <c r="H4101" t="s">
        <v>8398</v>
      </c>
      <c r="I4101" s="2">
        <v>5598988200000</v>
      </c>
    </row>
    <row r="4102" spans="1:9" x14ac:dyDescent="0.25">
      <c r="A4102" t="s">
        <v>8</v>
      </c>
      <c r="B4102" s="1">
        <v>500</v>
      </c>
      <c r="C4102" t="s">
        <v>9</v>
      </c>
      <c r="D4102">
        <v>10</v>
      </c>
      <c r="E4102" s="3">
        <v>44104</v>
      </c>
      <c r="F4102" s="2">
        <f>MONTH(Tabela1[[#This Row],[Data]])</f>
        <v>9</v>
      </c>
      <c r="G4102" t="s">
        <v>9378</v>
      </c>
      <c r="H4102" t="s">
        <v>9379</v>
      </c>
      <c r="I4102" s="2">
        <v>5564999600000</v>
      </c>
    </row>
    <row r="4103" spans="1:9" x14ac:dyDescent="0.25">
      <c r="A4103" t="s">
        <v>8</v>
      </c>
      <c r="B4103" s="1">
        <v>500</v>
      </c>
      <c r="C4103" t="s">
        <v>21</v>
      </c>
      <c r="D4103">
        <v>1</v>
      </c>
      <c r="E4103" s="3">
        <v>44105</v>
      </c>
      <c r="F4103" s="2">
        <f>MONTH(Tabela1[[#This Row],[Data]])</f>
        <v>10</v>
      </c>
      <c r="G4103" t="s">
        <v>3810</v>
      </c>
      <c r="H4103" t="s">
        <v>3811</v>
      </c>
      <c r="I4103" s="2">
        <v>5519994100000</v>
      </c>
    </row>
    <row r="4104" spans="1:9" x14ac:dyDescent="0.25">
      <c r="A4104" t="s">
        <v>8</v>
      </c>
      <c r="B4104" s="1">
        <v>500</v>
      </c>
      <c r="C4104" t="s">
        <v>9</v>
      </c>
      <c r="D4104">
        <v>12</v>
      </c>
      <c r="E4104" s="3">
        <v>44105</v>
      </c>
      <c r="F4104" s="2">
        <f>MONTH(Tabela1[[#This Row],[Data]])</f>
        <v>10</v>
      </c>
      <c r="G4104" t="s">
        <v>5813</v>
      </c>
      <c r="H4104" t="s">
        <v>5814</v>
      </c>
      <c r="I4104" s="2">
        <v>5538998700000</v>
      </c>
    </row>
    <row r="4105" spans="1:9" x14ac:dyDescent="0.25">
      <c r="A4105" t="s">
        <v>8</v>
      </c>
      <c r="B4105" s="1">
        <v>500</v>
      </c>
      <c r="C4105" t="s">
        <v>9</v>
      </c>
      <c r="D4105">
        <v>1</v>
      </c>
      <c r="E4105" s="3">
        <v>44106</v>
      </c>
      <c r="F4105" s="2">
        <f>MONTH(Tabela1[[#This Row],[Data]])</f>
        <v>10</v>
      </c>
      <c r="G4105" t="s">
        <v>397</v>
      </c>
      <c r="H4105" t="s">
        <v>398</v>
      </c>
      <c r="I4105" s="2">
        <v>5511974500000</v>
      </c>
    </row>
    <row r="4106" spans="1:9" x14ac:dyDescent="0.25">
      <c r="A4106" t="s">
        <v>26</v>
      </c>
      <c r="B4106" s="1">
        <v>2000</v>
      </c>
      <c r="C4106" t="s">
        <v>21</v>
      </c>
      <c r="D4106">
        <v>1</v>
      </c>
      <c r="E4106" s="3">
        <v>44106</v>
      </c>
      <c r="F4106" s="2">
        <f>MONTH(Tabela1[[#This Row],[Data]])</f>
        <v>10</v>
      </c>
      <c r="G4106" t="s">
        <v>1031</v>
      </c>
      <c r="H4106" t="s">
        <v>1032</v>
      </c>
      <c r="I4106" s="2">
        <v>5569993800000</v>
      </c>
    </row>
    <row r="4107" spans="1:9" x14ac:dyDescent="0.25">
      <c r="A4107" t="s">
        <v>8</v>
      </c>
      <c r="B4107" s="1">
        <v>500</v>
      </c>
      <c r="C4107" t="s">
        <v>21</v>
      </c>
      <c r="D4107">
        <v>1</v>
      </c>
      <c r="E4107" s="3">
        <v>44106</v>
      </c>
      <c r="F4107" s="2">
        <f>MONTH(Tabela1[[#This Row],[Data]])</f>
        <v>10</v>
      </c>
      <c r="G4107" t="s">
        <v>1077</v>
      </c>
      <c r="H4107" t="s">
        <v>1078</v>
      </c>
      <c r="I4107" s="2">
        <v>5575992300000</v>
      </c>
    </row>
    <row r="4108" spans="1:9" x14ac:dyDescent="0.25">
      <c r="A4108" t="s">
        <v>12</v>
      </c>
      <c r="B4108" s="1">
        <v>1000</v>
      </c>
      <c r="C4108" t="s">
        <v>21</v>
      </c>
      <c r="D4108">
        <v>1</v>
      </c>
      <c r="E4108" s="3">
        <v>44106</v>
      </c>
      <c r="F4108" s="2">
        <f>MONTH(Tabela1[[#This Row],[Data]])</f>
        <v>10</v>
      </c>
      <c r="G4108" t="s">
        <v>1718</v>
      </c>
      <c r="H4108" t="s">
        <v>1719</v>
      </c>
      <c r="I4108" s="2">
        <v>5519996800000</v>
      </c>
    </row>
    <row r="4109" spans="1:9" x14ac:dyDescent="0.25">
      <c r="A4109" t="s">
        <v>12</v>
      </c>
      <c r="B4109" s="1">
        <v>1000</v>
      </c>
      <c r="C4109" t="s">
        <v>21</v>
      </c>
      <c r="D4109">
        <v>1</v>
      </c>
      <c r="E4109" s="3">
        <v>44106</v>
      </c>
      <c r="F4109" s="2">
        <f>MONTH(Tabela1[[#This Row],[Data]])</f>
        <v>10</v>
      </c>
      <c r="G4109" t="s">
        <v>4494</v>
      </c>
      <c r="H4109" t="s">
        <v>7013</v>
      </c>
      <c r="I4109" s="2">
        <v>5571981900000</v>
      </c>
    </row>
    <row r="4110" spans="1:9" x14ac:dyDescent="0.25">
      <c r="A4110" t="s">
        <v>26</v>
      </c>
      <c r="B4110" s="1">
        <v>2000</v>
      </c>
      <c r="C4110" t="s">
        <v>9</v>
      </c>
      <c r="D4110">
        <v>12</v>
      </c>
      <c r="E4110" s="3">
        <v>44106</v>
      </c>
      <c r="F4110" s="2">
        <f>MONTH(Tabela1[[#This Row],[Data]])</f>
        <v>10</v>
      </c>
      <c r="G4110" t="s">
        <v>3682</v>
      </c>
      <c r="H4110" t="s">
        <v>7621</v>
      </c>
      <c r="I4110" s="2">
        <v>5517996300000</v>
      </c>
    </row>
    <row r="4111" spans="1:9" x14ac:dyDescent="0.25">
      <c r="A4111" t="s">
        <v>12</v>
      </c>
      <c r="B4111" s="1">
        <v>1000</v>
      </c>
      <c r="C4111" t="s">
        <v>9</v>
      </c>
      <c r="D4111">
        <v>3</v>
      </c>
      <c r="E4111" s="3">
        <v>44106</v>
      </c>
      <c r="F4111" s="2">
        <f>MONTH(Tabela1[[#This Row],[Data]])</f>
        <v>10</v>
      </c>
      <c r="G4111" t="s">
        <v>5902</v>
      </c>
      <c r="H4111" t="s">
        <v>7907</v>
      </c>
      <c r="I4111" s="2">
        <v>5527988700000</v>
      </c>
    </row>
    <row r="4112" spans="1:9" x14ac:dyDescent="0.25">
      <c r="A4112" t="s">
        <v>8</v>
      </c>
      <c r="B4112" s="1">
        <v>500</v>
      </c>
      <c r="C4112" t="s">
        <v>9</v>
      </c>
      <c r="D4112">
        <v>1</v>
      </c>
      <c r="E4112" s="3">
        <v>44106</v>
      </c>
      <c r="F4112" s="2">
        <f>MONTH(Tabela1[[#This Row],[Data]])</f>
        <v>10</v>
      </c>
      <c r="G4112" t="s">
        <v>5430</v>
      </c>
      <c r="H4112" t="s">
        <v>8228</v>
      </c>
      <c r="I4112" s="2">
        <v>5519987300000</v>
      </c>
    </row>
    <row r="4113" spans="1:9" x14ac:dyDescent="0.25">
      <c r="A4113" t="s">
        <v>26</v>
      </c>
      <c r="B4113" s="1">
        <v>2000</v>
      </c>
      <c r="C4113" t="s">
        <v>9</v>
      </c>
      <c r="D4113">
        <v>1</v>
      </c>
      <c r="E4113" s="3">
        <v>44106</v>
      </c>
      <c r="F4113" s="2">
        <f>MONTH(Tabela1[[#This Row],[Data]])</f>
        <v>10</v>
      </c>
      <c r="G4113" t="s">
        <v>5328</v>
      </c>
      <c r="H4113" t="s">
        <v>5329</v>
      </c>
      <c r="I4113" s="2">
        <v>5521968300000</v>
      </c>
    </row>
    <row r="4114" spans="1:9" x14ac:dyDescent="0.25">
      <c r="A4114" t="s">
        <v>8</v>
      </c>
      <c r="B4114" s="1">
        <v>500</v>
      </c>
      <c r="C4114" t="s">
        <v>9</v>
      </c>
      <c r="D4114">
        <v>7</v>
      </c>
      <c r="E4114" s="3">
        <v>44106</v>
      </c>
      <c r="F4114" s="2">
        <f>MONTH(Tabela1[[#This Row],[Data]])</f>
        <v>10</v>
      </c>
      <c r="G4114" t="s">
        <v>9795</v>
      </c>
      <c r="H4114" t="s">
        <v>9796</v>
      </c>
      <c r="I4114" s="2">
        <v>5511986000000</v>
      </c>
    </row>
    <row r="4115" spans="1:9" x14ac:dyDescent="0.25">
      <c r="A4115" t="s">
        <v>26</v>
      </c>
      <c r="B4115" s="1">
        <v>2000</v>
      </c>
      <c r="C4115" t="s">
        <v>9</v>
      </c>
      <c r="D4115">
        <v>12</v>
      </c>
      <c r="E4115" s="3">
        <v>44107</v>
      </c>
      <c r="F4115" s="2">
        <f>MONTH(Tabela1[[#This Row],[Data]])</f>
        <v>10</v>
      </c>
      <c r="G4115" t="s">
        <v>107</v>
      </c>
      <c r="H4115" t="s">
        <v>108</v>
      </c>
      <c r="I4115" s="2">
        <v>5516992100000</v>
      </c>
    </row>
    <row r="4116" spans="1:9" x14ac:dyDescent="0.25">
      <c r="A4116" t="s">
        <v>26</v>
      </c>
      <c r="B4116" s="1">
        <v>2000</v>
      </c>
      <c r="C4116" t="s">
        <v>9</v>
      </c>
      <c r="D4116">
        <v>12</v>
      </c>
      <c r="E4116" s="3">
        <v>44107</v>
      </c>
      <c r="F4116" s="2">
        <f>MONTH(Tabela1[[#This Row],[Data]])</f>
        <v>10</v>
      </c>
      <c r="G4116" t="s">
        <v>3098</v>
      </c>
      <c r="H4116" t="s">
        <v>3099</v>
      </c>
      <c r="I4116" s="2">
        <v>5511953500000</v>
      </c>
    </row>
    <row r="4117" spans="1:9" x14ac:dyDescent="0.25">
      <c r="A4117" t="s">
        <v>8</v>
      </c>
      <c r="B4117" s="1">
        <v>500</v>
      </c>
      <c r="C4117" t="s">
        <v>9</v>
      </c>
      <c r="D4117">
        <v>12</v>
      </c>
      <c r="E4117" s="3">
        <v>44107</v>
      </c>
      <c r="F4117" s="2">
        <f>MONTH(Tabela1[[#This Row],[Data]])</f>
        <v>10</v>
      </c>
      <c r="G4117" t="s">
        <v>3435</v>
      </c>
      <c r="H4117" t="s">
        <v>3436</v>
      </c>
      <c r="I4117" s="2">
        <v>5511983600000</v>
      </c>
    </row>
    <row r="4118" spans="1:9" x14ac:dyDescent="0.25">
      <c r="A4118" t="s">
        <v>12</v>
      </c>
      <c r="B4118" s="1">
        <v>1000</v>
      </c>
      <c r="C4118" t="s">
        <v>21</v>
      </c>
      <c r="D4118">
        <v>1</v>
      </c>
      <c r="E4118" s="3">
        <v>44107</v>
      </c>
      <c r="F4118" s="2">
        <f>MONTH(Tabela1[[#This Row],[Data]])</f>
        <v>10</v>
      </c>
      <c r="G4118" t="s">
        <v>4494</v>
      </c>
      <c r="H4118" t="s">
        <v>4495</v>
      </c>
      <c r="I4118" s="2">
        <v>5535984100000</v>
      </c>
    </row>
    <row r="4119" spans="1:9" x14ac:dyDescent="0.25">
      <c r="A4119" t="s">
        <v>12</v>
      </c>
      <c r="B4119" s="1">
        <v>1000</v>
      </c>
      <c r="C4119" t="s">
        <v>21</v>
      </c>
      <c r="D4119">
        <v>1</v>
      </c>
      <c r="E4119" s="3">
        <v>44107</v>
      </c>
      <c r="F4119" s="2">
        <f>MONTH(Tabela1[[#This Row],[Data]])</f>
        <v>10</v>
      </c>
      <c r="G4119" t="s">
        <v>3729</v>
      </c>
      <c r="H4119" t="s">
        <v>4696</v>
      </c>
      <c r="I4119" s="2">
        <v>5511972100000</v>
      </c>
    </row>
    <row r="4120" spans="1:9" x14ac:dyDescent="0.25">
      <c r="A4120" t="s">
        <v>26</v>
      </c>
      <c r="B4120" s="1">
        <v>2000</v>
      </c>
      <c r="C4120" t="s">
        <v>9</v>
      </c>
      <c r="D4120">
        <v>4</v>
      </c>
      <c r="E4120" s="3">
        <v>44107</v>
      </c>
      <c r="F4120" s="2">
        <f>MONTH(Tabela1[[#This Row],[Data]])</f>
        <v>10</v>
      </c>
      <c r="G4120" t="s">
        <v>3220</v>
      </c>
      <c r="H4120" t="s">
        <v>5140</v>
      </c>
      <c r="I4120" s="2">
        <v>5521996200000</v>
      </c>
    </row>
    <row r="4121" spans="1:9" x14ac:dyDescent="0.25">
      <c r="A4121" t="s">
        <v>12</v>
      </c>
      <c r="B4121" s="1">
        <v>1000</v>
      </c>
      <c r="C4121" t="s">
        <v>9</v>
      </c>
      <c r="D4121">
        <v>7</v>
      </c>
      <c r="E4121" s="3">
        <v>44107</v>
      </c>
      <c r="F4121" s="2">
        <f>MONTH(Tabela1[[#This Row],[Data]])</f>
        <v>10</v>
      </c>
      <c r="G4121" t="s">
        <v>6764</v>
      </c>
      <c r="H4121" t="s">
        <v>6765</v>
      </c>
      <c r="I4121" s="2">
        <v>5542998100000</v>
      </c>
    </row>
    <row r="4122" spans="1:9" x14ac:dyDescent="0.25">
      <c r="A4122" t="s">
        <v>12</v>
      </c>
      <c r="B4122" s="1">
        <v>1000</v>
      </c>
      <c r="C4122" t="s">
        <v>9</v>
      </c>
      <c r="D4122">
        <v>12</v>
      </c>
      <c r="E4122" s="3">
        <v>44107</v>
      </c>
      <c r="F4122" s="2">
        <f>MONTH(Tabela1[[#This Row],[Data]])</f>
        <v>10</v>
      </c>
      <c r="G4122" t="s">
        <v>7163</v>
      </c>
      <c r="H4122" t="s">
        <v>7164</v>
      </c>
      <c r="I4122" s="2">
        <v>5531998600000</v>
      </c>
    </row>
    <row r="4123" spans="1:9" x14ac:dyDescent="0.25">
      <c r="A4123" t="s">
        <v>8</v>
      </c>
      <c r="B4123" s="1">
        <v>500</v>
      </c>
      <c r="C4123" t="s">
        <v>9</v>
      </c>
      <c r="D4123">
        <v>12</v>
      </c>
      <c r="E4123" s="3">
        <v>44107</v>
      </c>
      <c r="F4123" s="2">
        <f>MONTH(Tabela1[[#This Row],[Data]])</f>
        <v>10</v>
      </c>
      <c r="G4123" t="s">
        <v>7572</v>
      </c>
      <c r="H4123" t="s">
        <v>7573</v>
      </c>
      <c r="I4123" s="2">
        <v>5547991000000</v>
      </c>
    </row>
    <row r="4124" spans="1:9" x14ac:dyDescent="0.25">
      <c r="A4124" t="s">
        <v>12</v>
      </c>
      <c r="B4124" s="1">
        <v>1000</v>
      </c>
      <c r="C4124" t="s">
        <v>21</v>
      </c>
      <c r="D4124">
        <v>1</v>
      </c>
      <c r="E4124" s="3">
        <v>44107</v>
      </c>
      <c r="F4124" s="2">
        <f>MONTH(Tabela1[[#This Row],[Data]])</f>
        <v>10</v>
      </c>
      <c r="G4124" t="s">
        <v>981</v>
      </c>
      <c r="H4124" t="s">
        <v>982</v>
      </c>
      <c r="I4124" s="2">
        <v>5511950300000</v>
      </c>
    </row>
    <row r="4125" spans="1:9" x14ac:dyDescent="0.25">
      <c r="A4125" t="s">
        <v>26</v>
      </c>
      <c r="B4125" s="1">
        <v>2000</v>
      </c>
      <c r="C4125" t="s">
        <v>9</v>
      </c>
      <c r="D4125">
        <v>12</v>
      </c>
      <c r="E4125" s="3">
        <v>44107</v>
      </c>
      <c r="F4125" s="2">
        <f>MONTH(Tabela1[[#This Row],[Data]])</f>
        <v>10</v>
      </c>
      <c r="G4125" t="s">
        <v>2708</v>
      </c>
      <c r="H4125" t="s">
        <v>9408</v>
      </c>
      <c r="I4125" s="2">
        <v>5561981100000</v>
      </c>
    </row>
    <row r="4126" spans="1:9" x14ac:dyDescent="0.25">
      <c r="A4126" t="s">
        <v>12</v>
      </c>
      <c r="B4126" s="1">
        <v>1000</v>
      </c>
      <c r="C4126" t="s">
        <v>9</v>
      </c>
      <c r="D4126">
        <v>12</v>
      </c>
      <c r="E4126" s="3">
        <v>44108</v>
      </c>
      <c r="F4126" s="2">
        <f>MONTH(Tabela1[[#This Row],[Data]])</f>
        <v>10</v>
      </c>
      <c r="G4126" t="s">
        <v>204</v>
      </c>
      <c r="H4126" t="s">
        <v>1628</v>
      </c>
      <c r="I4126" s="2">
        <v>5535988700000</v>
      </c>
    </row>
    <row r="4127" spans="1:9" x14ac:dyDescent="0.25">
      <c r="A4127" t="s">
        <v>26</v>
      </c>
      <c r="B4127" s="1">
        <v>2000</v>
      </c>
      <c r="C4127" t="s">
        <v>9</v>
      </c>
      <c r="D4127">
        <v>12</v>
      </c>
      <c r="E4127" s="3">
        <v>44108</v>
      </c>
      <c r="F4127" s="2">
        <f>MONTH(Tabela1[[#This Row],[Data]])</f>
        <v>10</v>
      </c>
      <c r="G4127" t="s">
        <v>5940</v>
      </c>
      <c r="H4127" t="s">
        <v>5941</v>
      </c>
      <c r="I4127" s="2">
        <v>5531991900000</v>
      </c>
    </row>
    <row r="4128" spans="1:9" x14ac:dyDescent="0.25">
      <c r="A4128" t="s">
        <v>12</v>
      </c>
      <c r="B4128" s="1">
        <v>1000</v>
      </c>
      <c r="C4128" t="s">
        <v>9</v>
      </c>
      <c r="D4128">
        <v>10</v>
      </c>
      <c r="E4128" s="3">
        <v>44109</v>
      </c>
      <c r="F4128" s="2">
        <f>MONTH(Tabela1[[#This Row],[Data]])</f>
        <v>10</v>
      </c>
      <c r="G4128" t="s">
        <v>1087</v>
      </c>
      <c r="H4128" t="s">
        <v>1088</v>
      </c>
      <c r="I4128" s="2">
        <v>5511991700000</v>
      </c>
    </row>
    <row r="4129" spans="1:9" x14ac:dyDescent="0.25">
      <c r="A4129" t="s">
        <v>26</v>
      </c>
      <c r="B4129" s="1">
        <v>2000</v>
      </c>
      <c r="C4129" t="s">
        <v>9</v>
      </c>
      <c r="D4129">
        <v>1</v>
      </c>
      <c r="E4129" s="3">
        <v>44109</v>
      </c>
      <c r="F4129" s="2">
        <f>MONTH(Tabela1[[#This Row],[Data]])</f>
        <v>10</v>
      </c>
      <c r="G4129" t="s">
        <v>3322</v>
      </c>
      <c r="H4129" t="s">
        <v>3323</v>
      </c>
      <c r="I4129" s="2">
        <v>5521996000000</v>
      </c>
    </row>
    <row r="4130" spans="1:9" x14ac:dyDescent="0.25">
      <c r="A4130" t="s">
        <v>26</v>
      </c>
      <c r="B4130" s="1">
        <v>2000</v>
      </c>
      <c r="C4130" t="s">
        <v>9</v>
      </c>
      <c r="D4130">
        <v>12</v>
      </c>
      <c r="E4130" s="3">
        <v>44109</v>
      </c>
      <c r="F4130" s="2">
        <f>MONTH(Tabela1[[#This Row],[Data]])</f>
        <v>10</v>
      </c>
      <c r="G4130" t="s">
        <v>4714</v>
      </c>
      <c r="H4130" t="s">
        <v>4715</v>
      </c>
      <c r="I4130" s="2">
        <v>5554996300000</v>
      </c>
    </row>
    <row r="4131" spans="1:9" x14ac:dyDescent="0.25">
      <c r="A4131" t="s">
        <v>12</v>
      </c>
      <c r="B4131" s="1">
        <v>1000</v>
      </c>
      <c r="C4131" t="s">
        <v>9</v>
      </c>
      <c r="D4131">
        <v>6</v>
      </c>
      <c r="E4131" s="3">
        <v>44109</v>
      </c>
      <c r="F4131" s="2">
        <f>MONTH(Tabela1[[#This Row],[Data]])</f>
        <v>10</v>
      </c>
      <c r="G4131" t="s">
        <v>4520</v>
      </c>
      <c r="H4131" t="s">
        <v>6399</v>
      </c>
      <c r="I4131" s="2">
        <v>5562981900000</v>
      </c>
    </row>
    <row r="4132" spans="1:9" x14ac:dyDescent="0.25">
      <c r="A4132" t="s">
        <v>8</v>
      </c>
      <c r="B4132" s="1">
        <v>500</v>
      </c>
      <c r="C4132" t="s">
        <v>9</v>
      </c>
      <c r="D4132">
        <v>12</v>
      </c>
      <c r="E4132" s="3">
        <v>44109</v>
      </c>
      <c r="F4132" s="2">
        <f>MONTH(Tabela1[[#This Row],[Data]])</f>
        <v>10</v>
      </c>
      <c r="G4132" t="s">
        <v>381</v>
      </c>
      <c r="H4132" t="s">
        <v>7863</v>
      </c>
      <c r="I4132" s="2">
        <v>5519992900000</v>
      </c>
    </row>
    <row r="4133" spans="1:9" x14ac:dyDescent="0.25">
      <c r="A4133" t="s">
        <v>8</v>
      </c>
      <c r="B4133" s="1">
        <v>500</v>
      </c>
      <c r="C4133" t="s">
        <v>21</v>
      </c>
      <c r="D4133">
        <v>1</v>
      </c>
      <c r="E4133" s="3">
        <v>44109</v>
      </c>
      <c r="F4133" s="2">
        <f>MONTH(Tabela1[[#This Row],[Data]])</f>
        <v>10</v>
      </c>
      <c r="G4133" t="s">
        <v>3281</v>
      </c>
      <c r="H4133" t="s">
        <v>8925</v>
      </c>
      <c r="I4133" s="2">
        <v>5511992300000</v>
      </c>
    </row>
    <row r="4134" spans="1:9" x14ac:dyDescent="0.25">
      <c r="A4134" t="s">
        <v>8</v>
      </c>
      <c r="B4134" s="1">
        <v>500</v>
      </c>
      <c r="C4134" t="s">
        <v>9</v>
      </c>
      <c r="D4134">
        <v>1</v>
      </c>
      <c r="E4134" s="3">
        <v>44109</v>
      </c>
      <c r="F4134" s="2">
        <f>MONTH(Tabela1[[#This Row],[Data]])</f>
        <v>10</v>
      </c>
      <c r="G4134" t="s">
        <v>1651</v>
      </c>
      <c r="H4134" t="s">
        <v>1652</v>
      </c>
      <c r="I4134" s="2">
        <v>5531999700000</v>
      </c>
    </row>
    <row r="4135" spans="1:9" x14ac:dyDescent="0.25">
      <c r="A4135" t="s">
        <v>8</v>
      </c>
      <c r="B4135" s="1">
        <v>500</v>
      </c>
      <c r="C4135" t="s">
        <v>9</v>
      </c>
      <c r="D4135">
        <v>12</v>
      </c>
      <c r="E4135" s="3">
        <v>44109</v>
      </c>
      <c r="F4135" s="2">
        <f>MONTH(Tabela1[[#This Row],[Data]])</f>
        <v>10</v>
      </c>
      <c r="G4135" t="s">
        <v>1795</v>
      </c>
      <c r="H4135" t="s">
        <v>9609</v>
      </c>
      <c r="I4135" s="2">
        <v>5521971800000</v>
      </c>
    </row>
    <row r="4136" spans="1:9" x14ac:dyDescent="0.25">
      <c r="A4136" t="s">
        <v>12</v>
      </c>
      <c r="B4136" s="1">
        <v>1000</v>
      </c>
      <c r="C4136" t="s">
        <v>9</v>
      </c>
      <c r="D4136">
        <v>3</v>
      </c>
      <c r="E4136" s="3">
        <v>44110</v>
      </c>
      <c r="F4136" s="2">
        <f>MONTH(Tabela1[[#This Row],[Data]])</f>
        <v>10</v>
      </c>
      <c r="G4136" t="s">
        <v>2453</v>
      </c>
      <c r="H4136" t="s">
        <v>2454</v>
      </c>
      <c r="I4136" s="2">
        <v>5521998700000</v>
      </c>
    </row>
    <row r="4137" spans="1:9" x14ac:dyDescent="0.25">
      <c r="A4137" t="s">
        <v>12</v>
      </c>
      <c r="B4137" s="1">
        <v>1000</v>
      </c>
      <c r="C4137" t="s">
        <v>9</v>
      </c>
      <c r="D4137">
        <v>10</v>
      </c>
      <c r="E4137" s="3">
        <v>44110</v>
      </c>
      <c r="F4137" s="2">
        <f>MONTH(Tabela1[[#This Row],[Data]])</f>
        <v>10</v>
      </c>
      <c r="G4137" t="s">
        <v>571</v>
      </c>
      <c r="H4137" t="s">
        <v>572</v>
      </c>
      <c r="I4137" s="2">
        <v>5513974200000</v>
      </c>
    </row>
    <row r="4138" spans="1:9" x14ac:dyDescent="0.25">
      <c r="A4138" t="s">
        <v>8</v>
      </c>
      <c r="B4138" s="1">
        <v>500</v>
      </c>
      <c r="C4138" t="s">
        <v>9</v>
      </c>
      <c r="D4138">
        <v>2</v>
      </c>
      <c r="E4138" s="3">
        <v>44110</v>
      </c>
      <c r="F4138" s="2">
        <f>MONTH(Tabela1[[#This Row],[Data]])</f>
        <v>10</v>
      </c>
      <c r="G4138" t="s">
        <v>2154</v>
      </c>
      <c r="H4138" t="s">
        <v>4036</v>
      </c>
      <c r="I4138" s="2">
        <v>5521975200000</v>
      </c>
    </row>
    <row r="4139" spans="1:9" x14ac:dyDescent="0.25">
      <c r="A4139" t="s">
        <v>12</v>
      </c>
      <c r="B4139" s="1">
        <v>1000</v>
      </c>
      <c r="C4139" t="s">
        <v>9</v>
      </c>
      <c r="D4139">
        <v>12</v>
      </c>
      <c r="E4139" s="3">
        <v>44110</v>
      </c>
      <c r="F4139" s="2">
        <f>MONTH(Tabela1[[#This Row],[Data]])</f>
        <v>10</v>
      </c>
      <c r="G4139" t="s">
        <v>6456</v>
      </c>
      <c r="H4139" t="s">
        <v>6457</v>
      </c>
      <c r="I4139" s="2">
        <v>5583987500000</v>
      </c>
    </row>
    <row r="4140" spans="1:9" x14ac:dyDescent="0.25">
      <c r="A4140" t="s">
        <v>8</v>
      </c>
      <c r="B4140" s="1">
        <v>500</v>
      </c>
      <c r="C4140" t="s">
        <v>9</v>
      </c>
      <c r="D4140">
        <v>4</v>
      </c>
      <c r="E4140" s="3">
        <v>44110</v>
      </c>
      <c r="F4140" s="2">
        <f>MONTH(Tabela1[[#This Row],[Data]])</f>
        <v>10</v>
      </c>
      <c r="G4140" t="s">
        <v>6991</v>
      </c>
      <c r="H4140" t="s">
        <v>6992</v>
      </c>
      <c r="I4140" s="2">
        <v>5521994400000</v>
      </c>
    </row>
    <row r="4141" spans="1:9" x14ac:dyDescent="0.25">
      <c r="A4141" t="s">
        <v>26</v>
      </c>
      <c r="B4141" s="1">
        <v>2000</v>
      </c>
      <c r="C4141" t="s">
        <v>9</v>
      </c>
      <c r="D4141">
        <v>3</v>
      </c>
      <c r="E4141" s="3">
        <v>44110</v>
      </c>
      <c r="F4141" s="2">
        <f>MONTH(Tabela1[[#This Row],[Data]])</f>
        <v>10</v>
      </c>
      <c r="G4141" t="s">
        <v>5014</v>
      </c>
      <c r="H4141" t="s">
        <v>5015</v>
      </c>
      <c r="I4141" s="2">
        <v>5527999000000</v>
      </c>
    </row>
    <row r="4142" spans="1:9" x14ac:dyDescent="0.25">
      <c r="A4142" t="s">
        <v>8</v>
      </c>
      <c r="B4142" s="1">
        <v>500</v>
      </c>
      <c r="C4142" t="s">
        <v>21</v>
      </c>
      <c r="D4142">
        <v>1</v>
      </c>
      <c r="E4142" s="3">
        <v>44111</v>
      </c>
      <c r="F4142" s="2">
        <f>MONTH(Tabela1[[#This Row],[Data]])</f>
        <v>10</v>
      </c>
      <c r="G4142" t="s">
        <v>2823</v>
      </c>
      <c r="H4142" t="s">
        <v>3366</v>
      </c>
      <c r="I4142" s="2">
        <v>5585991400000</v>
      </c>
    </row>
    <row r="4143" spans="1:9" x14ac:dyDescent="0.25">
      <c r="A4143" t="s">
        <v>12</v>
      </c>
      <c r="B4143" s="1">
        <v>1000</v>
      </c>
      <c r="C4143" t="s">
        <v>9</v>
      </c>
      <c r="D4143">
        <v>12</v>
      </c>
      <c r="E4143" s="3">
        <v>44111</v>
      </c>
      <c r="F4143" s="2">
        <f>MONTH(Tabela1[[#This Row],[Data]])</f>
        <v>10</v>
      </c>
      <c r="G4143" t="s">
        <v>2126</v>
      </c>
      <c r="H4143" t="s">
        <v>3695</v>
      </c>
      <c r="I4143" s="2">
        <v>5531991400000</v>
      </c>
    </row>
    <row r="4144" spans="1:9" x14ac:dyDescent="0.25">
      <c r="A4144" t="s">
        <v>8</v>
      </c>
      <c r="B4144" s="1">
        <v>500</v>
      </c>
      <c r="C4144" t="s">
        <v>9</v>
      </c>
      <c r="D4144">
        <v>4</v>
      </c>
      <c r="E4144" s="3">
        <v>44111</v>
      </c>
      <c r="F4144" s="2">
        <f>MONTH(Tabela1[[#This Row],[Data]])</f>
        <v>10</v>
      </c>
      <c r="G4144" t="s">
        <v>1375</v>
      </c>
      <c r="H4144" t="s">
        <v>1376</v>
      </c>
      <c r="I4144" s="2">
        <v>5516997000000</v>
      </c>
    </row>
    <row r="4145" spans="1:9" x14ac:dyDescent="0.25">
      <c r="A4145" t="s">
        <v>12</v>
      </c>
      <c r="B4145" s="1">
        <v>1000</v>
      </c>
      <c r="C4145" t="s">
        <v>9</v>
      </c>
      <c r="D4145">
        <v>1</v>
      </c>
      <c r="E4145" s="3">
        <v>44111</v>
      </c>
      <c r="F4145" s="2">
        <f>MONTH(Tabela1[[#This Row],[Data]])</f>
        <v>10</v>
      </c>
      <c r="G4145" t="s">
        <v>4221</v>
      </c>
      <c r="H4145" t="s">
        <v>4222</v>
      </c>
      <c r="I4145" s="2">
        <v>5593991900000</v>
      </c>
    </row>
    <row r="4146" spans="1:9" x14ac:dyDescent="0.25">
      <c r="A4146" t="s">
        <v>26</v>
      </c>
      <c r="B4146" s="1">
        <v>2000</v>
      </c>
      <c r="C4146" t="s">
        <v>9</v>
      </c>
      <c r="D4146">
        <v>1</v>
      </c>
      <c r="E4146" s="3">
        <v>44111</v>
      </c>
      <c r="F4146" s="2">
        <f>MONTH(Tabela1[[#This Row],[Data]])</f>
        <v>10</v>
      </c>
      <c r="G4146" t="s">
        <v>4782</v>
      </c>
      <c r="H4146" t="s">
        <v>4783</v>
      </c>
      <c r="I4146" s="2">
        <v>5521994400000</v>
      </c>
    </row>
    <row r="4147" spans="1:9" x14ac:dyDescent="0.25">
      <c r="A4147" t="s">
        <v>12</v>
      </c>
      <c r="B4147" s="1">
        <v>1000</v>
      </c>
      <c r="C4147" t="s">
        <v>9</v>
      </c>
      <c r="D4147">
        <v>12</v>
      </c>
      <c r="E4147" s="3">
        <v>44111</v>
      </c>
      <c r="F4147" s="2">
        <f>MONTH(Tabela1[[#This Row],[Data]])</f>
        <v>10</v>
      </c>
      <c r="G4147" t="s">
        <v>4363</v>
      </c>
      <c r="H4147" t="s">
        <v>5046</v>
      </c>
      <c r="I4147" s="2">
        <v>5511981000000</v>
      </c>
    </row>
    <row r="4148" spans="1:9" x14ac:dyDescent="0.25">
      <c r="A4148" t="s">
        <v>8</v>
      </c>
      <c r="B4148" s="1">
        <v>500</v>
      </c>
      <c r="C4148" t="s">
        <v>21</v>
      </c>
      <c r="D4148">
        <v>1</v>
      </c>
      <c r="E4148" s="3">
        <v>44111</v>
      </c>
      <c r="F4148" s="2">
        <f>MONTH(Tabela1[[#This Row],[Data]])</f>
        <v>10</v>
      </c>
      <c r="G4148" t="s">
        <v>4765</v>
      </c>
      <c r="H4148" t="s">
        <v>6614</v>
      </c>
      <c r="I4148" s="2">
        <v>5563992000000</v>
      </c>
    </row>
    <row r="4149" spans="1:9" x14ac:dyDescent="0.25">
      <c r="A4149" t="s">
        <v>8</v>
      </c>
      <c r="B4149" s="1">
        <v>500</v>
      </c>
      <c r="C4149" t="s">
        <v>9</v>
      </c>
      <c r="D4149">
        <v>12</v>
      </c>
      <c r="E4149" s="3">
        <v>44111</v>
      </c>
      <c r="F4149" s="2">
        <f>MONTH(Tabela1[[#This Row],[Data]])</f>
        <v>10</v>
      </c>
      <c r="G4149" t="s">
        <v>3835</v>
      </c>
      <c r="H4149" t="s">
        <v>8926</v>
      </c>
      <c r="I4149" s="2">
        <v>5565981100000</v>
      </c>
    </row>
    <row r="4150" spans="1:9" x14ac:dyDescent="0.25">
      <c r="A4150" t="s">
        <v>12</v>
      </c>
      <c r="B4150" s="1">
        <v>1000</v>
      </c>
      <c r="C4150" t="s">
        <v>9</v>
      </c>
      <c r="D4150">
        <v>10</v>
      </c>
      <c r="E4150" s="3">
        <v>44111</v>
      </c>
      <c r="F4150" s="2">
        <f>MONTH(Tabela1[[#This Row],[Data]])</f>
        <v>10</v>
      </c>
      <c r="G4150" t="s">
        <v>2451</v>
      </c>
      <c r="H4150" t="s">
        <v>9701</v>
      </c>
      <c r="I4150" s="2">
        <v>5591992300000</v>
      </c>
    </row>
    <row r="4151" spans="1:9" x14ac:dyDescent="0.25">
      <c r="A4151" t="s">
        <v>8</v>
      </c>
      <c r="B4151" s="1">
        <v>500</v>
      </c>
      <c r="C4151" t="s">
        <v>9</v>
      </c>
      <c r="D4151">
        <v>12</v>
      </c>
      <c r="E4151" s="3">
        <v>44111</v>
      </c>
      <c r="F4151" s="2">
        <f>MONTH(Tabela1[[#This Row],[Data]])</f>
        <v>10</v>
      </c>
      <c r="G4151" t="s">
        <v>9803</v>
      </c>
      <c r="H4151" t="s">
        <v>9804</v>
      </c>
      <c r="I4151" s="2">
        <v>5519988100000</v>
      </c>
    </row>
    <row r="4152" spans="1:9" x14ac:dyDescent="0.25">
      <c r="A4152" t="s">
        <v>12</v>
      </c>
      <c r="B4152" s="1">
        <v>1000</v>
      </c>
      <c r="C4152" t="s">
        <v>21</v>
      </c>
      <c r="D4152">
        <v>1</v>
      </c>
      <c r="E4152" s="3">
        <v>44112</v>
      </c>
      <c r="F4152" s="2">
        <f>MONTH(Tabela1[[#This Row],[Data]])</f>
        <v>10</v>
      </c>
      <c r="G4152" t="s">
        <v>755</v>
      </c>
      <c r="H4152" t="s">
        <v>756</v>
      </c>
      <c r="I4152" s="2">
        <v>5591993800000</v>
      </c>
    </row>
    <row r="4153" spans="1:9" x14ac:dyDescent="0.25">
      <c r="A4153" t="s">
        <v>26</v>
      </c>
      <c r="B4153" s="1">
        <v>2000</v>
      </c>
      <c r="C4153" t="s">
        <v>9</v>
      </c>
      <c r="D4153">
        <v>12</v>
      </c>
      <c r="E4153" s="3">
        <v>44112</v>
      </c>
      <c r="F4153" s="2">
        <f>MONTH(Tabela1[[#This Row],[Data]])</f>
        <v>10</v>
      </c>
      <c r="G4153" t="s">
        <v>1537</v>
      </c>
      <c r="H4153" t="s">
        <v>1538</v>
      </c>
      <c r="I4153" s="2">
        <v>5531999500000</v>
      </c>
    </row>
    <row r="4154" spans="1:9" x14ac:dyDescent="0.25">
      <c r="A4154" t="s">
        <v>12</v>
      </c>
      <c r="B4154" s="1">
        <v>1000</v>
      </c>
      <c r="C4154" t="s">
        <v>9</v>
      </c>
      <c r="D4154">
        <v>12</v>
      </c>
      <c r="E4154" s="3">
        <v>44112</v>
      </c>
      <c r="F4154" s="2">
        <f>MONTH(Tabela1[[#This Row],[Data]])</f>
        <v>10</v>
      </c>
      <c r="G4154" t="s">
        <v>77</v>
      </c>
      <c r="H4154" t="s">
        <v>4003</v>
      </c>
      <c r="I4154" s="2">
        <v>5577999600000</v>
      </c>
    </row>
    <row r="4155" spans="1:9" x14ac:dyDescent="0.25">
      <c r="A4155" t="s">
        <v>12</v>
      </c>
      <c r="B4155" s="1">
        <v>1000</v>
      </c>
      <c r="C4155" t="s">
        <v>9</v>
      </c>
      <c r="D4155">
        <v>12</v>
      </c>
      <c r="E4155" s="3">
        <v>44112</v>
      </c>
      <c r="F4155" s="2">
        <f>MONTH(Tabela1[[#This Row],[Data]])</f>
        <v>10</v>
      </c>
      <c r="G4155" t="s">
        <v>4163</v>
      </c>
      <c r="H4155" t="s">
        <v>4164</v>
      </c>
      <c r="I4155" s="2">
        <v>5531992200000</v>
      </c>
    </row>
    <row r="4156" spans="1:9" x14ac:dyDescent="0.25">
      <c r="A4156" t="s">
        <v>8</v>
      </c>
      <c r="B4156" s="1">
        <v>500</v>
      </c>
      <c r="C4156" t="s">
        <v>9</v>
      </c>
      <c r="D4156">
        <v>3</v>
      </c>
      <c r="E4156" s="3">
        <v>44112</v>
      </c>
      <c r="F4156" s="2">
        <f>MONTH(Tabela1[[#This Row],[Data]])</f>
        <v>10</v>
      </c>
      <c r="G4156" t="s">
        <v>4365</v>
      </c>
      <c r="H4156" t="s">
        <v>4366</v>
      </c>
      <c r="I4156" s="2">
        <v>5592992200000</v>
      </c>
    </row>
    <row r="4157" spans="1:9" x14ac:dyDescent="0.25">
      <c r="A4157" t="s">
        <v>26</v>
      </c>
      <c r="B4157" s="1">
        <v>2000</v>
      </c>
      <c r="C4157" t="s">
        <v>9</v>
      </c>
      <c r="D4157">
        <v>1</v>
      </c>
      <c r="E4157" s="3">
        <v>44112</v>
      </c>
      <c r="F4157" s="2">
        <f>MONTH(Tabela1[[#This Row],[Data]])</f>
        <v>10</v>
      </c>
      <c r="G4157" t="s">
        <v>730</v>
      </c>
      <c r="H4157" t="s">
        <v>731</v>
      </c>
      <c r="I4157" s="2">
        <v>5521976000000</v>
      </c>
    </row>
    <row r="4158" spans="1:9" x14ac:dyDescent="0.25">
      <c r="A4158" t="s">
        <v>12</v>
      </c>
      <c r="B4158" s="1">
        <v>1000</v>
      </c>
      <c r="C4158" t="s">
        <v>9</v>
      </c>
      <c r="D4158">
        <v>2</v>
      </c>
      <c r="E4158" s="3">
        <v>44112</v>
      </c>
      <c r="F4158" s="2">
        <f>MONTH(Tabela1[[#This Row],[Data]])</f>
        <v>10</v>
      </c>
      <c r="G4158" t="s">
        <v>3979</v>
      </c>
      <c r="H4158" t="s">
        <v>7377</v>
      </c>
      <c r="I4158" s="2">
        <v>5524999300000</v>
      </c>
    </row>
    <row r="4159" spans="1:9" x14ac:dyDescent="0.25">
      <c r="A4159" t="s">
        <v>8</v>
      </c>
      <c r="B4159" s="1">
        <v>500</v>
      </c>
      <c r="C4159" t="s">
        <v>9</v>
      </c>
      <c r="D4159">
        <v>6</v>
      </c>
      <c r="E4159" s="3">
        <v>44113</v>
      </c>
      <c r="F4159" s="2">
        <f>MONTH(Tabela1[[#This Row],[Data]])</f>
        <v>10</v>
      </c>
      <c r="G4159" t="s">
        <v>623</v>
      </c>
      <c r="H4159" t="s">
        <v>624</v>
      </c>
      <c r="I4159" s="2">
        <v>5562999800000</v>
      </c>
    </row>
    <row r="4160" spans="1:9" x14ac:dyDescent="0.25">
      <c r="A4160" t="s">
        <v>8</v>
      </c>
      <c r="B4160" s="1">
        <v>500</v>
      </c>
      <c r="C4160" t="s">
        <v>9</v>
      </c>
      <c r="D4160">
        <v>1</v>
      </c>
      <c r="E4160" s="3">
        <v>44113</v>
      </c>
      <c r="F4160" s="2">
        <f>MONTH(Tabela1[[#This Row],[Data]])</f>
        <v>10</v>
      </c>
      <c r="G4160" t="s">
        <v>2365</v>
      </c>
      <c r="H4160" t="s">
        <v>2366</v>
      </c>
      <c r="I4160" s="2">
        <v>5594991100000</v>
      </c>
    </row>
    <row r="4161" spans="1:9" x14ac:dyDescent="0.25">
      <c r="A4161" t="s">
        <v>26</v>
      </c>
      <c r="B4161" s="1">
        <v>2000</v>
      </c>
      <c r="C4161" t="s">
        <v>9</v>
      </c>
      <c r="D4161">
        <v>12</v>
      </c>
      <c r="E4161" s="3">
        <v>44113</v>
      </c>
      <c r="F4161" s="2">
        <f>MONTH(Tabela1[[#This Row],[Data]])</f>
        <v>10</v>
      </c>
      <c r="G4161" t="s">
        <v>2806</v>
      </c>
      <c r="H4161" t="s">
        <v>2807</v>
      </c>
      <c r="I4161" s="2">
        <v>5569993500000</v>
      </c>
    </row>
    <row r="4162" spans="1:9" x14ac:dyDescent="0.25">
      <c r="A4162" t="s">
        <v>26</v>
      </c>
      <c r="B4162" s="1">
        <v>2000</v>
      </c>
      <c r="C4162" t="s">
        <v>21</v>
      </c>
      <c r="D4162">
        <v>1</v>
      </c>
      <c r="E4162" s="3">
        <v>44113</v>
      </c>
      <c r="F4162" s="2">
        <f>MONTH(Tabela1[[#This Row],[Data]])</f>
        <v>10</v>
      </c>
      <c r="G4162" t="s">
        <v>3258</v>
      </c>
      <c r="H4162" t="s">
        <v>3259</v>
      </c>
      <c r="I4162" s="2">
        <v>5511942300000</v>
      </c>
    </row>
    <row r="4163" spans="1:9" x14ac:dyDescent="0.25">
      <c r="A4163" t="s">
        <v>12</v>
      </c>
      <c r="B4163" s="1">
        <v>1000</v>
      </c>
      <c r="C4163" t="s">
        <v>9</v>
      </c>
      <c r="D4163">
        <v>12</v>
      </c>
      <c r="E4163" s="3">
        <v>44113</v>
      </c>
      <c r="F4163" s="2">
        <f>MONTH(Tabela1[[#This Row],[Data]])</f>
        <v>10</v>
      </c>
      <c r="G4163" t="s">
        <v>1402</v>
      </c>
      <c r="H4163" t="s">
        <v>4844</v>
      </c>
      <c r="I4163" s="2">
        <v>5513982100000</v>
      </c>
    </row>
    <row r="4164" spans="1:9" x14ac:dyDescent="0.25">
      <c r="A4164" t="s">
        <v>8</v>
      </c>
      <c r="B4164" s="1">
        <v>500</v>
      </c>
      <c r="C4164" t="s">
        <v>9</v>
      </c>
      <c r="D4164">
        <v>6</v>
      </c>
      <c r="E4164" s="3">
        <v>44113</v>
      </c>
      <c r="F4164" s="2">
        <f>MONTH(Tabela1[[#This Row],[Data]])</f>
        <v>10</v>
      </c>
      <c r="G4164" t="s">
        <v>5190</v>
      </c>
      <c r="H4164" t="s">
        <v>5191</v>
      </c>
      <c r="I4164" s="2">
        <v>5511940000000</v>
      </c>
    </row>
    <row r="4165" spans="1:9" x14ac:dyDescent="0.25">
      <c r="A4165" t="s">
        <v>26</v>
      </c>
      <c r="B4165" s="1">
        <v>2000</v>
      </c>
      <c r="C4165" t="s">
        <v>9</v>
      </c>
      <c r="D4165">
        <v>5</v>
      </c>
      <c r="E4165" s="3">
        <v>44113</v>
      </c>
      <c r="F4165" s="2">
        <f>MONTH(Tabela1[[#This Row],[Data]])</f>
        <v>10</v>
      </c>
      <c r="G4165" t="s">
        <v>5904</v>
      </c>
      <c r="H4165" t="s">
        <v>5905</v>
      </c>
      <c r="I4165" s="2">
        <v>5554992000000</v>
      </c>
    </row>
    <row r="4166" spans="1:9" x14ac:dyDescent="0.25">
      <c r="A4166" t="s">
        <v>12</v>
      </c>
      <c r="B4166" s="1">
        <v>1000</v>
      </c>
      <c r="C4166" t="s">
        <v>9</v>
      </c>
      <c r="D4166">
        <v>1</v>
      </c>
      <c r="E4166" s="3">
        <v>44113</v>
      </c>
      <c r="F4166" s="2">
        <f>MONTH(Tabela1[[#This Row],[Data]])</f>
        <v>10</v>
      </c>
      <c r="G4166" t="s">
        <v>7407</v>
      </c>
      <c r="H4166" t="s">
        <v>7408</v>
      </c>
      <c r="I4166" s="2">
        <v>5527998400000</v>
      </c>
    </row>
    <row r="4167" spans="1:9" x14ac:dyDescent="0.25">
      <c r="A4167" t="s">
        <v>8</v>
      </c>
      <c r="B4167" s="1">
        <v>500</v>
      </c>
      <c r="C4167" t="s">
        <v>9</v>
      </c>
      <c r="D4167">
        <v>12</v>
      </c>
      <c r="E4167" s="3">
        <v>44113</v>
      </c>
      <c r="F4167" s="2">
        <f>MONTH(Tabela1[[#This Row],[Data]])</f>
        <v>10</v>
      </c>
      <c r="G4167" t="s">
        <v>7548</v>
      </c>
      <c r="H4167" t="s">
        <v>7549</v>
      </c>
      <c r="I4167" s="2">
        <v>5535999500000</v>
      </c>
    </row>
    <row r="4168" spans="1:9" x14ac:dyDescent="0.25">
      <c r="A4168" t="s">
        <v>12</v>
      </c>
      <c r="B4168" s="1">
        <v>1000</v>
      </c>
      <c r="C4168" t="s">
        <v>21</v>
      </c>
      <c r="D4168">
        <v>1</v>
      </c>
      <c r="E4168" s="3">
        <v>44113</v>
      </c>
      <c r="F4168" s="2">
        <f>MONTH(Tabela1[[#This Row],[Data]])</f>
        <v>10</v>
      </c>
      <c r="G4168" t="s">
        <v>1848</v>
      </c>
      <c r="H4168" t="s">
        <v>8409</v>
      </c>
      <c r="I4168" s="2">
        <v>5521966900000</v>
      </c>
    </row>
    <row r="4169" spans="1:9" x14ac:dyDescent="0.25">
      <c r="A4169" t="s">
        <v>8</v>
      </c>
      <c r="B4169" s="1">
        <v>500</v>
      </c>
      <c r="C4169" t="s">
        <v>9</v>
      </c>
      <c r="D4169">
        <v>12</v>
      </c>
      <c r="E4169" s="3">
        <v>44114</v>
      </c>
      <c r="F4169" s="2">
        <f>MONTH(Tabela1[[#This Row],[Data]])</f>
        <v>10</v>
      </c>
      <c r="G4169" t="s">
        <v>1920</v>
      </c>
      <c r="H4169" t="s">
        <v>1921</v>
      </c>
      <c r="I4169" s="2">
        <v>5511985400000</v>
      </c>
    </row>
    <row r="4170" spans="1:9" x14ac:dyDescent="0.25">
      <c r="A4170" t="s">
        <v>8</v>
      </c>
      <c r="B4170" s="1">
        <v>500</v>
      </c>
      <c r="C4170" t="s">
        <v>21</v>
      </c>
      <c r="D4170">
        <v>1</v>
      </c>
      <c r="E4170" s="3">
        <v>44114</v>
      </c>
      <c r="F4170" s="2">
        <f>MONTH(Tabela1[[#This Row],[Data]])</f>
        <v>10</v>
      </c>
      <c r="G4170" t="s">
        <v>2887</v>
      </c>
      <c r="H4170" t="s">
        <v>4353</v>
      </c>
      <c r="I4170" s="2">
        <v>5561991600000</v>
      </c>
    </row>
    <row r="4171" spans="1:9" x14ac:dyDescent="0.25">
      <c r="A4171" t="s">
        <v>8</v>
      </c>
      <c r="B4171" s="1">
        <v>500</v>
      </c>
      <c r="C4171" t="s">
        <v>9</v>
      </c>
      <c r="D4171">
        <v>1</v>
      </c>
      <c r="E4171" s="3">
        <v>44114</v>
      </c>
      <c r="F4171" s="2">
        <f>MONTH(Tabela1[[#This Row],[Data]])</f>
        <v>10</v>
      </c>
      <c r="G4171" t="s">
        <v>1682</v>
      </c>
      <c r="H4171" t="s">
        <v>1683</v>
      </c>
      <c r="I4171" s="2">
        <v>5521968200000</v>
      </c>
    </row>
    <row r="4172" spans="1:9" x14ac:dyDescent="0.25">
      <c r="A4172" t="s">
        <v>26</v>
      </c>
      <c r="B4172" s="1">
        <v>2000</v>
      </c>
      <c r="C4172" t="s">
        <v>9</v>
      </c>
      <c r="D4172">
        <v>12</v>
      </c>
      <c r="E4172" s="3">
        <v>44114</v>
      </c>
      <c r="F4172" s="2">
        <f>MONTH(Tabela1[[#This Row],[Data]])</f>
        <v>10</v>
      </c>
      <c r="G4172" t="s">
        <v>7510</v>
      </c>
      <c r="H4172" t="s">
        <v>7511</v>
      </c>
      <c r="I4172" s="2">
        <v>5521998700000</v>
      </c>
    </row>
    <row r="4173" spans="1:9" x14ac:dyDescent="0.25">
      <c r="A4173" t="s">
        <v>12</v>
      </c>
      <c r="B4173" s="1">
        <v>1000</v>
      </c>
      <c r="C4173" t="s">
        <v>9</v>
      </c>
      <c r="D4173">
        <v>12</v>
      </c>
      <c r="E4173" s="3">
        <v>44114</v>
      </c>
      <c r="F4173" s="2">
        <f>MONTH(Tabela1[[#This Row],[Data]])</f>
        <v>10</v>
      </c>
      <c r="G4173" t="s">
        <v>9629</v>
      </c>
      <c r="H4173" t="s">
        <v>9630</v>
      </c>
      <c r="I4173" s="2">
        <v>5551993300000</v>
      </c>
    </row>
    <row r="4174" spans="1:9" x14ac:dyDescent="0.25">
      <c r="A4174" t="s">
        <v>26</v>
      </c>
      <c r="B4174" s="1">
        <v>2000</v>
      </c>
      <c r="C4174" t="s">
        <v>9</v>
      </c>
      <c r="D4174">
        <v>1</v>
      </c>
      <c r="E4174" s="3">
        <v>44115</v>
      </c>
      <c r="F4174" s="2">
        <f>MONTH(Tabela1[[#This Row],[Data]])</f>
        <v>10</v>
      </c>
      <c r="G4174" t="s">
        <v>738</v>
      </c>
      <c r="H4174" t="s">
        <v>739</v>
      </c>
      <c r="I4174" s="2">
        <v>5551991200000</v>
      </c>
    </row>
    <row r="4175" spans="1:9" x14ac:dyDescent="0.25">
      <c r="A4175" t="s">
        <v>26</v>
      </c>
      <c r="B4175" s="1">
        <v>2000</v>
      </c>
      <c r="C4175" t="s">
        <v>9</v>
      </c>
      <c r="D4175">
        <v>12</v>
      </c>
      <c r="E4175" s="3">
        <v>44115</v>
      </c>
      <c r="F4175" s="2">
        <f>MONTH(Tabela1[[#This Row],[Data]])</f>
        <v>10</v>
      </c>
      <c r="G4175" t="s">
        <v>3425</v>
      </c>
      <c r="H4175" t="s">
        <v>3426</v>
      </c>
      <c r="I4175" s="2">
        <v>5561998500000</v>
      </c>
    </row>
    <row r="4176" spans="1:9" x14ac:dyDescent="0.25">
      <c r="A4176" t="s">
        <v>8</v>
      </c>
      <c r="B4176" s="1">
        <v>500</v>
      </c>
      <c r="C4176" t="s">
        <v>9</v>
      </c>
      <c r="D4176">
        <v>3</v>
      </c>
      <c r="E4176" s="3">
        <v>44115</v>
      </c>
      <c r="F4176" s="2">
        <f>MONTH(Tabela1[[#This Row],[Data]])</f>
        <v>10</v>
      </c>
      <c r="G4176" t="s">
        <v>5055</v>
      </c>
      <c r="H4176" t="s">
        <v>5056</v>
      </c>
      <c r="I4176" s="2">
        <v>5521964500000</v>
      </c>
    </row>
    <row r="4177" spans="1:9" x14ac:dyDescent="0.25">
      <c r="A4177" t="s">
        <v>12</v>
      </c>
      <c r="B4177" s="1">
        <v>1000</v>
      </c>
      <c r="C4177" t="s">
        <v>9</v>
      </c>
      <c r="D4177">
        <v>12</v>
      </c>
      <c r="E4177" s="3">
        <v>44115</v>
      </c>
      <c r="F4177" s="2">
        <f>MONTH(Tabela1[[#This Row],[Data]])</f>
        <v>10</v>
      </c>
      <c r="G4177" t="s">
        <v>5207</v>
      </c>
      <c r="H4177" t="s">
        <v>5208</v>
      </c>
      <c r="I4177" s="2">
        <v>5511997900000</v>
      </c>
    </row>
    <row r="4178" spans="1:9" x14ac:dyDescent="0.25">
      <c r="A4178" t="s">
        <v>26</v>
      </c>
      <c r="B4178" s="1">
        <v>2000</v>
      </c>
      <c r="C4178" t="s">
        <v>9</v>
      </c>
      <c r="D4178">
        <v>12</v>
      </c>
      <c r="E4178" s="3">
        <v>44115</v>
      </c>
      <c r="F4178" s="2">
        <f>MONTH(Tabela1[[#This Row],[Data]])</f>
        <v>10</v>
      </c>
      <c r="G4178" t="s">
        <v>6165</v>
      </c>
      <c r="H4178" t="s">
        <v>6166</v>
      </c>
      <c r="I4178" s="2">
        <v>5521987700000</v>
      </c>
    </row>
    <row r="4179" spans="1:9" x14ac:dyDescent="0.25">
      <c r="A4179" t="s">
        <v>12</v>
      </c>
      <c r="B4179" s="1">
        <v>1000</v>
      </c>
      <c r="C4179" t="s">
        <v>9</v>
      </c>
      <c r="D4179">
        <v>5</v>
      </c>
      <c r="E4179" s="3">
        <v>44115</v>
      </c>
      <c r="F4179" s="2">
        <f>MONTH(Tabela1[[#This Row],[Data]])</f>
        <v>10</v>
      </c>
      <c r="G4179" t="s">
        <v>5942</v>
      </c>
      <c r="H4179" t="s">
        <v>6344</v>
      </c>
      <c r="I4179" s="2">
        <v>5511984300000</v>
      </c>
    </row>
    <row r="4180" spans="1:9" x14ac:dyDescent="0.25">
      <c r="A4180" t="s">
        <v>26</v>
      </c>
      <c r="B4180" s="1">
        <v>2000</v>
      </c>
      <c r="C4180" t="s">
        <v>9</v>
      </c>
      <c r="D4180">
        <v>1</v>
      </c>
      <c r="E4180" s="3">
        <v>44115</v>
      </c>
      <c r="F4180" s="2">
        <f>MONTH(Tabela1[[#This Row],[Data]])</f>
        <v>10</v>
      </c>
      <c r="G4180" t="s">
        <v>4261</v>
      </c>
      <c r="H4180" t="s">
        <v>4262</v>
      </c>
      <c r="I4180" s="2">
        <v>5561984000000</v>
      </c>
    </row>
    <row r="4181" spans="1:9" x14ac:dyDescent="0.25">
      <c r="A4181" t="s">
        <v>12</v>
      </c>
      <c r="B4181" s="1">
        <v>1000</v>
      </c>
      <c r="C4181" t="s">
        <v>9</v>
      </c>
      <c r="D4181">
        <v>12</v>
      </c>
      <c r="E4181" s="3">
        <v>44115</v>
      </c>
      <c r="F4181" s="2">
        <f>MONTH(Tabela1[[#This Row],[Data]])</f>
        <v>10</v>
      </c>
      <c r="G4181" t="s">
        <v>7926</v>
      </c>
      <c r="H4181" t="s">
        <v>7927</v>
      </c>
      <c r="I4181" s="2">
        <v>5547992800000</v>
      </c>
    </row>
    <row r="4182" spans="1:9" x14ac:dyDescent="0.25">
      <c r="A4182" t="s">
        <v>12</v>
      </c>
      <c r="B4182" s="1">
        <v>1000</v>
      </c>
      <c r="C4182" t="s">
        <v>9</v>
      </c>
      <c r="D4182">
        <v>12</v>
      </c>
      <c r="E4182" s="3">
        <v>44116</v>
      </c>
      <c r="F4182" s="2">
        <f>MONTH(Tabela1[[#This Row],[Data]])</f>
        <v>10</v>
      </c>
      <c r="G4182" t="s">
        <v>186</v>
      </c>
      <c r="H4182" t="s">
        <v>187</v>
      </c>
      <c r="I4182" s="2">
        <v>5516996400000</v>
      </c>
    </row>
    <row r="4183" spans="1:9" x14ac:dyDescent="0.25">
      <c r="A4183" t="s">
        <v>26</v>
      </c>
      <c r="B4183" s="1">
        <v>2000</v>
      </c>
      <c r="C4183" t="s">
        <v>9</v>
      </c>
      <c r="D4183">
        <v>1</v>
      </c>
      <c r="E4183" s="3">
        <v>44116</v>
      </c>
      <c r="F4183" s="2">
        <f>MONTH(Tabela1[[#This Row],[Data]])</f>
        <v>10</v>
      </c>
      <c r="G4183" t="s">
        <v>759</v>
      </c>
      <c r="H4183" t="s">
        <v>760</v>
      </c>
      <c r="I4183" s="2">
        <v>5511994700000</v>
      </c>
    </row>
    <row r="4184" spans="1:9" x14ac:dyDescent="0.25">
      <c r="A4184" t="s">
        <v>8</v>
      </c>
      <c r="B4184" s="1">
        <v>500</v>
      </c>
      <c r="C4184" t="s">
        <v>9</v>
      </c>
      <c r="D4184">
        <v>12</v>
      </c>
      <c r="E4184" s="3">
        <v>44116</v>
      </c>
      <c r="F4184" s="2">
        <f>MONTH(Tabela1[[#This Row],[Data]])</f>
        <v>10</v>
      </c>
      <c r="G4184" t="s">
        <v>3130</v>
      </c>
      <c r="H4184" t="s">
        <v>3131</v>
      </c>
      <c r="I4184" s="2">
        <v>5591991600000</v>
      </c>
    </row>
    <row r="4185" spans="1:9" x14ac:dyDescent="0.25">
      <c r="A4185" t="s">
        <v>26</v>
      </c>
      <c r="B4185" s="1">
        <v>2000</v>
      </c>
      <c r="C4185" t="s">
        <v>9</v>
      </c>
      <c r="D4185">
        <v>12</v>
      </c>
      <c r="E4185" s="3">
        <v>44116</v>
      </c>
      <c r="F4185" s="2">
        <f>MONTH(Tabela1[[#This Row],[Data]])</f>
        <v>10</v>
      </c>
      <c r="G4185" t="s">
        <v>2328</v>
      </c>
      <c r="H4185" t="s">
        <v>5000</v>
      </c>
      <c r="I4185" s="2">
        <v>5527993100000</v>
      </c>
    </row>
    <row r="4186" spans="1:9" x14ac:dyDescent="0.25">
      <c r="A4186" t="s">
        <v>12</v>
      </c>
      <c r="B4186" s="1">
        <v>1000</v>
      </c>
      <c r="C4186" t="s">
        <v>9</v>
      </c>
      <c r="D4186">
        <v>1</v>
      </c>
      <c r="E4186" s="3">
        <v>44116</v>
      </c>
      <c r="F4186" s="2">
        <f>MONTH(Tabela1[[#This Row],[Data]])</f>
        <v>10</v>
      </c>
      <c r="G4186" t="s">
        <v>5760</v>
      </c>
      <c r="H4186" t="s">
        <v>5761</v>
      </c>
      <c r="I4186" s="2">
        <v>5565999200000</v>
      </c>
    </row>
    <row r="4187" spans="1:9" x14ac:dyDescent="0.25">
      <c r="A4187" t="s">
        <v>12</v>
      </c>
      <c r="B4187" s="1">
        <v>1000</v>
      </c>
      <c r="C4187" t="s">
        <v>9</v>
      </c>
      <c r="D4187">
        <v>12</v>
      </c>
      <c r="E4187" s="3">
        <v>44116</v>
      </c>
      <c r="F4187" s="2">
        <f>MONTH(Tabela1[[#This Row],[Data]])</f>
        <v>10</v>
      </c>
      <c r="G4187" t="s">
        <v>4261</v>
      </c>
      <c r="H4187" t="s">
        <v>6255</v>
      </c>
      <c r="I4187" s="2">
        <v>5541991000000</v>
      </c>
    </row>
    <row r="4188" spans="1:9" x14ac:dyDescent="0.25">
      <c r="A4188" t="s">
        <v>8</v>
      </c>
      <c r="B4188" s="1">
        <v>500</v>
      </c>
      <c r="C4188" t="s">
        <v>21</v>
      </c>
      <c r="D4188">
        <v>1</v>
      </c>
      <c r="E4188" s="3">
        <v>44116</v>
      </c>
      <c r="F4188" s="2">
        <f>MONTH(Tabela1[[#This Row],[Data]])</f>
        <v>10</v>
      </c>
      <c r="G4188" t="s">
        <v>234</v>
      </c>
      <c r="H4188" t="s">
        <v>7567</v>
      </c>
      <c r="I4188" s="2">
        <v>5511998100000</v>
      </c>
    </row>
    <row r="4189" spans="1:9" x14ac:dyDescent="0.25">
      <c r="A4189" t="s">
        <v>8</v>
      </c>
      <c r="B4189" s="1">
        <v>500</v>
      </c>
      <c r="C4189" t="s">
        <v>9</v>
      </c>
      <c r="D4189">
        <v>4</v>
      </c>
      <c r="E4189" s="3">
        <v>44117</v>
      </c>
      <c r="F4189" s="2">
        <f>MONTH(Tabela1[[#This Row],[Data]])</f>
        <v>10</v>
      </c>
      <c r="G4189" t="s">
        <v>2448</v>
      </c>
      <c r="H4189" t="s">
        <v>2449</v>
      </c>
      <c r="I4189" s="2">
        <v>5511994100000</v>
      </c>
    </row>
    <row r="4190" spans="1:9" x14ac:dyDescent="0.25">
      <c r="A4190" t="s">
        <v>8</v>
      </c>
      <c r="B4190" s="1">
        <v>500</v>
      </c>
      <c r="C4190" t="s">
        <v>9</v>
      </c>
      <c r="D4190">
        <v>10</v>
      </c>
      <c r="E4190" s="3">
        <v>44117</v>
      </c>
      <c r="F4190" s="2">
        <f>MONTH(Tabela1[[#This Row],[Data]])</f>
        <v>10</v>
      </c>
      <c r="G4190" t="s">
        <v>271</v>
      </c>
      <c r="H4190" t="s">
        <v>5077</v>
      </c>
      <c r="I4190" s="2">
        <v>5512991900000</v>
      </c>
    </row>
    <row r="4191" spans="1:9" x14ac:dyDescent="0.25">
      <c r="A4191" t="s">
        <v>8</v>
      </c>
      <c r="B4191" s="1">
        <v>500</v>
      </c>
      <c r="C4191" t="s">
        <v>9</v>
      </c>
      <c r="D4191">
        <v>1</v>
      </c>
      <c r="E4191" s="3">
        <v>44117</v>
      </c>
      <c r="F4191" s="2">
        <f>MONTH(Tabela1[[#This Row],[Data]])</f>
        <v>10</v>
      </c>
      <c r="G4191" t="s">
        <v>4855</v>
      </c>
      <c r="H4191" t="s">
        <v>5398</v>
      </c>
      <c r="I4191" s="2">
        <v>5531988800000</v>
      </c>
    </row>
    <row r="4192" spans="1:9" x14ac:dyDescent="0.25">
      <c r="A4192" t="s">
        <v>26</v>
      </c>
      <c r="B4192" s="1">
        <v>2000</v>
      </c>
      <c r="C4192" t="s">
        <v>9</v>
      </c>
      <c r="D4192">
        <v>3</v>
      </c>
      <c r="E4192" s="3">
        <v>44117</v>
      </c>
      <c r="F4192" s="2">
        <f>MONTH(Tabela1[[#This Row],[Data]])</f>
        <v>10</v>
      </c>
      <c r="G4192" t="s">
        <v>883</v>
      </c>
      <c r="H4192" t="s">
        <v>884</v>
      </c>
      <c r="I4192" s="2">
        <v>5521970000000</v>
      </c>
    </row>
    <row r="4193" spans="1:9" x14ac:dyDescent="0.25">
      <c r="A4193" t="s">
        <v>8</v>
      </c>
      <c r="B4193" s="1">
        <v>500</v>
      </c>
      <c r="C4193" t="s">
        <v>9</v>
      </c>
      <c r="D4193">
        <v>2</v>
      </c>
      <c r="E4193" s="3">
        <v>44117</v>
      </c>
      <c r="F4193" s="2">
        <f>MONTH(Tabela1[[#This Row],[Data]])</f>
        <v>10</v>
      </c>
      <c r="G4193" t="s">
        <v>1111</v>
      </c>
      <c r="H4193" t="s">
        <v>1112</v>
      </c>
      <c r="I4193" s="2">
        <v>5511983900000</v>
      </c>
    </row>
    <row r="4194" spans="1:9" x14ac:dyDescent="0.25">
      <c r="A4194" t="s">
        <v>8</v>
      </c>
      <c r="B4194" s="1">
        <v>500</v>
      </c>
      <c r="C4194" t="s">
        <v>9</v>
      </c>
      <c r="D4194">
        <v>12</v>
      </c>
      <c r="E4194" s="3">
        <v>44117</v>
      </c>
      <c r="F4194" s="2">
        <f>MONTH(Tabela1[[#This Row],[Data]])</f>
        <v>10</v>
      </c>
      <c r="G4194" t="s">
        <v>238</v>
      </c>
      <c r="H4194" t="s">
        <v>239</v>
      </c>
      <c r="I4194" s="2">
        <v>5551992100000</v>
      </c>
    </row>
    <row r="4195" spans="1:9" x14ac:dyDescent="0.25">
      <c r="A4195" t="s">
        <v>12</v>
      </c>
      <c r="B4195" s="1">
        <v>1000</v>
      </c>
      <c r="C4195" t="s">
        <v>21</v>
      </c>
      <c r="D4195">
        <v>1</v>
      </c>
      <c r="E4195" s="3">
        <v>44117</v>
      </c>
      <c r="F4195" s="2">
        <f>MONTH(Tabela1[[#This Row],[Data]])</f>
        <v>10</v>
      </c>
      <c r="G4195" t="s">
        <v>7016</v>
      </c>
      <c r="H4195" t="s">
        <v>9463</v>
      </c>
      <c r="I4195" s="2">
        <v>5511945700000</v>
      </c>
    </row>
    <row r="4196" spans="1:9" x14ac:dyDescent="0.25">
      <c r="A4196" t="s">
        <v>12</v>
      </c>
      <c r="B4196" s="1">
        <v>1000</v>
      </c>
      <c r="C4196" t="s">
        <v>21</v>
      </c>
      <c r="D4196">
        <v>1</v>
      </c>
      <c r="E4196" s="3">
        <v>44118</v>
      </c>
      <c r="F4196" s="2">
        <f>MONTH(Tabela1[[#This Row],[Data]])</f>
        <v>10</v>
      </c>
      <c r="G4196" t="s">
        <v>644</v>
      </c>
      <c r="H4196" t="s">
        <v>645</v>
      </c>
      <c r="I4196" s="2">
        <v>5551991100000</v>
      </c>
    </row>
    <row r="4197" spans="1:9" x14ac:dyDescent="0.25">
      <c r="A4197" t="s">
        <v>8</v>
      </c>
      <c r="B4197" s="1">
        <v>500</v>
      </c>
      <c r="C4197" t="s">
        <v>9</v>
      </c>
      <c r="D4197">
        <v>10</v>
      </c>
      <c r="E4197" s="3">
        <v>44118</v>
      </c>
      <c r="F4197" s="2">
        <f>MONTH(Tabela1[[#This Row],[Data]])</f>
        <v>10</v>
      </c>
      <c r="G4197" t="s">
        <v>2368</v>
      </c>
      <c r="H4197" t="s">
        <v>2369</v>
      </c>
      <c r="I4197" s="2">
        <v>5516991700000</v>
      </c>
    </row>
    <row r="4198" spans="1:9" x14ac:dyDescent="0.25">
      <c r="A4198" t="s">
        <v>8</v>
      </c>
      <c r="B4198" s="1">
        <v>500</v>
      </c>
      <c r="C4198" t="s">
        <v>9</v>
      </c>
      <c r="D4198">
        <v>1</v>
      </c>
      <c r="E4198" s="3">
        <v>44118</v>
      </c>
      <c r="F4198" s="2">
        <f>MONTH(Tabela1[[#This Row],[Data]])</f>
        <v>10</v>
      </c>
      <c r="G4198" t="s">
        <v>1885</v>
      </c>
      <c r="H4198" t="s">
        <v>2831</v>
      </c>
      <c r="I4198" s="2">
        <v>5571992300000</v>
      </c>
    </row>
    <row r="4199" spans="1:9" x14ac:dyDescent="0.25">
      <c r="A4199" t="s">
        <v>12</v>
      </c>
      <c r="B4199" s="1">
        <v>1000</v>
      </c>
      <c r="C4199" t="s">
        <v>9</v>
      </c>
      <c r="D4199">
        <v>1</v>
      </c>
      <c r="E4199" s="3">
        <v>44118</v>
      </c>
      <c r="F4199" s="2">
        <f>MONTH(Tabela1[[#This Row],[Data]])</f>
        <v>10</v>
      </c>
      <c r="G4199" t="s">
        <v>5549</v>
      </c>
      <c r="H4199" t="s">
        <v>5550</v>
      </c>
      <c r="I4199" s="2">
        <v>5515991100000</v>
      </c>
    </row>
    <row r="4200" spans="1:9" x14ac:dyDescent="0.25">
      <c r="A4200" t="s">
        <v>8</v>
      </c>
      <c r="B4200" s="1">
        <v>500</v>
      </c>
      <c r="C4200" t="s">
        <v>21</v>
      </c>
      <c r="D4200">
        <v>1</v>
      </c>
      <c r="E4200" s="3">
        <v>44118</v>
      </c>
      <c r="F4200" s="2">
        <f>MONTH(Tabela1[[#This Row],[Data]])</f>
        <v>10</v>
      </c>
      <c r="G4200" t="s">
        <v>6658</v>
      </c>
      <c r="H4200" t="s">
        <v>6659</v>
      </c>
      <c r="I4200" s="2">
        <v>5521995100000</v>
      </c>
    </row>
    <row r="4201" spans="1:9" x14ac:dyDescent="0.25">
      <c r="A4201" t="s">
        <v>8</v>
      </c>
      <c r="B4201" s="1">
        <v>500</v>
      </c>
      <c r="C4201" t="s">
        <v>21</v>
      </c>
      <c r="D4201">
        <v>1</v>
      </c>
      <c r="E4201" s="3">
        <v>44118</v>
      </c>
      <c r="F4201" s="2">
        <f>MONTH(Tabela1[[#This Row],[Data]])</f>
        <v>10</v>
      </c>
      <c r="G4201" t="s">
        <v>3476</v>
      </c>
      <c r="H4201" t="s">
        <v>3477</v>
      </c>
      <c r="I4201" s="2">
        <v>5531996700000</v>
      </c>
    </row>
    <row r="4202" spans="1:9" x14ac:dyDescent="0.25">
      <c r="A4202" t="s">
        <v>8</v>
      </c>
      <c r="B4202" s="1">
        <v>500</v>
      </c>
      <c r="C4202" t="s">
        <v>9</v>
      </c>
      <c r="D4202">
        <v>5</v>
      </c>
      <c r="E4202" s="3">
        <v>44118</v>
      </c>
      <c r="F4202" s="2">
        <f>MONTH(Tabela1[[#This Row],[Data]])</f>
        <v>10</v>
      </c>
      <c r="G4202" t="s">
        <v>7311</v>
      </c>
      <c r="H4202" t="s">
        <v>8864</v>
      </c>
      <c r="I4202" s="2">
        <v>5511940300000</v>
      </c>
    </row>
    <row r="4203" spans="1:9" x14ac:dyDescent="0.25">
      <c r="A4203" t="s">
        <v>8</v>
      </c>
      <c r="B4203" s="1">
        <v>500</v>
      </c>
      <c r="C4203" t="s">
        <v>9</v>
      </c>
      <c r="D4203">
        <v>12</v>
      </c>
      <c r="E4203" s="3">
        <v>44119</v>
      </c>
      <c r="F4203" s="2">
        <f>MONTH(Tabela1[[#This Row],[Data]])</f>
        <v>10</v>
      </c>
      <c r="G4203" t="s">
        <v>129</v>
      </c>
      <c r="H4203" t="s">
        <v>130</v>
      </c>
      <c r="I4203" s="2">
        <v>5511987100000</v>
      </c>
    </row>
    <row r="4204" spans="1:9" x14ac:dyDescent="0.25">
      <c r="A4204" t="s">
        <v>26</v>
      </c>
      <c r="B4204" s="1">
        <v>2000</v>
      </c>
      <c r="C4204" t="s">
        <v>9</v>
      </c>
      <c r="D4204">
        <v>8</v>
      </c>
      <c r="E4204" s="3">
        <v>44119</v>
      </c>
      <c r="F4204" s="2">
        <f>MONTH(Tabela1[[#This Row],[Data]])</f>
        <v>10</v>
      </c>
      <c r="G4204" t="s">
        <v>575</v>
      </c>
      <c r="H4204" t="s">
        <v>576</v>
      </c>
      <c r="I4204" s="2">
        <v>5511994100000</v>
      </c>
    </row>
    <row r="4205" spans="1:9" x14ac:dyDescent="0.25">
      <c r="A4205" t="s">
        <v>12</v>
      </c>
      <c r="B4205" s="1">
        <v>1000</v>
      </c>
      <c r="C4205" t="s">
        <v>9</v>
      </c>
      <c r="D4205">
        <v>12</v>
      </c>
      <c r="E4205" s="3">
        <v>44119</v>
      </c>
      <c r="F4205" s="2">
        <f>MONTH(Tabela1[[#This Row],[Data]])</f>
        <v>10</v>
      </c>
      <c r="G4205" t="s">
        <v>1135</v>
      </c>
      <c r="H4205" t="s">
        <v>1136</v>
      </c>
      <c r="I4205" s="2">
        <v>5512981900000</v>
      </c>
    </row>
    <row r="4206" spans="1:9" x14ac:dyDescent="0.25">
      <c r="A4206" t="s">
        <v>12</v>
      </c>
      <c r="B4206" s="1">
        <v>1000</v>
      </c>
      <c r="C4206" t="s">
        <v>9</v>
      </c>
      <c r="D4206">
        <v>10</v>
      </c>
      <c r="E4206" s="3">
        <v>44119</v>
      </c>
      <c r="F4206" s="2">
        <f>MONTH(Tabela1[[#This Row],[Data]])</f>
        <v>10</v>
      </c>
      <c r="G4206" t="s">
        <v>4974</v>
      </c>
      <c r="H4206" t="s">
        <v>4975</v>
      </c>
      <c r="I4206" s="2">
        <v>5581993000000</v>
      </c>
    </row>
    <row r="4207" spans="1:9" x14ac:dyDescent="0.25">
      <c r="A4207" t="s">
        <v>8</v>
      </c>
      <c r="B4207" s="1">
        <v>500</v>
      </c>
      <c r="C4207" t="s">
        <v>21</v>
      </c>
      <c r="D4207">
        <v>1</v>
      </c>
      <c r="E4207" s="3">
        <v>44119</v>
      </c>
      <c r="F4207" s="2">
        <f>MONTH(Tabela1[[#This Row],[Data]])</f>
        <v>10</v>
      </c>
      <c r="G4207" t="s">
        <v>2965</v>
      </c>
      <c r="H4207" t="s">
        <v>8379</v>
      </c>
      <c r="I4207" s="2">
        <v>5583981300000</v>
      </c>
    </row>
    <row r="4208" spans="1:9" x14ac:dyDescent="0.25">
      <c r="A4208" t="s">
        <v>8</v>
      </c>
      <c r="B4208" s="1">
        <v>500</v>
      </c>
      <c r="C4208" t="s">
        <v>9</v>
      </c>
      <c r="D4208">
        <v>1</v>
      </c>
      <c r="E4208" s="3">
        <v>44119</v>
      </c>
      <c r="F4208" s="2">
        <f>MONTH(Tabela1[[#This Row],[Data]])</f>
        <v>10</v>
      </c>
      <c r="G4208" t="s">
        <v>8126</v>
      </c>
      <c r="H4208" t="s">
        <v>8389</v>
      </c>
      <c r="I4208" s="2">
        <v>5511992100000</v>
      </c>
    </row>
    <row r="4209" spans="1:9" x14ac:dyDescent="0.25">
      <c r="A4209" t="s">
        <v>8</v>
      </c>
      <c r="B4209" s="1">
        <v>500</v>
      </c>
      <c r="C4209" t="s">
        <v>9</v>
      </c>
      <c r="D4209">
        <v>12</v>
      </c>
      <c r="E4209" s="3">
        <v>44119</v>
      </c>
      <c r="F4209" s="2">
        <f>MONTH(Tabela1[[#This Row],[Data]])</f>
        <v>10</v>
      </c>
      <c r="G4209" t="s">
        <v>4583</v>
      </c>
      <c r="H4209" t="s">
        <v>4584</v>
      </c>
      <c r="I4209" s="2">
        <v>5575992200000</v>
      </c>
    </row>
    <row r="4210" spans="1:9" x14ac:dyDescent="0.25">
      <c r="A4210" t="s">
        <v>12</v>
      </c>
      <c r="B4210" s="1">
        <v>1000</v>
      </c>
      <c r="C4210" t="s">
        <v>9</v>
      </c>
      <c r="D4210">
        <v>12</v>
      </c>
      <c r="E4210" s="3">
        <v>44119</v>
      </c>
      <c r="F4210" s="2">
        <f>MONTH(Tabela1[[#This Row],[Data]])</f>
        <v>10</v>
      </c>
      <c r="G4210" t="s">
        <v>9710</v>
      </c>
      <c r="H4210" t="s">
        <v>9711</v>
      </c>
      <c r="I4210" s="2">
        <v>5566998700000</v>
      </c>
    </row>
    <row r="4211" spans="1:9" x14ac:dyDescent="0.25">
      <c r="A4211" t="s">
        <v>12</v>
      </c>
      <c r="B4211" s="1">
        <v>1000</v>
      </c>
      <c r="C4211" t="s">
        <v>9</v>
      </c>
      <c r="D4211">
        <v>2</v>
      </c>
      <c r="E4211" s="3">
        <v>44120</v>
      </c>
      <c r="F4211" s="2">
        <f>MONTH(Tabela1[[#This Row],[Data]])</f>
        <v>10</v>
      </c>
      <c r="G4211" t="s">
        <v>318</v>
      </c>
      <c r="H4211" t="s">
        <v>319</v>
      </c>
      <c r="I4211" s="2">
        <v>5561995400000</v>
      </c>
    </row>
    <row r="4212" spans="1:9" x14ac:dyDescent="0.25">
      <c r="A4212" t="s">
        <v>8</v>
      </c>
      <c r="B4212" s="1">
        <v>500</v>
      </c>
      <c r="C4212" t="s">
        <v>9</v>
      </c>
      <c r="D4212">
        <v>10</v>
      </c>
      <c r="E4212" s="3">
        <v>44120</v>
      </c>
      <c r="F4212" s="2">
        <f>MONTH(Tabela1[[#This Row],[Data]])</f>
        <v>10</v>
      </c>
      <c r="G4212" t="s">
        <v>2678</v>
      </c>
      <c r="H4212" t="s">
        <v>2679</v>
      </c>
      <c r="I4212" s="2">
        <v>5548991500000</v>
      </c>
    </row>
    <row r="4213" spans="1:9" x14ac:dyDescent="0.25">
      <c r="A4213" t="s">
        <v>26</v>
      </c>
      <c r="B4213" s="1">
        <v>2000</v>
      </c>
      <c r="C4213" t="s">
        <v>9</v>
      </c>
      <c r="D4213">
        <v>12</v>
      </c>
      <c r="E4213" s="3">
        <v>44120</v>
      </c>
      <c r="F4213" s="2">
        <f>MONTH(Tabela1[[#This Row],[Data]])</f>
        <v>10</v>
      </c>
      <c r="G4213" t="s">
        <v>3120</v>
      </c>
      <c r="H4213" t="s">
        <v>3121</v>
      </c>
      <c r="I4213" s="2">
        <v>5521997800000</v>
      </c>
    </row>
    <row r="4214" spans="1:9" x14ac:dyDescent="0.25">
      <c r="A4214" t="s">
        <v>8</v>
      </c>
      <c r="B4214" s="1">
        <v>500</v>
      </c>
      <c r="C4214" t="s">
        <v>9</v>
      </c>
      <c r="D4214">
        <v>4</v>
      </c>
      <c r="E4214" s="3">
        <v>44120</v>
      </c>
      <c r="F4214" s="2">
        <f>MONTH(Tabela1[[#This Row],[Data]])</f>
        <v>10</v>
      </c>
      <c r="G4214" t="s">
        <v>5526</v>
      </c>
      <c r="H4214" t="s">
        <v>5527</v>
      </c>
      <c r="I4214" s="2">
        <v>5531986600000</v>
      </c>
    </row>
    <row r="4215" spans="1:9" x14ac:dyDescent="0.25">
      <c r="A4215" t="s">
        <v>8</v>
      </c>
      <c r="B4215" s="1">
        <v>500</v>
      </c>
      <c r="C4215" t="s">
        <v>9</v>
      </c>
      <c r="D4215">
        <v>4</v>
      </c>
      <c r="E4215" s="3">
        <v>44121</v>
      </c>
      <c r="F4215" s="2">
        <f>MONTH(Tabela1[[#This Row],[Data]])</f>
        <v>10</v>
      </c>
      <c r="G4215" t="s">
        <v>263</v>
      </c>
      <c r="H4215" t="s">
        <v>264</v>
      </c>
      <c r="I4215" s="2">
        <v>5531987800000</v>
      </c>
    </row>
    <row r="4216" spans="1:9" x14ac:dyDescent="0.25">
      <c r="A4216" t="s">
        <v>8</v>
      </c>
      <c r="B4216" s="1">
        <v>500</v>
      </c>
      <c r="C4216" t="s">
        <v>9</v>
      </c>
      <c r="D4216">
        <v>10</v>
      </c>
      <c r="E4216" s="3">
        <v>44121</v>
      </c>
      <c r="F4216" s="2">
        <f>MONTH(Tabela1[[#This Row],[Data]])</f>
        <v>10</v>
      </c>
      <c r="G4216" t="s">
        <v>936</v>
      </c>
      <c r="H4216" t="s">
        <v>937</v>
      </c>
      <c r="I4216" s="2">
        <v>5531994000000</v>
      </c>
    </row>
    <row r="4217" spans="1:9" x14ac:dyDescent="0.25">
      <c r="A4217" t="s">
        <v>12</v>
      </c>
      <c r="B4217" s="1">
        <v>1000</v>
      </c>
      <c r="C4217" t="s">
        <v>9</v>
      </c>
      <c r="D4217">
        <v>3</v>
      </c>
      <c r="E4217" s="3">
        <v>44121</v>
      </c>
      <c r="F4217" s="2">
        <f>MONTH(Tabela1[[#This Row],[Data]])</f>
        <v>10</v>
      </c>
      <c r="G4217" t="s">
        <v>2865</v>
      </c>
      <c r="H4217" t="s">
        <v>2866</v>
      </c>
      <c r="I4217" s="2">
        <v>5521974000000</v>
      </c>
    </row>
    <row r="4218" spans="1:9" x14ac:dyDescent="0.25">
      <c r="A4218" t="s">
        <v>8</v>
      </c>
      <c r="B4218" s="1">
        <v>500</v>
      </c>
      <c r="C4218" t="s">
        <v>9</v>
      </c>
      <c r="D4218">
        <v>1</v>
      </c>
      <c r="E4218" s="3">
        <v>44121</v>
      </c>
      <c r="F4218" s="2">
        <f>MONTH(Tabela1[[#This Row],[Data]])</f>
        <v>10</v>
      </c>
      <c r="G4218" t="s">
        <v>3313</v>
      </c>
      <c r="H4218" t="s">
        <v>3314</v>
      </c>
      <c r="I4218" s="2">
        <v>5521994200000</v>
      </c>
    </row>
    <row r="4219" spans="1:9" x14ac:dyDescent="0.25">
      <c r="A4219" t="s">
        <v>26</v>
      </c>
      <c r="B4219" s="1">
        <v>2000</v>
      </c>
      <c r="C4219" t="s">
        <v>9</v>
      </c>
      <c r="D4219">
        <v>1</v>
      </c>
      <c r="E4219" s="3">
        <v>44121</v>
      </c>
      <c r="F4219" s="2">
        <f>MONTH(Tabela1[[#This Row],[Data]])</f>
        <v>10</v>
      </c>
      <c r="G4219" t="s">
        <v>3944</v>
      </c>
      <c r="H4219" t="s">
        <v>3945</v>
      </c>
      <c r="I4219" s="2">
        <v>5511979600000</v>
      </c>
    </row>
    <row r="4220" spans="1:9" x14ac:dyDescent="0.25">
      <c r="A4220" t="s">
        <v>26</v>
      </c>
      <c r="B4220" s="1">
        <v>2000</v>
      </c>
      <c r="C4220" t="s">
        <v>21</v>
      </c>
      <c r="D4220">
        <v>1</v>
      </c>
      <c r="E4220" s="3">
        <v>44121</v>
      </c>
      <c r="F4220" s="2">
        <f>MONTH(Tabela1[[#This Row],[Data]])</f>
        <v>10</v>
      </c>
      <c r="G4220" t="s">
        <v>597</v>
      </c>
      <c r="H4220" t="s">
        <v>6633</v>
      </c>
      <c r="I4220" s="2">
        <v>5511979700000</v>
      </c>
    </row>
    <row r="4221" spans="1:9" x14ac:dyDescent="0.25">
      <c r="A4221" t="s">
        <v>8</v>
      </c>
      <c r="B4221" s="1">
        <v>500</v>
      </c>
      <c r="C4221" t="s">
        <v>9</v>
      </c>
      <c r="D4221">
        <v>1</v>
      </c>
      <c r="E4221" s="3">
        <v>44121</v>
      </c>
      <c r="F4221" s="2">
        <f>MONTH(Tabela1[[#This Row],[Data]])</f>
        <v>10</v>
      </c>
      <c r="G4221" t="s">
        <v>7050</v>
      </c>
      <c r="H4221" t="s">
        <v>7051</v>
      </c>
      <c r="I4221" s="2">
        <v>5598992400000</v>
      </c>
    </row>
    <row r="4222" spans="1:9" x14ac:dyDescent="0.25">
      <c r="A4222" t="s">
        <v>8</v>
      </c>
      <c r="B4222" s="1">
        <v>500</v>
      </c>
      <c r="C4222" t="s">
        <v>9</v>
      </c>
      <c r="D4222">
        <v>12</v>
      </c>
      <c r="E4222" s="3">
        <v>44121</v>
      </c>
      <c r="F4222" s="2">
        <f>MONTH(Tabela1[[#This Row],[Data]])</f>
        <v>10</v>
      </c>
      <c r="G4222" t="s">
        <v>7664</v>
      </c>
      <c r="H4222" t="s">
        <v>9328</v>
      </c>
      <c r="I4222" s="2">
        <v>5521985600000</v>
      </c>
    </row>
    <row r="4223" spans="1:9" x14ac:dyDescent="0.25">
      <c r="A4223" t="s">
        <v>12</v>
      </c>
      <c r="B4223" s="1">
        <v>1000</v>
      </c>
      <c r="C4223" t="s">
        <v>9</v>
      </c>
      <c r="D4223">
        <v>12</v>
      </c>
      <c r="E4223" s="3">
        <v>44122</v>
      </c>
      <c r="F4223" s="2">
        <f>MONTH(Tabela1[[#This Row],[Data]])</f>
        <v>10</v>
      </c>
      <c r="G4223" t="s">
        <v>724</v>
      </c>
      <c r="H4223" t="s">
        <v>725</v>
      </c>
      <c r="I4223" s="2">
        <v>5584981800000</v>
      </c>
    </row>
    <row r="4224" spans="1:9" x14ac:dyDescent="0.25">
      <c r="A4224" t="s">
        <v>26</v>
      </c>
      <c r="B4224" s="1">
        <v>2000</v>
      </c>
      <c r="C4224" t="s">
        <v>9</v>
      </c>
      <c r="D4224">
        <v>4</v>
      </c>
      <c r="E4224" s="3">
        <v>44122</v>
      </c>
      <c r="F4224" s="2">
        <f>MONTH(Tabela1[[#This Row],[Data]])</f>
        <v>10</v>
      </c>
      <c r="G4224" t="s">
        <v>2210</v>
      </c>
      <c r="H4224" t="s">
        <v>2548</v>
      </c>
      <c r="I4224" s="2">
        <v>5532984200000</v>
      </c>
    </row>
    <row r="4225" spans="1:9" x14ac:dyDescent="0.25">
      <c r="A4225" t="s">
        <v>12</v>
      </c>
      <c r="B4225" s="1">
        <v>1000</v>
      </c>
      <c r="C4225" t="s">
        <v>9</v>
      </c>
      <c r="D4225">
        <v>12</v>
      </c>
      <c r="E4225" s="3">
        <v>44122</v>
      </c>
      <c r="F4225" s="2">
        <f>MONTH(Tabela1[[#This Row],[Data]])</f>
        <v>10</v>
      </c>
      <c r="G4225" t="s">
        <v>3207</v>
      </c>
      <c r="H4225" t="s">
        <v>3208</v>
      </c>
      <c r="I4225" s="2">
        <v>5531992000000</v>
      </c>
    </row>
    <row r="4226" spans="1:9" x14ac:dyDescent="0.25">
      <c r="A4226" t="s">
        <v>12</v>
      </c>
      <c r="B4226" s="1">
        <v>1000</v>
      </c>
      <c r="C4226" t="s">
        <v>21</v>
      </c>
      <c r="D4226">
        <v>1</v>
      </c>
      <c r="E4226" s="3">
        <v>44122</v>
      </c>
      <c r="F4226" s="2">
        <f>MONTH(Tabela1[[#This Row],[Data]])</f>
        <v>10</v>
      </c>
      <c r="G4226" t="s">
        <v>3367</v>
      </c>
      <c r="H4226" t="s">
        <v>3368</v>
      </c>
      <c r="I4226" s="2">
        <v>5588994500000</v>
      </c>
    </row>
    <row r="4227" spans="1:9" x14ac:dyDescent="0.25">
      <c r="A4227" t="s">
        <v>12</v>
      </c>
      <c r="B4227" s="1">
        <v>1000</v>
      </c>
      <c r="C4227" t="s">
        <v>9</v>
      </c>
      <c r="D4227">
        <v>4</v>
      </c>
      <c r="E4227" s="3">
        <v>44122</v>
      </c>
      <c r="F4227" s="2">
        <f>MONTH(Tabela1[[#This Row],[Data]])</f>
        <v>10</v>
      </c>
      <c r="G4227" t="s">
        <v>4812</v>
      </c>
      <c r="H4227" t="s">
        <v>4813</v>
      </c>
      <c r="I4227" s="2">
        <v>5592991900000</v>
      </c>
    </row>
    <row r="4228" spans="1:9" x14ac:dyDescent="0.25">
      <c r="A4228" t="s">
        <v>12</v>
      </c>
      <c r="B4228" s="1">
        <v>1000</v>
      </c>
      <c r="C4228" t="s">
        <v>9</v>
      </c>
      <c r="D4228">
        <v>12</v>
      </c>
      <c r="E4228" s="3">
        <v>44122</v>
      </c>
      <c r="F4228" s="2">
        <f>MONTH(Tabela1[[#This Row],[Data]])</f>
        <v>10</v>
      </c>
      <c r="G4228" t="s">
        <v>5124</v>
      </c>
      <c r="H4228" t="s">
        <v>5125</v>
      </c>
      <c r="I4228" s="2">
        <v>5511958300000</v>
      </c>
    </row>
    <row r="4229" spans="1:9" x14ac:dyDescent="0.25">
      <c r="A4229" t="s">
        <v>12</v>
      </c>
      <c r="B4229" s="1">
        <v>1000</v>
      </c>
      <c r="C4229" t="s">
        <v>9</v>
      </c>
      <c r="D4229">
        <v>3</v>
      </c>
      <c r="E4229" s="3">
        <v>44122</v>
      </c>
      <c r="F4229" s="2">
        <f>MONTH(Tabela1[[#This Row],[Data]])</f>
        <v>10</v>
      </c>
      <c r="G4229" t="s">
        <v>2176</v>
      </c>
      <c r="H4229" t="s">
        <v>6125</v>
      </c>
      <c r="I4229" s="2">
        <v>5511983200000</v>
      </c>
    </row>
    <row r="4230" spans="1:9" x14ac:dyDescent="0.25">
      <c r="A4230" t="s">
        <v>12</v>
      </c>
      <c r="B4230" s="1">
        <v>1000</v>
      </c>
      <c r="C4230" t="s">
        <v>9</v>
      </c>
      <c r="D4230">
        <v>1</v>
      </c>
      <c r="E4230" s="3">
        <v>44122</v>
      </c>
      <c r="F4230" s="2">
        <f>MONTH(Tabela1[[#This Row],[Data]])</f>
        <v>10</v>
      </c>
      <c r="G4230" t="s">
        <v>5273</v>
      </c>
      <c r="H4230" t="s">
        <v>6290</v>
      </c>
      <c r="I4230" s="2">
        <v>5521998300000</v>
      </c>
    </row>
    <row r="4231" spans="1:9" x14ac:dyDescent="0.25">
      <c r="A4231" t="s">
        <v>8</v>
      </c>
      <c r="B4231" s="1">
        <v>500</v>
      </c>
      <c r="C4231" t="s">
        <v>9</v>
      </c>
      <c r="D4231">
        <v>1</v>
      </c>
      <c r="E4231" s="3">
        <v>44122</v>
      </c>
      <c r="F4231" s="2">
        <f>MONTH(Tabela1[[#This Row],[Data]])</f>
        <v>10</v>
      </c>
      <c r="G4231" t="s">
        <v>6651</v>
      </c>
      <c r="H4231" t="s">
        <v>6652</v>
      </c>
      <c r="I4231" s="2">
        <v>5532991000000</v>
      </c>
    </row>
    <row r="4232" spans="1:9" x14ac:dyDescent="0.25">
      <c r="A4232" t="s">
        <v>8</v>
      </c>
      <c r="B4232" s="1">
        <v>500</v>
      </c>
      <c r="C4232" t="s">
        <v>9</v>
      </c>
      <c r="D4232">
        <v>10</v>
      </c>
      <c r="E4232" s="3">
        <v>44122</v>
      </c>
      <c r="F4232" s="2">
        <f>MONTH(Tabela1[[#This Row],[Data]])</f>
        <v>10</v>
      </c>
      <c r="G4232" t="s">
        <v>7474</v>
      </c>
      <c r="H4232" t="s">
        <v>7475</v>
      </c>
      <c r="I4232" s="2">
        <v>5537998600000</v>
      </c>
    </row>
    <row r="4233" spans="1:9" x14ac:dyDescent="0.25">
      <c r="A4233" t="s">
        <v>8</v>
      </c>
      <c r="B4233" s="1">
        <v>500</v>
      </c>
      <c r="C4233" t="s">
        <v>9</v>
      </c>
      <c r="D4233">
        <v>12</v>
      </c>
      <c r="E4233" s="3">
        <v>44122</v>
      </c>
      <c r="F4233" s="2">
        <f>MONTH(Tabela1[[#This Row],[Data]])</f>
        <v>10</v>
      </c>
      <c r="G4233" t="s">
        <v>137</v>
      </c>
      <c r="H4233" t="s">
        <v>7486</v>
      </c>
      <c r="I4233" s="2">
        <v>5531996400000</v>
      </c>
    </row>
    <row r="4234" spans="1:9" x14ac:dyDescent="0.25">
      <c r="A4234" t="s">
        <v>26</v>
      </c>
      <c r="B4234" s="1">
        <v>2000</v>
      </c>
      <c r="C4234" t="s">
        <v>9</v>
      </c>
      <c r="D4234">
        <v>12</v>
      </c>
      <c r="E4234" s="3">
        <v>44122</v>
      </c>
      <c r="F4234" s="2">
        <f>MONTH(Tabela1[[#This Row],[Data]])</f>
        <v>10</v>
      </c>
      <c r="G4234" t="s">
        <v>8621</v>
      </c>
      <c r="H4234" t="s">
        <v>8622</v>
      </c>
      <c r="I4234" s="2">
        <v>5598982800000</v>
      </c>
    </row>
    <row r="4235" spans="1:9" x14ac:dyDescent="0.25">
      <c r="A4235" t="s">
        <v>12</v>
      </c>
      <c r="B4235" s="1">
        <v>1000</v>
      </c>
      <c r="C4235" t="s">
        <v>9</v>
      </c>
      <c r="D4235">
        <v>6</v>
      </c>
      <c r="E4235" s="3">
        <v>44122</v>
      </c>
      <c r="F4235" s="2">
        <f>MONTH(Tabela1[[#This Row],[Data]])</f>
        <v>10</v>
      </c>
      <c r="G4235" t="s">
        <v>716</v>
      </c>
      <c r="H4235" t="s">
        <v>9666</v>
      </c>
      <c r="I4235" s="2">
        <v>5521917400000</v>
      </c>
    </row>
    <row r="4236" spans="1:9" x14ac:dyDescent="0.25">
      <c r="A4236" t="s">
        <v>8</v>
      </c>
      <c r="B4236" s="1">
        <v>500</v>
      </c>
      <c r="C4236" t="s">
        <v>9</v>
      </c>
      <c r="D4236">
        <v>5</v>
      </c>
      <c r="E4236" s="3">
        <v>44123</v>
      </c>
      <c r="F4236" s="2">
        <f>MONTH(Tabela1[[#This Row],[Data]])</f>
        <v>10</v>
      </c>
      <c r="G4236" t="s">
        <v>4170</v>
      </c>
      <c r="H4236" t="s">
        <v>6697</v>
      </c>
      <c r="I4236" s="2">
        <v>5527997900000</v>
      </c>
    </row>
    <row r="4237" spans="1:9" x14ac:dyDescent="0.25">
      <c r="A4237" t="s">
        <v>26</v>
      </c>
      <c r="B4237" s="1">
        <v>2000</v>
      </c>
      <c r="C4237" t="s">
        <v>9</v>
      </c>
      <c r="D4237">
        <v>12</v>
      </c>
      <c r="E4237" s="3">
        <v>44123</v>
      </c>
      <c r="F4237" s="2">
        <f>MONTH(Tabela1[[#This Row],[Data]])</f>
        <v>10</v>
      </c>
      <c r="G4237" t="s">
        <v>7365</v>
      </c>
      <c r="H4237" t="s">
        <v>7366</v>
      </c>
      <c r="I4237" s="2">
        <v>5515996700000</v>
      </c>
    </row>
    <row r="4238" spans="1:9" x14ac:dyDescent="0.25">
      <c r="A4238" t="s">
        <v>8</v>
      </c>
      <c r="B4238" s="1">
        <v>500</v>
      </c>
      <c r="C4238" t="s">
        <v>9</v>
      </c>
      <c r="D4238">
        <v>12</v>
      </c>
      <c r="E4238" s="3">
        <v>44123</v>
      </c>
      <c r="F4238" s="2">
        <f>MONTH(Tabela1[[#This Row],[Data]])</f>
        <v>10</v>
      </c>
      <c r="G4238" t="s">
        <v>8376</v>
      </c>
      <c r="H4238" t="s">
        <v>8377</v>
      </c>
      <c r="I4238" s="2">
        <v>5521982800000</v>
      </c>
    </row>
    <row r="4239" spans="1:9" x14ac:dyDescent="0.25">
      <c r="A4239" t="s">
        <v>8</v>
      </c>
      <c r="B4239" s="1">
        <v>500</v>
      </c>
      <c r="C4239" t="s">
        <v>9</v>
      </c>
      <c r="D4239">
        <v>12</v>
      </c>
      <c r="E4239" s="3">
        <v>44123</v>
      </c>
      <c r="F4239" s="2">
        <f>MONTH(Tabela1[[#This Row],[Data]])</f>
        <v>10</v>
      </c>
      <c r="G4239" t="s">
        <v>3671</v>
      </c>
      <c r="H4239" t="s">
        <v>9251</v>
      </c>
      <c r="I4239" s="2">
        <v>5534991000000</v>
      </c>
    </row>
    <row r="4240" spans="1:9" x14ac:dyDescent="0.25">
      <c r="A4240" t="s">
        <v>8</v>
      </c>
      <c r="B4240" s="1">
        <v>500</v>
      </c>
      <c r="C4240" t="s">
        <v>9</v>
      </c>
      <c r="D4240">
        <v>1</v>
      </c>
      <c r="E4240" s="3">
        <v>44124</v>
      </c>
      <c r="F4240" s="2">
        <f>MONTH(Tabela1[[#This Row],[Data]])</f>
        <v>10</v>
      </c>
      <c r="G4240" t="s">
        <v>626</v>
      </c>
      <c r="H4240" t="s">
        <v>627</v>
      </c>
      <c r="I4240" s="2">
        <v>5551982800000</v>
      </c>
    </row>
    <row r="4241" spans="1:9" x14ac:dyDescent="0.25">
      <c r="A4241" t="s">
        <v>26</v>
      </c>
      <c r="B4241" s="1">
        <v>2000</v>
      </c>
      <c r="C4241" t="s">
        <v>9</v>
      </c>
      <c r="D4241">
        <v>3</v>
      </c>
      <c r="E4241" s="3">
        <v>44124</v>
      </c>
      <c r="F4241" s="2">
        <f>MONTH(Tabela1[[#This Row],[Data]])</f>
        <v>10</v>
      </c>
      <c r="G4241" t="s">
        <v>2433</v>
      </c>
      <c r="H4241" t="s">
        <v>2434</v>
      </c>
      <c r="I4241" s="2">
        <v>5511984300000</v>
      </c>
    </row>
    <row r="4242" spans="1:9" x14ac:dyDescent="0.25">
      <c r="A4242" t="s">
        <v>12</v>
      </c>
      <c r="B4242" s="1">
        <v>1000</v>
      </c>
      <c r="C4242" t="s">
        <v>21</v>
      </c>
      <c r="D4242">
        <v>1</v>
      </c>
      <c r="E4242" s="3">
        <v>44124</v>
      </c>
      <c r="F4242" s="2">
        <f>MONTH(Tabela1[[#This Row],[Data]])</f>
        <v>10</v>
      </c>
      <c r="G4242" t="s">
        <v>3817</v>
      </c>
      <c r="H4242" t="s">
        <v>3818</v>
      </c>
      <c r="I4242" s="2">
        <v>5581982900000</v>
      </c>
    </row>
    <row r="4243" spans="1:9" x14ac:dyDescent="0.25">
      <c r="A4243" t="s">
        <v>8</v>
      </c>
      <c r="B4243" s="1">
        <v>500</v>
      </c>
      <c r="C4243" t="s">
        <v>9</v>
      </c>
      <c r="D4243">
        <v>12</v>
      </c>
      <c r="E4243" s="3">
        <v>44124</v>
      </c>
      <c r="F4243" s="2">
        <f>MONTH(Tabela1[[#This Row],[Data]])</f>
        <v>10</v>
      </c>
      <c r="G4243" t="s">
        <v>4656</v>
      </c>
      <c r="H4243" t="s">
        <v>4657</v>
      </c>
      <c r="I4243" s="2">
        <v>5591989700000</v>
      </c>
    </row>
    <row r="4244" spans="1:9" x14ac:dyDescent="0.25">
      <c r="A4244" t="s">
        <v>12</v>
      </c>
      <c r="B4244" s="1">
        <v>1000</v>
      </c>
      <c r="C4244" t="s">
        <v>9</v>
      </c>
      <c r="D4244">
        <v>10</v>
      </c>
      <c r="E4244" s="3">
        <v>44124</v>
      </c>
      <c r="F4244" s="2">
        <f>MONTH(Tabela1[[#This Row],[Data]])</f>
        <v>10</v>
      </c>
      <c r="G4244" t="s">
        <v>902</v>
      </c>
      <c r="H4244" t="s">
        <v>4823</v>
      </c>
      <c r="I4244" s="2">
        <v>5591981400000</v>
      </c>
    </row>
    <row r="4245" spans="1:9" x14ac:dyDescent="0.25">
      <c r="A4245" t="s">
        <v>8</v>
      </c>
      <c r="B4245" s="1">
        <v>500</v>
      </c>
      <c r="C4245" t="s">
        <v>9</v>
      </c>
      <c r="D4245">
        <v>3</v>
      </c>
      <c r="E4245" s="3">
        <v>44124</v>
      </c>
      <c r="F4245" s="2">
        <f>MONTH(Tabela1[[#This Row],[Data]])</f>
        <v>10</v>
      </c>
      <c r="G4245" t="s">
        <v>5153</v>
      </c>
      <c r="H4245" t="s">
        <v>5154</v>
      </c>
      <c r="I4245" s="2">
        <v>5596991400000</v>
      </c>
    </row>
    <row r="4246" spans="1:9" x14ac:dyDescent="0.25">
      <c r="A4246" t="s">
        <v>8</v>
      </c>
      <c r="B4246" s="1">
        <v>500</v>
      </c>
      <c r="C4246" t="s">
        <v>9</v>
      </c>
      <c r="D4246">
        <v>1</v>
      </c>
      <c r="E4246" s="3">
        <v>44124</v>
      </c>
      <c r="F4246" s="2">
        <f>MONTH(Tabela1[[#This Row],[Data]])</f>
        <v>10</v>
      </c>
      <c r="G4246" t="s">
        <v>3662</v>
      </c>
      <c r="H4246" t="s">
        <v>7918</v>
      </c>
      <c r="I4246" s="2">
        <v>5511999700000</v>
      </c>
    </row>
    <row r="4247" spans="1:9" x14ac:dyDescent="0.25">
      <c r="A4247" t="s">
        <v>8</v>
      </c>
      <c r="B4247" s="1">
        <v>500</v>
      </c>
      <c r="C4247" t="s">
        <v>9</v>
      </c>
      <c r="D4247">
        <v>12</v>
      </c>
      <c r="E4247" s="3">
        <v>44124</v>
      </c>
      <c r="F4247" s="2">
        <f>MONTH(Tabela1[[#This Row],[Data]])</f>
        <v>10</v>
      </c>
      <c r="G4247" t="s">
        <v>8136</v>
      </c>
      <c r="H4247" t="s">
        <v>8137</v>
      </c>
      <c r="I4247" s="2">
        <v>5551981300000</v>
      </c>
    </row>
    <row r="4248" spans="1:9" x14ac:dyDescent="0.25">
      <c r="A4248" t="s">
        <v>12</v>
      </c>
      <c r="B4248" s="1">
        <v>1000</v>
      </c>
      <c r="C4248" t="s">
        <v>9</v>
      </c>
      <c r="D4248">
        <v>1</v>
      </c>
      <c r="E4248" s="3">
        <v>44124</v>
      </c>
      <c r="F4248" s="2">
        <f>MONTH(Tabela1[[#This Row],[Data]])</f>
        <v>10</v>
      </c>
      <c r="G4248" t="s">
        <v>8644</v>
      </c>
      <c r="H4248" t="s">
        <v>8645</v>
      </c>
      <c r="I4248" s="2">
        <v>5519992600000</v>
      </c>
    </row>
    <row r="4249" spans="1:9" x14ac:dyDescent="0.25">
      <c r="A4249" t="s">
        <v>12</v>
      </c>
      <c r="B4249" s="1">
        <v>1000</v>
      </c>
      <c r="C4249" t="s">
        <v>9</v>
      </c>
      <c r="D4249">
        <v>7</v>
      </c>
      <c r="E4249" s="3">
        <v>44124</v>
      </c>
      <c r="F4249" s="2">
        <f>MONTH(Tabela1[[#This Row],[Data]])</f>
        <v>10</v>
      </c>
      <c r="G4249" t="s">
        <v>5851</v>
      </c>
      <c r="H4249" t="s">
        <v>5852</v>
      </c>
      <c r="I4249" s="2">
        <v>5534991200000</v>
      </c>
    </row>
    <row r="4250" spans="1:9" x14ac:dyDescent="0.25">
      <c r="A4250" t="s">
        <v>26</v>
      </c>
      <c r="B4250" s="1">
        <v>2000</v>
      </c>
      <c r="C4250" t="s">
        <v>21</v>
      </c>
      <c r="D4250">
        <v>1</v>
      </c>
      <c r="E4250" s="3">
        <v>44125</v>
      </c>
      <c r="F4250" s="2">
        <f>MONTH(Tabela1[[#This Row],[Data]])</f>
        <v>10</v>
      </c>
      <c r="G4250" t="s">
        <v>214</v>
      </c>
      <c r="H4250" t="s">
        <v>215</v>
      </c>
      <c r="I4250" s="2">
        <v>5531985100000</v>
      </c>
    </row>
    <row r="4251" spans="1:9" x14ac:dyDescent="0.25">
      <c r="A4251" t="s">
        <v>12</v>
      </c>
      <c r="B4251" s="1">
        <v>1000</v>
      </c>
      <c r="C4251" t="s">
        <v>9</v>
      </c>
      <c r="D4251">
        <v>4</v>
      </c>
      <c r="E4251" s="3">
        <v>44125</v>
      </c>
      <c r="F4251" s="2">
        <f>MONTH(Tabela1[[#This Row],[Data]])</f>
        <v>10</v>
      </c>
      <c r="G4251" t="s">
        <v>837</v>
      </c>
      <c r="H4251" t="s">
        <v>838</v>
      </c>
      <c r="I4251" s="2">
        <v>5594992300000</v>
      </c>
    </row>
    <row r="4252" spans="1:9" x14ac:dyDescent="0.25">
      <c r="A4252" t="s">
        <v>8</v>
      </c>
      <c r="B4252" s="1">
        <v>500</v>
      </c>
      <c r="C4252" t="s">
        <v>9</v>
      </c>
      <c r="D4252">
        <v>12</v>
      </c>
      <c r="E4252" s="3">
        <v>44125</v>
      </c>
      <c r="F4252" s="2">
        <f>MONTH(Tabela1[[#This Row],[Data]])</f>
        <v>10</v>
      </c>
      <c r="G4252" t="s">
        <v>3837</v>
      </c>
      <c r="H4252" t="s">
        <v>3838</v>
      </c>
      <c r="I4252" s="2">
        <v>5583986200000</v>
      </c>
    </row>
    <row r="4253" spans="1:9" x14ac:dyDescent="0.25">
      <c r="A4253" t="s">
        <v>12</v>
      </c>
      <c r="B4253" s="1">
        <v>1000</v>
      </c>
      <c r="C4253" t="s">
        <v>21</v>
      </c>
      <c r="D4253">
        <v>1</v>
      </c>
      <c r="E4253" s="3">
        <v>44125</v>
      </c>
      <c r="F4253" s="2">
        <f>MONTH(Tabela1[[#This Row],[Data]])</f>
        <v>10</v>
      </c>
      <c r="G4253" t="s">
        <v>5278</v>
      </c>
      <c r="H4253" t="s">
        <v>5279</v>
      </c>
      <c r="I4253" s="2">
        <v>5524992700000</v>
      </c>
    </row>
    <row r="4254" spans="1:9" x14ac:dyDescent="0.25">
      <c r="A4254" t="s">
        <v>26</v>
      </c>
      <c r="B4254" s="1">
        <v>2000</v>
      </c>
      <c r="C4254" t="s">
        <v>21</v>
      </c>
      <c r="D4254">
        <v>5</v>
      </c>
      <c r="E4254" s="3">
        <v>44125</v>
      </c>
      <c r="F4254" s="2">
        <f>MONTH(Tabela1[[#This Row],[Data]])</f>
        <v>10</v>
      </c>
      <c r="G4254" t="s">
        <v>5296</v>
      </c>
      <c r="H4254" t="s">
        <v>5297</v>
      </c>
      <c r="I4254" s="2">
        <v>5585988600000</v>
      </c>
    </row>
    <row r="4255" spans="1:9" x14ac:dyDescent="0.25">
      <c r="A4255" t="s">
        <v>8</v>
      </c>
      <c r="B4255" s="1">
        <v>500</v>
      </c>
      <c r="C4255" t="s">
        <v>9</v>
      </c>
      <c r="D4255">
        <v>12</v>
      </c>
      <c r="E4255" s="3">
        <v>44125</v>
      </c>
      <c r="F4255" s="2">
        <f>MONTH(Tabela1[[#This Row],[Data]])</f>
        <v>10</v>
      </c>
      <c r="G4255" t="s">
        <v>5099</v>
      </c>
      <c r="H4255" t="s">
        <v>5100</v>
      </c>
      <c r="I4255" s="2">
        <v>5551997300000</v>
      </c>
    </row>
    <row r="4256" spans="1:9" x14ac:dyDescent="0.25">
      <c r="A4256" t="s">
        <v>8</v>
      </c>
      <c r="B4256" s="1">
        <v>500</v>
      </c>
      <c r="C4256" t="s">
        <v>9</v>
      </c>
      <c r="D4256">
        <v>2</v>
      </c>
      <c r="E4256" s="3">
        <v>44125</v>
      </c>
      <c r="F4256" s="2">
        <f>MONTH(Tabela1[[#This Row],[Data]])</f>
        <v>10</v>
      </c>
      <c r="G4256" t="s">
        <v>6307</v>
      </c>
      <c r="H4256" t="s">
        <v>6308</v>
      </c>
      <c r="I4256" s="2">
        <v>5585988100000</v>
      </c>
    </row>
    <row r="4257" spans="1:9" x14ac:dyDescent="0.25">
      <c r="A4257" t="s">
        <v>8</v>
      </c>
      <c r="B4257" s="1">
        <v>500</v>
      </c>
      <c r="C4257" t="s">
        <v>21</v>
      </c>
      <c r="D4257">
        <v>1</v>
      </c>
      <c r="E4257" s="3">
        <v>44125</v>
      </c>
      <c r="F4257" s="2">
        <f>MONTH(Tabela1[[#This Row],[Data]])</f>
        <v>10</v>
      </c>
      <c r="G4257" t="s">
        <v>5171</v>
      </c>
      <c r="H4257" t="s">
        <v>8779</v>
      </c>
      <c r="I4257" s="2">
        <v>5531971300000</v>
      </c>
    </row>
    <row r="4258" spans="1:9" x14ac:dyDescent="0.25">
      <c r="A4258" t="s">
        <v>12</v>
      </c>
      <c r="B4258" s="1">
        <v>1000</v>
      </c>
      <c r="C4258" t="s">
        <v>9</v>
      </c>
      <c r="D4258">
        <v>7</v>
      </c>
      <c r="E4258" s="3">
        <v>44125</v>
      </c>
      <c r="F4258" s="2">
        <f>MONTH(Tabela1[[#This Row],[Data]])</f>
        <v>10</v>
      </c>
      <c r="G4258" t="s">
        <v>9092</v>
      </c>
      <c r="H4258" t="s">
        <v>9093</v>
      </c>
      <c r="I4258" s="2">
        <v>5511950400000</v>
      </c>
    </row>
    <row r="4259" spans="1:9" x14ac:dyDescent="0.25">
      <c r="A4259" t="s">
        <v>8</v>
      </c>
      <c r="B4259" s="1">
        <v>500</v>
      </c>
      <c r="C4259" t="s">
        <v>9</v>
      </c>
      <c r="D4259">
        <v>12</v>
      </c>
      <c r="E4259" s="3">
        <v>44125</v>
      </c>
      <c r="F4259" s="2">
        <f>MONTH(Tabela1[[#This Row],[Data]])</f>
        <v>10</v>
      </c>
      <c r="G4259" t="s">
        <v>9718</v>
      </c>
      <c r="H4259" t="s">
        <v>9719</v>
      </c>
      <c r="I4259" s="2">
        <v>5531999800000</v>
      </c>
    </row>
    <row r="4260" spans="1:9" x14ac:dyDescent="0.25">
      <c r="A4260" t="s">
        <v>8</v>
      </c>
      <c r="B4260" s="1">
        <v>500</v>
      </c>
      <c r="C4260" t="s">
        <v>21</v>
      </c>
      <c r="D4260">
        <v>1</v>
      </c>
      <c r="E4260" s="3">
        <v>44126</v>
      </c>
      <c r="F4260" s="2">
        <f>MONTH(Tabela1[[#This Row],[Data]])</f>
        <v>10</v>
      </c>
      <c r="G4260" t="s">
        <v>2392</v>
      </c>
      <c r="H4260" t="s">
        <v>2393</v>
      </c>
      <c r="I4260" s="2">
        <v>5548999900000</v>
      </c>
    </row>
    <row r="4261" spans="1:9" x14ac:dyDescent="0.25">
      <c r="A4261" t="s">
        <v>12</v>
      </c>
      <c r="B4261" s="1">
        <v>1000</v>
      </c>
      <c r="C4261" t="s">
        <v>9</v>
      </c>
      <c r="D4261">
        <v>1</v>
      </c>
      <c r="E4261" s="3">
        <v>44126</v>
      </c>
      <c r="F4261" s="2">
        <f>MONTH(Tabela1[[#This Row],[Data]])</f>
        <v>10</v>
      </c>
      <c r="G4261" t="s">
        <v>2702</v>
      </c>
      <c r="H4261" t="s">
        <v>2703</v>
      </c>
      <c r="I4261" s="2">
        <v>5511989600000</v>
      </c>
    </row>
    <row r="4262" spans="1:9" x14ac:dyDescent="0.25">
      <c r="A4262" t="s">
        <v>8</v>
      </c>
      <c r="B4262" s="1">
        <v>500</v>
      </c>
      <c r="C4262" t="s">
        <v>9</v>
      </c>
      <c r="D4262">
        <v>7</v>
      </c>
      <c r="E4262" s="3">
        <v>44126</v>
      </c>
      <c r="F4262" s="2">
        <f>MONTH(Tabela1[[#This Row],[Data]])</f>
        <v>10</v>
      </c>
      <c r="G4262" t="s">
        <v>3200</v>
      </c>
      <c r="H4262" t="s">
        <v>3201</v>
      </c>
      <c r="I4262" s="2">
        <v>5581991600000</v>
      </c>
    </row>
    <row r="4263" spans="1:9" x14ac:dyDescent="0.25">
      <c r="A4263" t="s">
        <v>12</v>
      </c>
      <c r="B4263" s="1">
        <v>1000</v>
      </c>
      <c r="C4263" t="s">
        <v>9</v>
      </c>
      <c r="D4263">
        <v>10</v>
      </c>
      <c r="E4263" s="3">
        <v>44126</v>
      </c>
      <c r="F4263" s="2">
        <f>MONTH(Tabela1[[#This Row],[Data]])</f>
        <v>10</v>
      </c>
      <c r="G4263" t="s">
        <v>2704</v>
      </c>
      <c r="H4263" t="s">
        <v>2705</v>
      </c>
      <c r="I4263" s="2">
        <v>5511952100000</v>
      </c>
    </row>
    <row r="4264" spans="1:9" x14ac:dyDescent="0.25">
      <c r="A4264" t="s">
        <v>8</v>
      </c>
      <c r="B4264" s="1">
        <v>500</v>
      </c>
      <c r="C4264" t="s">
        <v>9</v>
      </c>
      <c r="D4264">
        <v>1</v>
      </c>
      <c r="E4264" s="3">
        <v>44126</v>
      </c>
      <c r="F4264" s="2">
        <f>MONTH(Tabela1[[#This Row],[Data]])</f>
        <v>10</v>
      </c>
      <c r="G4264" t="s">
        <v>8019</v>
      </c>
      <c r="H4264" t="s">
        <v>8020</v>
      </c>
      <c r="I4264" s="2">
        <v>5561995500000</v>
      </c>
    </row>
    <row r="4265" spans="1:9" x14ac:dyDescent="0.25">
      <c r="A4265" t="s">
        <v>12</v>
      </c>
      <c r="B4265" s="1">
        <v>1000</v>
      </c>
      <c r="C4265" t="s">
        <v>9</v>
      </c>
      <c r="D4265">
        <v>10</v>
      </c>
      <c r="E4265" s="3">
        <v>44126</v>
      </c>
      <c r="F4265" s="2">
        <f>MONTH(Tabela1[[#This Row],[Data]])</f>
        <v>10</v>
      </c>
      <c r="G4265" t="s">
        <v>8138</v>
      </c>
      <c r="H4265" t="s">
        <v>8139</v>
      </c>
      <c r="I4265" s="2">
        <v>5588996600000</v>
      </c>
    </row>
    <row r="4266" spans="1:9" x14ac:dyDescent="0.25">
      <c r="A4266" t="s">
        <v>26</v>
      </c>
      <c r="B4266" s="1">
        <v>2000</v>
      </c>
      <c r="C4266" t="s">
        <v>21</v>
      </c>
      <c r="D4266">
        <v>1</v>
      </c>
      <c r="E4266" s="3">
        <v>44127</v>
      </c>
      <c r="F4266" s="2">
        <f>MONTH(Tabela1[[#This Row],[Data]])</f>
        <v>10</v>
      </c>
      <c r="G4266" t="s">
        <v>5164</v>
      </c>
      <c r="H4266" t="s">
        <v>5165</v>
      </c>
      <c r="I4266" s="2">
        <v>5581997100000</v>
      </c>
    </row>
    <row r="4267" spans="1:9" x14ac:dyDescent="0.25">
      <c r="A4267" t="s">
        <v>8</v>
      </c>
      <c r="B4267" s="1">
        <v>500</v>
      </c>
      <c r="C4267" t="s">
        <v>9</v>
      </c>
      <c r="D4267">
        <v>6</v>
      </c>
      <c r="E4267" s="3">
        <v>44127</v>
      </c>
      <c r="F4267" s="2">
        <f>MONTH(Tabela1[[#This Row],[Data]])</f>
        <v>10</v>
      </c>
      <c r="G4267" t="s">
        <v>5049</v>
      </c>
      <c r="H4267" t="s">
        <v>5477</v>
      </c>
      <c r="I4267" s="2">
        <v>5511967900000</v>
      </c>
    </row>
    <row r="4268" spans="1:9" x14ac:dyDescent="0.25">
      <c r="A4268" t="s">
        <v>12</v>
      </c>
      <c r="B4268" s="1">
        <v>1000</v>
      </c>
      <c r="C4268" t="s">
        <v>9</v>
      </c>
      <c r="D4268">
        <v>12</v>
      </c>
      <c r="E4268" s="3">
        <v>44127</v>
      </c>
      <c r="F4268" s="2">
        <f>MONTH(Tabela1[[#This Row],[Data]])</f>
        <v>10</v>
      </c>
      <c r="G4268" t="s">
        <v>240</v>
      </c>
      <c r="H4268" t="s">
        <v>6077</v>
      </c>
      <c r="I4268" s="2">
        <v>5511973800000</v>
      </c>
    </row>
    <row r="4269" spans="1:9" x14ac:dyDescent="0.25">
      <c r="A4269" t="s">
        <v>26</v>
      </c>
      <c r="B4269" s="1">
        <v>2000</v>
      </c>
      <c r="C4269" t="s">
        <v>9</v>
      </c>
      <c r="D4269">
        <v>12</v>
      </c>
      <c r="E4269" s="3">
        <v>44127</v>
      </c>
      <c r="F4269" s="2">
        <f>MONTH(Tabela1[[#This Row],[Data]])</f>
        <v>10</v>
      </c>
      <c r="G4269" t="s">
        <v>6161</v>
      </c>
      <c r="H4269" t="s">
        <v>6162</v>
      </c>
      <c r="I4269" s="2">
        <v>5511964300000</v>
      </c>
    </row>
    <row r="4270" spans="1:9" x14ac:dyDescent="0.25">
      <c r="A4270" t="s">
        <v>8</v>
      </c>
      <c r="B4270" s="1">
        <v>500</v>
      </c>
      <c r="C4270" t="s">
        <v>9</v>
      </c>
      <c r="D4270">
        <v>12</v>
      </c>
      <c r="E4270" s="3">
        <v>44127</v>
      </c>
      <c r="F4270" s="2">
        <f>MONTH(Tabela1[[#This Row],[Data]])</f>
        <v>10</v>
      </c>
      <c r="G4270" t="s">
        <v>8630</v>
      </c>
      <c r="H4270" t="s">
        <v>8631</v>
      </c>
      <c r="I4270" s="2">
        <v>5564998100000</v>
      </c>
    </row>
    <row r="4271" spans="1:9" x14ac:dyDescent="0.25">
      <c r="A4271" t="s">
        <v>8</v>
      </c>
      <c r="B4271" s="1">
        <v>500</v>
      </c>
      <c r="C4271" t="s">
        <v>9</v>
      </c>
      <c r="D4271">
        <v>12</v>
      </c>
      <c r="E4271" s="3">
        <v>44128</v>
      </c>
      <c r="F4271" s="2">
        <f>MONTH(Tabela1[[#This Row],[Data]])</f>
        <v>10</v>
      </c>
      <c r="G4271" t="s">
        <v>224</v>
      </c>
      <c r="H4271" t="s">
        <v>1790</v>
      </c>
      <c r="I4271" s="2">
        <v>5519974000000</v>
      </c>
    </row>
    <row r="4272" spans="1:9" x14ac:dyDescent="0.25">
      <c r="A4272" t="s">
        <v>8</v>
      </c>
      <c r="B4272" s="1">
        <v>500</v>
      </c>
      <c r="C4272" t="s">
        <v>21</v>
      </c>
      <c r="D4272">
        <v>1</v>
      </c>
      <c r="E4272" s="3">
        <v>44128</v>
      </c>
      <c r="F4272" s="2">
        <f>MONTH(Tabela1[[#This Row],[Data]])</f>
        <v>10</v>
      </c>
      <c r="G4272" t="s">
        <v>1752</v>
      </c>
      <c r="H4272" t="s">
        <v>3487</v>
      </c>
      <c r="I4272" s="2">
        <v>5511982900000</v>
      </c>
    </row>
    <row r="4273" spans="1:9" x14ac:dyDescent="0.25">
      <c r="A4273" t="s">
        <v>8</v>
      </c>
      <c r="B4273" s="1">
        <v>500</v>
      </c>
      <c r="C4273" t="s">
        <v>9</v>
      </c>
      <c r="D4273">
        <v>12</v>
      </c>
      <c r="E4273" s="3">
        <v>44128</v>
      </c>
      <c r="F4273" s="2">
        <f>MONTH(Tabela1[[#This Row],[Data]])</f>
        <v>10</v>
      </c>
      <c r="G4273" t="s">
        <v>7107</v>
      </c>
      <c r="H4273" t="s">
        <v>7108</v>
      </c>
      <c r="I4273" s="2">
        <v>5511976300000</v>
      </c>
    </row>
    <row r="4274" spans="1:9" x14ac:dyDescent="0.25">
      <c r="A4274" t="s">
        <v>8</v>
      </c>
      <c r="B4274" s="1">
        <v>500</v>
      </c>
      <c r="C4274" t="s">
        <v>9</v>
      </c>
      <c r="D4274">
        <v>12</v>
      </c>
      <c r="E4274" s="3">
        <v>44128</v>
      </c>
      <c r="F4274" s="2">
        <f>MONTH(Tabela1[[#This Row],[Data]])</f>
        <v>10</v>
      </c>
      <c r="G4274" t="s">
        <v>8953</v>
      </c>
      <c r="H4274" t="s">
        <v>8954</v>
      </c>
      <c r="I4274" s="2">
        <v>5511997800000</v>
      </c>
    </row>
    <row r="4275" spans="1:9" x14ac:dyDescent="0.25">
      <c r="A4275" t="s">
        <v>26</v>
      </c>
      <c r="B4275" s="1">
        <v>2000</v>
      </c>
      <c r="C4275" t="s">
        <v>9</v>
      </c>
      <c r="D4275">
        <v>12</v>
      </c>
      <c r="E4275" s="3">
        <v>44129</v>
      </c>
      <c r="F4275" s="2">
        <f>MONTH(Tabela1[[#This Row],[Data]])</f>
        <v>10</v>
      </c>
      <c r="G4275" t="s">
        <v>252</v>
      </c>
      <c r="H4275" t="s">
        <v>4110</v>
      </c>
      <c r="I4275" s="2">
        <v>5511959000000</v>
      </c>
    </row>
    <row r="4276" spans="1:9" x14ac:dyDescent="0.25">
      <c r="A4276" t="s">
        <v>8</v>
      </c>
      <c r="B4276" s="1">
        <v>500</v>
      </c>
      <c r="C4276" t="s">
        <v>9</v>
      </c>
      <c r="D4276">
        <v>12</v>
      </c>
      <c r="E4276" s="3">
        <v>44129</v>
      </c>
      <c r="F4276" s="2">
        <f>MONTH(Tabela1[[#This Row],[Data]])</f>
        <v>10</v>
      </c>
      <c r="G4276" t="s">
        <v>5518</v>
      </c>
      <c r="H4276" t="s">
        <v>5519</v>
      </c>
      <c r="I4276" s="2">
        <v>5521974900000</v>
      </c>
    </row>
    <row r="4277" spans="1:9" x14ac:dyDescent="0.25">
      <c r="A4277" t="s">
        <v>12</v>
      </c>
      <c r="B4277" s="1">
        <v>1000</v>
      </c>
      <c r="C4277" t="s">
        <v>9</v>
      </c>
      <c r="D4277">
        <v>1</v>
      </c>
      <c r="E4277" s="3">
        <v>44129</v>
      </c>
      <c r="F4277" s="2">
        <f>MONTH(Tabela1[[#This Row],[Data]])</f>
        <v>10</v>
      </c>
      <c r="G4277" t="s">
        <v>5910</v>
      </c>
      <c r="H4277" t="s">
        <v>5911</v>
      </c>
      <c r="I4277" s="2">
        <v>5519982100000</v>
      </c>
    </row>
    <row r="4278" spans="1:9" x14ac:dyDescent="0.25">
      <c r="A4278" t="s">
        <v>12</v>
      </c>
      <c r="B4278" s="1">
        <v>1000</v>
      </c>
      <c r="C4278" t="s">
        <v>21</v>
      </c>
      <c r="D4278">
        <v>1</v>
      </c>
      <c r="E4278" s="3">
        <v>44129</v>
      </c>
      <c r="F4278" s="2">
        <f>MONTH(Tabela1[[#This Row],[Data]])</f>
        <v>10</v>
      </c>
      <c r="G4278" t="s">
        <v>5919</v>
      </c>
      <c r="H4278" t="s">
        <v>5920</v>
      </c>
      <c r="I4278" s="2">
        <v>5562999600000</v>
      </c>
    </row>
    <row r="4279" spans="1:9" x14ac:dyDescent="0.25">
      <c r="A4279" t="s">
        <v>8</v>
      </c>
      <c r="B4279" s="1">
        <v>500</v>
      </c>
      <c r="C4279" t="s">
        <v>9</v>
      </c>
      <c r="D4279">
        <v>1</v>
      </c>
      <c r="E4279" s="3">
        <v>44129</v>
      </c>
      <c r="F4279" s="2">
        <f>MONTH(Tabela1[[#This Row],[Data]])</f>
        <v>10</v>
      </c>
      <c r="G4279" t="s">
        <v>6562</v>
      </c>
      <c r="H4279" t="s">
        <v>6563</v>
      </c>
      <c r="I4279" s="2">
        <v>5531992000000</v>
      </c>
    </row>
    <row r="4280" spans="1:9" x14ac:dyDescent="0.25">
      <c r="A4280" t="s">
        <v>8</v>
      </c>
      <c r="B4280" s="1">
        <v>500</v>
      </c>
      <c r="C4280" t="s">
        <v>9</v>
      </c>
      <c r="D4280">
        <v>3</v>
      </c>
      <c r="E4280" s="3">
        <v>44129</v>
      </c>
      <c r="F4280" s="2">
        <f>MONTH(Tabela1[[#This Row],[Data]])</f>
        <v>10</v>
      </c>
      <c r="G4280" t="s">
        <v>214</v>
      </c>
      <c r="H4280" t="s">
        <v>6587</v>
      </c>
      <c r="I4280" s="2">
        <v>5521983000000</v>
      </c>
    </row>
    <row r="4281" spans="1:9" x14ac:dyDescent="0.25">
      <c r="A4281" t="s">
        <v>8</v>
      </c>
      <c r="B4281" s="1">
        <v>500</v>
      </c>
      <c r="C4281" t="s">
        <v>9</v>
      </c>
      <c r="D4281">
        <v>7</v>
      </c>
      <c r="E4281" s="3">
        <v>44129</v>
      </c>
      <c r="F4281" s="2">
        <f>MONTH(Tabela1[[#This Row],[Data]])</f>
        <v>10</v>
      </c>
      <c r="G4281" t="s">
        <v>1398</v>
      </c>
      <c r="H4281" t="s">
        <v>1399</v>
      </c>
      <c r="I4281" s="2">
        <v>5562983400000</v>
      </c>
    </row>
    <row r="4282" spans="1:9" x14ac:dyDescent="0.25">
      <c r="A4282" t="s">
        <v>12</v>
      </c>
      <c r="B4282" s="1">
        <v>1000</v>
      </c>
      <c r="C4282" t="s">
        <v>9</v>
      </c>
      <c r="D4282">
        <v>12</v>
      </c>
      <c r="E4282" s="3">
        <v>44129</v>
      </c>
      <c r="F4282" s="2">
        <f>MONTH(Tabela1[[#This Row],[Data]])</f>
        <v>10</v>
      </c>
      <c r="G4282" t="s">
        <v>4564</v>
      </c>
      <c r="H4282" t="s">
        <v>7817</v>
      </c>
      <c r="I4282" s="2">
        <v>5561999600000</v>
      </c>
    </row>
    <row r="4283" spans="1:9" x14ac:dyDescent="0.25">
      <c r="A4283" t="s">
        <v>8</v>
      </c>
      <c r="B4283" s="1">
        <v>500</v>
      </c>
      <c r="C4283" t="s">
        <v>21</v>
      </c>
      <c r="D4283">
        <v>5</v>
      </c>
      <c r="E4283" s="3">
        <v>44129</v>
      </c>
      <c r="F4283" s="2">
        <f>MONTH(Tabela1[[#This Row],[Data]])</f>
        <v>10</v>
      </c>
      <c r="G4283" t="s">
        <v>8229</v>
      </c>
      <c r="H4283" t="s">
        <v>8230</v>
      </c>
      <c r="I4283" s="2">
        <v>5519992600000</v>
      </c>
    </row>
    <row r="4284" spans="1:9" x14ac:dyDescent="0.25">
      <c r="A4284" t="s">
        <v>8</v>
      </c>
      <c r="B4284" s="1">
        <v>500</v>
      </c>
      <c r="C4284" t="s">
        <v>9</v>
      </c>
      <c r="D4284">
        <v>12</v>
      </c>
      <c r="E4284" s="3">
        <v>44130</v>
      </c>
      <c r="F4284" s="2">
        <f>MONTH(Tabela1[[#This Row],[Data]])</f>
        <v>10</v>
      </c>
      <c r="G4284" t="s">
        <v>662</v>
      </c>
      <c r="H4284" t="s">
        <v>663</v>
      </c>
      <c r="I4284" s="2">
        <v>5551998800000</v>
      </c>
    </row>
    <row r="4285" spans="1:9" x14ac:dyDescent="0.25">
      <c r="A4285" t="s">
        <v>12</v>
      </c>
      <c r="B4285" s="1">
        <v>1000</v>
      </c>
      <c r="C4285" t="s">
        <v>9</v>
      </c>
      <c r="D4285">
        <v>12</v>
      </c>
      <c r="E4285" s="3">
        <v>44130</v>
      </c>
      <c r="F4285" s="2">
        <f>MONTH(Tabela1[[#This Row],[Data]])</f>
        <v>10</v>
      </c>
      <c r="G4285" t="s">
        <v>1083</v>
      </c>
      <c r="H4285" t="s">
        <v>1084</v>
      </c>
      <c r="I4285" s="2">
        <v>5592992300000</v>
      </c>
    </row>
    <row r="4286" spans="1:9" x14ac:dyDescent="0.25">
      <c r="A4286" t="s">
        <v>26</v>
      </c>
      <c r="B4286" s="1">
        <v>2000</v>
      </c>
      <c r="C4286" t="s">
        <v>9</v>
      </c>
      <c r="D4286">
        <v>12</v>
      </c>
      <c r="E4286" s="3">
        <v>44130</v>
      </c>
      <c r="F4286" s="2">
        <f>MONTH(Tabela1[[#This Row],[Data]])</f>
        <v>10</v>
      </c>
      <c r="G4286" t="s">
        <v>232</v>
      </c>
      <c r="H4286" t="s">
        <v>233</v>
      </c>
      <c r="I4286" s="2">
        <v>5537999900000</v>
      </c>
    </row>
    <row r="4287" spans="1:9" x14ac:dyDescent="0.25">
      <c r="A4287" t="s">
        <v>8</v>
      </c>
      <c r="B4287" s="1">
        <v>500</v>
      </c>
      <c r="C4287" t="s">
        <v>9</v>
      </c>
      <c r="D4287">
        <v>12</v>
      </c>
      <c r="E4287" s="3">
        <v>44130</v>
      </c>
      <c r="F4287" s="2">
        <f>MONTH(Tabela1[[#This Row],[Data]])</f>
        <v>10</v>
      </c>
      <c r="G4287" t="s">
        <v>3130</v>
      </c>
      <c r="H4287" t="s">
        <v>3131</v>
      </c>
      <c r="I4287" s="2">
        <v>5591991600000</v>
      </c>
    </row>
    <row r="4288" spans="1:9" x14ac:dyDescent="0.25">
      <c r="A4288" t="s">
        <v>8</v>
      </c>
      <c r="B4288" s="1">
        <v>500</v>
      </c>
      <c r="C4288" t="s">
        <v>9</v>
      </c>
      <c r="D4288">
        <v>10</v>
      </c>
      <c r="E4288" s="3">
        <v>44130</v>
      </c>
      <c r="F4288" s="2">
        <f>MONTH(Tabela1[[#This Row],[Data]])</f>
        <v>10</v>
      </c>
      <c r="G4288" t="s">
        <v>2843</v>
      </c>
      <c r="H4288" t="s">
        <v>7501</v>
      </c>
      <c r="I4288" s="2">
        <v>5551998600000</v>
      </c>
    </row>
    <row r="4289" spans="1:9" x14ac:dyDescent="0.25">
      <c r="A4289" t="s">
        <v>26</v>
      </c>
      <c r="B4289" s="1">
        <v>2000</v>
      </c>
      <c r="C4289" t="s">
        <v>9</v>
      </c>
      <c r="D4289">
        <v>12</v>
      </c>
      <c r="E4289" s="3">
        <v>44130</v>
      </c>
      <c r="F4289" s="2">
        <f>MONTH(Tabela1[[#This Row],[Data]])</f>
        <v>10</v>
      </c>
      <c r="G4289" t="s">
        <v>7951</v>
      </c>
      <c r="H4289" t="s">
        <v>7952</v>
      </c>
      <c r="I4289" s="2">
        <v>5584994700000</v>
      </c>
    </row>
    <row r="4290" spans="1:9" x14ac:dyDescent="0.25">
      <c r="A4290" t="s">
        <v>8</v>
      </c>
      <c r="B4290" s="1">
        <v>500</v>
      </c>
      <c r="C4290" t="s">
        <v>9</v>
      </c>
      <c r="D4290">
        <v>7</v>
      </c>
      <c r="E4290" s="3">
        <v>44131</v>
      </c>
      <c r="F4290" s="2">
        <f>MONTH(Tabela1[[#This Row],[Data]])</f>
        <v>10</v>
      </c>
      <c r="G4290" t="s">
        <v>2221</v>
      </c>
      <c r="H4290" t="s">
        <v>2222</v>
      </c>
      <c r="I4290" s="2">
        <v>5527992000000</v>
      </c>
    </row>
    <row r="4291" spans="1:9" x14ac:dyDescent="0.25">
      <c r="A4291" t="s">
        <v>8</v>
      </c>
      <c r="B4291" s="1">
        <v>500</v>
      </c>
      <c r="C4291" t="s">
        <v>9</v>
      </c>
      <c r="D4291">
        <v>6</v>
      </c>
      <c r="E4291" s="3">
        <v>44131</v>
      </c>
      <c r="F4291" s="2">
        <f>MONTH(Tabela1[[#This Row],[Data]])</f>
        <v>10</v>
      </c>
      <c r="G4291" t="s">
        <v>3077</v>
      </c>
      <c r="H4291" t="s">
        <v>3078</v>
      </c>
      <c r="I4291" s="2">
        <v>5585999000000</v>
      </c>
    </row>
    <row r="4292" spans="1:9" x14ac:dyDescent="0.25">
      <c r="A4292" t="s">
        <v>8</v>
      </c>
      <c r="B4292" s="1">
        <v>500</v>
      </c>
      <c r="C4292" t="s">
        <v>21</v>
      </c>
      <c r="D4292">
        <v>1</v>
      </c>
      <c r="E4292" s="3">
        <v>44131</v>
      </c>
      <c r="F4292" s="2">
        <f>MONTH(Tabela1[[#This Row],[Data]])</f>
        <v>10</v>
      </c>
      <c r="G4292" t="s">
        <v>4894</v>
      </c>
      <c r="H4292" t="s">
        <v>4899</v>
      </c>
      <c r="I4292" s="2">
        <v>5515996700000</v>
      </c>
    </row>
    <row r="4293" spans="1:9" x14ac:dyDescent="0.25">
      <c r="A4293" t="s">
        <v>26</v>
      </c>
      <c r="B4293" s="1">
        <v>2000</v>
      </c>
      <c r="C4293" t="s">
        <v>9</v>
      </c>
      <c r="D4293">
        <v>1</v>
      </c>
      <c r="E4293" s="3">
        <v>44131</v>
      </c>
      <c r="F4293" s="2">
        <f>MONTH(Tabela1[[#This Row],[Data]])</f>
        <v>10</v>
      </c>
      <c r="G4293" t="s">
        <v>1311</v>
      </c>
      <c r="H4293" t="s">
        <v>3608</v>
      </c>
      <c r="I4293" s="2">
        <v>5538992200000</v>
      </c>
    </row>
    <row r="4294" spans="1:9" x14ac:dyDescent="0.25">
      <c r="A4294" t="s">
        <v>12</v>
      </c>
      <c r="B4294" s="1">
        <v>1000</v>
      </c>
      <c r="C4294" t="s">
        <v>9</v>
      </c>
      <c r="D4294">
        <v>12</v>
      </c>
      <c r="E4294" s="3">
        <v>44131</v>
      </c>
      <c r="F4294" s="2">
        <f>MONTH(Tabela1[[#This Row],[Data]])</f>
        <v>10</v>
      </c>
      <c r="G4294" t="s">
        <v>7993</v>
      </c>
      <c r="H4294" t="s">
        <v>7994</v>
      </c>
      <c r="I4294" s="2">
        <v>5511941500000</v>
      </c>
    </row>
    <row r="4295" spans="1:9" x14ac:dyDescent="0.25">
      <c r="A4295" t="s">
        <v>12</v>
      </c>
      <c r="B4295" s="1">
        <v>1000</v>
      </c>
      <c r="C4295" t="s">
        <v>9</v>
      </c>
      <c r="D4295">
        <v>1</v>
      </c>
      <c r="E4295" s="3">
        <v>44132</v>
      </c>
      <c r="F4295" s="2">
        <f>MONTH(Tabela1[[#This Row],[Data]])</f>
        <v>10</v>
      </c>
      <c r="G4295" t="s">
        <v>795</v>
      </c>
      <c r="H4295" t="s">
        <v>796</v>
      </c>
      <c r="I4295" s="2">
        <v>5584999100000</v>
      </c>
    </row>
    <row r="4296" spans="1:9" x14ac:dyDescent="0.25">
      <c r="A4296" t="s">
        <v>26</v>
      </c>
      <c r="B4296" s="1">
        <v>2000</v>
      </c>
      <c r="C4296" t="s">
        <v>9</v>
      </c>
      <c r="D4296">
        <v>3</v>
      </c>
      <c r="E4296" s="3">
        <v>44132</v>
      </c>
      <c r="F4296" s="2">
        <f>MONTH(Tabela1[[#This Row],[Data]])</f>
        <v>10</v>
      </c>
      <c r="G4296" t="s">
        <v>1902</v>
      </c>
      <c r="H4296" t="s">
        <v>1903</v>
      </c>
      <c r="I4296" s="2">
        <v>5531991200000</v>
      </c>
    </row>
    <row r="4297" spans="1:9" x14ac:dyDescent="0.25">
      <c r="A4297" t="s">
        <v>8</v>
      </c>
      <c r="B4297" s="1">
        <v>500</v>
      </c>
      <c r="C4297" t="s">
        <v>9</v>
      </c>
      <c r="D4297">
        <v>12</v>
      </c>
      <c r="E4297" s="3">
        <v>44132</v>
      </c>
      <c r="F4297" s="2">
        <f>MONTH(Tabela1[[#This Row],[Data]])</f>
        <v>10</v>
      </c>
      <c r="G4297" t="s">
        <v>4589</v>
      </c>
      <c r="H4297" t="s">
        <v>4590</v>
      </c>
      <c r="I4297" s="2">
        <v>5537988400000</v>
      </c>
    </row>
    <row r="4298" spans="1:9" x14ac:dyDescent="0.25">
      <c r="A4298" t="s">
        <v>12</v>
      </c>
      <c r="B4298" s="1">
        <v>1000</v>
      </c>
      <c r="C4298" t="s">
        <v>9</v>
      </c>
      <c r="D4298">
        <v>12</v>
      </c>
      <c r="E4298" s="3">
        <v>44132</v>
      </c>
      <c r="F4298" s="2">
        <f>MONTH(Tabela1[[#This Row],[Data]])</f>
        <v>10</v>
      </c>
      <c r="G4298" t="s">
        <v>5110</v>
      </c>
      <c r="H4298" t="s">
        <v>5111</v>
      </c>
      <c r="I4298" s="2">
        <v>5561993600000</v>
      </c>
    </row>
    <row r="4299" spans="1:9" x14ac:dyDescent="0.25">
      <c r="A4299" t="s">
        <v>26</v>
      </c>
      <c r="B4299" s="1">
        <v>2000</v>
      </c>
      <c r="C4299" t="s">
        <v>9</v>
      </c>
      <c r="D4299">
        <v>12</v>
      </c>
      <c r="E4299" s="3">
        <v>44132</v>
      </c>
      <c r="F4299" s="2">
        <f>MONTH(Tabela1[[#This Row],[Data]])</f>
        <v>10</v>
      </c>
      <c r="G4299" t="s">
        <v>6996</v>
      </c>
      <c r="H4299" t="s">
        <v>6997</v>
      </c>
      <c r="I4299" s="2">
        <v>5513996100000</v>
      </c>
    </row>
    <row r="4300" spans="1:9" x14ac:dyDescent="0.25">
      <c r="A4300" t="s">
        <v>12</v>
      </c>
      <c r="B4300" s="1">
        <v>1000</v>
      </c>
      <c r="C4300" t="s">
        <v>9</v>
      </c>
      <c r="D4300">
        <v>12</v>
      </c>
      <c r="E4300" s="3">
        <v>44132</v>
      </c>
      <c r="F4300" s="2">
        <f>MONTH(Tabela1[[#This Row],[Data]])</f>
        <v>10</v>
      </c>
      <c r="G4300" t="s">
        <v>2453</v>
      </c>
      <c r="H4300" t="s">
        <v>2454</v>
      </c>
      <c r="I4300" s="2">
        <v>5511985500000</v>
      </c>
    </row>
    <row r="4301" spans="1:9" x14ac:dyDescent="0.25">
      <c r="A4301" t="s">
        <v>8</v>
      </c>
      <c r="B4301" s="1">
        <v>500</v>
      </c>
      <c r="C4301" t="s">
        <v>21</v>
      </c>
      <c r="D4301">
        <v>1</v>
      </c>
      <c r="E4301" s="3">
        <v>44132</v>
      </c>
      <c r="F4301" s="2">
        <f>MONTH(Tabela1[[#This Row],[Data]])</f>
        <v>10</v>
      </c>
      <c r="G4301" t="s">
        <v>9655</v>
      </c>
      <c r="H4301" t="s">
        <v>9656</v>
      </c>
      <c r="I4301" s="2">
        <v>5511971500000</v>
      </c>
    </row>
    <row r="4302" spans="1:9" x14ac:dyDescent="0.25">
      <c r="A4302" t="s">
        <v>12</v>
      </c>
      <c r="B4302" s="1">
        <v>1000</v>
      </c>
      <c r="C4302" t="s">
        <v>9</v>
      </c>
      <c r="D4302">
        <v>12</v>
      </c>
      <c r="E4302" s="3">
        <v>44132</v>
      </c>
      <c r="F4302" s="2">
        <f>MONTH(Tabela1[[#This Row],[Data]])</f>
        <v>10</v>
      </c>
      <c r="G4302" t="s">
        <v>666</v>
      </c>
      <c r="H4302" t="s">
        <v>667</v>
      </c>
      <c r="I4302" s="2">
        <v>5521989000000</v>
      </c>
    </row>
    <row r="4303" spans="1:9" x14ac:dyDescent="0.25">
      <c r="A4303" t="s">
        <v>8</v>
      </c>
      <c r="B4303" s="1">
        <v>500</v>
      </c>
      <c r="C4303" t="s">
        <v>9</v>
      </c>
      <c r="D4303">
        <v>1</v>
      </c>
      <c r="E4303" s="3">
        <v>44133</v>
      </c>
      <c r="F4303" s="2">
        <f>MONTH(Tabela1[[#This Row],[Data]])</f>
        <v>10</v>
      </c>
      <c r="G4303" t="s">
        <v>1025</v>
      </c>
      <c r="H4303" t="s">
        <v>1026</v>
      </c>
      <c r="I4303" s="2">
        <v>5562994100000</v>
      </c>
    </row>
    <row r="4304" spans="1:9" x14ac:dyDescent="0.25">
      <c r="A4304" t="s">
        <v>12</v>
      </c>
      <c r="B4304" s="1">
        <v>1000</v>
      </c>
      <c r="C4304" t="s">
        <v>9</v>
      </c>
      <c r="D4304">
        <v>5</v>
      </c>
      <c r="E4304" s="3">
        <v>44133</v>
      </c>
      <c r="F4304" s="2">
        <f>MONTH(Tabela1[[#This Row],[Data]])</f>
        <v>10</v>
      </c>
      <c r="G4304" t="s">
        <v>2609</v>
      </c>
      <c r="H4304" t="s">
        <v>2610</v>
      </c>
      <c r="I4304" s="2">
        <v>5516992400000</v>
      </c>
    </row>
    <row r="4305" spans="1:9" x14ac:dyDescent="0.25">
      <c r="A4305" t="s">
        <v>26</v>
      </c>
      <c r="B4305" s="1">
        <v>2000</v>
      </c>
      <c r="C4305" t="s">
        <v>9</v>
      </c>
      <c r="D4305">
        <v>1</v>
      </c>
      <c r="E4305" s="3">
        <v>44133</v>
      </c>
      <c r="F4305" s="2">
        <f>MONTH(Tabela1[[#This Row],[Data]])</f>
        <v>10</v>
      </c>
      <c r="G4305" t="s">
        <v>3160</v>
      </c>
      <c r="H4305" t="s">
        <v>3161</v>
      </c>
      <c r="I4305" s="2">
        <v>5579998600000</v>
      </c>
    </row>
    <row r="4306" spans="1:9" x14ac:dyDescent="0.25">
      <c r="A4306" t="s">
        <v>8</v>
      </c>
      <c r="B4306" s="1">
        <v>500</v>
      </c>
      <c r="C4306" t="s">
        <v>9</v>
      </c>
      <c r="D4306">
        <v>12</v>
      </c>
      <c r="E4306" s="3">
        <v>44133</v>
      </c>
      <c r="F4306" s="2">
        <f>MONTH(Tabela1[[#This Row],[Data]])</f>
        <v>10</v>
      </c>
      <c r="G4306" t="s">
        <v>4626</v>
      </c>
      <c r="H4306" t="s">
        <v>4627</v>
      </c>
      <c r="I4306" s="2">
        <v>5594992200000</v>
      </c>
    </row>
    <row r="4307" spans="1:9" x14ac:dyDescent="0.25">
      <c r="A4307" t="s">
        <v>8</v>
      </c>
      <c r="B4307" s="1">
        <v>500</v>
      </c>
      <c r="C4307" t="s">
        <v>21</v>
      </c>
      <c r="D4307">
        <v>1</v>
      </c>
      <c r="E4307" s="3">
        <v>44133</v>
      </c>
      <c r="F4307" s="2">
        <f>MONTH(Tabela1[[#This Row],[Data]])</f>
        <v>10</v>
      </c>
      <c r="G4307" t="s">
        <v>9191</v>
      </c>
      <c r="H4307" t="s">
        <v>9192</v>
      </c>
      <c r="I4307" s="2">
        <v>5571999500000</v>
      </c>
    </row>
    <row r="4308" spans="1:9" x14ac:dyDescent="0.25">
      <c r="A4308" t="s">
        <v>8</v>
      </c>
      <c r="B4308" s="1">
        <v>500</v>
      </c>
      <c r="C4308" t="s">
        <v>21</v>
      </c>
      <c r="D4308">
        <v>1</v>
      </c>
      <c r="E4308" s="3">
        <v>44134</v>
      </c>
      <c r="F4308" s="2">
        <f>MONTH(Tabela1[[#This Row],[Data]])</f>
        <v>10</v>
      </c>
      <c r="G4308" t="s">
        <v>2490</v>
      </c>
      <c r="H4308" t="s">
        <v>2491</v>
      </c>
      <c r="I4308" s="2">
        <v>5521991200000</v>
      </c>
    </row>
    <row r="4309" spans="1:9" x14ac:dyDescent="0.25">
      <c r="A4309" t="s">
        <v>12</v>
      </c>
      <c r="B4309" s="1">
        <v>1000</v>
      </c>
      <c r="C4309" t="s">
        <v>21</v>
      </c>
      <c r="D4309">
        <v>1</v>
      </c>
      <c r="E4309" s="3">
        <v>44134</v>
      </c>
      <c r="F4309" s="2">
        <f>MONTH(Tabela1[[#This Row],[Data]])</f>
        <v>10</v>
      </c>
      <c r="G4309" t="s">
        <v>2901</v>
      </c>
      <c r="H4309" t="s">
        <v>2902</v>
      </c>
      <c r="I4309" s="2">
        <v>5511959700000</v>
      </c>
    </row>
    <row r="4310" spans="1:9" x14ac:dyDescent="0.25">
      <c r="A4310" t="s">
        <v>26</v>
      </c>
      <c r="B4310" s="1">
        <v>2000</v>
      </c>
      <c r="C4310" t="s">
        <v>9</v>
      </c>
      <c r="D4310">
        <v>12</v>
      </c>
      <c r="E4310" s="3">
        <v>44134</v>
      </c>
      <c r="F4310" s="2">
        <f>MONTH(Tabela1[[#This Row],[Data]])</f>
        <v>10</v>
      </c>
      <c r="G4310" t="s">
        <v>334</v>
      </c>
      <c r="H4310" t="s">
        <v>335</v>
      </c>
      <c r="I4310" s="2">
        <v>5511986300000</v>
      </c>
    </row>
    <row r="4311" spans="1:9" x14ac:dyDescent="0.25">
      <c r="A4311" t="s">
        <v>8</v>
      </c>
      <c r="B4311" s="1">
        <v>500</v>
      </c>
      <c r="C4311" t="s">
        <v>9</v>
      </c>
      <c r="D4311">
        <v>1</v>
      </c>
      <c r="E4311" s="3">
        <v>44135</v>
      </c>
      <c r="F4311" s="2">
        <f>MONTH(Tabela1[[#This Row],[Data]])</f>
        <v>10</v>
      </c>
      <c r="G4311" t="s">
        <v>998</v>
      </c>
      <c r="H4311" t="s">
        <v>999</v>
      </c>
      <c r="I4311" s="2">
        <v>5511995900000</v>
      </c>
    </row>
    <row r="4312" spans="1:9" x14ac:dyDescent="0.25">
      <c r="A4312" t="s">
        <v>8</v>
      </c>
      <c r="B4312" s="1">
        <v>500</v>
      </c>
      <c r="C4312" t="s">
        <v>9</v>
      </c>
      <c r="D4312">
        <v>2</v>
      </c>
      <c r="E4312" s="3">
        <v>44135</v>
      </c>
      <c r="F4312" s="2">
        <f>MONTH(Tabela1[[#This Row],[Data]])</f>
        <v>10</v>
      </c>
      <c r="G4312" t="s">
        <v>2303</v>
      </c>
      <c r="H4312" t="s">
        <v>2304</v>
      </c>
      <c r="I4312" s="2">
        <v>5565999000000</v>
      </c>
    </row>
    <row r="4313" spans="1:9" x14ac:dyDescent="0.25">
      <c r="A4313" t="s">
        <v>26</v>
      </c>
      <c r="B4313" s="1">
        <v>2000</v>
      </c>
      <c r="C4313" t="s">
        <v>9</v>
      </c>
      <c r="D4313">
        <v>3</v>
      </c>
      <c r="E4313" s="3">
        <v>44135</v>
      </c>
      <c r="F4313" s="2">
        <f>MONTH(Tabela1[[#This Row],[Data]])</f>
        <v>10</v>
      </c>
      <c r="G4313" t="s">
        <v>931</v>
      </c>
      <c r="H4313" t="s">
        <v>3398</v>
      </c>
      <c r="I4313" s="2">
        <v>5561984000000</v>
      </c>
    </row>
    <row r="4314" spans="1:9" x14ac:dyDescent="0.25">
      <c r="A4314" t="s">
        <v>8</v>
      </c>
      <c r="B4314" s="1">
        <v>500</v>
      </c>
      <c r="C4314" t="s">
        <v>9</v>
      </c>
      <c r="D4314">
        <v>8</v>
      </c>
      <c r="E4314" s="3">
        <v>44135</v>
      </c>
      <c r="F4314" s="2">
        <f>MONTH(Tabela1[[#This Row],[Data]])</f>
        <v>10</v>
      </c>
      <c r="G4314" t="s">
        <v>3017</v>
      </c>
      <c r="H4314" t="s">
        <v>5025</v>
      </c>
      <c r="I4314" s="2">
        <v>5562999000000</v>
      </c>
    </row>
    <row r="4315" spans="1:9" x14ac:dyDescent="0.25">
      <c r="A4315" t="s">
        <v>26</v>
      </c>
      <c r="B4315" s="1">
        <v>2000</v>
      </c>
      <c r="C4315" t="s">
        <v>9</v>
      </c>
      <c r="D4315">
        <v>6</v>
      </c>
      <c r="E4315" s="3">
        <v>44135</v>
      </c>
      <c r="F4315" s="2">
        <f>MONTH(Tabela1[[#This Row],[Data]])</f>
        <v>10</v>
      </c>
      <c r="G4315" t="s">
        <v>2407</v>
      </c>
      <c r="H4315" t="s">
        <v>2408</v>
      </c>
      <c r="I4315" s="2">
        <v>5511974800000</v>
      </c>
    </row>
    <row r="4316" spans="1:9" x14ac:dyDescent="0.25">
      <c r="A4316" t="s">
        <v>26</v>
      </c>
      <c r="B4316" s="1">
        <v>2000</v>
      </c>
      <c r="C4316" t="s">
        <v>9</v>
      </c>
      <c r="D4316">
        <v>8</v>
      </c>
      <c r="E4316" s="3">
        <v>44135</v>
      </c>
      <c r="F4316" s="2">
        <f>MONTH(Tabela1[[#This Row],[Data]])</f>
        <v>10</v>
      </c>
      <c r="G4316" t="s">
        <v>929</v>
      </c>
      <c r="H4316" t="s">
        <v>7794</v>
      </c>
      <c r="I4316" s="2">
        <v>5561991100000</v>
      </c>
    </row>
    <row r="4317" spans="1:9" x14ac:dyDescent="0.25">
      <c r="A4317" t="s">
        <v>26</v>
      </c>
      <c r="B4317" s="1">
        <v>2000</v>
      </c>
      <c r="C4317" t="s">
        <v>9</v>
      </c>
      <c r="D4317">
        <v>12</v>
      </c>
      <c r="E4317" s="3">
        <v>44135</v>
      </c>
      <c r="F4317" s="2">
        <f>MONTH(Tabela1[[#This Row],[Data]])</f>
        <v>10</v>
      </c>
      <c r="G4317" t="s">
        <v>6148</v>
      </c>
      <c r="H4317" t="s">
        <v>9487</v>
      </c>
      <c r="I4317" s="2">
        <v>5571999400000</v>
      </c>
    </row>
    <row r="4318" spans="1:9" x14ac:dyDescent="0.25">
      <c r="A4318" t="s">
        <v>26</v>
      </c>
      <c r="B4318" s="1">
        <v>2000</v>
      </c>
      <c r="C4318" t="s">
        <v>9</v>
      </c>
      <c r="D4318">
        <v>1</v>
      </c>
      <c r="E4318" s="3">
        <v>44135</v>
      </c>
      <c r="F4318" s="2">
        <f>MONTH(Tabela1[[#This Row],[Data]])</f>
        <v>10</v>
      </c>
      <c r="G4318" t="s">
        <v>9695</v>
      </c>
      <c r="H4318" t="s">
        <v>9696</v>
      </c>
      <c r="I4318" s="2">
        <v>5511998400000</v>
      </c>
    </row>
    <row r="4319" spans="1:9" x14ac:dyDescent="0.25">
      <c r="A4319" t="s">
        <v>8</v>
      </c>
      <c r="B4319" s="1">
        <v>500</v>
      </c>
      <c r="C4319" t="s">
        <v>9</v>
      </c>
      <c r="D4319">
        <v>12</v>
      </c>
      <c r="E4319" s="3">
        <v>44136</v>
      </c>
      <c r="F4319" s="2">
        <f>MONTH(Tabela1[[#This Row],[Data]])</f>
        <v>11</v>
      </c>
      <c r="G4319" t="s">
        <v>1547</v>
      </c>
      <c r="H4319" t="s">
        <v>3115</v>
      </c>
      <c r="I4319" s="2">
        <v>5594992000000</v>
      </c>
    </row>
    <row r="4320" spans="1:9" x14ac:dyDescent="0.25">
      <c r="A4320" t="s">
        <v>8</v>
      </c>
      <c r="B4320" s="1">
        <v>500</v>
      </c>
      <c r="C4320" t="s">
        <v>9</v>
      </c>
      <c r="D4320">
        <v>1</v>
      </c>
      <c r="E4320" s="3">
        <v>44136</v>
      </c>
      <c r="F4320" s="2">
        <f>MONTH(Tabela1[[#This Row],[Data]])</f>
        <v>11</v>
      </c>
      <c r="G4320" t="s">
        <v>4642</v>
      </c>
      <c r="H4320" t="s">
        <v>5429</v>
      </c>
      <c r="I4320" s="2">
        <v>5565981300000</v>
      </c>
    </row>
    <row r="4321" spans="1:9" x14ac:dyDescent="0.25">
      <c r="A4321" t="s">
        <v>8</v>
      </c>
      <c r="B4321" s="1">
        <v>500</v>
      </c>
      <c r="C4321" t="s">
        <v>9</v>
      </c>
      <c r="D4321">
        <v>9</v>
      </c>
      <c r="E4321" s="3">
        <v>44136</v>
      </c>
      <c r="F4321" s="2">
        <f>MONTH(Tabela1[[#This Row],[Data]])</f>
        <v>11</v>
      </c>
      <c r="G4321" t="s">
        <v>5715</v>
      </c>
      <c r="H4321" t="s">
        <v>5716</v>
      </c>
      <c r="I4321" s="2">
        <v>5541997100000</v>
      </c>
    </row>
    <row r="4322" spans="1:9" x14ac:dyDescent="0.25">
      <c r="A4322" t="s">
        <v>26</v>
      </c>
      <c r="B4322" s="1">
        <v>2000</v>
      </c>
      <c r="C4322" t="s">
        <v>9</v>
      </c>
      <c r="D4322">
        <v>12</v>
      </c>
      <c r="E4322" s="3">
        <v>44136</v>
      </c>
      <c r="F4322" s="2">
        <f>MONTH(Tabela1[[#This Row],[Data]])</f>
        <v>11</v>
      </c>
      <c r="G4322" t="s">
        <v>1736</v>
      </c>
      <c r="H4322" t="s">
        <v>1737</v>
      </c>
      <c r="I4322" s="2">
        <v>5517997200000</v>
      </c>
    </row>
    <row r="4323" spans="1:9" x14ac:dyDescent="0.25">
      <c r="A4323" t="s">
        <v>12</v>
      </c>
      <c r="B4323" s="1">
        <v>1000</v>
      </c>
      <c r="C4323" t="s">
        <v>9</v>
      </c>
      <c r="D4323">
        <v>10</v>
      </c>
      <c r="E4323" s="3">
        <v>44136</v>
      </c>
      <c r="F4323" s="2">
        <f>MONTH(Tabela1[[#This Row],[Data]])</f>
        <v>11</v>
      </c>
      <c r="G4323" t="s">
        <v>3109</v>
      </c>
      <c r="H4323" t="s">
        <v>3110</v>
      </c>
      <c r="I4323" s="2">
        <v>5511952000000</v>
      </c>
    </row>
    <row r="4324" spans="1:9" x14ac:dyDescent="0.25">
      <c r="A4324" t="s">
        <v>8</v>
      </c>
      <c r="B4324" s="1">
        <v>500</v>
      </c>
      <c r="C4324" t="s">
        <v>9</v>
      </c>
      <c r="D4324">
        <v>1</v>
      </c>
      <c r="E4324" s="3">
        <v>44137</v>
      </c>
      <c r="F4324" s="2">
        <f>MONTH(Tabela1[[#This Row],[Data]])</f>
        <v>11</v>
      </c>
      <c r="G4324" t="s">
        <v>871</v>
      </c>
      <c r="H4324" t="s">
        <v>872</v>
      </c>
      <c r="I4324" s="2">
        <v>5511973700000</v>
      </c>
    </row>
    <row r="4325" spans="1:9" x14ac:dyDescent="0.25">
      <c r="A4325" t="s">
        <v>12</v>
      </c>
      <c r="B4325" s="1">
        <v>1000</v>
      </c>
      <c r="C4325" t="s">
        <v>21</v>
      </c>
      <c r="D4325">
        <v>1</v>
      </c>
      <c r="E4325" s="3">
        <v>44137</v>
      </c>
      <c r="F4325" s="2">
        <f>MONTH(Tabela1[[#This Row],[Data]])</f>
        <v>11</v>
      </c>
      <c r="G4325" t="s">
        <v>3564</v>
      </c>
      <c r="H4325" t="s">
        <v>3565</v>
      </c>
      <c r="I4325" s="2">
        <v>5551994100000</v>
      </c>
    </row>
    <row r="4326" spans="1:9" x14ac:dyDescent="0.25">
      <c r="A4326" t="s">
        <v>12</v>
      </c>
      <c r="B4326" s="1">
        <v>1000</v>
      </c>
      <c r="C4326" t="s">
        <v>9</v>
      </c>
      <c r="D4326">
        <v>6</v>
      </c>
      <c r="E4326" s="3">
        <v>44137</v>
      </c>
      <c r="F4326" s="2">
        <f>MONTH(Tabela1[[#This Row],[Data]])</f>
        <v>11</v>
      </c>
      <c r="G4326" t="s">
        <v>3768</v>
      </c>
      <c r="H4326" t="s">
        <v>3769</v>
      </c>
      <c r="I4326" s="2">
        <v>5511972600000</v>
      </c>
    </row>
    <row r="4327" spans="1:9" x14ac:dyDescent="0.25">
      <c r="A4327" t="s">
        <v>26</v>
      </c>
      <c r="B4327" s="1">
        <v>2000</v>
      </c>
      <c r="C4327" t="s">
        <v>21</v>
      </c>
      <c r="D4327">
        <v>6</v>
      </c>
      <c r="E4327" s="3">
        <v>44137</v>
      </c>
      <c r="F4327" s="2">
        <f>MONTH(Tabela1[[#This Row],[Data]])</f>
        <v>11</v>
      </c>
      <c r="G4327" t="s">
        <v>4020</v>
      </c>
      <c r="H4327" t="s">
        <v>4021</v>
      </c>
      <c r="I4327" s="2">
        <v>5532988900000</v>
      </c>
    </row>
    <row r="4328" spans="1:9" x14ac:dyDescent="0.25">
      <c r="A4328" t="s">
        <v>8</v>
      </c>
      <c r="B4328" s="1">
        <v>500</v>
      </c>
      <c r="C4328" t="s">
        <v>21</v>
      </c>
      <c r="D4328">
        <v>1</v>
      </c>
      <c r="E4328" s="3">
        <v>44138</v>
      </c>
      <c r="F4328" s="2">
        <f>MONTH(Tabela1[[#This Row],[Data]])</f>
        <v>11</v>
      </c>
      <c r="G4328" t="s">
        <v>2102</v>
      </c>
      <c r="H4328" t="s">
        <v>2103</v>
      </c>
      <c r="I4328" s="2">
        <v>5519987000000</v>
      </c>
    </row>
    <row r="4329" spans="1:9" x14ac:dyDescent="0.25">
      <c r="A4329" t="s">
        <v>8</v>
      </c>
      <c r="B4329" s="1">
        <v>500</v>
      </c>
      <c r="C4329" t="s">
        <v>9</v>
      </c>
      <c r="D4329">
        <v>8</v>
      </c>
      <c r="E4329" s="3">
        <v>44138</v>
      </c>
      <c r="F4329" s="2">
        <f>MONTH(Tabela1[[#This Row],[Data]])</f>
        <v>11</v>
      </c>
      <c r="G4329" t="s">
        <v>2426</v>
      </c>
      <c r="H4329" t="s">
        <v>2427</v>
      </c>
      <c r="I4329" s="2">
        <v>5551995800000</v>
      </c>
    </row>
    <row r="4330" spans="1:9" x14ac:dyDescent="0.25">
      <c r="A4330" t="s">
        <v>8</v>
      </c>
      <c r="B4330" s="1">
        <v>500</v>
      </c>
      <c r="C4330" t="s">
        <v>9</v>
      </c>
      <c r="D4330">
        <v>1</v>
      </c>
      <c r="E4330" s="3">
        <v>44138</v>
      </c>
      <c r="F4330" s="2">
        <f>MONTH(Tabela1[[#This Row],[Data]])</f>
        <v>11</v>
      </c>
      <c r="G4330" t="s">
        <v>95</v>
      </c>
      <c r="H4330" t="s">
        <v>2936</v>
      </c>
      <c r="I4330" s="2">
        <v>5521992200000</v>
      </c>
    </row>
    <row r="4331" spans="1:9" x14ac:dyDescent="0.25">
      <c r="A4331" t="s">
        <v>12</v>
      </c>
      <c r="B4331" s="1">
        <v>1000</v>
      </c>
      <c r="C4331" t="s">
        <v>9</v>
      </c>
      <c r="D4331">
        <v>1</v>
      </c>
      <c r="E4331" s="3">
        <v>44138</v>
      </c>
      <c r="F4331" s="2">
        <f>MONTH(Tabela1[[#This Row],[Data]])</f>
        <v>11</v>
      </c>
      <c r="G4331" t="s">
        <v>1335</v>
      </c>
      <c r="H4331" t="s">
        <v>4876</v>
      </c>
      <c r="I4331" s="2">
        <v>5592984100000</v>
      </c>
    </row>
    <row r="4332" spans="1:9" x14ac:dyDescent="0.25">
      <c r="A4332" t="s">
        <v>26</v>
      </c>
      <c r="B4332" s="1">
        <v>2000</v>
      </c>
      <c r="C4332" t="s">
        <v>9</v>
      </c>
      <c r="D4332">
        <v>1</v>
      </c>
      <c r="E4332" s="3">
        <v>44138</v>
      </c>
      <c r="F4332" s="2">
        <f>MONTH(Tabela1[[#This Row],[Data]])</f>
        <v>11</v>
      </c>
      <c r="G4332" t="s">
        <v>7882</v>
      </c>
      <c r="H4332" t="s">
        <v>7883</v>
      </c>
      <c r="I4332" s="2">
        <v>5531985200000</v>
      </c>
    </row>
    <row r="4333" spans="1:9" x14ac:dyDescent="0.25">
      <c r="A4333" t="s">
        <v>26</v>
      </c>
      <c r="B4333" s="1">
        <v>2000</v>
      </c>
      <c r="C4333" t="s">
        <v>9</v>
      </c>
      <c r="D4333">
        <v>1</v>
      </c>
      <c r="E4333" s="3">
        <v>44138</v>
      </c>
      <c r="F4333" s="2">
        <f>MONTH(Tabela1[[#This Row],[Data]])</f>
        <v>11</v>
      </c>
      <c r="G4333" t="s">
        <v>4996</v>
      </c>
      <c r="H4333" t="s">
        <v>8785</v>
      </c>
      <c r="I4333" s="2">
        <v>5511974400000</v>
      </c>
    </row>
    <row r="4334" spans="1:9" x14ac:dyDescent="0.25">
      <c r="A4334" t="s">
        <v>26</v>
      </c>
      <c r="B4334" s="1">
        <v>2000</v>
      </c>
      <c r="C4334" t="s">
        <v>9</v>
      </c>
      <c r="D4334">
        <v>1</v>
      </c>
      <c r="E4334" s="3">
        <v>44139</v>
      </c>
      <c r="F4334" s="2">
        <f>MONTH(Tabela1[[#This Row],[Data]])</f>
        <v>11</v>
      </c>
      <c r="G4334" t="s">
        <v>642</v>
      </c>
      <c r="H4334" t="s">
        <v>643</v>
      </c>
      <c r="I4334" s="2">
        <v>5511952200000</v>
      </c>
    </row>
    <row r="4335" spans="1:9" x14ac:dyDescent="0.25">
      <c r="A4335" t="s">
        <v>12</v>
      </c>
      <c r="B4335" s="1">
        <v>1000</v>
      </c>
      <c r="C4335" t="s">
        <v>9</v>
      </c>
      <c r="D4335">
        <v>1</v>
      </c>
      <c r="E4335" s="3">
        <v>44139</v>
      </c>
      <c r="F4335" s="2">
        <f>MONTH(Tabela1[[#This Row],[Data]])</f>
        <v>11</v>
      </c>
      <c r="G4335" t="s">
        <v>1092</v>
      </c>
      <c r="H4335" t="s">
        <v>1876</v>
      </c>
      <c r="I4335" s="2">
        <v>5561982000000</v>
      </c>
    </row>
    <row r="4336" spans="1:9" x14ac:dyDescent="0.25">
      <c r="A4336" t="s">
        <v>26</v>
      </c>
      <c r="B4336" s="1">
        <v>2000</v>
      </c>
      <c r="C4336" t="s">
        <v>21</v>
      </c>
      <c r="D4336">
        <v>1</v>
      </c>
      <c r="E4336" s="3">
        <v>44139</v>
      </c>
      <c r="F4336" s="2">
        <f>MONTH(Tabela1[[#This Row],[Data]])</f>
        <v>11</v>
      </c>
      <c r="G4336" t="s">
        <v>4906</v>
      </c>
      <c r="H4336" t="s">
        <v>4907</v>
      </c>
      <c r="I4336" s="2">
        <v>5511941100000</v>
      </c>
    </row>
    <row r="4337" spans="1:9" x14ac:dyDescent="0.25">
      <c r="A4337" t="s">
        <v>26</v>
      </c>
      <c r="B4337" s="1">
        <v>2000</v>
      </c>
      <c r="C4337" t="s">
        <v>9</v>
      </c>
      <c r="D4337">
        <v>12</v>
      </c>
      <c r="E4337" s="3">
        <v>44139</v>
      </c>
      <c r="F4337" s="2">
        <f>MONTH(Tabela1[[#This Row],[Data]])</f>
        <v>11</v>
      </c>
      <c r="G4337" t="s">
        <v>8694</v>
      </c>
      <c r="H4337" t="s">
        <v>8695</v>
      </c>
      <c r="I4337" s="2">
        <v>5521972500000</v>
      </c>
    </row>
    <row r="4338" spans="1:9" x14ac:dyDescent="0.25">
      <c r="A4338" t="s">
        <v>8</v>
      </c>
      <c r="B4338" s="1">
        <v>500</v>
      </c>
      <c r="C4338" t="s">
        <v>9</v>
      </c>
      <c r="D4338">
        <v>6</v>
      </c>
      <c r="E4338" s="3">
        <v>44140</v>
      </c>
      <c r="F4338" s="2">
        <f>MONTH(Tabela1[[#This Row],[Data]])</f>
        <v>11</v>
      </c>
      <c r="G4338" t="s">
        <v>690</v>
      </c>
      <c r="H4338" t="s">
        <v>691</v>
      </c>
      <c r="I4338" s="2">
        <v>5511975500000</v>
      </c>
    </row>
    <row r="4339" spans="1:9" x14ac:dyDescent="0.25">
      <c r="A4339" t="s">
        <v>26</v>
      </c>
      <c r="B4339" s="1">
        <v>2000</v>
      </c>
      <c r="C4339" t="s">
        <v>9</v>
      </c>
      <c r="D4339">
        <v>12</v>
      </c>
      <c r="E4339" s="3">
        <v>44140</v>
      </c>
      <c r="F4339" s="2">
        <f>MONTH(Tabela1[[#This Row],[Data]])</f>
        <v>11</v>
      </c>
      <c r="G4339" t="s">
        <v>1496</v>
      </c>
      <c r="H4339" t="s">
        <v>1497</v>
      </c>
      <c r="I4339" s="2">
        <v>5586999000000</v>
      </c>
    </row>
    <row r="4340" spans="1:9" x14ac:dyDescent="0.25">
      <c r="A4340" t="s">
        <v>12</v>
      </c>
      <c r="B4340" s="1">
        <v>1000</v>
      </c>
      <c r="C4340" t="s">
        <v>21</v>
      </c>
      <c r="D4340">
        <v>1</v>
      </c>
      <c r="E4340" s="3">
        <v>44140</v>
      </c>
      <c r="F4340" s="2">
        <f>MONTH(Tabela1[[#This Row],[Data]])</f>
        <v>11</v>
      </c>
      <c r="G4340" t="s">
        <v>1850</v>
      </c>
      <c r="H4340" t="s">
        <v>2069</v>
      </c>
      <c r="I4340" s="2">
        <v>5521981200000</v>
      </c>
    </row>
    <row r="4341" spans="1:9" x14ac:dyDescent="0.25">
      <c r="A4341" t="s">
        <v>8</v>
      </c>
      <c r="B4341" s="1">
        <v>500</v>
      </c>
      <c r="C4341" t="s">
        <v>9</v>
      </c>
      <c r="D4341">
        <v>12</v>
      </c>
      <c r="E4341" s="3">
        <v>44140</v>
      </c>
      <c r="F4341" s="2">
        <f>MONTH(Tabela1[[#This Row],[Data]])</f>
        <v>11</v>
      </c>
      <c r="G4341" t="s">
        <v>615</v>
      </c>
      <c r="H4341" t="s">
        <v>6663</v>
      </c>
      <c r="I4341" s="2">
        <v>5511941700000</v>
      </c>
    </row>
    <row r="4342" spans="1:9" x14ac:dyDescent="0.25">
      <c r="A4342" t="s">
        <v>12</v>
      </c>
      <c r="B4342" s="1">
        <v>1000</v>
      </c>
      <c r="C4342" t="s">
        <v>9</v>
      </c>
      <c r="D4342">
        <v>12</v>
      </c>
      <c r="E4342" s="3">
        <v>44140</v>
      </c>
      <c r="F4342" s="2">
        <f>MONTH(Tabela1[[#This Row],[Data]])</f>
        <v>11</v>
      </c>
      <c r="G4342" t="s">
        <v>7084</v>
      </c>
      <c r="H4342" t="s">
        <v>7085</v>
      </c>
      <c r="I4342" s="2">
        <v>5535997600000</v>
      </c>
    </row>
    <row r="4343" spans="1:9" x14ac:dyDescent="0.25">
      <c r="A4343" t="s">
        <v>26</v>
      </c>
      <c r="B4343" s="1">
        <v>2000</v>
      </c>
      <c r="C4343" t="s">
        <v>9</v>
      </c>
      <c r="D4343">
        <v>4</v>
      </c>
      <c r="E4343" s="3">
        <v>44140</v>
      </c>
      <c r="F4343" s="2">
        <f>MONTH(Tabela1[[#This Row],[Data]])</f>
        <v>11</v>
      </c>
      <c r="G4343" t="s">
        <v>7830</v>
      </c>
      <c r="H4343" t="s">
        <v>7831</v>
      </c>
      <c r="I4343" s="2">
        <v>5598999000000</v>
      </c>
    </row>
    <row r="4344" spans="1:9" x14ac:dyDescent="0.25">
      <c r="A4344" t="s">
        <v>12</v>
      </c>
      <c r="B4344" s="1">
        <v>1000</v>
      </c>
      <c r="C4344" t="s">
        <v>9</v>
      </c>
      <c r="D4344">
        <v>1</v>
      </c>
      <c r="E4344" s="3">
        <v>44140</v>
      </c>
      <c r="F4344" s="2">
        <f>MONTH(Tabela1[[#This Row],[Data]])</f>
        <v>11</v>
      </c>
      <c r="G4344" t="s">
        <v>8609</v>
      </c>
      <c r="H4344" t="s">
        <v>8610</v>
      </c>
      <c r="I4344" s="2">
        <v>5565999700000</v>
      </c>
    </row>
    <row r="4345" spans="1:9" x14ac:dyDescent="0.25">
      <c r="A4345" t="s">
        <v>8</v>
      </c>
      <c r="B4345" s="1">
        <v>500</v>
      </c>
      <c r="C4345" t="s">
        <v>9</v>
      </c>
      <c r="D4345">
        <v>10</v>
      </c>
      <c r="E4345" s="3">
        <v>44140</v>
      </c>
      <c r="F4345" s="2">
        <f>MONTH(Tabela1[[#This Row],[Data]])</f>
        <v>11</v>
      </c>
      <c r="G4345" t="s">
        <v>9130</v>
      </c>
      <c r="H4345" t="s">
        <v>9131</v>
      </c>
      <c r="I4345" s="2">
        <v>5585988000000</v>
      </c>
    </row>
    <row r="4346" spans="1:9" x14ac:dyDescent="0.25">
      <c r="A4346" t="s">
        <v>12</v>
      </c>
      <c r="B4346" s="1">
        <v>1000</v>
      </c>
      <c r="C4346" t="s">
        <v>21</v>
      </c>
      <c r="D4346">
        <v>1</v>
      </c>
      <c r="E4346" s="3">
        <v>44141</v>
      </c>
      <c r="F4346" s="2">
        <f>MONTH(Tabela1[[#This Row],[Data]])</f>
        <v>11</v>
      </c>
      <c r="G4346" t="s">
        <v>2023</v>
      </c>
      <c r="H4346" t="s">
        <v>2024</v>
      </c>
      <c r="I4346" s="2">
        <v>5535991300000</v>
      </c>
    </row>
    <row r="4347" spans="1:9" x14ac:dyDescent="0.25">
      <c r="A4347" t="s">
        <v>26</v>
      </c>
      <c r="B4347" s="1">
        <v>2000</v>
      </c>
      <c r="C4347" t="s">
        <v>9</v>
      </c>
      <c r="D4347">
        <v>12</v>
      </c>
      <c r="E4347" s="3">
        <v>44141</v>
      </c>
      <c r="F4347" s="2">
        <f>MONTH(Tabela1[[#This Row],[Data]])</f>
        <v>11</v>
      </c>
      <c r="G4347" t="s">
        <v>3170</v>
      </c>
      <c r="H4347" t="s">
        <v>3171</v>
      </c>
      <c r="I4347" s="2">
        <v>5598988800000</v>
      </c>
    </row>
    <row r="4348" spans="1:9" x14ac:dyDescent="0.25">
      <c r="A4348" t="s">
        <v>26</v>
      </c>
      <c r="B4348" s="1">
        <v>2000</v>
      </c>
      <c r="C4348" t="s">
        <v>9</v>
      </c>
      <c r="D4348">
        <v>1</v>
      </c>
      <c r="E4348" s="3">
        <v>44141</v>
      </c>
      <c r="F4348" s="2">
        <f>MONTH(Tabela1[[#This Row],[Data]])</f>
        <v>11</v>
      </c>
      <c r="G4348" t="s">
        <v>6412</v>
      </c>
      <c r="H4348" t="s">
        <v>6413</v>
      </c>
      <c r="I4348" s="2">
        <v>5598981000000</v>
      </c>
    </row>
    <row r="4349" spans="1:9" x14ac:dyDescent="0.25">
      <c r="A4349" t="s">
        <v>12</v>
      </c>
      <c r="B4349" s="1">
        <v>1000</v>
      </c>
      <c r="C4349" t="s">
        <v>9</v>
      </c>
      <c r="D4349">
        <v>4</v>
      </c>
      <c r="E4349" s="3">
        <v>44141</v>
      </c>
      <c r="F4349" s="2">
        <f>MONTH(Tabela1[[#This Row],[Data]])</f>
        <v>11</v>
      </c>
      <c r="G4349" t="s">
        <v>1856</v>
      </c>
      <c r="H4349" t="s">
        <v>6923</v>
      </c>
      <c r="I4349" s="2">
        <v>5511967200000</v>
      </c>
    </row>
    <row r="4350" spans="1:9" x14ac:dyDescent="0.25">
      <c r="A4350" t="s">
        <v>8</v>
      </c>
      <c r="B4350" s="1">
        <v>500</v>
      </c>
      <c r="C4350" t="s">
        <v>21</v>
      </c>
      <c r="D4350">
        <v>1</v>
      </c>
      <c r="E4350" s="3">
        <v>44141</v>
      </c>
      <c r="F4350" s="2">
        <f>MONTH(Tabela1[[#This Row],[Data]])</f>
        <v>11</v>
      </c>
      <c r="G4350" t="s">
        <v>4034</v>
      </c>
      <c r="H4350" t="s">
        <v>7450</v>
      </c>
      <c r="I4350" s="2">
        <v>5514998000000</v>
      </c>
    </row>
    <row r="4351" spans="1:9" x14ac:dyDescent="0.25">
      <c r="A4351" t="s">
        <v>26</v>
      </c>
      <c r="B4351" s="1">
        <v>2000</v>
      </c>
      <c r="C4351" t="s">
        <v>9</v>
      </c>
      <c r="D4351">
        <v>5</v>
      </c>
      <c r="E4351" s="3">
        <v>44141</v>
      </c>
      <c r="F4351" s="2">
        <f>MONTH(Tabela1[[#This Row],[Data]])</f>
        <v>11</v>
      </c>
      <c r="G4351" t="s">
        <v>9356</v>
      </c>
      <c r="H4351" t="s">
        <v>9357</v>
      </c>
      <c r="I4351" s="2">
        <v>5554991400000</v>
      </c>
    </row>
    <row r="4352" spans="1:9" x14ac:dyDescent="0.25">
      <c r="A4352" t="s">
        <v>8</v>
      </c>
      <c r="B4352" s="1">
        <v>500</v>
      </c>
      <c r="C4352" t="s">
        <v>9</v>
      </c>
      <c r="D4352">
        <v>10</v>
      </c>
      <c r="E4352" s="3">
        <v>44142</v>
      </c>
      <c r="F4352" s="2">
        <f>MONTH(Tabela1[[#This Row],[Data]])</f>
        <v>11</v>
      </c>
      <c r="G4352" t="s">
        <v>340</v>
      </c>
      <c r="H4352" t="s">
        <v>341</v>
      </c>
      <c r="I4352" s="2">
        <v>5511981400000</v>
      </c>
    </row>
    <row r="4353" spans="1:9" x14ac:dyDescent="0.25">
      <c r="A4353" t="s">
        <v>8</v>
      </c>
      <c r="B4353" s="1">
        <v>500</v>
      </c>
      <c r="C4353" t="s">
        <v>9</v>
      </c>
      <c r="D4353">
        <v>12</v>
      </c>
      <c r="E4353" s="3">
        <v>44142</v>
      </c>
      <c r="F4353" s="2">
        <f>MONTH(Tabela1[[#This Row],[Data]])</f>
        <v>11</v>
      </c>
      <c r="G4353" t="s">
        <v>2718</v>
      </c>
      <c r="H4353" t="s">
        <v>2719</v>
      </c>
      <c r="I4353" s="2">
        <v>5517982000000</v>
      </c>
    </row>
    <row r="4354" spans="1:9" x14ac:dyDescent="0.25">
      <c r="A4354" t="s">
        <v>8</v>
      </c>
      <c r="B4354" s="1">
        <v>500</v>
      </c>
      <c r="C4354" t="s">
        <v>9</v>
      </c>
      <c r="D4354">
        <v>12</v>
      </c>
      <c r="E4354" s="3">
        <v>44142</v>
      </c>
      <c r="F4354" s="2">
        <f>MONTH(Tabela1[[#This Row],[Data]])</f>
        <v>11</v>
      </c>
      <c r="G4354" t="s">
        <v>5456</v>
      </c>
      <c r="H4354" t="s">
        <v>5457</v>
      </c>
      <c r="I4354" s="2">
        <v>5522988400000</v>
      </c>
    </row>
    <row r="4355" spans="1:9" x14ac:dyDescent="0.25">
      <c r="A4355" t="s">
        <v>26</v>
      </c>
      <c r="B4355" s="1">
        <v>2000</v>
      </c>
      <c r="C4355" t="s">
        <v>9</v>
      </c>
      <c r="D4355">
        <v>1</v>
      </c>
      <c r="E4355" s="3">
        <v>44142</v>
      </c>
      <c r="F4355" s="2">
        <f>MONTH(Tabela1[[#This Row],[Data]])</f>
        <v>11</v>
      </c>
      <c r="G4355" t="s">
        <v>5591</v>
      </c>
      <c r="H4355" t="s">
        <v>5592</v>
      </c>
      <c r="I4355" s="2">
        <v>5592981400000</v>
      </c>
    </row>
    <row r="4356" spans="1:9" x14ac:dyDescent="0.25">
      <c r="A4356" t="s">
        <v>12</v>
      </c>
      <c r="B4356" s="1">
        <v>1000</v>
      </c>
      <c r="C4356" t="s">
        <v>9</v>
      </c>
      <c r="D4356">
        <v>12</v>
      </c>
      <c r="E4356" s="3">
        <v>44142</v>
      </c>
      <c r="F4356" s="2">
        <f>MONTH(Tabela1[[#This Row],[Data]])</f>
        <v>11</v>
      </c>
      <c r="G4356" t="s">
        <v>3515</v>
      </c>
      <c r="H4356" t="s">
        <v>3516</v>
      </c>
      <c r="I4356" s="2">
        <v>5591991500000</v>
      </c>
    </row>
    <row r="4357" spans="1:9" x14ac:dyDescent="0.25">
      <c r="A4357" t="s">
        <v>26</v>
      </c>
      <c r="B4357" s="1">
        <v>2000</v>
      </c>
      <c r="C4357" t="s">
        <v>9</v>
      </c>
      <c r="D4357">
        <v>12</v>
      </c>
      <c r="E4357" s="3">
        <v>44142</v>
      </c>
      <c r="F4357" s="2">
        <f>MONTH(Tabela1[[#This Row],[Data]])</f>
        <v>11</v>
      </c>
      <c r="G4357" t="s">
        <v>1674</v>
      </c>
      <c r="H4357" t="s">
        <v>5810</v>
      </c>
      <c r="I4357" s="2">
        <v>5521994700000</v>
      </c>
    </row>
    <row r="4358" spans="1:9" x14ac:dyDescent="0.25">
      <c r="A4358" t="s">
        <v>8</v>
      </c>
      <c r="B4358" s="1">
        <v>500</v>
      </c>
      <c r="C4358" t="s">
        <v>9</v>
      </c>
      <c r="D4358">
        <v>1</v>
      </c>
      <c r="E4358" s="3">
        <v>44143</v>
      </c>
      <c r="F4358" s="2">
        <f>MONTH(Tabela1[[#This Row],[Data]])</f>
        <v>11</v>
      </c>
      <c r="G4358" t="s">
        <v>254</v>
      </c>
      <c r="H4358" t="s">
        <v>255</v>
      </c>
      <c r="I4358" s="2">
        <v>5511987200000</v>
      </c>
    </row>
    <row r="4359" spans="1:9" x14ac:dyDescent="0.25">
      <c r="A4359" t="s">
        <v>12</v>
      </c>
      <c r="B4359" s="1">
        <v>1000</v>
      </c>
      <c r="C4359" t="s">
        <v>9</v>
      </c>
      <c r="D4359">
        <v>12</v>
      </c>
      <c r="E4359" s="3">
        <v>44143</v>
      </c>
      <c r="F4359" s="2">
        <f>MONTH(Tabela1[[#This Row],[Data]])</f>
        <v>11</v>
      </c>
      <c r="G4359" t="s">
        <v>2154</v>
      </c>
      <c r="H4359" t="s">
        <v>2155</v>
      </c>
      <c r="I4359" s="2">
        <v>5519999600000</v>
      </c>
    </row>
    <row r="4360" spans="1:9" x14ac:dyDescent="0.25">
      <c r="A4360" t="s">
        <v>8</v>
      </c>
      <c r="B4360" s="1">
        <v>500</v>
      </c>
      <c r="C4360" t="s">
        <v>9</v>
      </c>
      <c r="D4360">
        <v>12</v>
      </c>
      <c r="E4360" s="3">
        <v>44143</v>
      </c>
      <c r="F4360" s="2">
        <f>MONTH(Tabela1[[#This Row],[Data]])</f>
        <v>11</v>
      </c>
      <c r="G4360" t="s">
        <v>4772</v>
      </c>
      <c r="H4360" t="s">
        <v>4773</v>
      </c>
      <c r="I4360" s="2">
        <v>5534988500000</v>
      </c>
    </row>
    <row r="4361" spans="1:9" x14ac:dyDescent="0.25">
      <c r="A4361" t="s">
        <v>26</v>
      </c>
      <c r="B4361" s="1">
        <v>2000</v>
      </c>
      <c r="C4361" t="s">
        <v>9</v>
      </c>
      <c r="D4361">
        <v>9</v>
      </c>
      <c r="E4361" s="3">
        <v>44143</v>
      </c>
      <c r="F4361" s="2">
        <f>MONTH(Tabela1[[#This Row],[Data]])</f>
        <v>11</v>
      </c>
      <c r="G4361" t="s">
        <v>6141</v>
      </c>
      <c r="H4361" t="s">
        <v>6142</v>
      </c>
      <c r="I4361" s="2">
        <v>5531986100000</v>
      </c>
    </row>
    <row r="4362" spans="1:9" x14ac:dyDescent="0.25">
      <c r="A4362" t="s">
        <v>8</v>
      </c>
      <c r="B4362" s="1">
        <v>500</v>
      </c>
      <c r="C4362" t="s">
        <v>9</v>
      </c>
      <c r="D4362">
        <v>12</v>
      </c>
      <c r="E4362" s="3">
        <v>44143</v>
      </c>
      <c r="F4362" s="2">
        <f>MONTH(Tabela1[[#This Row],[Data]])</f>
        <v>11</v>
      </c>
      <c r="G4362" t="s">
        <v>2767</v>
      </c>
      <c r="H4362" t="s">
        <v>6756</v>
      </c>
      <c r="I4362" s="2">
        <v>5511941900000</v>
      </c>
    </row>
    <row r="4363" spans="1:9" x14ac:dyDescent="0.25">
      <c r="A4363" t="s">
        <v>8</v>
      </c>
      <c r="B4363" s="1">
        <v>500</v>
      </c>
      <c r="C4363" t="s">
        <v>9</v>
      </c>
      <c r="D4363">
        <v>12</v>
      </c>
      <c r="E4363" s="3">
        <v>44143</v>
      </c>
      <c r="F4363" s="2">
        <f>MONTH(Tabela1[[#This Row],[Data]])</f>
        <v>11</v>
      </c>
      <c r="G4363" t="s">
        <v>6807</v>
      </c>
      <c r="H4363" t="s">
        <v>6808</v>
      </c>
      <c r="I4363" s="2">
        <v>5521999100000</v>
      </c>
    </row>
    <row r="4364" spans="1:9" x14ac:dyDescent="0.25">
      <c r="A4364" t="s">
        <v>12</v>
      </c>
      <c r="B4364" s="1">
        <v>1000</v>
      </c>
      <c r="C4364" t="s">
        <v>9</v>
      </c>
      <c r="D4364">
        <v>12</v>
      </c>
      <c r="E4364" s="3">
        <v>44143</v>
      </c>
      <c r="F4364" s="2">
        <f>MONTH(Tabela1[[#This Row],[Data]])</f>
        <v>11</v>
      </c>
      <c r="G4364" t="s">
        <v>7606</v>
      </c>
      <c r="H4364" t="s">
        <v>7607</v>
      </c>
      <c r="I4364" s="2">
        <v>5531986000000</v>
      </c>
    </row>
    <row r="4365" spans="1:9" x14ac:dyDescent="0.25">
      <c r="A4365" t="s">
        <v>8</v>
      </c>
      <c r="B4365" s="1">
        <v>500</v>
      </c>
      <c r="C4365" t="s">
        <v>9</v>
      </c>
      <c r="D4365">
        <v>12</v>
      </c>
      <c r="E4365" s="3">
        <v>44143</v>
      </c>
      <c r="F4365" s="2">
        <f>MONTH(Tabela1[[#This Row],[Data]])</f>
        <v>11</v>
      </c>
      <c r="G4365" t="s">
        <v>5576</v>
      </c>
      <c r="H4365" t="s">
        <v>6013</v>
      </c>
      <c r="I4365" s="2">
        <v>5511995900000</v>
      </c>
    </row>
    <row r="4366" spans="1:9" x14ac:dyDescent="0.25">
      <c r="A4366" t="s">
        <v>12</v>
      </c>
      <c r="B4366" s="1">
        <v>1000</v>
      </c>
      <c r="C4366" t="s">
        <v>9</v>
      </c>
      <c r="D4366">
        <v>1</v>
      </c>
      <c r="E4366" s="3">
        <v>44143</v>
      </c>
      <c r="F4366" s="2">
        <f>MONTH(Tabela1[[#This Row],[Data]])</f>
        <v>11</v>
      </c>
      <c r="G4366" t="s">
        <v>6664</v>
      </c>
      <c r="H4366" t="s">
        <v>6665</v>
      </c>
      <c r="I4366" s="2">
        <v>5511998300000</v>
      </c>
    </row>
    <row r="4367" spans="1:9" x14ac:dyDescent="0.25">
      <c r="A4367" t="s">
        <v>12</v>
      </c>
      <c r="B4367" s="1">
        <v>1000</v>
      </c>
      <c r="C4367" t="s">
        <v>9</v>
      </c>
      <c r="D4367">
        <v>12</v>
      </c>
      <c r="E4367" s="3">
        <v>44143</v>
      </c>
      <c r="F4367" s="2">
        <f>MONTH(Tabela1[[#This Row],[Data]])</f>
        <v>11</v>
      </c>
      <c r="G4367" t="s">
        <v>8787</v>
      </c>
      <c r="H4367" t="s">
        <v>8788</v>
      </c>
      <c r="I4367" s="2">
        <v>5548996900000</v>
      </c>
    </row>
    <row r="4368" spans="1:9" x14ac:dyDescent="0.25">
      <c r="A4368" t="s">
        <v>8</v>
      </c>
      <c r="B4368" s="1">
        <v>500</v>
      </c>
      <c r="C4368" t="s">
        <v>9</v>
      </c>
      <c r="D4368">
        <v>1</v>
      </c>
      <c r="E4368" s="3">
        <v>44144</v>
      </c>
      <c r="F4368" s="2">
        <f>MONTH(Tabela1[[#This Row],[Data]])</f>
        <v>11</v>
      </c>
      <c r="G4368" t="s">
        <v>1347</v>
      </c>
      <c r="H4368" t="s">
        <v>1348</v>
      </c>
      <c r="I4368" s="2">
        <v>5584999500000</v>
      </c>
    </row>
    <row r="4369" spans="1:9" x14ac:dyDescent="0.25">
      <c r="A4369" t="s">
        <v>8</v>
      </c>
      <c r="B4369" s="1">
        <v>500</v>
      </c>
      <c r="C4369" t="s">
        <v>21</v>
      </c>
      <c r="D4369">
        <v>12</v>
      </c>
      <c r="E4369" s="3">
        <v>44144</v>
      </c>
      <c r="F4369" s="2">
        <f>MONTH(Tabela1[[#This Row],[Data]])</f>
        <v>11</v>
      </c>
      <c r="G4369" t="s">
        <v>1768</v>
      </c>
      <c r="H4369" t="s">
        <v>1769</v>
      </c>
      <c r="I4369" s="2">
        <v>5521970000000</v>
      </c>
    </row>
    <row r="4370" spans="1:9" x14ac:dyDescent="0.25">
      <c r="A4370" t="s">
        <v>26</v>
      </c>
      <c r="B4370" s="1">
        <v>2000</v>
      </c>
      <c r="C4370" t="s">
        <v>21</v>
      </c>
      <c r="D4370">
        <v>1</v>
      </c>
      <c r="E4370" s="3">
        <v>44144</v>
      </c>
      <c r="F4370" s="2">
        <f>MONTH(Tabela1[[#This Row],[Data]])</f>
        <v>11</v>
      </c>
      <c r="G4370" t="s">
        <v>1832</v>
      </c>
      <c r="H4370" t="s">
        <v>1833</v>
      </c>
      <c r="I4370" s="2">
        <v>5548998500000</v>
      </c>
    </row>
    <row r="4371" spans="1:9" x14ac:dyDescent="0.25">
      <c r="A4371" t="s">
        <v>8</v>
      </c>
      <c r="B4371" s="1">
        <v>500</v>
      </c>
      <c r="C4371" t="s">
        <v>9</v>
      </c>
      <c r="D4371">
        <v>3</v>
      </c>
      <c r="E4371" s="3">
        <v>44144</v>
      </c>
      <c r="F4371" s="2">
        <f>MONTH(Tabela1[[#This Row],[Data]])</f>
        <v>11</v>
      </c>
      <c r="G4371" t="s">
        <v>1111</v>
      </c>
      <c r="H4371" t="s">
        <v>1112</v>
      </c>
      <c r="I4371" s="2">
        <v>5511983900000</v>
      </c>
    </row>
    <row r="4372" spans="1:9" x14ac:dyDescent="0.25">
      <c r="A4372" t="s">
        <v>12</v>
      </c>
      <c r="B4372" s="1">
        <v>1000</v>
      </c>
      <c r="C4372" t="s">
        <v>9</v>
      </c>
      <c r="D4372">
        <v>1</v>
      </c>
      <c r="E4372" s="3">
        <v>44144</v>
      </c>
      <c r="F4372" s="2">
        <f>MONTH(Tabela1[[#This Row],[Data]])</f>
        <v>11</v>
      </c>
      <c r="G4372" t="s">
        <v>532</v>
      </c>
      <c r="H4372" t="s">
        <v>5524</v>
      </c>
      <c r="I4372" s="2">
        <v>5561999600000</v>
      </c>
    </row>
    <row r="4373" spans="1:9" x14ac:dyDescent="0.25">
      <c r="A4373" t="s">
        <v>12</v>
      </c>
      <c r="B4373" s="1">
        <v>1000</v>
      </c>
      <c r="C4373" t="s">
        <v>9</v>
      </c>
      <c r="D4373">
        <v>1</v>
      </c>
      <c r="E4373" s="3">
        <v>44144</v>
      </c>
      <c r="F4373" s="2">
        <f>MONTH(Tabela1[[#This Row],[Data]])</f>
        <v>11</v>
      </c>
      <c r="G4373" t="s">
        <v>6238</v>
      </c>
      <c r="H4373" t="s">
        <v>6239</v>
      </c>
      <c r="I4373" s="2">
        <v>5521980500000</v>
      </c>
    </row>
    <row r="4374" spans="1:9" x14ac:dyDescent="0.25">
      <c r="A4374" t="s">
        <v>8</v>
      </c>
      <c r="B4374" s="1">
        <v>500</v>
      </c>
      <c r="C4374" t="s">
        <v>9</v>
      </c>
      <c r="D4374">
        <v>12</v>
      </c>
      <c r="E4374" s="3">
        <v>44144</v>
      </c>
      <c r="F4374" s="2">
        <f>MONTH(Tabela1[[#This Row],[Data]])</f>
        <v>11</v>
      </c>
      <c r="G4374" t="s">
        <v>3401</v>
      </c>
      <c r="H4374" t="s">
        <v>3402</v>
      </c>
      <c r="I4374" s="2">
        <v>5566996000000</v>
      </c>
    </row>
    <row r="4375" spans="1:9" x14ac:dyDescent="0.25">
      <c r="A4375" t="s">
        <v>12</v>
      </c>
      <c r="B4375" s="1">
        <v>1000</v>
      </c>
      <c r="C4375" t="s">
        <v>9</v>
      </c>
      <c r="D4375">
        <v>1</v>
      </c>
      <c r="E4375" s="3">
        <v>44145</v>
      </c>
      <c r="F4375" s="2">
        <f>MONTH(Tabela1[[#This Row],[Data]])</f>
        <v>11</v>
      </c>
      <c r="G4375" t="s">
        <v>441</v>
      </c>
      <c r="H4375" t="s">
        <v>442</v>
      </c>
      <c r="I4375" s="2">
        <v>5551997700000</v>
      </c>
    </row>
    <row r="4376" spans="1:9" x14ac:dyDescent="0.25">
      <c r="A4376" t="s">
        <v>8</v>
      </c>
      <c r="B4376" s="1">
        <v>500</v>
      </c>
      <c r="C4376" t="s">
        <v>9</v>
      </c>
      <c r="D4376">
        <v>5</v>
      </c>
      <c r="E4376" s="3">
        <v>44145</v>
      </c>
      <c r="F4376" s="2">
        <f>MONTH(Tabela1[[#This Row],[Data]])</f>
        <v>11</v>
      </c>
      <c r="G4376" t="s">
        <v>1936</v>
      </c>
      <c r="H4376" t="s">
        <v>1937</v>
      </c>
      <c r="I4376" s="2">
        <v>5554999000000</v>
      </c>
    </row>
    <row r="4377" spans="1:9" x14ac:dyDescent="0.25">
      <c r="A4377" t="s">
        <v>8</v>
      </c>
      <c r="B4377" s="1">
        <v>500</v>
      </c>
      <c r="C4377" t="s">
        <v>9</v>
      </c>
      <c r="D4377">
        <v>12</v>
      </c>
      <c r="E4377" s="3">
        <v>44145</v>
      </c>
      <c r="F4377" s="2">
        <f>MONTH(Tabela1[[#This Row],[Data]])</f>
        <v>11</v>
      </c>
      <c r="G4377" t="s">
        <v>1714</v>
      </c>
      <c r="H4377" t="s">
        <v>2078</v>
      </c>
      <c r="I4377" s="2">
        <v>5519998400000</v>
      </c>
    </row>
    <row r="4378" spans="1:9" x14ac:dyDescent="0.25">
      <c r="A4378" t="s">
        <v>26</v>
      </c>
      <c r="B4378" s="1">
        <v>2000</v>
      </c>
      <c r="C4378" t="s">
        <v>9</v>
      </c>
      <c r="D4378">
        <v>12</v>
      </c>
      <c r="E4378" s="3">
        <v>44145</v>
      </c>
      <c r="F4378" s="2">
        <f>MONTH(Tabela1[[#This Row],[Data]])</f>
        <v>11</v>
      </c>
      <c r="G4378" t="s">
        <v>3529</v>
      </c>
      <c r="H4378" t="s">
        <v>3530</v>
      </c>
      <c r="I4378" s="2">
        <v>5511995900000</v>
      </c>
    </row>
    <row r="4379" spans="1:9" x14ac:dyDescent="0.25">
      <c r="A4379" t="s">
        <v>12</v>
      </c>
      <c r="B4379" s="1">
        <v>1000</v>
      </c>
      <c r="C4379" t="s">
        <v>9</v>
      </c>
      <c r="D4379">
        <v>12</v>
      </c>
      <c r="E4379" s="3">
        <v>44145</v>
      </c>
      <c r="F4379" s="2">
        <f>MONTH(Tabela1[[#This Row],[Data]])</f>
        <v>11</v>
      </c>
      <c r="G4379" t="s">
        <v>7130</v>
      </c>
      <c r="H4379" t="s">
        <v>8519</v>
      </c>
      <c r="I4379" s="2">
        <v>5585986300000</v>
      </c>
    </row>
    <row r="4380" spans="1:9" x14ac:dyDescent="0.25">
      <c r="A4380" t="s">
        <v>8</v>
      </c>
      <c r="B4380" s="1">
        <v>500</v>
      </c>
      <c r="C4380" t="s">
        <v>9</v>
      </c>
      <c r="D4380">
        <v>2</v>
      </c>
      <c r="E4380" s="3">
        <v>44146</v>
      </c>
      <c r="F4380" s="2">
        <f>MONTH(Tabela1[[#This Row],[Data]])</f>
        <v>11</v>
      </c>
      <c r="G4380" t="s">
        <v>2690</v>
      </c>
      <c r="H4380" t="s">
        <v>2691</v>
      </c>
      <c r="I4380" s="2">
        <v>5511997100000</v>
      </c>
    </row>
    <row r="4381" spans="1:9" x14ac:dyDescent="0.25">
      <c r="A4381" t="s">
        <v>26</v>
      </c>
      <c r="B4381" s="1">
        <v>2000</v>
      </c>
      <c r="C4381" t="s">
        <v>9</v>
      </c>
      <c r="D4381">
        <v>4</v>
      </c>
      <c r="E4381" s="3">
        <v>44146</v>
      </c>
      <c r="F4381" s="2">
        <f>MONTH(Tabela1[[#This Row],[Data]])</f>
        <v>11</v>
      </c>
      <c r="G4381" t="s">
        <v>4359</v>
      </c>
      <c r="H4381" t="s">
        <v>6272</v>
      </c>
      <c r="I4381" s="2">
        <v>5511997900000</v>
      </c>
    </row>
    <row r="4382" spans="1:9" x14ac:dyDescent="0.25">
      <c r="A4382" t="s">
        <v>12</v>
      </c>
      <c r="B4382" s="1">
        <v>1000</v>
      </c>
      <c r="C4382" t="s">
        <v>9</v>
      </c>
      <c r="D4382">
        <v>1</v>
      </c>
      <c r="E4382" s="3">
        <v>44146</v>
      </c>
      <c r="F4382" s="2">
        <f>MONTH(Tabela1[[#This Row],[Data]])</f>
        <v>11</v>
      </c>
      <c r="G4382" t="s">
        <v>3317</v>
      </c>
      <c r="H4382" t="s">
        <v>5597</v>
      </c>
      <c r="I4382" s="2">
        <v>5555999500000</v>
      </c>
    </row>
    <row r="4383" spans="1:9" x14ac:dyDescent="0.25">
      <c r="A4383" t="s">
        <v>12</v>
      </c>
      <c r="B4383" s="1">
        <v>1000</v>
      </c>
      <c r="C4383" t="s">
        <v>9</v>
      </c>
      <c r="D4383">
        <v>1</v>
      </c>
      <c r="E4383" s="3">
        <v>44146</v>
      </c>
      <c r="F4383" s="2">
        <f>MONTH(Tabela1[[#This Row],[Data]])</f>
        <v>11</v>
      </c>
      <c r="G4383" t="s">
        <v>85</v>
      </c>
      <c r="H4383" t="s">
        <v>86</v>
      </c>
      <c r="I4383" s="2">
        <v>5511945400000</v>
      </c>
    </row>
    <row r="4384" spans="1:9" x14ac:dyDescent="0.25">
      <c r="A4384" t="s">
        <v>8</v>
      </c>
      <c r="B4384" s="1">
        <v>500</v>
      </c>
      <c r="C4384" t="s">
        <v>9</v>
      </c>
      <c r="D4384">
        <v>12</v>
      </c>
      <c r="E4384" s="3">
        <v>44146</v>
      </c>
      <c r="F4384" s="2">
        <f>MONTH(Tabela1[[#This Row],[Data]])</f>
        <v>11</v>
      </c>
      <c r="G4384" t="s">
        <v>8586</v>
      </c>
      <c r="H4384" t="s">
        <v>8587</v>
      </c>
      <c r="I4384" s="2">
        <v>5511985700000</v>
      </c>
    </row>
    <row r="4385" spans="1:9" x14ac:dyDescent="0.25">
      <c r="A4385" t="s">
        <v>8</v>
      </c>
      <c r="B4385" s="1">
        <v>500</v>
      </c>
      <c r="C4385" t="s">
        <v>9</v>
      </c>
      <c r="D4385">
        <v>12</v>
      </c>
      <c r="E4385" s="3">
        <v>44146</v>
      </c>
      <c r="F4385" s="2">
        <f>MONTH(Tabela1[[#This Row],[Data]])</f>
        <v>11</v>
      </c>
      <c r="G4385" t="s">
        <v>1879</v>
      </c>
      <c r="H4385" t="s">
        <v>1880</v>
      </c>
      <c r="I4385" s="2">
        <v>5511952200000</v>
      </c>
    </row>
    <row r="4386" spans="1:9" x14ac:dyDescent="0.25">
      <c r="A4386" t="s">
        <v>8</v>
      </c>
      <c r="B4386" s="1">
        <v>500</v>
      </c>
      <c r="C4386" t="s">
        <v>9</v>
      </c>
      <c r="D4386">
        <v>12</v>
      </c>
      <c r="E4386" s="3">
        <v>44146</v>
      </c>
      <c r="F4386" s="2">
        <f>MONTH(Tabela1[[#This Row],[Data]])</f>
        <v>11</v>
      </c>
      <c r="G4386" t="s">
        <v>7787</v>
      </c>
      <c r="H4386" t="s">
        <v>9286</v>
      </c>
      <c r="I4386" s="2">
        <v>5511972800000</v>
      </c>
    </row>
    <row r="4387" spans="1:9" x14ac:dyDescent="0.25">
      <c r="A4387" t="s">
        <v>26</v>
      </c>
      <c r="B4387" s="1">
        <v>2000</v>
      </c>
      <c r="C4387" t="s">
        <v>9</v>
      </c>
      <c r="D4387">
        <v>1</v>
      </c>
      <c r="E4387" s="3">
        <v>44147</v>
      </c>
      <c r="F4387" s="2">
        <f>MONTH(Tabela1[[#This Row],[Data]])</f>
        <v>11</v>
      </c>
      <c r="G4387" t="s">
        <v>714</v>
      </c>
      <c r="H4387" t="s">
        <v>715</v>
      </c>
      <c r="I4387" s="2">
        <v>5511999900000</v>
      </c>
    </row>
    <row r="4388" spans="1:9" x14ac:dyDescent="0.25">
      <c r="A4388" t="s">
        <v>8</v>
      </c>
      <c r="B4388" s="1">
        <v>500</v>
      </c>
      <c r="C4388" t="s">
        <v>9</v>
      </c>
      <c r="D4388">
        <v>12</v>
      </c>
      <c r="E4388" s="3">
        <v>44147</v>
      </c>
      <c r="F4388" s="2">
        <f>MONTH(Tabela1[[#This Row],[Data]])</f>
        <v>11</v>
      </c>
      <c r="G4388" t="s">
        <v>1436</v>
      </c>
      <c r="H4388" t="s">
        <v>1437</v>
      </c>
      <c r="I4388" s="2">
        <v>5521981900000</v>
      </c>
    </row>
    <row r="4389" spans="1:9" x14ac:dyDescent="0.25">
      <c r="A4389" t="s">
        <v>12</v>
      </c>
      <c r="B4389" s="1">
        <v>1000</v>
      </c>
      <c r="C4389" t="s">
        <v>9</v>
      </c>
      <c r="D4389">
        <v>1</v>
      </c>
      <c r="E4389" s="3">
        <v>44147</v>
      </c>
      <c r="F4389" s="2">
        <f>MONTH(Tabela1[[#This Row],[Data]])</f>
        <v>11</v>
      </c>
      <c r="G4389" t="s">
        <v>1602</v>
      </c>
      <c r="H4389" t="s">
        <v>1603</v>
      </c>
      <c r="I4389" s="2">
        <v>5512981500000</v>
      </c>
    </row>
    <row r="4390" spans="1:9" x14ac:dyDescent="0.25">
      <c r="A4390" t="s">
        <v>8</v>
      </c>
      <c r="B4390" s="1">
        <v>500</v>
      </c>
      <c r="C4390" t="s">
        <v>9</v>
      </c>
      <c r="D4390">
        <v>12</v>
      </c>
      <c r="E4390" s="3">
        <v>44147</v>
      </c>
      <c r="F4390" s="2">
        <f>MONTH(Tabela1[[#This Row],[Data]])</f>
        <v>11</v>
      </c>
      <c r="G4390" t="s">
        <v>2488</v>
      </c>
      <c r="H4390" t="s">
        <v>2489</v>
      </c>
      <c r="I4390" s="2">
        <v>5521980500000</v>
      </c>
    </row>
    <row r="4391" spans="1:9" x14ac:dyDescent="0.25">
      <c r="A4391" t="s">
        <v>8</v>
      </c>
      <c r="B4391" s="1">
        <v>500</v>
      </c>
      <c r="C4391" t="s">
        <v>21</v>
      </c>
      <c r="D4391">
        <v>1</v>
      </c>
      <c r="E4391" s="3">
        <v>44147</v>
      </c>
      <c r="F4391" s="2">
        <f>MONTH(Tabela1[[#This Row],[Data]])</f>
        <v>11</v>
      </c>
      <c r="G4391" t="s">
        <v>5634</v>
      </c>
      <c r="H4391" t="s">
        <v>5635</v>
      </c>
      <c r="I4391" s="2">
        <v>5521971000000</v>
      </c>
    </row>
    <row r="4392" spans="1:9" x14ac:dyDescent="0.25">
      <c r="A4392" t="s">
        <v>12</v>
      </c>
      <c r="B4392" s="1">
        <v>1000</v>
      </c>
      <c r="C4392" t="s">
        <v>9</v>
      </c>
      <c r="D4392">
        <v>4</v>
      </c>
      <c r="E4392" s="3">
        <v>44147</v>
      </c>
      <c r="F4392" s="2">
        <f>MONTH(Tabela1[[#This Row],[Data]])</f>
        <v>11</v>
      </c>
      <c r="G4392" t="s">
        <v>1094</v>
      </c>
      <c r="H4392" t="s">
        <v>2296</v>
      </c>
      <c r="I4392" s="2">
        <v>5548984000000</v>
      </c>
    </row>
    <row r="4393" spans="1:9" x14ac:dyDescent="0.25">
      <c r="A4393" t="s">
        <v>26</v>
      </c>
      <c r="B4393" s="1">
        <v>2000</v>
      </c>
      <c r="C4393" t="s">
        <v>9</v>
      </c>
      <c r="D4393">
        <v>1</v>
      </c>
      <c r="E4393" s="3">
        <v>44147</v>
      </c>
      <c r="F4393" s="2">
        <f>MONTH(Tabela1[[#This Row],[Data]])</f>
        <v>11</v>
      </c>
      <c r="G4393" t="s">
        <v>369</v>
      </c>
      <c r="H4393" t="s">
        <v>7456</v>
      </c>
      <c r="I4393" s="2">
        <v>5522999400000</v>
      </c>
    </row>
    <row r="4394" spans="1:9" x14ac:dyDescent="0.25">
      <c r="A4394" t="s">
        <v>8</v>
      </c>
      <c r="B4394" s="1">
        <v>500</v>
      </c>
      <c r="C4394" t="s">
        <v>9</v>
      </c>
      <c r="D4394">
        <v>5</v>
      </c>
      <c r="E4394" s="3">
        <v>44147</v>
      </c>
      <c r="F4394" s="2">
        <f>MONTH(Tabela1[[#This Row],[Data]])</f>
        <v>11</v>
      </c>
      <c r="G4394" t="s">
        <v>8070</v>
      </c>
      <c r="H4394" t="s">
        <v>8071</v>
      </c>
      <c r="I4394" s="2">
        <v>5592994000000</v>
      </c>
    </row>
    <row r="4395" spans="1:9" x14ac:dyDescent="0.25">
      <c r="A4395" t="s">
        <v>12</v>
      </c>
      <c r="B4395" s="1">
        <v>1000</v>
      </c>
      <c r="C4395" t="s">
        <v>9</v>
      </c>
      <c r="D4395">
        <v>12</v>
      </c>
      <c r="E4395" s="3">
        <v>44147</v>
      </c>
      <c r="F4395" s="2">
        <f>MONTH(Tabela1[[#This Row],[Data]])</f>
        <v>11</v>
      </c>
      <c r="G4395" t="s">
        <v>5960</v>
      </c>
      <c r="H4395" t="s">
        <v>8083</v>
      </c>
      <c r="I4395" s="2">
        <v>5561985100000</v>
      </c>
    </row>
    <row r="4396" spans="1:9" x14ac:dyDescent="0.25">
      <c r="A4396" t="s">
        <v>12</v>
      </c>
      <c r="B4396" s="1">
        <v>1000</v>
      </c>
      <c r="C4396" t="s">
        <v>9</v>
      </c>
      <c r="D4396">
        <v>12</v>
      </c>
      <c r="E4396" s="3">
        <v>44148</v>
      </c>
      <c r="F4396" s="2">
        <f>MONTH(Tabela1[[#This Row],[Data]])</f>
        <v>11</v>
      </c>
      <c r="G4396" t="s">
        <v>879</v>
      </c>
      <c r="H4396" t="s">
        <v>880</v>
      </c>
      <c r="I4396" s="2">
        <v>5571991800000</v>
      </c>
    </row>
    <row r="4397" spans="1:9" x14ac:dyDescent="0.25">
      <c r="A4397" t="s">
        <v>8</v>
      </c>
      <c r="B4397" s="1">
        <v>500</v>
      </c>
      <c r="C4397" t="s">
        <v>9</v>
      </c>
      <c r="D4397">
        <v>10</v>
      </c>
      <c r="E4397" s="3">
        <v>44148</v>
      </c>
      <c r="F4397" s="2">
        <f>MONTH(Tabela1[[#This Row],[Data]])</f>
        <v>11</v>
      </c>
      <c r="G4397" t="s">
        <v>1281</v>
      </c>
      <c r="H4397" t="s">
        <v>1282</v>
      </c>
      <c r="I4397" s="2">
        <v>5563992800000</v>
      </c>
    </row>
    <row r="4398" spans="1:9" x14ac:dyDescent="0.25">
      <c r="A4398" t="s">
        <v>12</v>
      </c>
      <c r="B4398" s="1">
        <v>1000</v>
      </c>
      <c r="C4398" t="s">
        <v>9</v>
      </c>
      <c r="D4398">
        <v>12</v>
      </c>
      <c r="E4398" s="3">
        <v>44148</v>
      </c>
      <c r="F4398" s="2">
        <f>MONTH(Tabela1[[#This Row],[Data]])</f>
        <v>11</v>
      </c>
      <c r="G4398" t="s">
        <v>1922</v>
      </c>
      <c r="H4398" t="s">
        <v>2847</v>
      </c>
      <c r="I4398" s="2">
        <v>5567998200000</v>
      </c>
    </row>
    <row r="4399" spans="1:9" x14ac:dyDescent="0.25">
      <c r="A4399" t="s">
        <v>12</v>
      </c>
      <c r="B4399" s="1">
        <v>1000</v>
      </c>
      <c r="C4399" t="s">
        <v>9</v>
      </c>
      <c r="D4399">
        <v>12</v>
      </c>
      <c r="E4399" s="3">
        <v>44148</v>
      </c>
      <c r="F4399" s="2">
        <f>MONTH(Tabela1[[#This Row],[Data]])</f>
        <v>11</v>
      </c>
      <c r="G4399" t="s">
        <v>271</v>
      </c>
      <c r="H4399" t="s">
        <v>272</v>
      </c>
      <c r="I4399" s="2">
        <v>5521996000000</v>
      </c>
    </row>
    <row r="4400" spans="1:9" x14ac:dyDescent="0.25">
      <c r="A4400" t="s">
        <v>8</v>
      </c>
      <c r="B4400" s="1">
        <v>500</v>
      </c>
      <c r="C4400" t="s">
        <v>9</v>
      </c>
      <c r="D4400">
        <v>1</v>
      </c>
      <c r="E4400" s="3">
        <v>44148</v>
      </c>
      <c r="F4400" s="2">
        <f>MONTH(Tabela1[[#This Row],[Data]])</f>
        <v>11</v>
      </c>
      <c r="G4400" t="s">
        <v>5639</v>
      </c>
      <c r="H4400" t="s">
        <v>6350</v>
      </c>
      <c r="I4400" s="2">
        <v>5511993200000</v>
      </c>
    </row>
    <row r="4401" spans="1:9" x14ac:dyDescent="0.25">
      <c r="A4401" t="s">
        <v>8</v>
      </c>
      <c r="B4401" s="1">
        <v>500</v>
      </c>
      <c r="C4401" t="s">
        <v>9</v>
      </c>
      <c r="D4401">
        <v>5</v>
      </c>
      <c r="E4401" s="3">
        <v>44148</v>
      </c>
      <c r="F4401" s="2">
        <f>MONTH(Tabela1[[#This Row],[Data]])</f>
        <v>11</v>
      </c>
      <c r="G4401" t="s">
        <v>8638</v>
      </c>
      <c r="H4401" t="s">
        <v>8639</v>
      </c>
      <c r="I4401" s="2">
        <v>5531994900000</v>
      </c>
    </row>
    <row r="4402" spans="1:9" x14ac:dyDescent="0.25">
      <c r="A4402" t="s">
        <v>12</v>
      </c>
      <c r="B4402" s="1">
        <v>1000</v>
      </c>
      <c r="C4402" t="s">
        <v>9</v>
      </c>
      <c r="D4402">
        <v>12</v>
      </c>
      <c r="E4402" s="3">
        <v>44149</v>
      </c>
      <c r="F4402" s="2">
        <f>MONTH(Tabela1[[#This Row],[Data]])</f>
        <v>11</v>
      </c>
      <c r="G4402" t="s">
        <v>3676</v>
      </c>
      <c r="H4402" t="s">
        <v>3677</v>
      </c>
      <c r="I4402" s="2">
        <v>5575991800000</v>
      </c>
    </row>
    <row r="4403" spans="1:9" x14ac:dyDescent="0.25">
      <c r="A4403" t="s">
        <v>26</v>
      </c>
      <c r="B4403" s="1">
        <v>2000</v>
      </c>
      <c r="C4403" t="s">
        <v>9</v>
      </c>
      <c r="D4403">
        <v>12</v>
      </c>
      <c r="E4403" s="3">
        <v>44149</v>
      </c>
      <c r="F4403" s="2">
        <f>MONTH(Tabela1[[#This Row],[Data]])</f>
        <v>11</v>
      </c>
      <c r="G4403" t="s">
        <v>4166</v>
      </c>
      <c r="H4403" t="s">
        <v>4167</v>
      </c>
      <c r="I4403" s="2">
        <v>5598985100000</v>
      </c>
    </row>
    <row r="4404" spans="1:9" x14ac:dyDescent="0.25">
      <c r="A4404" t="s">
        <v>12</v>
      </c>
      <c r="B4404" s="1">
        <v>1000</v>
      </c>
      <c r="C4404" t="s">
        <v>9</v>
      </c>
      <c r="D4404">
        <v>12</v>
      </c>
      <c r="E4404" s="3">
        <v>44149</v>
      </c>
      <c r="F4404" s="2">
        <f>MONTH(Tabela1[[#This Row],[Data]])</f>
        <v>11</v>
      </c>
      <c r="G4404" t="s">
        <v>3327</v>
      </c>
      <c r="H4404" t="s">
        <v>6418</v>
      </c>
      <c r="I4404" s="2">
        <v>5561991700000</v>
      </c>
    </row>
    <row r="4405" spans="1:9" x14ac:dyDescent="0.25">
      <c r="A4405" t="s">
        <v>8</v>
      </c>
      <c r="B4405" s="1">
        <v>500</v>
      </c>
      <c r="C4405" t="s">
        <v>9</v>
      </c>
      <c r="D4405">
        <v>12</v>
      </c>
      <c r="E4405" s="3">
        <v>44149</v>
      </c>
      <c r="F4405" s="2">
        <f>MONTH(Tabela1[[#This Row],[Data]])</f>
        <v>11</v>
      </c>
      <c r="G4405" t="s">
        <v>7629</v>
      </c>
      <c r="H4405" t="s">
        <v>7630</v>
      </c>
      <c r="I4405" s="2">
        <v>5541995400000</v>
      </c>
    </row>
    <row r="4406" spans="1:9" x14ac:dyDescent="0.25">
      <c r="A4406" t="s">
        <v>8</v>
      </c>
      <c r="B4406" s="1">
        <v>500</v>
      </c>
      <c r="C4406" t="s">
        <v>21</v>
      </c>
      <c r="D4406">
        <v>1</v>
      </c>
      <c r="E4406" s="3">
        <v>44149</v>
      </c>
      <c r="F4406" s="2">
        <f>MONTH(Tabela1[[#This Row],[Data]])</f>
        <v>11</v>
      </c>
      <c r="G4406" t="s">
        <v>857</v>
      </c>
      <c r="H4406" t="s">
        <v>8460</v>
      </c>
      <c r="I4406" s="2">
        <v>5511948200000</v>
      </c>
    </row>
    <row r="4407" spans="1:9" x14ac:dyDescent="0.25">
      <c r="A4407" t="s">
        <v>8</v>
      </c>
      <c r="B4407" s="1">
        <v>500</v>
      </c>
      <c r="C4407" t="s">
        <v>9</v>
      </c>
      <c r="D4407">
        <v>1</v>
      </c>
      <c r="E4407" s="3">
        <v>44149</v>
      </c>
      <c r="F4407" s="2">
        <f>MONTH(Tabela1[[#This Row],[Data]])</f>
        <v>11</v>
      </c>
      <c r="G4407" t="s">
        <v>8147</v>
      </c>
      <c r="H4407" t="s">
        <v>8148</v>
      </c>
      <c r="I4407" s="2">
        <v>5521981800000</v>
      </c>
    </row>
    <row r="4408" spans="1:9" x14ac:dyDescent="0.25">
      <c r="A4408" t="s">
        <v>8</v>
      </c>
      <c r="B4408" s="1">
        <v>500</v>
      </c>
      <c r="C4408" t="s">
        <v>9</v>
      </c>
      <c r="D4408">
        <v>12</v>
      </c>
      <c r="E4408" s="3">
        <v>44150</v>
      </c>
      <c r="F4408" s="2">
        <f>MONTH(Tabela1[[#This Row],[Data]])</f>
        <v>11</v>
      </c>
      <c r="G4408" t="s">
        <v>471</v>
      </c>
      <c r="H4408" t="s">
        <v>472</v>
      </c>
      <c r="I4408" s="2">
        <v>5534999100000</v>
      </c>
    </row>
    <row r="4409" spans="1:9" x14ac:dyDescent="0.25">
      <c r="A4409" t="s">
        <v>12</v>
      </c>
      <c r="B4409" s="1">
        <v>1000</v>
      </c>
      <c r="C4409" t="s">
        <v>9</v>
      </c>
      <c r="D4409">
        <v>12</v>
      </c>
      <c r="E4409" s="3">
        <v>44150</v>
      </c>
      <c r="F4409" s="2">
        <f>MONTH(Tabela1[[#This Row],[Data]])</f>
        <v>11</v>
      </c>
      <c r="G4409" t="s">
        <v>1649</v>
      </c>
      <c r="H4409" t="s">
        <v>1650</v>
      </c>
      <c r="I4409" s="2">
        <v>5511983100000</v>
      </c>
    </row>
    <row r="4410" spans="1:9" x14ac:dyDescent="0.25">
      <c r="A4410" t="s">
        <v>8</v>
      </c>
      <c r="B4410" s="1">
        <v>500</v>
      </c>
      <c r="C4410" t="s">
        <v>9</v>
      </c>
      <c r="D4410">
        <v>12</v>
      </c>
      <c r="E4410" s="3">
        <v>44150</v>
      </c>
      <c r="F4410" s="2">
        <f>MONTH(Tabela1[[#This Row],[Data]])</f>
        <v>11</v>
      </c>
      <c r="G4410" t="s">
        <v>2065</v>
      </c>
      <c r="H4410" t="s">
        <v>2066</v>
      </c>
      <c r="I4410" s="2">
        <v>5511974100000</v>
      </c>
    </row>
    <row r="4411" spans="1:9" x14ac:dyDescent="0.25">
      <c r="A4411" t="s">
        <v>12</v>
      </c>
      <c r="B4411" s="1">
        <v>1000</v>
      </c>
      <c r="C4411" t="s">
        <v>9</v>
      </c>
      <c r="D4411">
        <v>10</v>
      </c>
      <c r="E4411" s="3">
        <v>44150</v>
      </c>
      <c r="F4411" s="2">
        <f>MONTH(Tabela1[[#This Row],[Data]])</f>
        <v>11</v>
      </c>
      <c r="G4411" t="s">
        <v>2877</v>
      </c>
      <c r="H4411" t="s">
        <v>2878</v>
      </c>
      <c r="I4411" s="2">
        <v>5521988500000</v>
      </c>
    </row>
    <row r="4412" spans="1:9" x14ac:dyDescent="0.25">
      <c r="A4412" t="s">
        <v>12</v>
      </c>
      <c r="B4412" s="1">
        <v>1000</v>
      </c>
      <c r="C4412" t="s">
        <v>9</v>
      </c>
      <c r="D4412">
        <v>5</v>
      </c>
      <c r="E4412" s="3">
        <v>44150</v>
      </c>
      <c r="F4412" s="2">
        <f>MONTH(Tabela1[[#This Row],[Data]])</f>
        <v>11</v>
      </c>
      <c r="G4412" t="s">
        <v>3985</v>
      </c>
      <c r="H4412" t="s">
        <v>3986</v>
      </c>
      <c r="I4412" s="2">
        <v>5598992100000</v>
      </c>
    </row>
    <row r="4413" spans="1:9" x14ac:dyDescent="0.25">
      <c r="A4413" t="s">
        <v>26</v>
      </c>
      <c r="B4413" s="1">
        <v>2000</v>
      </c>
      <c r="C4413" t="s">
        <v>21</v>
      </c>
      <c r="D4413">
        <v>12</v>
      </c>
      <c r="E4413" s="3">
        <v>44150</v>
      </c>
      <c r="F4413" s="2">
        <f>MONTH(Tabela1[[#This Row],[Data]])</f>
        <v>11</v>
      </c>
      <c r="G4413" t="s">
        <v>1228</v>
      </c>
      <c r="H4413" t="s">
        <v>1229</v>
      </c>
      <c r="I4413" s="2">
        <v>5532988600000</v>
      </c>
    </row>
    <row r="4414" spans="1:9" x14ac:dyDescent="0.25">
      <c r="A4414" t="s">
        <v>8</v>
      </c>
      <c r="B4414" s="1">
        <v>500</v>
      </c>
      <c r="C4414" t="s">
        <v>9</v>
      </c>
      <c r="D4414">
        <v>6</v>
      </c>
      <c r="E4414" s="3">
        <v>44151</v>
      </c>
      <c r="F4414" s="2">
        <f>MONTH(Tabela1[[#This Row],[Data]])</f>
        <v>11</v>
      </c>
      <c r="G4414" t="s">
        <v>1904</v>
      </c>
      <c r="H4414" t="s">
        <v>1905</v>
      </c>
      <c r="I4414" s="2">
        <v>5544999300000</v>
      </c>
    </row>
    <row r="4415" spans="1:9" x14ac:dyDescent="0.25">
      <c r="A4415" t="s">
        <v>8</v>
      </c>
      <c r="B4415" s="1">
        <v>500</v>
      </c>
      <c r="C4415" t="s">
        <v>9</v>
      </c>
      <c r="D4415">
        <v>1</v>
      </c>
      <c r="E4415" s="3">
        <v>44151</v>
      </c>
      <c r="F4415" s="2">
        <f>MONTH(Tabela1[[#This Row],[Data]])</f>
        <v>11</v>
      </c>
      <c r="G4415" t="s">
        <v>3216</v>
      </c>
      <c r="H4415" t="s">
        <v>3217</v>
      </c>
      <c r="I4415" s="2">
        <v>5511985700000</v>
      </c>
    </row>
    <row r="4416" spans="1:9" x14ac:dyDescent="0.25">
      <c r="A4416" t="s">
        <v>12</v>
      </c>
      <c r="B4416" s="1">
        <v>1000</v>
      </c>
      <c r="C4416" t="s">
        <v>9</v>
      </c>
      <c r="D4416">
        <v>1</v>
      </c>
      <c r="E4416" s="3">
        <v>44151</v>
      </c>
      <c r="F4416" s="2">
        <f>MONTH(Tabela1[[#This Row],[Data]])</f>
        <v>11</v>
      </c>
      <c r="G4416" t="s">
        <v>4464</v>
      </c>
      <c r="H4416" t="s">
        <v>5256</v>
      </c>
      <c r="I4416" s="2">
        <v>5531991600000</v>
      </c>
    </row>
    <row r="4417" spans="1:9" x14ac:dyDescent="0.25">
      <c r="A4417" t="s">
        <v>26</v>
      </c>
      <c r="B4417" s="1">
        <v>2000</v>
      </c>
      <c r="C4417" t="s">
        <v>21</v>
      </c>
      <c r="D4417">
        <v>1</v>
      </c>
      <c r="E4417" s="3">
        <v>44151</v>
      </c>
      <c r="F4417" s="2">
        <f>MONTH(Tabela1[[#This Row],[Data]])</f>
        <v>11</v>
      </c>
      <c r="G4417" t="s">
        <v>6007</v>
      </c>
      <c r="H4417" t="s">
        <v>6008</v>
      </c>
      <c r="I4417" s="2">
        <v>5598991900000</v>
      </c>
    </row>
    <row r="4418" spans="1:9" x14ac:dyDescent="0.25">
      <c r="A4418" t="s">
        <v>8</v>
      </c>
      <c r="B4418" s="1">
        <v>500</v>
      </c>
      <c r="C4418" t="s">
        <v>9</v>
      </c>
      <c r="D4418">
        <v>5</v>
      </c>
      <c r="E4418" s="3">
        <v>44151</v>
      </c>
      <c r="F4418" s="2">
        <f>MONTH(Tabela1[[#This Row],[Data]])</f>
        <v>11</v>
      </c>
      <c r="G4418" t="s">
        <v>6253</v>
      </c>
      <c r="H4418" t="s">
        <v>6254</v>
      </c>
      <c r="I4418" s="2">
        <v>5518981900000</v>
      </c>
    </row>
    <row r="4419" spans="1:9" x14ac:dyDescent="0.25">
      <c r="A4419" t="s">
        <v>8</v>
      </c>
      <c r="B4419" s="1">
        <v>500</v>
      </c>
      <c r="C4419" t="s">
        <v>9</v>
      </c>
      <c r="D4419">
        <v>3</v>
      </c>
      <c r="E4419" s="3">
        <v>44152</v>
      </c>
      <c r="F4419" s="2">
        <f>MONTH(Tabela1[[#This Row],[Data]])</f>
        <v>11</v>
      </c>
      <c r="G4419" t="s">
        <v>1398</v>
      </c>
      <c r="H4419" t="s">
        <v>1399</v>
      </c>
      <c r="I4419" s="2">
        <v>5562983400000</v>
      </c>
    </row>
    <row r="4420" spans="1:9" x14ac:dyDescent="0.25">
      <c r="A4420" t="s">
        <v>26</v>
      </c>
      <c r="B4420" s="1">
        <v>2000</v>
      </c>
      <c r="C4420" t="s">
        <v>9</v>
      </c>
      <c r="D4420">
        <v>12</v>
      </c>
      <c r="E4420" s="3">
        <v>44152</v>
      </c>
      <c r="F4420" s="2">
        <f>MONTH(Tabela1[[#This Row],[Data]])</f>
        <v>11</v>
      </c>
      <c r="G4420" t="s">
        <v>2980</v>
      </c>
      <c r="H4420" t="s">
        <v>3646</v>
      </c>
      <c r="I4420" s="2">
        <v>5518996800000</v>
      </c>
    </row>
    <row r="4421" spans="1:9" x14ac:dyDescent="0.25">
      <c r="A4421" t="s">
        <v>12</v>
      </c>
      <c r="B4421" s="1">
        <v>1000</v>
      </c>
      <c r="C4421" t="s">
        <v>9</v>
      </c>
      <c r="D4421">
        <v>4</v>
      </c>
      <c r="E4421" s="3">
        <v>44152</v>
      </c>
      <c r="F4421" s="2">
        <f>MONTH(Tabela1[[#This Row],[Data]])</f>
        <v>11</v>
      </c>
      <c r="G4421" t="s">
        <v>4939</v>
      </c>
      <c r="H4421" t="s">
        <v>4940</v>
      </c>
      <c r="I4421" s="2">
        <v>5521970200000</v>
      </c>
    </row>
    <row r="4422" spans="1:9" x14ac:dyDescent="0.25">
      <c r="A4422" t="s">
        <v>8</v>
      </c>
      <c r="B4422" s="1">
        <v>500</v>
      </c>
      <c r="C4422" t="s">
        <v>9</v>
      </c>
      <c r="D4422">
        <v>1</v>
      </c>
      <c r="E4422" s="3">
        <v>44152</v>
      </c>
      <c r="F4422" s="2">
        <f>MONTH(Tabela1[[#This Row],[Data]])</f>
        <v>11</v>
      </c>
      <c r="G4422" t="s">
        <v>5220</v>
      </c>
      <c r="H4422" t="s">
        <v>5221</v>
      </c>
      <c r="I4422" s="2">
        <v>5511966000000</v>
      </c>
    </row>
    <row r="4423" spans="1:9" x14ac:dyDescent="0.25">
      <c r="A4423" t="s">
        <v>12</v>
      </c>
      <c r="B4423" s="1">
        <v>1000</v>
      </c>
      <c r="C4423" t="s">
        <v>9</v>
      </c>
      <c r="D4423">
        <v>10</v>
      </c>
      <c r="E4423" s="3">
        <v>44152</v>
      </c>
      <c r="F4423" s="2">
        <f>MONTH(Tabela1[[#This Row],[Data]])</f>
        <v>11</v>
      </c>
      <c r="G4423" t="s">
        <v>5554</v>
      </c>
      <c r="H4423" t="s">
        <v>5555</v>
      </c>
      <c r="I4423" s="2">
        <v>5511954700000</v>
      </c>
    </row>
    <row r="4424" spans="1:9" x14ac:dyDescent="0.25">
      <c r="A4424" t="s">
        <v>26</v>
      </c>
      <c r="B4424" s="1">
        <v>2000</v>
      </c>
      <c r="C4424" t="s">
        <v>9</v>
      </c>
      <c r="D4424">
        <v>1</v>
      </c>
      <c r="E4424" s="3">
        <v>44152</v>
      </c>
      <c r="F4424" s="2">
        <f>MONTH(Tabela1[[#This Row],[Data]])</f>
        <v>11</v>
      </c>
      <c r="G4424" t="s">
        <v>4578</v>
      </c>
      <c r="H4424" t="s">
        <v>7005</v>
      </c>
      <c r="I4424" s="2">
        <v>5521969500000</v>
      </c>
    </row>
    <row r="4425" spans="1:9" x14ac:dyDescent="0.25">
      <c r="A4425" t="s">
        <v>8</v>
      </c>
      <c r="B4425" s="1">
        <v>500</v>
      </c>
      <c r="C4425" t="s">
        <v>9</v>
      </c>
      <c r="D4425">
        <v>12</v>
      </c>
      <c r="E4425" s="3">
        <v>44152</v>
      </c>
      <c r="F4425" s="2">
        <f>MONTH(Tabela1[[#This Row],[Data]])</f>
        <v>11</v>
      </c>
      <c r="G4425" t="s">
        <v>8240</v>
      </c>
      <c r="H4425" t="s">
        <v>8666</v>
      </c>
      <c r="I4425" s="2">
        <v>5511986800000</v>
      </c>
    </row>
    <row r="4426" spans="1:9" x14ac:dyDescent="0.25">
      <c r="A4426" t="s">
        <v>26</v>
      </c>
      <c r="B4426" s="1">
        <v>2000</v>
      </c>
      <c r="C4426" t="s">
        <v>21</v>
      </c>
      <c r="D4426">
        <v>1</v>
      </c>
      <c r="E4426" s="3">
        <v>44152</v>
      </c>
      <c r="F4426" s="2">
        <f>MONTH(Tabela1[[#This Row],[Data]])</f>
        <v>11</v>
      </c>
      <c r="G4426" t="s">
        <v>8957</v>
      </c>
      <c r="H4426" t="s">
        <v>8958</v>
      </c>
      <c r="I4426" s="2">
        <v>5592991900000</v>
      </c>
    </row>
    <row r="4427" spans="1:9" x14ac:dyDescent="0.25">
      <c r="A4427" t="s">
        <v>8</v>
      </c>
      <c r="B4427" s="1">
        <v>500</v>
      </c>
      <c r="C4427" t="s">
        <v>21</v>
      </c>
      <c r="D4427">
        <v>1</v>
      </c>
      <c r="E4427" s="3">
        <v>44153</v>
      </c>
      <c r="F4427" s="2">
        <f>MONTH(Tabela1[[#This Row],[Data]])</f>
        <v>11</v>
      </c>
      <c r="G4427" t="s">
        <v>988</v>
      </c>
      <c r="H4427" t="s">
        <v>989</v>
      </c>
      <c r="I4427" s="2">
        <v>5511975800000</v>
      </c>
    </row>
    <row r="4428" spans="1:9" x14ac:dyDescent="0.25">
      <c r="A4428" t="s">
        <v>8</v>
      </c>
      <c r="B4428" s="1">
        <v>500</v>
      </c>
      <c r="C4428" t="s">
        <v>21</v>
      </c>
      <c r="D4428">
        <v>1</v>
      </c>
      <c r="E4428" s="3">
        <v>44153</v>
      </c>
      <c r="F4428" s="2">
        <f>MONTH(Tabela1[[#This Row],[Data]])</f>
        <v>11</v>
      </c>
      <c r="G4428" t="s">
        <v>3871</v>
      </c>
      <c r="H4428" t="s">
        <v>3872</v>
      </c>
      <c r="I4428" s="2">
        <v>5561998100000</v>
      </c>
    </row>
    <row r="4429" spans="1:9" x14ac:dyDescent="0.25">
      <c r="A4429" t="s">
        <v>8</v>
      </c>
      <c r="B4429" s="1">
        <v>500</v>
      </c>
      <c r="C4429" t="s">
        <v>9</v>
      </c>
      <c r="D4429">
        <v>12</v>
      </c>
      <c r="E4429" s="3">
        <v>44153</v>
      </c>
      <c r="F4429" s="2">
        <f>MONTH(Tabela1[[#This Row],[Data]])</f>
        <v>11</v>
      </c>
      <c r="G4429" t="s">
        <v>4151</v>
      </c>
      <c r="H4429" t="s">
        <v>4152</v>
      </c>
      <c r="I4429" s="2">
        <v>5521997300000</v>
      </c>
    </row>
    <row r="4430" spans="1:9" x14ac:dyDescent="0.25">
      <c r="A4430" t="s">
        <v>8</v>
      </c>
      <c r="B4430" s="1">
        <v>500</v>
      </c>
      <c r="C4430" t="s">
        <v>9</v>
      </c>
      <c r="D4430">
        <v>1</v>
      </c>
      <c r="E4430" s="3">
        <v>44153</v>
      </c>
      <c r="F4430" s="2">
        <f>MONTH(Tabela1[[#This Row],[Data]])</f>
        <v>11</v>
      </c>
      <c r="G4430" t="s">
        <v>3902</v>
      </c>
      <c r="H4430" t="s">
        <v>5909</v>
      </c>
      <c r="I4430" s="2">
        <v>5519980200000</v>
      </c>
    </row>
    <row r="4431" spans="1:9" x14ac:dyDescent="0.25">
      <c r="A4431" t="s">
        <v>8</v>
      </c>
      <c r="B4431" s="1">
        <v>500</v>
      </c>
      <c r="C4431" t="s">
        <v>9</v>
      </c>
      <c r="D4431">
        <v>12</v>
      </c>
      <c r="E4431" s="3">
        <v>44153</v>
      </c>
      <c r="F4431" s="2">
        <f>MONTH(Tabela1[[#This Row],[Data]])</f>
        <v>11</v>
      </c>
      <c r="G4431" t="s">
        <v>6895</v>
      </c>
      <c r="H4431" t="s">
        <v>6896</v>
      </c>
      <c r="I4431" s="2">
        <v>5524998600000</v>
      </c>
    </row>
    <row r="4432" spans="1:9" x14ac:dyDescent="0.25">
      <c r="A4432" t="s">
        <v>8</v>
      </c>
      <c r="B4432" s="1">
        <v>500</v>
      </c>
      <c r="C4432" t="s">
        <v>9</v>
      </c>
      <c r="D4432">
        <v>12</v>
      </c>
      <c r="E4432" s="3">
        <v>44153</v>
      </c>
      <c r="F4432" s="2">
        <f>MONTH(Tabela1[[#This Row],[Data]])</f>
        <v>11</v>
      </c>
      <c r="G4432" t="s">
        <v>2188</v>
      </c>
      <c r="H4432" t="s">
        <v>7638</v>
      </c>
      <c r="I4432" s="2">
        <v>5531994500000</v>
      </c>
    </row>
    <row r="4433" spans="1:9" x14ac:dyDescent="0.25">
      <c r="A4433" t="s">
        <v>26</v>
      </c>
      <c r="B4433" s="1">
        <v>2000</v>
      </c>
      <c r="C4433" t="s">
        <v>9</v>
      </c>
      <c r="D4433">
        <v>12</v>
      </c>
      <c r="E4433" s="3">
        <v>44153</v>
      </c>
      <c r="F4433" s="2">
        <f>MONTH(Tabela1[[#This Row],[Data]])</f>
        <v>11</v>
      </c>
      <c r="G4433" t="s">
        <v>7804</v>
      </c>
      <c r="H4433" t="s">
        <v>8977</v>
      </c>
      <c r="I4433" s="2">
        <v>5534998000000</v>
      </c>
    </row>
    <row r="4434" spans="1:9" x14ac:dyDescent="0.25">
      <c r="A4434" t="s">
        <v>8</v>
      </c>
      <c r="B4434" s="1">
        <v>500</v>
      </c>
      <c r="C4434" t="s">
        <v>9</v>
      </c>
      <c r="D4434">
        <v>3</v>
      </c>
      <c r="E4434" s="3">
        <v>44154</v>
      </c>
      <c r="F4434" s="2">
        <f>MONTH(Tabela1[[#This Row],[Data]])</f>
        <v>11</v>
      </c>
      <c r="G4434" t="s">
        <v>7143</v>
      </c>
      <c r="H4434" t="s">
        <v>7144</v>
      </c>
      <c r="I4434" s="2">
        <v>5511976200000</v>
      </c>
    </row>
    <row r="4435" spans="1:9" x14ac:dyDescent="0.25">
      <c r="A4435" t="s">
        <v>12</v>
      </c>
      <c r="B4435" s="1">
        <v>1000</v>
      </c>
      <c r="C4435" t="s">
        <v>9</v>
      </c>
      <c r="D4435">
        <v>12</v>
      </c>
      <c r="E4435" s="3">
        <v>44154</v>
      </c>
      <c r="F4435" s="2">
        <f>MONTH(Tabela1[[#This Row],[Data]])</f>
        <v>11</v>
      </c>
      <c r="G4435" t="s">
        <v>8345</v>
      </c>
      <c r="H4435" t="s">
        <v>9461</v>
      </c>
      <c r="I4435" s="2">
        <v>5549998300000</v>
      </c>
    </row>
    <row r="4436" spans="1:9" x14ac:dyDescent="0.25">
      <c r="A4436" t="s">
        <v>12</v>
      </c>
      <c r="B4436" s="1">
        <v>1000</v>
      </c>
      <c r="C4436" t="s">
        <v>21</v>
      </c>
      <c r="D4436">
        <v>1</v>
      </c>
      <c r="E4436" s="3">
        <v>44155</v>
      </c>
      <c r="F4436" s="2">
        <f>MONTH(Tabela1[[#This Row],[Data]])</f>
        <v>11</v>
      </c>
      <c r="G4436" t="s">
        <v>1680</v>
      </c>
      <c r="H4436" t="s">
        <v>1681</v>
      </c>
      <c r="I4436" s="2">
        <v>5511961300000</v>
      </c>
    </row>
    <row r="4437" spans="1:9" x14ac:dyDescent="0.25">
      <c r="A4437" t="s">
        <v>8</v>
      </c>
      <c r="B4437" s="1">
        <v>500</v>
      </c>
      <c r="C4437" t="s">
        <v>9</v>
      </c>
      <c r="D4437">
        <v>12</v>
      </c>
      <c r="E4437" s="3">
        <v>44155</v>
      </c>
      <c r="F4437" s="2">
        <f>MONTH(Tabela1[[#This Row],[Data]])</f>
        <v>11</v>
      </c>
      <c r="G4437" t="s">
        <v>3789</v>
      </c>
      <c r="H4437" t="s">
        <v>3790</v>
      </c>
      <c r="I4437" s="2">
        <v>5511969700000</v>
      </c>
    </row>
    <row r="4438" spans="1:9" x14ac:dyDescent="0.25">
      <c r="A4438" t="s">
        <v>8</v>
      </c>
      <c r="B4438" s="1">
        <v>500</v>
      </c>
      <c r="C4438" t="s">
        <v>9</v>
      </c>
      <c r="D4438">
        <v>2</v>
      </c>
      <c r="E4438" s="3">
        <v>44155</v>
      </c>
      <c r="F4438" s="2">
        <f>MONTH(Tabela1[[#This Row],[Data]])</f>
        <v>11</v>
      </c>
      <c r="G4438" t="s">
        <v>127</v>
      </c>
      <c r="H4438" t="s">
        <v>3870</v>
      </c>
      <c r="I4438" s="2">
        <v>5519998900000</v>
      </c>
    </row>
    <row r="4439" spans="1:9" x14ac:dyDescent="0.25">
      <c r="A4439" t="s">
        <v>26</v>
      </c>
      <c r="B4439" s="1">
        <v>2000</v>
      </c>
      <c r="C4439" t="s">
        <v>9</v>
      </c>
      <c r="D4439">
        <v>12</v>
      </c>
      <c r="E4439" s="3">
        <v>44155</v>
      </c>
      <c r="F4439" s="2">
        <f>MONTH(Tabela1[[#This Row],[Data]])</f>
        <v>11</v>
      </c>
      <c r="G4439" t="s">
        <v>4478</v>
      </c>
      <c r="H4439" t="s">
        <v>4479</v>
      </c>
      <c r="I4439" s="2">
        <v>5565993500000</v>
      </c>
    </row>
    <row r="4440" spans="1:9" x14ac:dyDescent="0.25">
      <c r="A4440" t="s">
        <v>8</v>
      </c>
      <c r="B4440" s="1">
        <v>500</v>
      </c>
      <c r="C4440" t="s">
        <v>21</v>
      </c>
      <c r="D4440">
        <v>1</v>
      </c>
      <c r="E4440" s="3">
        <v>44155</v>
      </c>
      <c r="F4440" s="2">
        <f>MONTH(Tabela1[[#This Row],[Data]])</f>
        <v>11</v>
      </c>
      <c r="G4440" t="s">
        <v>6256</v>
      </c>
      <c r="H4440" t="s">
        <v>6257</v>
      </c>
      <c r="I4440" s="2">
        <v>5527997700000</v>
      </c>
    </row>
    <row r="4441" spans="1:9" x14ac:dyDescent="0.25">
      <c r="A4441" t="s">
        <v>26</v>
      </c>
      <c r="B4441" s="1">
        <v>2000</v>
      </c>
      <c r="C4441" t="s">
        <v>21</v>
      </c>
      <c r="D4441">
        <v>1</v>
      </c>
      <c r="E4441" s="3">
        <v>44155</v>
      </c>
      <c r="F4441" s="2">
        <f>MONTH(Tabela1[[#This Row],[Data]])</f>
        <v>11</v>
      </c>
      <c r="G4441" t="s">
        <v>6590</v>
      </c>
      <c r="H4441" t="s">
        <v>6591</v>
      </c>
      <c r="I4441" s="2">
        <v>5599992100000</v>
      </c>
    </row>
    <row r="4442" spans="1:9" x14ac:dyDescent="0.25">
      <c r="A4442" t="s">
        <v>12</v>
      </c>
      <c r="B4442" s="1">
        <v>1000</v>
      </c>
      <c r="C4442" t="s">
        <v>9</v>
      </c>
      <c r="D4442">
        <v>1</v>
      </c>
      <c r="E4442" s="3">
        <v>44155</v>
      </c>
      <c r="F4442" s="2">
        <f>MONTH(Tabela1[[#This Row],[Data]])</f>
        <v>11</v>
      </c>
      <c r="G4442" t="s">
        <v>1945</v>
      </c>
      <c r="H4442" t="s">
        <v>1946</v>
      </c>
      <c r="I4442" s="2">
        <v>5511995200000</v>
      </c>
    </row>
    <row r="4443" spans="1:9" x14ac:dyDescent="0.25">
      <c r="A4443" t="s">
        <v>8</v>
      </c>
      <c r="B4443" s="1">
        <v>500</v>
      </c>
      <c r="C4443" t="s">
        <v>21</v>
      </c>
      <c r="D4443">
        <v>1</v>
      </c>
      <c r="E4443" s="3">
        <v>44155</v>
      </c>
      <c r="F4443" s="2">
        <f>MONTH(Tabela1[[#This Row],[Data]])</f>
        <v>11</v>
      </c>
      <c r="G4443" t="s">
        <v>6916</v>
      </c>
      <c r="H4443" t="s">
        <v>6917</v>
      </c>
      <c r="I4443" s="2">
        <v>5511995800000</v>
      </c>
    </row>
    <row r="4444" spans="1:9" x14ac:dyDescent="0.25">
      <c r="A4444" t="s">
        <v>26</v>
      </c>
      <c r="B4444" s="1">
        <v>2000</v>
      </c>
      <c r="C4444" t="s">
        <v>9</v>
      </c>
      <c r="D4444">
        <v>12</v>
      </c>
      <c r="E4444" s="3">
        <v>44155</v>
      </c>
      <c r="F4444" s="2">
        <f>MONTH(Tabela1[[#This Row],[Data]])</f>
        <v>11</v>
      </c>
      <c r="G4444" t="s">
        <v>145</v>
      </c>
      <c r="H4444" t="s">
        <v>7986</v>
      </c>
      <c r="I4444" s="2">
        <v>5512991200000</v>
      </c>
    </row>
    <row r="4445" spans="1:9" x14ac:dyDescent="0.25">
      <c r="A4445" t="s">
        <v>8</v>
      </c>
      <c r="B4445" s="1">
        <v>500</v>
      </c>
      <c r="C4445" t="s">
        <v>9</v>
      </c>
      <c r="D4445">
        <v>12</v>
      </c>
      <c r="E4445" s="3">
        <v>44155</v>
      </c>
      <c r="F4445" s="2">
        <f>MONTH(Tabela1[[#This Row],[Data]])</f>
        <v>11</v>
      </c>
      <c r="G4445" t="s">
        <v>5518</v>
      </c>
      <c r="H4445" t="s">
        <v>8326</v>
      </c>
      <c r="I4445" s="2">
        <v>5521974900000</v>
      </c>
    </row>
    <row r="4446" spans="1:9" x14ac:dyDescent="0.25">
      <c r="A4446" t="s">
        <v>12</v>
      </c>
      <c r="B4446" s="1">
        <v>1000</v>
      </c>
      <c r="C4446" t="s">
        <v>9</v>
      </c>
      <c r="D4446">
        <v>12</v>
      </c>
      <c r="E4446" s="3">
        <v>44156</v>
      </c>
      <c r="F4446" s="2">
        <f>MONTH(Tabela1[[#This Row],[Data]])</f>
        <v>11</v>
      </c>
      <c r="G4446" t="s">
        <v>2611</v>
      </c>
      <c r="H4446" t="s">
        <v>7135</v>
      </c>
      <c r="I4446" s="2">
        <v>5517997400000</v>
      </c>
    </row>
    <row r="4447" spans="1:9" x14ac:dyDescent="0.25">
      <c r="A4447" t="s">
        <v>12</v>
      </c>
      <c r="B4447" s="1">
        <v>1000</v>
      </c>
      <c r="C4447" t="s">
        <v>21</v>
      </c>
      <c r="D4447">
        <v>1</v>
      </c>
      <c r="E4447" s="3">
        <v>44156</v>
      </c>
      <c r="F4447" s="2">
        <f>MONTH(Tabela1[[#This Row],[Data]])</f>
        <v>11</v>
      </c>
      <c r="G4447" t="s">
        <v>451</v>
      </c>
      <c r="H4447" t="s">
        <v>452</v>
      </c>
      <c r="I4447" s="2">
        <v>5531997500000</v>
      </c>
    </row>
    <row r="4448" spans="1:9" x14ac:dyDescent="0.25">
      <c r="A4448" t="s">
        <v>12</v>
      </c>
      <c r="B4448" s="1">
        <v>1000</v>
      </c>
      <c r="C4448" t="s">
        <v>9</v>
      </c>
      <c r="D4448">
        <v>5</v>
      </c>
      <c r="E4448" s="3">
        <v>44157</v>
      </c>
      <c r="F4448" s="2">
        <f>MONTH(Tabela1[[#This Row],[Data]])</f>
        <v>11</v>
      </c>
      <c r="G4448" t="s">
        <v>1793</v>
      </c>
      <c r="H4448" t="s">
        <v>1794</v>
      </c>
      <c r="I4448" s="2">
        <v>5511934200000</v>
      </c>
    </row>
    <row r="4449" spans="1:9" x14ac:dyDescent="0.25">
      <c r="A4449" t="s">
        <v>12</v>
      </c>
      <c r="B4449" s="1">
        <v>1000</v>
      </c>
      <c r="C4449" t="s">
        <v>9</v>
      </c>
      <c r="D4449">
        <v>10</v>
      </c>
      <c r="E4449" s="3">
        <v>44157</v>
      </c>
      <c r="F4449" s="2">
        <f>MONTH(Tabela1[[#This Row],[Data]])</f>
        <v>11</v>
      </c>
      <c r="G4449" t="s">
        <v>4122</v>
      </c>
      <c r="H4449" t="s">
        <v>4123</v>
      </c>
      <c r="I4449" s="2">
        <v>5592992200000</v>
      </c>
    </row>
    <row r="4450" spans="1:9" x14ac:dyDescent="0.25">
      <c r="A4450" t="s">
        <v>8</v>
      </c>
      <c r="B4450" s="1">
        <v>500</v>
      </c>
      <c r="C4450" t="s">
        <v>9</v>
      </c>
      <c r="D4450">
        <v>1</v>
      </c>
      <c r="E4450" s="3">
        <v>44157</v>
      </c>
      <c r="F4450" s="2">
        <f>MONTH(Tabela1[[#This Row],[Data]])</f>
        <v>11</v>
      </c>
      <c r="G4450" t="s">
        <v>4928</v>
      </c>
      <c r="H4450" t="s">
        <v>4929</v>
      </c>
      <c r="I4450" s="2">
        <v>5531991500000</v>
      </c>
    </row>
    <row r="4451" spans="1:9" x14ac:dyDescent="0.25">
      <c r="A4451" t="s">
        <v>8</v>
      </c>
      <c r="B4451" s="1">
        <v>500</v>
      </c>
      <c r="C4451" t="s">
        <v>9</v>
      </c>
      <c r="D4451">
        <v>12</v>
      </c>
      <c r="E4451" s="3">
        <v>44157</v>
      </c>
      <c r="F4451" s="2">
        <f>MONTH(Tabela1[[#This Row],[Data]])</f>
        <v>11</v>
      </c>
      <c r="G4451" t="s">
        <v>5782</v>
      </c>
      <c r="H4451" t="s">
        <v>5783</v>
      </c>
      <c r="I4451" s="2">
        <v>5511974700000</v>
      </c>
    </row>
    <row r="4452" spans="1:9" x14ac:dyDescent="0.25">
      <c r="A4452" t="s">
        <v>26</v>
      </c>
      <c r="B4452" s="1">
        <v>2000</v>
      </c>
      <c r="C4452" t="s">
        <v>9</v>
      </c>
      <c r="D4452">
        <v>12</v>
      </c>
      <c r="E4452" s="3">
        <v>44157</v>
      </c>
      <c r="F4452" s="2">
        <f>MONTH(Tabela1[[#This Row],[Data]])</f>
        <v>11</v>
      </c>
      <c r="G4452" t="s">
        <v>2180</v>
      </c>
      <c r="H4452" t="s">
        <v>5880</v>
      </c>
      <c r="I4452" s="2">
        <v>5511987500000</v>
      </c>
    </row>
    <row r="4453" spans="1:9" x14ac:dyDescent="0.25">
      <c r="A4453" t="s">
        <v>26</v>
      </c>
      <c r="B4453" s="1">
        <v>2000</v>
      </c>
      <c r="C4453" t="s">
        <v>21</v>
      </c>
      <c r="D4453">
        <v>1</v>
      </c>
      <c r="E4453" s="3">
        <v>44157</v>
      </c>
      <c r="F4453" s="2">
        <f>MONTH(Tabela1[[#This Row],[Data]])</f>
        <v>11</v>
      </c>
      <c r="G4453" t="s">
        <v>7154</v>
      </c>
      <c r="H4453" t="s">
        <v>7155</v>
      </c>
      <c r="I4453" s="2">
        <v>5592991600000</v>
      </c>
    </row>
    <row r="4454" spans="1:9" x14ac:dyDescent="0.25">
      <c r="A4454" t="s">
        <v>26</v>
      </c>
      <c r="B4454" s="1">
        <v>2000</v>
      </c>
      <c r="C4454" t="s">
        <v>9</v>
      </c>
      <c r="D4454">
        <v>4</v>
      </c>
      <c r="E4454" s="3">
        <v>44157</v>
      </c>
      <c r="F4454" s="2">
        <f>MONTH(Tabela1[[#This Row],[Data]])</f>
        <v>11</v>
      </c>
      <c r="G4454" t="s">
        <v>6096</v>
      </c>
      <c r="H4454" t="s">
        <v>6097</v>
      </c>
      <c r="I4454" s="2">
        <v>5521971000000</v>
      </c>
    </row>
    <row r="4455" spans="1:9" x14ac:dyDescent="0.25">
      <c r="A4455" t="s">
        <v>8</v>
      </c>
      <c r="B4455" s="1">
        <v>500</v>
      </c>
      <c r="C4455" t="s">
        <v>9</v>
      </c>
      <c r="D4455">
        <v>12</v>
      </c>
      <c r="E4455" s="3">
        <v>44157</v>
      </c>
      <c r="F4455" s="2">
        <f>MONTH(Tabela1[[#This Row],[Data]])</f>
        <v>11</v>
      </c>
      <c r="G4455" t="s">
        <v>3074</v>
      </c>
      <c r="H4455" t="s">
        <v>9293</v>
      </c>
      <c r="I4455" s="2">
        <v>5511984900000</v>
      </c>
    </row>
    <row r="4456" spans="1:9" x14ac:dyDescent="0.25">
      <c r="A4456" t="s">
        <v>12</v>
      </c>
      <c r="B4456" s="1">
        <v>1000</v>
      </c>
      <c r="C4456" t="s">
        <v>9</v>
      </c>
      <c r="D4456">
        <v>12</v>
      </c>
      <c r="E4456" s="3">
        <v>44158</v>
      </c>
      <c r="F4456" s="2">
        <f>MONTH(Tabela1[[#This Row],[Data]])</f>
        <v>11</v>
      </c>
      <c r="G4456" t="s">
        <v>1508</v>
      </c>
      <c r="H4456" t="s">
        <v>1509</v>
      </c>
      <c r="I4456" s="2">
        <v>5547997800000</v>
      </c>
    </row>
    <row r="4457" spans="1:9" x14ac:dyDescent="0.25">
      <c r="A4457" t="s">
        <v>26</v>
      </c>
      <c r="B4457" s="1">
        <v>2000</v>
      </c>
      <c r="C4457" t="s">
        <v>9</v>
      </c>
      <c r="D4457">
        <v>1</v>
      </c>
      <c r="E4457" s="3">
        <v>44158</v>
      </c>
      <c r="F4457" s="2">
        <f>MONTH(Tabela1[[#This Row],[Data]])</f>
        <v>11</v>
      </c>
      <c r="G4457" t="s">
        <v>2941</v>
      </c>
      <c r="H4457" t="s">
        <v>2942</v>
      </c>
      <c r="I4457" s="2">
        <v>5561984100000</v>
      </c>
    </row>
    <row r="4458" spans="1:9" x14ac:dyDescent="0.25">
      <c r="A4458" t="s">
        <v>26</v>
      </c>
      <c r="B4458" s="1">
        <v>2000</v>
      </c>
      <c r="C4458" t="s">
        <v>21</v>
      </c>
      <c r="D4458">
        <v>1</v>
      </c>
      <c r="E4458" s="3">
        <v>44158</v>
      </c>
      <c r="F4458" s="2">
        <f>MONTH(Tabela1[[#This Row],[Data]])</f>
        <v>11</v>
      </c>
      <c r="G4458" t="s">
        <v>3960</v>
      </c>
      <c r="H4458" t="s">
        <v>3961</v>
      </c>
      <c r="I4458" s="2">
        <v>5511961200000</v>
      </c>
    </row>
    <row r="4459" spans="1:9" x14ac:dyDescent="0.25">
      <c r="A4459" t="s">
        <v>8</v>
      </c>
      <c r="B4459" s="1">
        <v>500</v>
      </c>
      <c r="C4459" t="s">
        <v>9</v>
      </c>
      <c r="D4459">
        <v>12</v>
      </c>
      <c r="E4459" s="3">
        <v>44158</v>
      </c>
      <c r="F4459" s="2">
        <f>MONTH(Tabela1[[#This Row],[Data]])</f>
        <v>11</v>
      </c>
      <c r="G4459" t="s">
        <v>6032</v>
      </c>
      <c r="H4459" t="s">
        <v>6033</v>
      </c>
      <c r="I4459" s="2">
        <v>5522996000000</v>
      </c>
    </row>
    <row r="4460" spans="1:9" x14ac:dyDescent="0.25">
      <c r="A4460" t="s">
        <v>8</v>
      </c>
      <c r="B4460" s="1">
        <v>500</v>
      </c>
      <c r="C4460" t="s">
        <v>9</v>
      </c>
      <c r="D4460">
        <v>1</v>
      </c>
      <c r="E4460" s="3">
        <v>44158</v>
      </c>
      <c r="F4460" s="2">
        <f>MONTH(Tabela1[[#This Row],[Data]])</f>
        <v>11</v>
      </c>
      <c r="G4460" t="s">
        <v>7016</v>
      </c>
      <c r="H4460" t="s">
        <v>7017</v>
      </c>
      <c r="I4460" s="2">
        <v>5511945700000</v>
      </c>
    </row>
    <row r="4461" spans="1:9" x14ac:dyDescent="0.25">
      <c r="A4461" t="s">
        <v>8</v>
      </c>
      <c r="B4461" s="1">
        <v>500</v>
      </c>
      <c r="C4461" t="s">
        <v>9</v>
      </c>
      <c r="D4461">
        <v>12</v>
      </c>
      <c r="E4461" s="3">
        <v>44158</v>
      </c>
      <c r="F4461" s="2">
        <f>MONTH(Tabela1[[#This Row],[Data]])</f>
        <v>11</v>
      </c>
      <c r="G4461" t="s">
        <v>981</v>
      </c>
      <c r="H4461" t="s">
        <v>8667</v>
      </c>
      <c r="I4461" s="2">
        <v>5545998400000</v>
      </c>
    </row>
    <row r="4462" spans="1:9" x14ac:dyDescent="0.25">
      <c r="A4462" t="s">
        <v>8</v>
      </c>
      <c r="B4462" s="1">
        <v>500</v>
      </c>
      <c r="C4462" t="s">
        <v>9</v>
      </c>
      <c r="D4462">
        <v>1</v>
      </c>
      <c r="E4462" s="3">
        <v>44158</v>
      </c>
      <c r="F4462" s="2">
        <f>MONTH(Tabela1[[#This Row],[Data]])</f>
        <v>11</v>
      </c>
      <c r="G4462" t="s">
        <v>3322</v>
      </c>
      <c r="H4462" t="s">
        <v>8891</v>
      </c>
      <c r="I4462" s="2">
        <v>5521996000000</v>
      </c>
    </row>
    <row r="4463" spans="1:9" x14ac:dyDescent="0.25">
      <c r="A4463" t="s">
        <v>8</v>
      </c>
      <c r="B4463" s="1">
        <v>500</v>
      </c>
      <c r="C4463" t="s">
        <v>9</v>
      </c>
      <c r="D4463">
        <v>12</v>
      </c>
      <c r="E4463" s="3">
        <v>44159</v>
      </c>
      <c r="F4463" s="2">
        <f>MONTH(Tabela1[[#This Row],[Data]])</f>
        <v>11</v>
      </c>
      <c r="G4463" t="s">
        <v>1236</v>
      </c>
      <c r="H4463" t="s">
        <v>1237</v>
      </c>
      <c r="I4463" s="2">
        <v>5519993500000</v>
      </c>
    </row>
    <row r="4464" spans="1:9" x14ac:dyDescent="0.25">
      <c r="A4464" t="s">
        <v>12</v>
      </c>
      <c r="B4464" s="1">
        <v>1000</v>
      </c>
      <c r="C4464" t="s">
        <v>9</v>
      </c>
      <c r="D4464">
        <v>2</v>
      </c>
      <c r="E4464" s="3">
        <v>44159</v>
      </c>
      <c r="F4464" s="2">
        <f>MONTH(Tabela1[[#This Row],[Data]])</f>
        <v>11</v>
      </c>
      <c r="G4464" t="s">
        <v>1750</v>
      </c>
      <c r="H4464" t="s">
        <v>1751</v>
      </c>
      <c r="I4464" s="2">
        <v>5511973400000</v>
      </c>
    </row>
    <row r="4465" spans="1:9" x14ac:dyDescent="0.25">
      <c r="A4465" t="s">
        <v>12</v>
      </c>
      <c r="B4465" s="1">
        <v>1000</v>
      </c>
      <c r="C4465" t="s">
        <v>21</v>
      </c>
      <c r="D4465">
        <v>1</v>
      </c>
      <c r="E4465" s="3">
        <v>44159</v>
      </c>
      <c r="F4465" s="2">
        <f>MONTH(Tabela1[[#This Row],[Data]])</f>
        <v>11</v>
      </c>
      <c r="G4465" t="s">
        <v>1990</v>
      </c>
      <c r="H4465" t="s">
        <v>1991</v>
      </c>
      <c r="I4465" s="2">
        <v>5563984000000</v>
      </c>
    </row>
    <row r="4466" spans="1:9" x14ac:dyDescent="0.25">
      <c r="A4466" t="s">
        <v>26</v>
      </c>
      <c r="B4466" s="1">
        <v>2000</v>
      </c>
      <c r="C4466" t="s">
        <v>9</v>
      </c>
      <c r="D4466">
        <v>12</v>
      </c>
      <c r="E4466" s="3">
        <v>44159</v>
      </c>
      <c r="F4466" s="2">
        <f>MONTH(Tabela1[[#This Row],[Data]])</f>
        <v>11</v>
      </c>
      <c r="G4466" t="s">
        <v>2666</v>
      </c>
      <c r="H4466" t="s">
        <v>2667</v>
      </c>
      <c r="I4466" s="2">
        <v>5521967000000</v>
      </c>
    </row>
    <row r="4467" spans="1:9" x14ac:dyDescent="0.25">
      <c r="A4467" t="s">
        <v>8</v>
      </c>
      <c r="B4467" s="1">
        <v>500</v>
      </c>
      <c r="C4467" t="s">
        <v>9</v>
      </c>
      <c r="D4467">
        <v>12</v>
      </c>
      <c r="E4467" s="3">
        <v>44159</v>
      </c>
      <c r="F4467" s="2">
        <f>MONTH(Tabela1[[#This Row],[Data]])</f>
        <v>11</v>
      </c>
      <c r="G4467" t="s">
        <v>5731</v>
      </c>
      <c r="H4467" t="s">
        <v>6461</v>
      </c>
      <c r="I4467" s="2">
        <v>5515991500000</v>
      </c>
    </row>
    <row r="4468" spans="1:9" x14ac:dyDescent="0.25">
      <c r="A4468" t="s">
        <v>12</v>
      </c>
      <c r="B4468" s="1">
        <v>1000</v>
      </c>
      <c r="C4468" t="s">
        <v>21</v>
      </c>
      <c r="D4468">
        <v>7</v>
      </c>
      <c r="E4468" s="3">
        <v>44159</v>
      </c>
      <c r="F4468" s="2">
        <f>MONTH(Tabela1[[#This Row],[Data]])</f>
        <v>11</v>
      </c>
      <c r="G4468" t="s">
        <v>7084</v>
      </c>
      <c r="H4468" t="s">
        <v>7085</v>
      </c>
      <c r="I4468" s="2">
        <v>5535997600000</v>
      </c>
    </row>
    <row r="4469" spans="1:9" x14ac:dyDescent="0.25">
      <c r="A4469" t="s">
        <v>26</v>
      </c>
      <c r="B4469" s="1">
        <v>2000</v>
      </c>
      <c r="C4469" t="s">
        <v>21</v>
      </c>
      <c r="D4469">
        <v>1</v>
      </c>
      <c r="E4469" s="3">
        <v>44159</v>
      </c>
      <c r="F4469" s="2">
        <f>MONTH(Tabela1[[#This Row],[Data]])</f>
        <v>11</v>
      </c>
      <c r="G4469" t="s">
        <v>4074</v>
      </c>
      <c r="H4469" t="s">
        <v>7306</v>
      </c>
      <c r="I4469" s="2">
        <v>5521979500000</v>
      </c>
    </row>
    <row r="4470" spans="1:9" x14ac:dyDescent="0.25">
      <c r="A4470" t="s">
        <v>12</v>
      </c>
      <c r="B4470" s="1">
        <v>1000</v>
      </c>
      <c r="C4470" t="s">
        <v>9</v>
      </c>
      <c r="D4470">
        <v>12</v>
      </c>
      <c r="E4470" s="3">
        <v>44159</v>
      </c>
      <c r="F4470" s="2">
        <f>MONTH(Tabela1[[#This Row],[Data]])</f>
        <v>11</v>
      </c>
      <c r="G4470" t="s">
        <v>1211</v>
      </c>
      <c r="H4470" t="s">
        <v>1212</v>
      </c>
      <c r="I4470" s="2">
        <v>5521983200000</v>
      </c>
    </row>
    <row r="4471" spans="1:9" x14ac:dyDescent="0.25">
      <c r="A4471" t="s">
        <v>12</v>
      </c>
      <c r="B4471" s="1">
        <v>1000</v>
      </c>
      <c r="C4471" t="s">
        <v>9</v>
      </c>
      <c r="D4471">
        <v>1</v>
      </c>
      <c r="E4471" s="3">
        <v>44159</v>
      </c>
      <c r="F4471" s="2">
        <f>MONTH(Tabela1[[#This Row],[Data]])</f>
        <v>11</v>
      </c>
      <c r="G4471" t="s">
        <v>814</v>
      </c>
      <c r="H4471" t="s">
        <v>2991</v>
      </c>
      <c r="I4471" s="2">
        <v>5521983000000</v>
      </c>
    </row>
    <row r="4472" spans="1:9" x14ac:dyDescent="0.25">
      <c r="A4472" t="s">
        <v>26</v>
      </c>
      <c r="B4472" s="1">
        <v>2000</v>
      </c>
      <c r="C4472" t="s">
        <v>9</v>
      </c>
      <c r="D4472">
        <v>10</v>
      </c>
      <c r="E4472" s="3">
        <v>44159</v>
      </c>
      <c r="F4472" s="2">
        <f>MONTH(Tabela1[[#This Row],[Data]])</f>
        <v>11</v>
      </c>
      <c r="G4472" t="s">
        <v>1969</v>
      </c>
      <c r="H4472" t="s">
        <v>1970</v>
      </c>
      <c r="I4472" s="2">
        <v>5581920000000</v>
      </c>
    </row>
    <row r="4473" spans="1:9" x14ac:dyDescent="0.25">
      <c r="A4473" t="s">
        <v>8</v>
      </c>
      <c r="B4473" s="1">
        <v>500</v>
      </c>
      <c r="C4473" t="s">
        <v>9</v>
      </c>
      <c r="D4473">
        <v>12</v>
      </c>
      <c r="E4473" s="3">
        <v>44159</v>
      </c>
      <c r="F4473" s="2">
        <f>MONTH(Tabela1[[#This Row],[Data]])</f>
        <v>11</v>
      </c>
      <c r="G4473" t="s">
        <v>9284</v>
      </c>
      <c r="H4473" t="s">
        <v>9285</v>
      </c>
      <c r="I4473" s="2">
        <v>5521996700000</v>
      </c>
    </row>
    <row r="4474" spans="1:9" x14ac:dyDescent="0.25">
      <c r="A4474" t="s">
        <v>8</v>
      </c>
      <c r="B4474" s="1">
        <v>500</v>
      </c>
      <c r="C4474" t="s">
        <v>9</v>
      </c>
      <c r="D4474">
        <v>12</v>
      </c>
      <c r="E4474" s="3">
        <v>44159</v>
      </c>
      <c r="F4474" s="2">
        <f>MONTH(Tabela1[[#This Row],[Data]])</f>
        <v>11</v>
      </c>
      <c r="G4474" t="s">
        <v>9433</v>
      </c>
      <c r="H4474" t="s">
        <v>9434</v>
      </c>
      <c r="I4474" s="2">
        <v>5551997000000</v>
      </c>
    </row>
    <row r="4475" spans="1:9" x14ac:dyDescent="0.25">
      <c r="A4475" t="s">
        <v>12</v>
      </c>
      <c r="B4475" s="1">
        <v>1000</v>
      </c>
      <c r="C4475" t="s">
        <v>9</v>
      </c>
      <c r="D4475">
        <v>12</v>
      </c>
      <c r="E4475" s="3">
        <v>44160</v>
      </c>
      <c r="F4475" s="2">
        <f>MONTH(Tabela1[[#This Row],[Data]])</f>
        <v>11</v>
      </c>
      <c r="G4475" t="s">
        <v>151</v>
      </c>
      <c r="H4475" t="s">
        <v>152</v>
      </c>
      <c r="I4475" s="2">
        <v>5515991000000</v>
      </c>
    </row>
    <row r="4476" spans="1:9" x14ac:dyDescent="0.25">
      <c r="A4476" t="s">
        <v>26</v>
      </c>
      <c r="B4476" s="1">
        <v>2000</v>
      </c>
      <c r="C4476" t="s">
        <v>9</v>
      </c>
      <c r="D4476">
        <v>1</v>
      </c>
      <c r="E4476" s="3">
        <v>44160</v>
      </c>
      <c r="F4476" s="2">
        <f>MONTH(Tabela1[[#This Row],[Data]])</f>
        <v>11</v>
      </c>
      <c r="G4476" t="s">
        <v>797</v>
      </c>
      <c r="H4476" t="s">
        <v>798</v>
      </c>
      <c r="I4476" s="2">
        <v>5534992100000</v>
      </c>
    </row>
    <row r="4477" spans="1:9" x14ac:dyDescent="0.25">
      <c r="A4477" t="s">
        <v>8</v>
      </c>
      <c r="B4477" s="1">
        <v>500</v>
      </c>
      <c r="C4477" t="s">
        <v>9</v>
      </c>
      <c r="D4477">
        <v>1</v>
      </c>
      <c r="E4477" s="3">
        <v>44160</v>
      </c>
      <c r="F4477" s="2">
        <f>MONTH(Tabela1[[#This Row],[Data]])</f>
        <v>11</v>
      </c>
      <c r="G4477" t="s">
        <v>2737</v>
      </c>
      <c r="H4477" t="s">
        <v>2738</v>
      </c>
      <c r="I4477" s="2">
        <v>5521995100000</v>
      </c>
    </row>
    <row r="4478" spans="1:9" x14ac:dyDescent="0.25">
      <c r="A4478" t="s">
        <v>8</v>
      </c>
      <c r="B4478" s="1">
        <v>500</v>
      </c>
      <c r="C4478" t="s">
        <v>9</v>
      </c>
      <c r="D4478">
        <v>12</v>
      </c>
      <c r="E4478" s="3">
        <v>44160</v>
      </c>
      <c r="F4478" s="2">
        <f>MONTH(Tabela1[[#This Row],[Data]])</f>
        <v>11</v>
      </c>
      <c r="G4478" t="s">
        <v>875</v>
      </c>
      <c r="H4478" t="s">
        <v>3739</v>
      </c>
      <c r="I4478" s="2">
        <v>5567998300000</v>
      </c>
    </row>
    <row r="4479" spans="1:9" x14ac:dyDescent="0.25">
      <c r="A4479" t="s">
        <v>8</v>
      </c>
      <c r="B4479" s="1">
        <v>500</v>
      </c>
      <c r="C4479" t="s">
        <v>9</v>
      </c>
      <c r="D4479">
        <v>11</v>
      </c>
      <c r="E4479" s="3">
        <v>44160</v>
      </c>
      <c r="F4479" s="2">
        <f>MONTH(Tabela1[[#This Row],[Data]])</f>
        <v>11</v>
      </c>
      <c r="G4479" t="s">
        <v>5565</v>
      </c>
      <c r="H4479" t="s">
        <v>5566</v>
      </c>
      <c r="I4479" s="2">
        <v>5549991400000</v>
      </c>
    </row>
    <row r="4480" spans="1:9" x14ac:dyDescent="0.25">
      <c r="A4480" t="s">
        <v>26</v>
      </c>
      <c r="B4480" s="1">
        <v>2000</v>
      </c>
      <c r="C4480" t="s">
        <v>9</v>
      </c>
      <c r="D4480">
        <v>12</v>
      </c>
      <c r="E4480" s="3">
        <v>44160</v>
      </c>
      <c r="F4480" s="2">
        <f>MONTH(Tabela1[[#This Row],[Data]])</f>
        <v>11</v>
      </c>
      <c r="G4480" t="s">
        <v>6511</v>
      </c>
      <c r="H4480" t="s">
        <v>6512</v>
      </c>
      <c r="I4480" s="2">
        <v>5521983900000</v>
      </c>
    </row>
    <row r="4481" spans="1:9" x14ac:dyDescent="0.25">
      <c r="A4481" t="s">
        <v>8</v>
      </c>
      <c r="B4481" s="1">
        <v>500</v>
      </c>
      <c r="C4481" t="s">
        <v>9</v>
      </c>
      <c r="D4481">
        <v>12</v>
      </c>
      <c r="E4481" s="3">
        <v>44160</v>
      </c>
      <c r="F4481" s="2">
        <f>MONTH(Tabela1[[#This Row],[Data]])</f>
        <v>11</v>
      </c>
      <c r="G4481" t="s">
        <v>7652</v>
      </c>
      <c r="H4481" t="s">
        <v>7653</v>
      </c>
      <c r="I4481" s="2">
        <v>5581981500000</v>
      </c>
    </row>
    <row r="4482" spans="1:9" x14ac:dyDescent="0.25">
      <c r="A4482" t="s">
        <v>12</v>
      </c>
      <c r="B4482" s="1">
        <v>1000</v>
      </c>
      <c r="C4482" t="s">
        <v>21</v>
      </c>
      <c r="D4482">
        <v>1</v>
      </c>
      <c r="E4482" s="3">
        <v>44160</v>
      </c>
      <c r="F4482" s="2">
        <f>MONTH(Tabela1[[#This Row],[Data]])</f>
        <v>11</v>
      </c>
      <c r="G4482" t="s">
        <v>8853</v>
      </c>
      <c r="H4482" t="s">
        <v>8854</v>
      </c>
      <c r="I4482" s="2">
        <v>5531999600000</v>
      </c>
    </row>
    <row r="4483" spans="1:9" x14ac:dyDescent="0.25">
      <c r="A4483" t="s">
        <v>8</v>
      </c>
      <c r="B4483" s="1">
        <v>500</v>
      </c>
      <c r="C4483" t="s">
        <v>9</v>
      </c>
      <c r="D4483">
        <v>12</v>
      </c>
      <c r="E4483" s="3">
        <v>44160</v>
      </c>
      <c r="F4483" s="2">
        <f>MONTH(Tabela1[[#This Row],[Data]])</f>
        <v>11</v>
      </c>
      <c r="G4483" t="s">
        <v>812</v>
      </c>
      <c r="H4483" t="s">
        <v>813</v>
      </c>
      <c r="I4483" s="2">
        <v>5519991000000</v>
      </c>
    </row>
    <row r="4484" spans="1:9" x14ac:dyDescent="0.25">
      <c r="A4484" t="s">
        <v>12</v>
      </c>
      <c r="B4484" s="1">
        <v>1000</v>
      </c>
      <c r="C4484" t="s">
        <v>9</v>
      </c>
      <c r="D4484">
        <v>1</v>
      </c>
      <c r="E4484" s="3">
        <v>44160</v>
      </c>
      <c r="F4484" s="2">
        <f>MONTH(Tabela1[[#This Row],[Data]])</f>
        <v>11</v>
      </c>
      <c r="G4484" t="s">
        <v>2702</v>
      </c>
      <c r="H4484" t="s">
        <v>9739</v>
      </c>
      <c r="I4484" s="2">
        <v>5511989600000</v>
      </c>
    </row>
    <row r="4485" spans="1:9" x14ac:dyDescent="0.25">
      <c r="A4485" t="s">
        <v>8</v>
      </c>
      <c r="B4485" s="1">
        <v>500</v>
      </c>
      <c r="C4485" t="s">
        <v>9</v>
      </c>
      <c r="D4485">
        <v>12</v>
      </c>
      <c r="E4485" s="3">
        <v>44160</v>
      </c>
      <c r="F4485" s="2">
        <f>MONTH(Tabela1[[#This Row],[Data]])</f>
        <v>11</v>
      </c>
      <c r="G4485" t="s">
        <v>2674</v>
      </c>
      <c r="H4485" t="s">
        <v>9789</v>
      </c>
      <c r="I4485" s="2">
        <v>5585997100000</v>
      </c>
    </row>
    <row r="4486" spans="1:9" x14ac:dyDescent="0.25">
      <c r="A4486" t="s">
        <v>8</v>
      </c>
      <c r="B4486" s="1">
        <v>500</v>
      </c>
      <c r="C4486" t="s">
        <v>21</v>
      </c>
      <c r="D4486">
        <v>1</v>
      </c>
      <c r="E4486" s="3">
        <v>44161</v>
      </c>
      <c r="F4486" s="2">
        <f>MONTH(Tabela1[[#This Row],[Data]])</f>
        <v>11</v>
      </c>
      <c r="G4486" t="s">
        <v>2100</v>
      </c>
      <c r="H4486" t="s">
        <v>5437</v>
      </c>
      <c r="I4486" s="2">
        <v>5531992700000</v>
      </c>
    </row>
    <row r="4487" spans="1:9" x14ac:dyDescent="0.25">
      <c r="A4487" t="s">
        <v>12</v>
      </c>
      <c r="B4487" s="1">
        <v>1000</v>
      </c>
      <c r="C4487" t="s">
        <v>9</v>
      </c>
      <c r="D4487">
        <v>12</v>
      </c>
      <c r="E4487" s="3">
        <v>44161</v>
      </c>
      <c r="F4487" s="2">
        <f>MONTH(Tabela1[[#This Row],[Data]])</f>
        <v>11</v>
      </c>
      <c r="G4487" t="s">
        <v>5756</v>
      </c>
      <c r="H4487" t="s">
        <v>5757</v>
      </c>
      <c r="I4487" s="2">
        <v>5511977500000</v>
      </c>
    </row>
    <row r="4488" spans="1:9" x14ac:dyDescent="0.25">
      <c r="A4488" t="s">
        <v>12</v>
      </c>
      <c r="B4488" s="1">
        <v>1000</v>
      </c>
      <c r="C4488" t="s">
        <v>9</v>
      </c>
      <c r="D4488">
        <v>12</v>
      </c>
      <c r="E4488" s="3">
        <v>44161</v>
      </c>
      <c r="F4488" s="2">
        <f>MONTH(Tabela1[[#This Row],[Data]])</f>
        <v>11</v>
      </c>
      <c r="G4488" t="s">
        <v>3100</v>
      </c>
      <c r="H4488" t="s">
        <v>6048</v>
      </c>
      <c r="I4488" s="2">
        <v>5521987600000</v>
      </c>
    </row>
    <row r="4489" spans="1:9" x14ac:dyDescent="0.25">
      <c r="A4489" t="s">
        <v>8</v>
      </c>
      <c r="B4489" s="1">
        <v>500</v>
      </c>
      <c r="C4489" t="s">
        <v>21</v>
      </c>
      <c r="D4489">
        <v>12</v>
      </c>
      <c r="E4489" s="3">
        <v>44161</v>
      </c>
      <c r="F4489" s="2">
        <f>MONTH(Tabela1[[#This Row],[Data]])</f>
        <v>11</v>
      </c>
      <c r="G4489" t="s">
        <v>4120</v>
      </c>
      <c r="H4489" t="s">
        <v>6358</v>
      </c>
      <c r="I4489" s="2">
        <v>5519992800000</v>
      </c>
    </row>
    <row r="4490" spans="1:9" x14ac:dyDescent="0.25">
      <c r="A4490" t="s">
        <v>12</v>
      </c>
      <c r="B4490" s="1">
        <v>1000</v>
      </c>
      <c r="C4490" t="s">
        <v>9</v>
      </c>
      <c r="D4490">
        <v>12</v>
      </c>
      <c r="E4490" s="3">
        <v>44161</v>
      </c>
      <c r="F4490" s="2">
        <f>MONTH(Tabela1[[#This Row],[Data]])</f>
        <v>11</v>
      </c>
      <c r="G4490" t="s">
        <v>7024</v>
      </c>
      <c r="H4490" t="s">
        <v>7025</v>
      </c>
      <c r="I4490" s="2">
        <v>5521998100000</v>
      </c>
    </row>
    <row r="4491" spans="1:9" x14ac:dyDescent="0.25">
      <c r="A4491" t="s">
        <v>12</v>
      </c>
      <c r="B4491" s="1">
        <v>1000</v>
      </c>
      <c r="C4491" t="s">
        <v>9</v>
      </c>
      <c r="D4491">
        <v>4</v>
      </c>
      <c r="E4491" s="3">
        <v>44161</v>
      </c>
      <c r="F4491" s="2">
        <f>MONTH(Tabela1[[#This Row],[Data]])</f>
        <v>11</v>
      </c>
      <c r="G4491" t="s">
        <v>7126</v>
      </c>
      <c r="H4491" t="s">
        <v>7127</v>
      </c>
      <c r="I4491" s="2">
        <v>5591984700000</v>
      </c>
    </row>
    <row r="4492" spans="1:9" x14ac:dyDescent="0.25">
      <c r="A4492" t="s">
        <v>8</v>
      </c>
      <c r="B4492" s="1">
        <v>500</v>
      </c>
      <c r="C4492" t="s">
        <v>21</v>
      </c>
      <c r="D4492">
        <v>1</v>
      </c>
      <c r="E4492" s="3">
        <v>44162</v>
      </c>
      <c r="F4492" s="2">
        <f>MONTH(Tabela1[[#This Row],[Data]])</f>
        <v>11</v>
      </c>
      <c r="G4492" t="s">
        <v>1244</v>
      </c>
      <c r="H4492" t="s">
        <v>1245</v>
      </c>
      <c r="I4492" s="2">
        <v>5531992700000</v>
      </c>
    </row>
    <row r="4493" spans="1:9" x14ac:dyDescent="0.25">
      <c r="A4493" t="s">
        <v>12</v>
      </c>
      <c r="B4493" s="1">
        <v>1000</v>
      </c>
      <c r="C4493" t="s">
        <v>9</v>
      </c>
      <c r="D4493">
        <v>12</v>
      </c>
      <c r="E4493" s="3">
        <v>44162</v>
      </c>
      <c r="F4493" s="2">
        <f>MONTH(Tabela1[[#This Row],[Data]])</f>
        <v>11</v>
      </c>
      <c r="G4493" t="s">
        <v>3474</v>
      </c>
      <c r="H4493" t="s">
        <v>3475</v>
      </c>
      <c r="I4493" s="2">
        <v>5548991000000</v>
      </c>
    </row>
    <row r="4494" spans="1:9" x14ac:dyDescent="0.25">
      <c r="A4494" t="s">
        <v>8</v>
      </c>
      <c r="B4494" s="1">
        <v>500</v>
      </c>
      <c r="C4494" t="s">
        <v>9</v>
      </c>
      <c r="D4494">
        <v>12</v>
      </c>
      <c r="E4494" s="3">
        <v>44162</v>
      </c>
      <c r="F4494" s="2">
        <f>MONTH(Tabela1[[#This Row],[Data]])</f>
        <v>11</v>
      </c>
      <c r="G4494" t="s">
        <v>3562</v>
      </c>
      <c r="H4494" t="s">
        <v>3563</v>
      </c>
      <c r="I4494" s="2">
        <v>5587999200000</v>
      </c>
    </row>
    <row r="4495" spans="1:9" x14ac:dyDescent="0.25">
      <c r="A4495" t="s">
        <v>12</v>
      </c>
      <c r="B4495" s="1">
        <v>1000</v>
      </c>
      <c r="C4495" t="s">
        <v>21</v>
      </c>
      <c r="D4495">
        <v>1</v>
      </c>
      <c r="E4495" s="3">
        <v>44162</v>
      </c>
      <c r="F4495" s="2">
        <f>MONTH(Tabela1[[#This Row],[Data]])</f>
        <v>11</v>
      </c>
      <c r="G4495" t="s">
        <v>1303</v>
      </c>
      <c r="H4495" t="s">
        <v>1304</v>
      </c>
      <c r="I4495" s="2">
        <v>5537999600000</v>
      </c>
    </row>
    <row r="4496" spans="1:9" x14ac:dyDescent="0.25">
      <c r="A4496" t="s">
        <v>8</v>
      </c>
      <c r="B4496" s="1">
        <v>500</v>
      </c>
      <c r="C4496" t="s">
        <v>21</v>
      </c>
      <c r="D4496">
        <v>1</v>
      </c>
      <c r="E4496" s="3">
        <v>44162</v>
      </c>
      <c r="F4496" s="2">
        <f>MONTH(Tabela1[[#This Row],[Data]])</f>
        <v>11</v>
      </c>
      <c r="G4496" t="s">
        <v>1256</v>
      </c>
      <c r="H4496" t="s">
        <v>1257</v>
      </c>
      <c r="I4496" s="2">
        <v>5511974700000</v>
      </c>
    </row>
    <row r="4497" spans="1:9" x14ac:dyDescent="0.25">
      <c r="A4497" t="s">
        <v>8</v>
      </c>
      <c r="B4497" s="1">
        <v>500</v>
      </c>
      <c r="C4497" t="s">
        <v>21</v>
      </c>
      <c r="D4497">
        <v>1</v>
      </c>
      <c r="E4497" s="3">
        <v>44162</v>
      </c>
      <c r="F4497" s="2">
        <f>MONTH(Tabela1[[#This Row],[Data]])</f>
        <v>11</v>
      </c>
      <c r="G4497" t="s">
        <v>9504</v>
      </c>
      <c r="H4497" t="s">
        <v>9505</v>
      </c>
      <c r="I4497" s="2">
        <v>5585925600000</v>
      </c>
    </row>
    <row r="4498" spans="1:9" x14ac:dyDescent="0.25">
      <c r="A4498" t="s">
        <v>8</v>
      </c>
      <c r="B4498" s="1">
        <v>500</v>
      </c>
      <c r="C4498" t="s">
        <v>9</v>
      </c>
      <c r="D4498">
        <v>12</v>
      </c>
      <c r="E4498" s="3">
        <v>44163</v>
      </c>
      <c r="F4498" s="2">
        <f>MONTH(Tabela1[[#This Row],[Data]])</f>
        <v>11</v>
      </c>
      <c r="G4498" t="s">
        <v>1007</v>
      </c>
      <c r="H4498" t="s">
        <v>1008</v>
      </c>
      <c r="I4498" s="2">
        <v>5511981000000</v>
      </c>
    </row>
    <row r="4499" spans="1:9" x14ac:dyDescent="0.25">
      <c r="A4499" t="s">
        <v>8</v>
      </c>
      <c r="B4499" s="1">
        <v>500</v>
      </c>
      <c r="C4499" t="s">
        <v>21</v>
      </c>
      <c r="D4499">
        <v>1</v>
      </c>
      <c r="E4499" s="3">
        <v>44163</v>
      </c>
      <c r="F4499" s="2">
        <f>MONTH(Tabela1[[#This Row],[Data]])</f>
        <v>11</v>
      </c>
      <c r="G4499" t="s">
        <v>1456</v>
      </c>
      <c r="H4499" t="s">
        <v>1457</v>
      </c>
      <c r="I4499" s="2">
        <v>5521993400000</v>
      </c>
    </row>
    <row r="4500" spans="1:9" x14ac:dyDescent="0.25">
      <c r="A4500" t="s">
        <v>26</v>
      </c>
      <c r="B4500" s="1">
        <v>2000</v>
      </c>
      <c r="C4500" t="s">
        <v>9</v>
      </c>
      <c r="D4500">
        <v>12</v>
      </c>
      <c r="E4500" s="3">
        <v>44163</v>
      </c>
      <c r="F4500" s="2">
        <f>MONTH(Tabela1[[#This Row],[Data]])</f>
        <v>11</v>
      </c>
      <c r="G4500" t="s">
        <v>2399</v>
      </c>
      <c r="H4500" t="s">
        <v>2400</v>
      </c>
      <c r="I4500" s="2">
        <v>5519982400000</v>
      </c>
    </row>
    <row r="4501" spans="1:9" x14ac:dyDescent="0.25">
      <c r="A4501" t="s">
        <v>8</v>
      </c>
      <c r="B4501" s="1">
        <v>500</v>
      </c>
      <c r="C4501" t="s">
        <v>9</v>
      </c>
      <c r="D4501">
        <v>1</v>
      </c>
      <c r="E4501" s="3">
        <v>44163</v>
      </c>
      <c r="F4501" s="2">
        <f>MONTH(Tabela1[[#This Row],[Data]])</f>
        <v>11</v>
      </c>
      <c r="G4501" t="s">
        <v>3237</v>
      </c>
      <c r="H4501" t="s">
        <v>3238</v>
      </c>
      <c r="I4501" s="2">
        <v>5511942300000</v>
      </c>
    </row>
    <row r="4502" spans="1:9" x14ac:dyDescent="0.25">
      <c r="A4502" t="s">
        <v>8</v>
      </c>
      <c r="B4502" s="1">
        <v>500</v>
      </c>
      <c r="C4502" t="s">
        <v>9</v>
      </c>
      <c r="D4502">
        <v>4</v>
      </c>
      <c r="E4502" s="3">
        <v>44163</v>
      </c>
      <c r="F4502" s="2">
        <f>MONTH(Tabela1[[#This Row],[Data]])</f>
        <v>11</v>
      </c>
      <c r="G4502" t="s">
        <v>1279</v>
      </c>
      <c r="H4502" t="s">
        <v>1280</v>
      </c>
      <c r="I4502" s="2">
        <v>5521998300000</v>
      </c>
    </row>
    <row r="4503" spans="1:9" x14ac:dyDescent="0.25">
      <c r="A4503" t="s">
        <v>8</v>
      </c>
      <c r="B4503" s="1">
        <v>500</v>
      </c>
      <c r="C4503" t="s">
        <v>9</v>
      </c>
      <c r="D4503">
        <v>12</v>
      </c>
      <c r="E4503" s="3">
        <v>44163</v>
      </c>
      <c r="F4503" s="2">
        <f>MONTH(Tabela1[[#This Row],[Data]])</f>
        <v>11</v>
      </c>
      <c r="G4503" t="s">
        <v>1322</v>
      </c>
      <c r="H4503" t="s">
        <v>1323</v>
      </c>
      <c r="I4503" s="2">
        <v>5521982800000</v>
      </c>
    </row>
    <row r="4504" spans="1:9" x14ac:dyDescent="0.25">
      <c r="A4504" t="s">
        <v>26</v>
      </c>
      <c r="B4504" s="1">
        <v>2000</v>
      </c>
      <c r="C4504" t="s">
        <v>9</v>
      </c>
      <c r="D4504">
        <v>12</v>
      </c>
      <c r="E4504" s="3">
        <v>44163</v>
      </c>
      <c r="F4504" s="2">
        <f>MONTH(Tabela1[[#This Row],[Data]])</f>
        <v>11</v>
      </c>
      <c r="G4504" t="s">
        <v>3491</v>
      </c>
      <c r="H4504" t="s">
        <v>7359</v>
      </c>
      <c r="I4504" s="2">
        <v>5511993400000</v>
      </c>
    </row>
    <row r="4505" spans="1:9" x14ac:dyDescent="0.25">
      <c r="A4505" t="s">
        <v>8</v>
      </c>
      <c r="B4505" s="1">
        <v>500</v>
      </c>
      <c r="C4505" t="s">
        <v>9</v>
      </c>
      <c r="D4505">
        <v>12</v>
      </c>
      <c r="E4505" s="3">
        <v>44163</v>
      </c>
      <c r="F4505" s="2">
        <f>MONTH(Tabela1[[#This Row],[Data]])</f>
        <v>11</v>
      </c>
      <c r="G4505" t="s">
        <v>4978</v>
      </c>
      <c r="H4505" t="s">
        <v>8432</v>
      </c>
      <c r="I4505" s="2">
        <v>5521987600000</v>
      </c>
    </row>
    <row r="4506" spans="1:9" x14ac:dyDescent="0.25">
      <c r="A4506" t="s">
        <v>26</v>
      </c>
      <c r="B4506" s="1">
        <v>2000</v>
      </c>
      <c r="C4506" t="s">
        <v>9</v>
      </c>
      <c r="D4506">
        <v>2</v>
      </c>
      <c r="E4506" s="3">
        <v>44163</v>
      </c>
      <c r="F4506" s="2">
        <f>MONTH(Tabela1[[#This Row],[Data]])</f>
        <v>11</v>
      </c>
      <c r="G4506" t="s">
        <v>1489</v>
      </c>
      <c r="H4506" t="s">
        <v>9509</v>
      </c>
      <c r="I4506" s="2">
        <v>5511947000000</v>
      </c>
    </row>
    <row r="4507" spans="1:9" x14ac:dyDescent="0.25">
      <c r="A4507" t="s">
        <v>12</v>
      </c>
      <c r="B4507" s="1">
        <v>1000</v>
      </c>
      <c r="C4507" t="s">
        <v>9</v>
      </c>
      <c r="D4507">
        <v>1</v>
      </c>
      <c r="E4507" s="3">
        <v>44164</v>
      </c>
      <c r="F4507" s="2">
        <f>MONTH(Tabela1[[#This Row],[Data]])</f>
        <v>11</v>
      </c>
      <c r="G4507" t="s">
        <v>3356</v>
      </c>
      <c r="H4507" t="s">
        <v>3357</v>
      </c>
      <c r="I4507" s="2">
        <v>5511984700000</v>
      </c>
    </row>
    <row r="4508" spans="1:9" x14ac:dyDescent="0.25">
      <c r="A4508" t="s">
        <v>12</v>
      </c>
      <c r="B4508" s="1">
        <v>1000</v>
      </c>
      <c r="C4508" t="s">
        <v>9</v>
      </c>
      <c r="D4508">
        <v>12</v>
      </c>
      <c r="E4508" s="3">
        <v>44164</v>
      </c>
      <c r="F4508" s="2">
        <f>MONTH(Tabela1[[#This Row],[Data]])</f>
        <v>11</v>
      </c>
      <c r="G4508" t="s">
        <v>3942</v>
      </c>
      <c r="H4508" t="s">
        <v>3943</v>
      </c>
      <c r="I4508" s="2">
        <v>5591980800000</v>
      </c>
    </row>
    <row r="4509" spans="1:9" x14ac:dyDescent="0.25">
      <c r="A4509" t="s">
        <v>26</v>
      </c>
      <c r="B4509" s="1">
        <v>2000</v>
      </c>
      <c r="C4509" t="s">
        <v>9</v>
      </c>
      <c r="D4509">
        <v>1</v>
      </c>
      <c r="E4509" s="3">
        <v>44164</v>
      </c>
      <c r="F4509" s="2">
        <f>MONTH(Tabela1[[#This Row],[Data]])</f>
        <v>11</v>
      </c>
      <c r="G4509" t="s">
        <v>1877</v>
      </c>
      <c r="H4509" t="s">
        <v>1878</v>
      </c>
      <c r="I4509" s="2">
        <v>5591981100000</v>
      </c>
    </row>
    <row r="4510" spans="1:9" x14ac:dyDescent="0.25">
      <c r="A4510" t="s">
        <v>12</v>
      </c>
      <c r="B4510" s="1">
        <v>1000</v>
      </c>
      <c r="C4510" t="s">
        <v>21</v>
      </c>
      <c r="D4510">
        <v>1</v>
      </c>
      <c r="E4510" s="3">
        <v>44164</v>
      </c>
      <c r="F4510" s="2">
        <f>MONTH(Tabela1[[#This Row],[Data]])</f>
        <v>11</v>
      </c>
      <c r="G4510" t="s">
        <v>5682</v>
      </c>
      <c r="H4510" t="s">
        <v>5683</v>
      </c>
      <c r="I4510" s="2">
        <v>5515981800000</v>
      </c>
    </row>
    <row r="4511" spans="1:9" x14ac:dyDescent="0.25">
      <c r="A4511" t="s">
        <v>8</v>
      </c>
      <c r="B4511" s="1">
        <v>500</v>
      </c>
      <c r="C4511" t="s">
        <v>9</v>
      </c>
      <c r="D4511">
        <v>12</v>
      </c>
      <c r="E4511" s="3">
        <v>44164</v>
      </c>
      <c r="F4511" s="2">
        <f>MONTH(Tabela1[[#This Row],[Data]])</f>
        <v>11</v>
      </c>
      <c r="G4511" t="s">
        <v>8563</v>
      </c>
      <c r="H4511" t="s">
        <v>8564</v>
      </c>
      <c r="I4511" s="2">
        <v>5527998800000</v>
      </c>
    </row>
    <row r="4512" spans="1:9" x14ac:dyDescent="0.25">
      <c r="A4512" t="s">
        <v>12</v>
      </c>
      <c r="B4512" s="1">
        <v>1000</v>
      </c>
      <c r="C4512" t="s">
        <v>9</v>
      </c>
      <c r="D4512">
        <v>12</v>
      </c>
      <c r="E4512" s="3">
        <v>44164</v>
      </c>
      <c r="F4512" s="2">
        <f>MONTH(Tabela1[[#This Row],[Data]])</f>
        <v>11</v>
      </c>
      <c r="G4512" t="s">
        <v>7024</v>
      </c>
      <c r="H4512" t="s">
        <v>7025</v>
      </c>
      <c r="I4512" s="2">
        <v>5521998100000</v>
      </c>
    </row>
    <row r="4513" spans="1:9" x14ac:dyDescent="0.25">
      <c r="A4513" t="s">
        <v>8</v>
      </c>
      <c r="B4513" s="1">
        <v>500</v>
      </c>
      <c r="C4513" t="s">
        <v>21</v>
      </c>
      <c r="D4513">
        <v>1</v>
      </c>
      <c r="E4513" s="3">
        <v>44165</v>
      </c>
      <c r="F4513" s="2">
        <f>MONTH(Tabela1[[#This Row],[Data]])</f>
        <v>11</v>
      </c>
      <c r="G4513" t="s">
        <v>5302</v>
      </c>
      <c r="H4513" t="s">
        <v>5303</v>
      </c>
      <c r="I4513" s="2">
        <v>5586981200000</v>
      </c>
    </row>
    <row r="4514" spans="1:9" x14ac:dyDescent="0.25">
      <c r="A4514" t="s">
        <v>26</v>
      </c>
      <c r="B4514" s="1">
        <v>2000</v>
      </c>
      <c r="C4514" t="s">
        <v>21</v>
      </c>
      <c r="D4514">
        <v>1</v>
      </c>
      <c r="E4514" s="3">
        <v>44165</v>
      </c>
      <c r="F4514" s="2">
        <f>MONTH(Tabela1[[#This Row],[Data]])</f>
        <v>11</v>
      </c>
      <c r="G4514" t="s">
        <v>7844</v>
      </c>
      <c r="H4514" t="s">
        <v>7845</v>
      </c>
      <c r="I4514" s="2">
        <v>5511991000000</v>
      </c>
    </row>
    <row r="4515" spans="1:9" x14ac:dyDescent="0.25">
      <c r="A4515" t="s">
        <v>12</v>
      </c>
      <c r="B4515" s="1">
        <v>1000</v>
      </c>
      <c r="C4515" t="s">
        <v>21</v>
      </c>
      <c r="D4515">
        <v>1</v>
      </c>
      <c r="E4515" s="3">
        <v>44165</v>
      </c>
      <c r="F4515" s="2">
        <f>MONTH(Tabela1[[#This Row],[Data]])</f>
        <v>11</v>
      </c>
      <c r="G4515" t="s">
        <v>9784</v>
      </c>
      <c r="H4515" t="s">
        <v>9785</v>
      </c>
      <c r="I4515" s="2">
        <v>5511985800000</v>
      </c>
    </row>
    <row r="4516" spans="1:9" x14ac:dyDescent="0.25">
      <c r="A4516" t="s">
        <v>26</v>
      </c>
      <c r="B4516" s="1">
        <v>2000</v>
      </c>
      <c r="C4516" t="s">
        <v>9</v>
      </c>
      <c r="D4516">
        <v>12</v>
      </c>
      <c r="E4516" s="3">
        <v>44166</v>
      </c>
      <c r="F4516" s="2">
        <f>MONTH(Tabela1[[#This Row],[Data]])</f>
        <v>12</v>
      </c>
      <c r="G4516" t="s">
        <v>1547</v>
      </c>
      <c r="H4516" t="s">
        <v>1548</v>
      </c>
      <c r="I4516" s="2">
        <v>5519996000000</v>
      </c>
    </row>
    <row r="4517" spans="1:9" x14ac:dyDescent="0.25">
      <c r="A4517" t="s">
        <v>12</v>
      </c>
      <c r="B4517" s="1">
        <v>1000</v>
      </c>
      <c r="C4517" t="s">
        <v>9</v>
      </c>
      <c r="D4517">
        <v>12</v>
      </c>
      <c r="E4517" s="3">
        <v>44166</v>
      </c>
      <c r="F4517" s="2">
        <f>MONTH(Tabela1[[#This Row],[Data]])</f>
        <v>12</v>
      </c>
      <c r="G4517" t="s">
        <v>4620</v>
      </c>
      <c r="H4517" t="s">
        <v>5684</v>
      </c>
      <c r="I4517" s="2">
        <v>5512996000000</v>
      </c>
    </row>
    <row r="4518" spans="1:9" x14ac:dyDescent="0.25">
      <c r="A4518" t="s">
        <v>8</v>
      </c>
      <c r="B4518" s="1">
        <v>500</v>
      </c>
      <c r="C4518" t="s">
        <v>9</v>
      </c>
      <c r="D4518">
        <v>1</v>
      </c>
      <c r="E4518" s="3">
        <v>44166</v>
      </c>
      <c r="F4518" s="2">
        <f>MONTH(Tabela1[[#This Row],[Data]])</f>
        <v>12</v>
      </c>
      <c r="G4518" t="s">
        <v>4462</v>
      </c>
      <c r="H4518" t="s">
        <v>5613</v>
      </c>
      <c r="I4518" s="2">
        <v>5511957500000</v>
      </c>
    </row>
    <row r="4519" spans="1:9" x14ac:dyDescent="0.25">
      <c r="A4519" t="s">
        <v>8</v>
      </c>
      <c r="B4519" s="1">
        <v>500</v>
      </c>
      <c r="C4519" t="s">
        <v>9</v>
      </c>
      <c r="D4519">
        <v>12</v>
      </c>
      <c r="E4519" s="3">
        <v>44166</v>
      </c>
      <c r="F4519" s="2">
        <f>MONTH(Tabela1[[#This Row],[Data]])</f>
        <v>12</v>
      </c>
      <c r="G4519" t="s">
        <v>8751</v>
      </c>
      <c r="H4519" t="s">
        <v>8752</v>
      </c>
      <c r="I4519" s="2">
        <v>5519981400000</v>
      </c>
    </row>
    <row r="4520" spans="1:9" x14ac:dyDescent="0.25">
      <c r="A4520" t="s">
        <v>12</v>
      </c>
      <c r="B4520" s="1">
        <v>1000</v>
      </c>
      <c r="C4520" t="s">
        <v>9</v>
      </c>
      <c r="D4520">
        <v>12</v>
      </c>
      <c r="E4520" s="3">
        <v>44166</v>
      </c>
      <c r="F4520" s="2">
        <f>MONTH(Tabela1[[#This Row],[Data]])</f>
        <v>12</v>
      </c>
      <c r="G4520" t="s">
        <v>8819</v>
      </c>
      <c r="H4520" t="s">
        <v>8820</v>
      </c>
      <c r="I4520" s="2">
        <v>5511982500000</v>
      </c>
    </row>
    <row r="4521" spans="1:9" x14ac:dyDescent="0.25">
      <c r="A4521" t="s">
        <v>12</v>
      </c>
      <c r="B4521" s="1">
        <v>1000</v>
      </c>
      <c r="C4521" t="s">
        <v>9</v>
      </c>
      <c r="D4521">
        <v>10</v>
      </c>
      <c r="E4521" s="3">
        <v>44167</v>
      </c>
      <c r="F4521" s="2">
        <f>MONTH(Tabela1[[#This Row],[Data]])</f>
        <v>12</v>
      </c>
      <c r="G4521" t="s">
        <v>6436</v>
      </c>
      <c r="H4521" t="s">
        <v>6437</v>
      </c>
      <c r="I4521" s="2">
        <v>5583996200000</v>
      </c>
    </row>
    <row r="4522" spans="1:9" x14ac:dyDescent="0.25">
      <c r="A4522" t="s">
        <v>8</v>
      </c>
      <c r="B4522" s="1">
        <v>500</v>
      </c>
      <c r="C4522" t="s">
        <v>9</v>
      </c>
      <c r="D4522">
        <v>10</v>
      </c>
      <c r="E4522" s="3">
        <v>44167</v>
      </c>
      <c r="F4522" s="2">
        <f>MONTH(Tabela1[[#This Row],[Data]])</f>
        <v>12</v>
      </c>
      <c r="G4522" t="s">
        <v>4209</v>
      </c>
      <c r="H4522" t="s">
        <v>4210</v>
      </c>
      <c r="I4522" s="2">
        <v>5521975100000</v>
      </c>
    </row>
    <row r="4523" spans="1:9" x14ac:dyDescent="0.25">
      <c r="A4523" t="s">
        <v>26</v>
      </c>
      <c r="B4523" s="1">
        <v>2000</v>
      </c>
      <c r="C4523" t="s">
        <v>9</v>
      </c>
      <c r="D4523">
        <v>12</v>
      </c>
      <c r="E4523" s="3">
        <v>44167</v>
      </c>
      <c r="F4523" s="2">
        <f>MONTH(Tabela1[[#This Row],[Data]])</f>
        <v>12</v>
      </c>
      <c r="G4523" t="s">
        <v>7240</v>
      </c>
      <c r="H4523" t="s">
        <v>7241</v>
      </c>
      <c r="I4523" s="2">
        <v>5599984400000</v>
      </c>
    </row>
    <row r="4524" spans="1:9" x14ac:dyDescent="0.25">
      <c r="A4524" t="s">
        <v>12</v>
      </c>
      <c r="B4524" s="1">
        <v>1000</v>
      </c>
      <c r="C4524" t="s">
        <v>21</v>
      </c>
      <c r="D4524">
        <v>1</v>
      </c>
      <c r="E4524" s="3">
        <v>44167</v>
      </c>
      <c r="F4524" s="2">
        <f>MONTH(Tabela1[[#This Row],[Data]])</f>
        <v>12</v>
      </c>
      <c r="G4524" t="s">
        <v>5448</v>
      </c>
      <c r="H4524" t="s">
        <v>8780</v>
      </c>
      <c r="I4524" s="2">
        <v>5521981000000</v>
      </c>
    </row>
    <row r="4525" spans="1:9" x14ac:dyDescent="0.25">
      <c r="A4525" t="s">
        <v>12</v>
      </c>
      <c r="B4525" s="1">
        <v>1000</v>
      </c>
      <c r="C4525" t="s">
        <v>21</v>
      </c>
      <c r="D4525">
        <v>1</v>
      </c>
      <c r="E4525" s="3">
        <v>44168</v>
      </c>
      <c r="F4525" s="2">
        <f>MONTH(Tabela1[[#This Row],[Data]])</f>
        <v>12</v>
      </c>
      <c r="G4525" t="s">
        <v>3233</v>
      </c>
      <c r="H4525" t="s">
        <v>3801</v>
      </c>
      <c r="I4525" s="2">
        <v>5511973400000</v>
      </c>
    </row>
    <row r="4526" spans="1:9" x14ac:dyDescent="0.25">
      <c r="A4526" t="s">
        <v>12</v>
      </c>
      <c r="B4526" s="1">
        <v>1000</v>
      </c>
      <c r="C4526" t="s">
        <v>9</v>
      </c>
      <c r="D4526">
        <v>12</v>
      </c>
      <c r="E4526" s="3">
        <v>44168</v>
      </c>
      <c r="F4526" s="2">
        <f>MONTH(Tabela1[[#This Row],[Data]])</f>
        <v>12</v>
      </c>
      <c r="G4526" t="s">
        <v>4429</v>
      </c>
      <c r="H4526" t="s">
        <v>4430</v>
      </c>
      <c r="I4526" s="2">
        <v>5561993200000</v>
      </c>
    </row>
    <row r="4527" spans="1:9" x14ac:dyDescent="0.25">
      <c r="A4527" t="s">
        <v>8</v>
      </c>
      <c r="B4527" s="1">
        <v>500</v>
      </c>
      <c r="C4527" t="s">
        <v>9</v>
      </c>
      <c r="D4527">
        <v>12</v>
      </c>
      <c r="E4527" s="3">
        <v>44168</v>
      </c>
      <c r="F4527" s="2">
        <f>MONTH(Tabela1[[#This Row],[Data]])</f>
        <v>12</v>
      </c>
      <c r="G4527" t="s">
        <v>1052</v>
      </c>
      <c r="H4527" t="s">
        <v>1053</v>
      </c>
      <c r="I4527" s="2">
        <v>5519971100000</v>
      </c>
    </row>
    <row r="4528" spans="1:9" x14ac:dyDescent="0.25">
      <c r="A4528" t="s">
        <v>12</v>
      </c>
      <c r="B4528" s="1">
        <v>1000</v>
      </c>
      <c r="C4528" t="s">
        <v>9</v>
      </c>
      <c r="D4528">
        <v>12</v>
      </c>
      <c r="E4528" s="3">
        <v>44169</v>
      </c>
      <c r="F4528" s="2">
        <f>MONTH(Tabela1[[#This Row],[Data]])</f>
        <v>12</v>
      </c>
      <c r="G4528" t="s">
        <v>141</v>
      </c>
      <c r="H4528" t="s">
        <v>1260</v>
      </c>
      <c r="I4528" s="2">
        <v>5571981000000</v>
      </c>
    </row>
    <row r="4529" spans="1:9" x14ac:dyDescent="0.25">
      <c r="A4529" t="s">
        <v>8</v>
      </c>
      <c r="B4529" s="1">
        <v>500</v>
      </c>
      <c r="C4529" t="s">
        <v>9</v>
      </c>
      <c r="D4529">
        <v>1</v>
      </c>
      <c r="E4529" s="3">
        <v>44169</v>
      </c>
      <c r="F4529" s="2">
        <f>MONTH(Tabela1[[#This Row],[Data]])</f>
        <v>12</v>
      </c>
      <c r="G4529" t="s">
        <v>1874</v>
      </c>
      <c r="H4529" t="s">
        <v>1875</v>
      </c>
      <c r="I4529" s="2">
        <v>5511983600000</v>
      </c>
    </row>
    <row r="4530" spans="1:9" x14ac:dyDescent="0.25">
      <c r="A4530" t="s">
        <v>8</v>
      </c>
      <c r="B4530" s="1">
        <v>500</v>
      </c>
      <c r="C4530" t="s">
        <v>9</v>
      </c>
      <c r="D4530">
        <v>10</v>
      </c>
      <c r="E4530" s="3">
        <v>44169</v>
      </c>
      <c r="F4530" s="2">
        <f>MONTH(Tabela1[[#This Row],[Data]])</f>
        <v>12</v>
      </c>
      <c r="G4530" t="s">
        <v>3606</v>
      </c>
      <c r="H4530" t="s">
        <v>3720</v>
      </c>
      <c r="I4530" s="2">
        <v>5591991400000</v>
      </c>
    </row>
    <row r="4531" spans="1:9" x14ac:dyDescent="0.25">
      <c r="A4531" t="s">
        <v>12</v>
      </c>
      <c r="B4531" s="1">
        <v>1000</v>
      </c>
      <c r="C4531" t="s">
        <v>9</v>
      </c>
      <c r="D4531">
        <v>12</v>
      </c>
      <c r="E4531" s="3">
        <v>44169</v>
      </c>
      <c r="F4531" s="2">
        <f>MONTH(Tabela1[[#This Row],[Data]])</f>
        <v>12</v>
      </c>
      <c r="G4531" t="s">
        <v>6675</v>
      </c>
      <c r="H4531" t="s">
        <v>6676</v>
      </c>
      <c r="I4531" s="2">
        <v>5511951300000</v>
      </c>
    </row>
    <row r="4532" spans="1:9" x14ac:dyDescent="0.25">
      <c r="A4532" t="s">
        <v>26</v>
      </c>
      <c r="B4532" s="1">
        <v>2000</v>
      </c>
      <c r="C4532" t="s">
        <v>9</v>
      </c>
      <c r="D4532">
        <v>12</v>
      </c>
      <c r="E4532" s="3">
        <v>44169</v>
      </c>
      <c r="F4532" s="2">
        <f>MONTH(Tabela1[[#This Row],[Data]])</f>
        <v>12</v>
      </c>
      <c r="G4532" t="s">
        <v>5205</v>
      </c>
      <c r="H4532" t="s">
        <v>7881</v>
      </c>
      <c r="I4532" s="2">
        <v>5554999700000</v>
      </c>
    </row>
    <row r="4533" spans="1:9" x14ac:dyDescent="0.25">
      <c r="A4533" t="s">
        <v>26</v>
      </c>
      <c r="B4533" s="1">
        <v>2000</v>
      </c>
      <c r="C4533" t="s">
        <v>9</v>
      </c>
      <c r="D4533">
        <v>3</v>
      </c>
      <c r="E4533" s="3">
        <v>44169</v>
      </c>
      <c r="F4533" s="2">
        <f>MONTH(Tabela1[[#This Row],[Data]])</f>
        <v>12</v>
      </c>
      <c r="G4533" t="s">
        <v>1591</v>
      </c>
      <c r="H4533" t="s">
        <v>8623</v>
      </c>
      <c r="I4533" s="2">
        <v>5541991800000</v>
      </c>
    </row>
    <row r="4534" spans="1:9" x14ac:dyDescent="0.25">
      <c r="A4534" t="s">
        <v>12</v>
      </c>
      <c r="B4534" s="1">
        <v>1000</v>
      </c>
      <c r="C4534" t="s">
        <v>9</v>
      </c>
      <c r="D4534">
        <v>12</v>
      </c>
      <c r="E4534" s="3">
        <v>44170</v>
      </c>
      <c r="F4534" s="2">
        <f>MONTH(Tabela1[[#This Row],[Data]])</f>
        <v>12</v>
      </c>
      <c r="G4534" t="s">
        <v>403</v>
      </c>
      <c r="H4534" t="s">
        <v>4448</v>
      </c>
      <c r="I4534" s="2">
        <v>5531975700000</v>
      </c>
    </row>
    <row r="4535" spans="1:9" x14ac:dyDescent="0.25">
      <c r="A4535" t="s">
        <v>12</v>
      </c>
      <c r="B4535" s="1">
        <v>1000</v>
      </c>
      <c r="C4535" t="s">
        <v>9</v>
      </c>
      <c r="D4535">
        <v>12</v>
      </c>
      <c r="E4535" s="3">
        <v>44170</v>
      </c>
      <c r="F4535" s="2">
        <f>MONTH(Tabela1[[#This Row],[Data]])</f>
        <v>12</v>
      </c>
      <c r="G4535" t="s">
        <v>5149</v>
      </c>
      <c r="H4535" t="s">
        <v>5150</v>
      </c>
      <c r="I4535" s="2">
        <v>5581994000000</v>
      </c>
    </row>
    <row r="4536" spans="1:9" x14ac:dyDescent="0.25">
      <c r="A4536" t="s">
        <v>12</v>
      </c>
      <c r="B4536" s="1">
        <v>1000</v>
      </c>
      <c r="C4536" t="s">
        <v>9</v>
      </c>
      <c r="D4536">
        <v>6</v>
      </c>
      <c r="E4536" s="3">
        <v>44170</v>
      </c>
      <c r="F4536" s="2">
        <f>MONTH(Tabela1[[#This Row],[Data]])</f>
        <v>12</v>
      </c>
      <c r="G4536" t="s">
        <v>5659</v>
      </c>
      <c r="H4536" t="s">
        <v>5660</v>
      </c>
      <c r="I4536" s="2">
        <v>5511987500000</v>
      </c>
    </row>
    <row r="4537" spans="1:9" x14ac:dyDescent="0.25">
      <c r="A4537" t="s">
        <v>26</v>
      </c>
      <c r="B4537" s="1">
        <v>2000</v>
      </c>
      <c r="C4537" t="s">
        <v>9</v>
      </c>
      <c r="D4537">
        <v>12</v>
      </c>
      <c r="E4537" s="3">
        <v>44170</v>
      </c>
      <c r="F4537" s="2">
        <f>MONTH(Tabela1[[#This Row],[Data]])</f>
        <v>12</v>
      </c>
      <c r="G4537" t="s">
        <v>4514</v>
      </c>
      <c r="H4537" t="s">
        <v>6000</v>
      </c>
      <c r="I4537" s="2">
        <v>5591991000000</v>
      </c>
    </row>
    <row r="4538" spans="1:9" x14ac:dyDescent="0.25">
      <c r="A4538" t="s">
        <v>8</v>
      </c>
      <c r="B4538" s="1">
        <v>500</v>
      </c>
      <c r="C4538" t="s">
        <v>9</v>
      </c>
      <c r="D4538">
        <v>12</v>
      </c>
      <c r="E4538" s="3">
        <v>44170</v>
      </c>
      <c r="F4538" s="2">
        <f>MONTH(Tabela1[[#This Row],[Data]])</f>
        <v>12</v>
      </c>
      <c r="G4538" t="s">
        <v>7179</v>
      </c>
      <c r="H4538" t="s">
        <v>7180</v>
      </c>
      <c r="I4538" s="2">
        <v>5592984400000</v>
      </c>
    </row>
    <row r="4539" spans="1:9" x14ac:dyDescent="0.25">
      <c r="A4539" t="s">
        <v>26</v>
      </c>
      <c r="B4539" s="1">
        <v>2000</v>
      </c>
      <c r="C4539" t="s">
        <v>21</v>
      </c>
      <c r="D4539">
        <v>1</v>
      </c>
      <c r="E4539" s="3">
        <v>44170</v>
      </c>
      <c r="F4539" s="2">
        <f>MONTH(Tabela1[[#This Row],[Data]])</f>
        <v>12</v>
      </c>
      <c r="G4539" t="s">
        <v>7818</v>
      </c>
      <c r="H4539" t="s">
        <v>7819</v>
      </c>
      <c r="I4539" s="2">
        <v>5511974500000</v>
      </c>
    </row>
    <row r="4540" spans="1:9" x14ac:dyDescent="0.25">
      <c r="A4540" t="s">
        <v>8</v>
      </c>
      <c r="B4540" s="1">
        <v>500</v>
      </c>
      <c r="C4540" t="s">
        <v>9</v>
      </c>
      <c r="D4540">
        <v>12</v>
      </c>
      <c r="E4540" s="3">
        <v>44170</v>
      </c>
      <c r="F4540" s="2">
        <f>MONTH(Tabela1[[#This Row],[Data]])</f>
        <v>12</v>
      </c>
      <c r="G4540" t="s">
        <v>8076</v>
      </c>
      <c r="H4540" t="s">
        <v>8077</v>
      </c>
      <c r="I4540" s="2">
        <v>5519993500000</v>
      </c>
    </row>
    <row r="4541" spans="1:9" x14ac:dyDescent="0.25">
      <c r="A4541" t="s">
        <v>8</v>
      </c>
      <c r="B4541" s="1">
        <v>500</v>
      </c>
      <c r="C4541" t="s">
        <v>9</v>
      </c>
      <c r="D4541">
        <v>12</v>
      </c>
      <c r="E4541" s="3">
        <v>44170</v>
      </c>
      <c r="F4541" s="2">
        <f>MONTH(Tabela1[[#This Row],[Data]])</f>
        <v>12</v>
      </c>
      <c r="G4541" t="s">
        <v>9649</v>
      </c>
      <c r="H4541" t="s">
        <v>9650</v>
      </c>
      <c r="I4541" s="2">
        <v>5548991400000</v>
      </c>
    </row>
    <row r="4542" spans="1:9" x14ac:dyDescent="0.25">
      <c r="A4542" t="s">
        <v>12</v>
      </c>
      <c r="B4542" s="1">
        <v>1000</v>
      </c>
      <c r="C4542" t="s">
        <v>9</v>
      </c>
      <c r="D4542">
        <v>12</v>
      </c>
      <c r="E4542" s="3">
        <v>44171</v>
      </c>
      <c r="F4542" s="2">
        <f>MONTH(Tabela1[[#This Row],[Data]])</f>
        <v>12</v>
      </c>
      <c r="G4542" t="s">
        <v>720</v>
      </c>
      <c r="H4542" t="s">
        <v>721</v>
      </c>
      <c r="I4542" s="2">
        <v>5527988700000</v>
      </c>
    </row>
    <row r="4543" spans="1:9" x14ac:dyDescent="0.25">
      <c r="A4543" t="s">
        <v>8</v>
      </c>
      <c r="B4543" s="1">
        <v>500</v>
      </c>
      <c r="C4543" t="s">
        <v>9</v>
      </c>
      <c r="D4543">
        <v>5</v>
      </c>
      <c r="E4543" s="3">
        <v>44171</v>
      </c>
      <c r="F4543" s="2">
        <f>MONTH(Tabela1[[#This Row],[Data]])</f>
        <v>12</v>
      </c>
      <c r="G4543" t="s">
        <v>2409</v>
      </c>
      <c r="H4543" t="s">
        <v>2410</v>
      </c>
      <c r="I4543" s="2">
        <v>5511969100000</v>
      </c>
    </row>
    <row r="4544" spans="1:9" x14ac:dyDescent="0.25">
      <c r="A4544" t="s">
        <v>8</v>
      </c>
      <c r="B4544" s="1">
        <v>500</v>
      </c>
      <c r="C4544" t="s">
        <v>9</v>
      </c>
      <c r="D4544">
        <v>1</v>
      </c>
      <c r="E4544" s="3">
        <v>44171</v>
      </c>
      <c r="F4544" s="2">
        <f>MONTH(Tabela1[[#This Row],[Data]])</f>
        <v>12</v>
      </c>
      <c r="G4544" t="s">
        <v>2927</v>
      </c>
      <c r="H4544" t="s">
        <v>2928</v>
      </c>
      <c r="I4544" s="2">
        <v>5519982100000</v>
      </c>
    </row>
    <row r="4545" spans="1:9" x14ac:dyDescent="0.25">
      <c r="A4545" t="s">
        <v>8</v>
      </c>
      <c r="B4545" s="1">
        <v>500</v>
      </c>
      <c r="C4545" t="s">
        <v>9</v>
      </c>
      <c r="D4545">
        <v>12</v>
      </c>
      <c r="E4545" s="3">
        <v>44171</v>
      </c>
      <c r="F4545" s="2">
        <f>MONTH(Tabela1[[#This Row],[Data]])</f>
        <v>12</v>
      </c>
      <c r="G4545" t="s">
        <v>3691</v>
      </c>
      <c r="H4545" t="s">
        <v>3692</v>
      </c>
      <c r="I4545" s="2">
        <v>5511951900000</v>
      </c>
    </row>
    <row r="4546" spans="1:9" x14ac:dyDescent="0.25">
      <c r="A4546" t="s">
        <v>26</v>
      </c>
      <c r="B4546" s="1">
        <v>2000</v>
      </c>
      <c r="C4546" t="s">
        <v>9</v>
      </c>
      <c r="D4546">
        <v>12</v>
      </c>
      <c r="E4546" s="3">
        <v>44171</v>
      </c>
      <c r="F4546" s="2">
        <f>MONTH(Tabela1[[#This Row],[Data]])</f>
        <v>12</v>
      </c>
      <c r="G4546" t="s">
        <v>3781</v>
      </c>
      <c r="H4546" t="s">
        <v>3782</v>
      </c>
      <c r="I4546" s="2">
        <v>5512981500000</v>
      </c>
    </row>
    <row r="4547" spans="1:9" x14ac:dyDescent="0.25">
      <c r="A4547" t="s">
        <v>26</v>
      </c>
      <c r="B4547" s="1">
        <v>2000</v>
      </c>
      <c r="C4547" t="s">
        <v>21</v>
      </c>
      <c r="D4547">
        <v>1</v>
      </c>
      <c r="E4547" s="3">
        <v>44171</v>
      </c>
      <c r="F4547" s="2">
        <f>MONTH(Tabela1[[#This Row],[Data]])</f>
        <v>12</v>
      </c>
      <c r="G4547" t="s">
        <v>2823</v>
      </c>
      <c r="H4547" t="s">
        <v>4729</v>
      </c>
      <c r="I4547" s="2">
        <v>5531989200000</v>
      </c>
    </row>
    <row r="4548" spans="1:9" x14ac:dyDescent="0.25">
      <c r="A4548" t="s">
        <v>8</v>
      </c>
      <c r="B4548" s="1">
        <v>500</v>
      </c>
      <c r="C4548" t="s">
        <v>9</v>
      </c>
      <c r="D4548">
        <v>2</v>
      </c>
      <c r="E4548" s="3">
        <v>44171</v>
      </c>
      <c r="F4548" s="2">
        <f>MONTH(Tabela1[[#This Row],[Data]])</f>
        <v>12</v>
      </c>
      <c r="G4548" t="s">
        <v>7001</v>
      </c>
      <c r="H4548" t="s">
        <v>7002</v>
      </c>
      <c r="I4548" s="2">
        <v>5511941200000</v>
      </c>
    </row>
    <row r="4549" spans="1:9" x14ac:dyDescent="0.25">
      <c r="A4549" t="s">
        <v>8</v>
      </c>
      <c r="B4549" s="1">
        <v>500</v>
      </c>
      <c r="C4549" t="s">
        <v>9</v>
      </c>
      <c r="D4549">
        <v>6</v>
      </c>
      <c r="E4549" s="3">
        <v>44171</v>
      </c>
      <c r="F4549" s="2">
        <f>MONTH(Tabela1[[#This Row],[Data]])</f>
        <v>12</v>
      </c>
      <c r="G4549" t="s">
        <v>7122</v>
      </c>
      <c r="H4549" t="s">
        <v>9230</v>
      </c>
      <c r="I4549" s="2">
        <v>5544999100000</v>
      </c>
    </row>
    <row r="4550" spans="1:9" x14ac:dyDescent="0.25">
      <c r="A4550" t="s">
        <v>26</v>
      </c>
      <c r="B4550" s="1">
        <v>2000</v>
      </c>
      <c r="C4550" t="s">
        <v>9</v>
      </c>
      <c r="D4550">
        <v>10</v>
      </c>
      <c r="E4550" s="3">
        <v>44171</v>
      </c>
      <c r="F4550" s="2">
        <f>MONTH(Tabela1[[#This Row],[Data]])</f>
        <v>12</v>
      </c>
      <c r="G4550" t="s">
        <v>3770</v>
      </c>
      <c r="H4550" t="s">
        <v>9786</v>
      </c>
      <c r="I4550" s="2">
        <v>5519981800000</v>
      </c>
    </row>
    <row r="4551" spans="1:9" x14ac:dyDescent="0.25">
      <c r="A4551" t="s">
        <v>8</v>
      </c>
      <c r="B4551" s="1">
        <v>500</v>
      </c>
      <c r="C4551" t="s">
        <v>9</v>
      </c>
      <c r="D4551">
        <v>7</v>
      </c>
      <c r="E4551" s="3">
        <v>44172</v>
      </c>
      <c r="F4551" s="2">
        <f>MONTH(Tabela1[[#This Row],[Data]])</f>
        <v>12</v>
      </c>
      <c r="G4551" t="s">
        <v>1690</v>
      </c>
      <c r="H4551" t="s">
        <v>1691</v>
      </c>
      <c r="I4551" s="2">
        <v>5511963400000</v>
      </c>
    </row>
    <row r="4552" spans="1:9" x14ac:dyDescent="0.25">
      <c r="A4552" t="s">
        <v>26</v>
      </c>
      <c r="B4552" s="1">
        <v>2000</v>
      </c>
      <c r="C4552" t="s">
        <v>21</v>
      </c>
      <c r="D4552">
        <v>1</v>
      </c>
      <c r="E4552" s="3">
        <v>44172</v>
      </c>
      <c r="F4552" s="2">
        <f>MONTH(Tabela1[[#This Row],[Data]])</f>
        <v>12</v>
      </c>
      <c r="G4552" t="s">
        <v>1934</v>
      </c>
      <c r="H4552" t="s">
        <v>2225</v>
      </c>
      <c r="I4552" s="2">
        <v>5511974500000</v>
      </c>
    </row>
    <row r="4553" spans="1:9" x14ac:dyDescent="0.25">
      <c r="A4553" t="s">
        <v>26</v>
      </c>
      <c r="B4553" s="1">
        <v>2000</v>
      </c>
      <c r="C4553" t="s">
        <v>9</v>
      </c>
      <c r="D4553">
        <v>12</v>
      </c>
      <c r="E4553" s="3">
        <v>44172</v>
      </c>
      <c r="F4553" s="2">
        <f>MONTH(Tabela1[[#This Row],[Data]])</f>
        <v>12</v>
      </c>
      <c r="G4553" t="s">
        <v>2435</v>
      </c>
      <c r="H4553" t="s">
        <v>2436</v>
      </c>
      <c r="I4553" s="2">
        <v>5581981300000</v>
      </c>
    </row>
    <row r="4554" spans="1:9" x14ac:dyDescent="0.25">
      <c r="A4554" t="s">
        <v>12</v>
      </c>
      <c r="B4554" s="1">
        <v>1000</v>
      </c>
      <c r="C4554" t="s">
        <v>9</v>
      </c>
      <c r="D4554">
        <v>12</v>
      </c>
      <c r="E4554" s="3">
        <v>44172</v>
      </c>
      <c r="F4554" s="2">
        <f>MONTH(Tabela1[[#This Row],[Data]])</f>
        <v>12</v>
      </c>
      <c r="G4554" t="s">
        <v>2969</v>
      </c>
      <c r="H4554" t="s">
        <v>2970</v>
      </c>
      <c r="I4554" s="2">
        <v>5585987400000</v>
      </c>
    </row>
    <row r="4555" spans="1:9" x14ac:dyDescent="0.25">
      <c r="A4555" t="s">
        <v>8</v>
      </c>
      <c r="B4555" s="1">
        <v>500</v>
      </c>
      <c r="C4555" t="s">
        <v>9</v>
      </c>
      <c r="D4555">
        <v>6</v>
      </c>
      <c r="E4555" s="3">
        <v>44172</v>
      </c>
      <c r="F4555" s="2">
        <f>MONTH(Tabela1[[#This Row],[Data]])</f>
        <v>12</v>
      </c>
      <c r="G4555" t="s">
        <v>3304</v>
      </c>
      <c r="H4555" t="s">
        <v>3305</v>
      </c>
      <c r="I4555" s="2">
        <v>5562985500000</v>
      </c>
    </row>
    <row r="4556" spans="1:9" x14ac:dyDescent="0.25">
      <c r="A4556" t="s">
        <v>26</v>
      </c>
      <c r="B4556" s="1">
        <v>2000</v>
      </c>
      <c r="C4556" t="s">
        <v>9</v>
      </c>
      <c r="D4556">
        <v>1</v>
      </c>
      <c r="E4556" s="3">
        <v>44172</v>
      </c>
      <c r="F4556" s="2">
        <f>MONTH(Tabela1[[#This Row],[Data]])</f>
        <v>12</v>
      </c>
      <c r="G4556" t="s">
        <v>5049</v>
      </c>
      <c r="H4556" t="s">
        <v>5050</v>
      </c>
      <c r="I4556" s="2">
        <v>5571987000000</v>
      </c>
    </row>
    <row r="4557" spans="1:9" x14ac:dyDescent="0.25">
      <c r="A4557" t="s">
        <v>8</v>
      </c>
      <c r="B4557" s="1">
        <v>500</v>
      </c>
      <c r="C4557" t="s">
        <v>9</v>
      </c>
      <c r="D4557">
        <v>1</v>
      </c>
      <c r="E4557" s="3">
        <v>44172</v>
      </c>
      <c r="F4557" s="2">
        <f>MONTH(Tabela1[[#This Row],[Data]])</f>
        <v>12</v>
      </c>
      <c r="G4557" t="s">
        <v>6403</v>
      </c>
      <c r="H4557" t="s">
        <v>6404</v>
      </c>
      <c r="I4557" s="2">
        <v>5563992100000</v>
      </c>
    </row>
    <row r="4558" spans="1:9" x14ac:dyDescent="0.25">
      <c r="A4558" t="s">
        <v>12</v>
      </c>
      <c r="B4558" s="1">
        <v>1000</v>
      </c>
      <c r="C4558" t="s">
        <v>9</v>
      </c>
      <c r="D4558">
        <v>6</v>
      </c>
      <c r="E4558" s="3">
        <v>44172</v>
      </c>
      <c r="F4558" s="2">
        <f>MONTH(Tabela1[[#This Row],[Data]])</f>
        <v>12</v>
      </c>
      <c r="G4558" t="s">
        <v>4853</v>
      </c>
      <c r="H4558" t="s">
        <v>6695</v>
      </c>
      <c r="I4558" s="2">
        <v>5551999100000</v>
      </c>
    </row>
    <row r="4559" spans="1:9" x14ac:dyDescent="0.25">
      <c r="A4559" t="s">
        <v>8</v>
      </c>
      <c r="B4559" s="1">
        <v>500</v>
      </c>
      <c r="C4559" t="s">
        <v>9</v>
      </c>
      <c r="D4559">
        <v>1</v>
      </c>
      <c r="E4559" s="3">
        <v>44172</v>
      </c>
      <c r="F4559" s="2">
        <f>MONTH(Tabela1[[#This Row],[Data]])</f>
        <v>12</v>
      </c>
      <c r="G4559" t="s">
        <v>6156</v>
      </c>
      <c r="H4559" t="s">
        <v>6962</v>
      </c>
      <c r="I4559" s="2">
        <v>5531992800000</v>
      </c>
    </row>
    <row r="4560" spans="1:9" x14ac:dyDescent="0.25">
      <c r="A4560" t="s">
        <v>8</v>
      </c>
      <c r="B4560" s="1">
        <v>500</v>
      </c>
      <c r="C4560" t="s">
        <v>21</v>
      </c>
      <c r="D4560">
        <v>1</v>
      </c>
      <c r="E4560" s="3">
        <v>44172</v>
      </c>
      <c r="F4560" s="2">
        <f>MONTH(Tabela1[[#This Row],[Data]])</f>
        <v>12</v>
      </c>
      <c r="G4560" t="s">
        <v>8770</v>
      </c>
      <c r="H4560" t="s">
        <v>8771</v>
      </c>
      <c r="I4560" s="2">
        <v>5531992000000</v>
      </c>
    </row>
    <row r="4561" spans="1:9" x14ac:dyDescent="0.25">
      <c r="A4561" t="s">
        <v>8</v>
      </c>
      <c r="B4561" s="1">
        <v>500</v>
      </c>
      <c r="C4561" t="s">
        <v>9</v>
      </c>
      <c r="D4561">
        <v>12</v>
      </c>
      <c r="E4561" s="3">
        <v>44173</v>
      </c>
      <c r="F4561" s="2">
        <f>MONTH(Tabela1[[#This Row],[Data]])</f>
        <v>12</v>
      </c>
      <c r="G4561" t="s">
        <v>5175</v>
      </c>
      <c r="H4561" t="s">
        <v>5176</v>
      </c>
      <c r="I4561" s="2">
        <v>5573999600000</v>
      </c>
    </row>
    <row r="4562" spans="1:9" x14ac:dyDescent="0.25">
      <c r="A4562" t="s">
        <v>12</v>
      </c>
      <c r="B4562" s="1">
        <v>1000</v>
      </c>
      <c r="C4562" t="s">
        <v>9</v>
      </c>
      <c r="D4562">
        <v>12</v>
      </c>
      <c r="E4562" s="3">
        <v>44173</v>
      </c>
      <c r="F4562" s="2">
        <f>MONTH(Tabela1[[#This Row],[Data]])</f>
        <v>12</v>
      </c>
      <c r="G4562" t="s">
        <v>5818</v>
      </c>
      <c r="H4562" t="s">
        <v>5819</v>
      </c>
      <c r="I4562" s="2">
        <v>5565999400000</v>
      </c>
    </row>
    <row r="4563" spans="1:9" x14ac:dyDescent="0.25">
      <c r="A4563" t="s">
        <v>8</v>
      </c>
      <c r="B4563" s="1">
        <v>500</v>
      </c>
      <c r="C4563" t="s">
        <v>9</v>
      </c>
      <c r="D4563">
        <v>12</v>
      </c>
      <c r="E4563" s="3">
        <v>44173</v>
      </c>
      <c r="F4563" s="2">
        <f>MONTH(Tabela1[[#This Row],[Data]])</f>
        <v>12</v>
      </c>
      <c r="G4563" t="s">
        <v>6041</v>
      </c>
      <c r="H4563" t="s">
        <v>6042</v>
      </c>
      <c r="I4563" s="2">
        <v>5516997000000</v>
      </c>
    </row>
    <row r="4564" spans="1:9" x14ac:dyDescent="0.25">
      <c r="A4564" t="s">
        <v>26</v>
      </c>
      <c r="B4564" s="1">
        <v>2000</v>
      </c>
      <c r="C4564" t="s">
        <v>9</v>
      </c>
      <c r="D4564">
        <v>1</v>
      </c>
      <c r="E4564" s="3">
        <v>44173</v>
      </c>
      <c r="F4564" s="2">
        <f>MONTH(Tabela1[[#This Row],[Data]])</f>
        <v>12</v>
      </c>
      <c r="G4564" t="s">
        <v>2518</v>
      </c>
      <c r="H4564" t="s">
        <v>2519</v>
      </c>
      <c r="I4564" s="2">
        <v>5511981200000</v>
      </c>
    </row>
    <row r="4565" spans="1:9" x14ac:dyDescent="0.25">
      <c r="A4565" t="s">
        <v>12</v>
      </c>
      <c r="B4565" s="1">
        <v>1000</v>
      </c>
      <c r="C4565" t="s">
        <v>9</v>
      </c>
      <c r="D4565">
        <v>1</v>
      </c>
      <c r="E4565" s="3">
        <v>44173</v>
      </c>
      <c r="F4565" s="2">
        <f>MONTH(Tabela1[[#This Row],[Data]])</f>
        <v>12</v>
      </c>
      <c r="G4565" t="s">
        <v>7219</v>
      </c>
      <c r="H4565" t="s">
        <v>7220</v>
      </c>
      <c r="I4565" s="2">
        <v>5586999500000</v>
      </c>
    </row>
    <row r="4566" spans="1:9" x14ac:dyDescent="0.25">
      <c r="A4566" t="s">
        <v>8</v>
      </c>
      <c r="B4566" s="1">
        <v>500</v>
      </c>
      <c r="C4566" t="s">
        <v>9</v>
      </c>
      <c r="D4566">
        <v>4</v>
      </c>
      <c r="E4566" s="3">
        <v>44173</v>
      </c>
      <c r="F4566" s="2">
        <f>MONTH(Tabela1[[#This Row],[Data]])</f>
        <v>12</v>
      </c>
      <c r="G4566" t="s">
        <v>7777</v>
      </c>
      <c r="H4566" t="s">
        <v>7778</v>
      </c>
      <c r="I4566" s="2">
        <v>5511953400000</v>
      </c>
    </row>
    <row r="4567" spans="1:9" x14ac:dyDescent="0.25">
      <c r="A4567" t="s">
        <v>8</v>
      </c>
      <c r="B4567" s="1">
        <v>500</v>
      </c>
      <c r="C4567" t="s">
        <v>9</v>
      </c>
      <c r="D4567">
        <v>1</v>
      </c>
      <c r="E4567" s="3">
        <v>44174</v>
      </c>
      <c r="F4567" s="2">
        <f>MONTH(Tabela1[[#This Row],[Data]])</f>
        <v>12</v>
      </c>
      <c r="G4567" t="s">
        <v>2079</v>
      </c>
      <c r="H4567" t="s">
        <v>2080</v>
      </c>
      <c r="I4567" s="2">
        <v>5521988000000</v>
      </c>
    </row>
    <row r="4568" spans="1:9" x14ac:dyDescent="0.25">
      <c r="A4568" t="s">
        <v>12</v>
      </c>
      <c r="B4568" s="1">
        <v>1000</v>
      </c>
      <c r="C4568" t="s">
        <v>9</v>
      </c>
      <c r="D4568">
        <v>12</v>
      </c>
      <c r="E4568" s="3">
        <v>44174</v>
      </c>
      <c r="F4568" s="2">
        <f>MONTH(Tabela1[[#This Row],[Data]])</f>
        <v>12</v>
      </c>
      <c r="G4568" t="s">
        <v>2114</v>
      </c>
      <c r="H4568" t="s">
        <v>2332</v>
      </c>
      <c r="I4568" s="2">
        <v>5532988500000</v>
      </c>
    </row>
    <row r="4569" spans="1:9" x14ac:dyDescent="0.25">
      <c r="A4569" t="s">
        <v>12</v>
      </c>
      <c r="B4569" s="1">
        <v>1000</v>
      </c>
      <c r="C4569" t="s">
        <v>9</v>
      </c>
      <c r="D4569">
        <v>1</v>
      </c>
      <c r="E4569" s="3">
        <v>44174</v>
      </c>
      <c r="F4569" s="2">
        <f>MONTH(Tabela1[[#This Row],[Data]])</f>
        <v>12</v>
      </c>
      <c r="G4569" t="s">
        <v>3058</v>
      </c>
      <c r="H4569" t="s">
        <v>3059</v>
      </c>
      <c r="I4569" s="2">
        <v>5581980300000</v>
      </c>
    </row>
    <row r="4570" spans="1:9" x14ac:dyDescent="0.25">
      <c r="A4570" t="s">
        <v>26</v>
      </c>
      <c r="B4570" s="1">
        <v>2000</v>
      </c>
      <c r="C4570" t="s">
        <v>21</v>
      </c>
      <c r="D4570">
        <v>1</v>
      </c>
      <c r="E4570" s="3">
        <v>44174</v>
      </c>
      <c r="F4570" s="2">
        <f>MONTH(Tabela1[[#This Row],[Data]])</f>
        <v>12</v>
      </c>
      <c r="G4570" t="s">
        <v>4963</v>
      </c>
      <c r="H4570" t="s">
        <v>4964</v>
      </c>
      <c r="I4570" s="2">
        <v>5551996100000</v>
      </c>
    </row>
    <row r="4571" spans="1:9" x14ac:dyDescent="0.25">
      <c r="A4571" t="s">
        <v>12</v>
      </c>
      <c r="B4571" s="1">
        <v>1000</v>
      </c>
      <c r="C4571" t="s">
        <v>9</v>
      </c>
      <c r="D4571">
        <v>2</v>
      </c>
      <c r="E4571" s="3">
        <v>44174</v>
      </c>
      <c r="F4571" s="2">
        <f>MONTH(Tabela1[[#This Row],[Data]])</f>
        <v>12</v>
      </c>
      <c r="G4571" t="s">
        <v>6637</v>
      </c>
      <c r="H4571" t="s">
        <v>6638</v>
      </c>
      <c r="I4571" s="2">
        <v>5531997200000</v>
      </c>
    </row>
    <row r="4572" spans="1:9" x14ac:dyDescent="0.25">
      <c r="A4572" t="s">
        <v>12</v>
      </c>
      <c r="B4572" s="1">
        <v>1000</v>
      </c>
      <c r="C4572" t="s">
        <v>21</v>
      </c>
      <c r="D4572">
        <v>1</v>
      </c>
      <c r="E4572" s="3">
        <v>44175</v>
      </c>
      <c r="F4572" s="2">
        <f>MONTH(Tabela1[[#This Row],[Data]])</f>
        <v>12</v>
      </c>
      <c r="G4572" t="s">
        <v>855</v>
      </c>
      <c r="H4572" t="s">
        <v>856</v>
      </c>
      <c r="I4572" s="2">
        <v>5591988900000</v>
      </c>
    </row>
    <row r="4573" spans="1:9" x14ac:dyDescent="0.25">
      <c r="A4573" t="s">
        <v>8</v>
      </c>
      <c r="B4573" s="1">
        <v>500</v>
      </c>
      <c r="C4573" t="s">
        <v>9</v>
      </c>
      <c r="D4573">
        <v>12</v>
      </c>
      <c r="E4573" s="3">
        <v>44175</v>
      </c>
      <c r="F4573" s="2">
        <f>MONTH(Tabela1[[#This Row],[Data]])</f>
        <v>12</v>
      </c>
      <c r="G4573" t="s">
        <v>2773</v>
      </c>
      <c r="H4573" t="s">
        <v>2774</v>
      </c>
      <c r="I4573" s="2">
        <v>5544997700000</v>
      </c>
    </row>
    <row r="4574" spans="1:9" x14ac:dyDescent="0.25">
      <c r="A4574" t="s">
        <v>26</v>
      </c>
      <c r="B4574" s="1">
        <v>2000</v>
      </c>
      <c r="C4574" t="s">
        <v>21</v>
      </c>
      <c r="D4574">
        <v>1</v>
      </c>
      <c r="E4574" s="3">
        <v>44175</v>
      </c>
      <c r="F4574" s="2">
        <f>MONTH(Tabela1[[#This Row],[Data]])</f>
        <v>12</v>
      </c>
      <c r="G4574" t="s">
        <v>2883</v>
      </c>
      <c r="H4574" t="s">
        <v>2884</v>
      </c>
      <c r="I4574" s="2">
        <v>5521999900000</v>
      </c>
    </row>
    <row r="4575" spans="1:9" x14ac:dyDescent="0.25">
      <c r="A4575" t="s">
        <v>8</v>
      </c>
      <c r="B4575" s="1">
        <v>500</v>
      </c>
      <c r="C4575" t="s">
        <v>9</v>
      </c>
      <c r="D4575">
        <v>6</v>
      </c>
      <c r="E4575" s="3">
        <v>44175</v>
      </c>
      <c r="F4575" s="2">
        <f>MONTH(Tabela1[[#This Row],[Data]])</f>
        <v>12</v>
      </c>
      <c r="G4575" t="s">
        <v>3050</v>
      </c>
      <c r="H4575" t="s">
        <v>3051</v>
      </c>
      <c r="I4575" s="2">
        <v>5543999100000</v>
      </c>
    </row>
    <row r="4576" spans="1:9" x14ac:dyDescent="0.25">
      <c r="A4576" t="s">
        <v>8</v>
      </c>
      <c r="B4576" s="1">
        <v>500</v>
      </c>
      <c r="C4576" t="s">
        <v>9</v>
      </c>
      <c r="D4576">
        <v>1</v>
      </c>
      <c r="E4576" s="3">
        <v>44175</v>
      </c>
      <c r="F4576" s="2">
        <f>MONTH(Tabela1[[#This Row],[Data]])</f>
        <v>12</v>
      </c>
      <c r="G4576" t="s">
        <v>3785</v>
      </c>
      <c r="H4576" t="s">
        <v>4848</v>
      </c>
      <c r="I4576" s="2">
        <v>5511942000000</v>
      </c>
    </row>
    <row r="4577" spans="1:9" x14ac:dyDescent="0.25">
      <c r="A4577" t="s">
        <v>12</v>
      </c>
      <c r="B4577" s="1">
        <v>1000</v>
      </c>
      <c r="C4577" t="s">
        <v>9</v>
      </c>
      <c r="D4577">
        <v>1</v>
      </c>
      <c r="E4577" s="3">
        <v>44175</v>
      </c>
      <c r="F4577" s="2">
        <f>MONTH(Tabela1[[#This Row],[Data]])</f>
        <v>12</v>
      </c>
      <c r="G4577" t="s">
        <v>9751</v>
      </c>
      <c r="H4577" t="s">
        <v>9752</v>
      </c>
      <c r="I4577" s="2">
        <v>5533988000000</v>
      </c>
    </row>
    <row r="4578" spans="1:9" x14ac:dyDescent="0.25">
      <c r="A4578" t="s">
        <v>8</v>
      </c>
      <c r="B4578" s="1">
        <v>500</v>
      </c>
      <c r="C4578" t="s">
        <v>9</v>
      </c>
      <c r="D4578">
        <v>12</v>
      </c>
      <c r="E4578" s="3">
        <v>44176</v>
      </c>
      <c r="F4578" s="2">
        <f>MONTH(Tabela1[[#This Row],[Data]])</f>
        <v>12</v>
      </c>
      <c r="G4578" t="s">
        <v>3592</v>
      </c>
      <c r="H4578" t="s">
        <v>3593</v>
      </c>
      <c r="I4578" s="2">
        <v>5521997100000</v>
      </c>
    </row>
    <row r="4579" spans="1:9" x14ac:dyDescent="0.25">
      <c r="A4579" t="s">
        <v>12</v>
      </c>
      <c r="B4579" s="1">
        <v>1000</v>
      </c>
      <c r="C4579" t="s">
        <v>9</v>
      </c>
      <c r="D4579">
        <v>12</v>
      </c>
      <c r="E4579" s="3">
        <v>44176</v>
      </c>
      <c r="F4579" s="2">
        <f>MONTH(Tabela1[[#This Row],[Data]])</f>
        <v>12</v>
      </c>
      <c r="G4579" t="s">
        <v>1195</v>
      </c>
      <c r="H4579" t="s">
        <v>5407</v>
      </c>
      <c r="I4579" s="2">
        <v>5527998600000</v>
      </c>
    </row>
    <row r="4580" spans="1:9" x14ac:dyDescent="0.25">
      <c r="A4580" t="s">
        <v>8</v>
      </c>
      <c r="B4580" s="1">
        <v>500</v>
      </c>
      <c r="C4580" t="s">
        <v>21</v>
      </c>
      <c r="D4580">
        <v>1</v>
      </c>
      <c r="E4580" s="3">
        <v>44177</v>
      </c>
      <c r="F4580" s="2">
        <f>MONTH(Tabela1[[#This Row],[Data]])</f>
        <v>12</v>
      </c>
      <c r="G4580" t="s">
        <v>226</v>
      </c>
      <c r="H4580" t="s">
        <v>227</v>
      </c>
      <c r="I4580" s="2">
        <v>5531999900000</v>
      </c>
    </row>
    <row r="4581" spans="1:9" x14ac:dyDescent="0.25">
      <c r="A4581" t="s">
        <v>26</v>
      </c>
      <c r="B4581" s="1">
        <v>2000</v>
      </c>
      <c r="C4581" t="s">
        <v>9</v>
      </c>
      <c r="D4581">
        <v>12</v>
      </c>
      <c r="E4581" s="3">
        <v>44177</v>
      </c>
      <c r="F4581" s="2">
        <f>MONTH(Tabela1[[#This Row],[Data]])</f>
        <v>12</v>
      </c>
      <c r="G4581" t="s">
        <v>4017</v>
      </c>
      <c r="H4581" t="s">
        <v>4018</v>
      </c>
      <c r="I4581" s="2">
        <v>5579998300000</v>
      </c>
    </row>
    <row r="4582" spans="1:9" x14ac:dyDescent="0.25">
      <c r="A4582" t="s">
        <v>12</v>
      </c>
      <c r="B4582" s="1">
        <v>1000</v>
      </c>
      <c r="C4582" t="s">
        <v>9</v>
      </c>
      <c r="D4582">
        <v>1</v>
      </c>
      <c r="E4582" s="3">
        <v>44177</v>
      </c>
      <c r="F4582" s="2">
        <f>MONTH(Tabela1[[#This Row],[Data]])</f>
        <v>12</v>
      </c>
      <c r="G4582" t="s">
        <v>4620</v>
      </c>
      <c r="H4582" t="s">
        <v>4621</v>
      </c>
      <c r="I4582" s="2">
        <v>5531992700000</v>
      </c>
    </row>
    <row r="4583" spans="1:9" x14ac:dyDescent="0.25">
      <c r="A4583" t="s">
        <v>12</v>
      </c>
      <c r="B4583" s="1">
        <v>1000</v>
      </c>
      <c r="C4583" t="s">
        <v>9</v>
      </c>
      <c r="D4583">
        <v>6</v>
      </c>
      <c r="E4583" s="3">
        <v>44177</v>
      </c>
      <c r="F4583" s="2">
        <f>MONTH(Tabela1[[#This Row],[Data]])</f>
        <v>12</v>
      </c>
      <c r="G4583" t="s">
        <v>820</v>
      </c>
      <c r="H4583" t="s">
        <v>6074</v>
      </c>
      <c r="I4583" s="2">
        <v>5519997500000</v>
      </c>
    </row>
    <row r="4584" spans="1:9" x14ac:dyDescent="0.25">
      <c r="A4584" t="s">
        <v>8</v>
      </c>
      <c r="B4584" s="1">
        <v>500</v>
      </c>
      <c r="C4584" t="s">
        <v>9</v>
      </c>
      <c r="D4584">
        <v>12</v>
      </c>
      <c r="E4584" s="3">
        <v>44177</v>
      </c>
      <c r="F4584" s="2">
        <f>MONTH(Tabela1[[#This Row],[Data]])</f>
        <v>12</v>
      </c>
      <c r="G4584" t="s">
        <v>1786</v>
      </c>
      <c r="H4584" t="s">
        <v>7749</v>
      </c>
      <c r="I4584" s="2">
        <v>5581997300000</v>
      </c>
    </row>
    <row r="4585" spans="1:9" x14ac:dyDescent="0.25">
      <c r="A4585" t="s">
        <v>12</v>
      </c>
      <c r="B4585" s="1">
        <v>1000</v>
      </c>
      <c r="C4585" t="s">
        <v>9</v>
      </c>
      <c r="D4585">
        <v>1</v>
      </c>
      <c r="E4585" s="3">
        <v>44177</v>
      </c>
      <c r="F4585" s="2">
        <f>MONTH(Tabela1[[#This Row],[Data]])</f>
        <v>12</v>
      </c>
      <c r="G4585" t="s">
        <v>2881</v>
      </c>
      <c r="H4585" t="s">
        <v>2882</v>
      </c>
      <c r="I4585" s="2">
        <v>5531986200000</v>
      </c>
    </row>
    <row r="4586" spans="1:9" x14ac:dyDescent="0.25">
      <c r="A4586" t="s">
        <v>12</v>
      </c>
      <c r="B4586" s="1">
        <v>1000</v>
      </c>
      <c r="C4586" t="s">
        <v>9</v>
      </c>
      <c r="D4586">
        <v>10</v>
      </c>
      <c r="E4586" s="3">
        <v>44177</v>
      </c>
      <c r="F4586" s="2">
        <f>MONTH(Tabela1[[#This Row],[Data]])</f>
        <v>12</v>
      </c>
      <c r="G4586" t="s">
        <v>8685</v>
      </c>
      <c r="H4586" t="s">
        <v>8686</v>
      </c>
      <c r="I4586" s="2">
        <v>5582991400000</v>
      </c>
    </row>
    <row r="4587" spans="1:9" x14ac:dyDescent="0.25">
      <c r="A4587" t="s">
        <v>26</v>
      </c>
      <c r="B4587" s="1">
        <v>2000</v>
      </c>
      <c r="C4587" t="s">
        <v>9</v>
      </c>
      <c r="D4587">
        <v>12</v>
      </c>
      <c r="E4587" s="3">
        <v>44177</v>
      </c>
      <c r="F4587" s="2">
        <f>MONTH(Tabela1[[#This Row],[Data]])</f>
        <v>12</v>
      </c>
      <c r="G4587" t="s">
        <v>5231</v>
      </c>
      <c r="H4587" t="s">
        <v>5232</v>
      </c>
      <c r="I4587" s="2">
        <v>5594992300000</v>
      </c>
    </row>
    <row r="4588" spans="1:9" x14ac:dyDescent="0.25">
      <c r="A4588" t="s">
        <v>8</v>
      </c>
      <c r="B4588" s="1">
        <v>500</v>
      </c>
      <c r="C4588" t="s">
        <v>9</v>
      </c>
      <c r="D4588">
        <v>12</v>
      </c>
      <c r="E4588" s="3">
        <v>44177</v>
      </c>
      <c r="F4588" s="2">
        <f>MONTH(Tabela1[[#This Row],[Data]])</f>
        <v>12</v>
      </c>
      <c r="G4588" t="s">
        <v>8339</v>
      </c>
      <c r="H4588" t="s">
        <v>8340</v>
      </c>
      <c r="I4588" s="2">
        <v>5516997600000</v>
      </c>
    </row>
    <row r="4589" spans="1:9" x14ac:dyDescent="0.25">
      <c r="A4589" t="s">
        <v>8</v>
      </c>
      <c r="B4589" s="1">
        <v>500</v>
      </c>
      <c r="C4589" t="s">
        <v>9</v>
      </c>
      <c r="D4589">
        <v>12</v>
      </c>
      <c r="E4589" s="3">
        <v>44178</v>
      </c>
      <c r="F4589" s="2">
        <f>MONTH(Tabela1[[#This Row],[Data]])</f>
        <v>12</v>
      </c>
      <c r="G4589" t="s">
        <v>484</v>
      </c>
      <c r="H4589" t="s">
        <v>485</v>
      </c>
      <c r="I4589" s="2">
        <v>5577988700000</v>
      </c>
    </row>
    <row r="4590" spans="1:9" x14ac:dyDescent="0.25">
      <c r="A4590" t="s">
        <v>8</v>
      </c>
      <c r="B4590" s="1">
        <v>500</v>
      </c>
      <c r="C4590" t="s">
        <v>9</v>
      </c>
      <c r="D4590">
        <v>12</v>
      </c>
      <c r="E4590" s="3">
        <v>44178</v>
      </c>
      <c r="F4590" s="2">
        <f>MONTH(Tabela1[[#This Row],[Data]])</f>
        <v>12</v>
      </c>
      <c r="G4590" t="s">
        <v>3682</v>
      </c>
      <c r="H4590" t="s">
        <v>3683</v>
      </c>
      <c r="I4590" s="2">
        <v>5517996300000</v>
      </c>
    </row>
    <row r="4591" spans="1:9" x14ac:dyDescent="0.25">
      <c r="A4591" t="s">
        <v>8</v>
      </c>
      <c r="B4591" s="1">
        <v>500</v>
      </c>
      <c r="C4591" t="s">
        <v>9</v>
      </c>
      <c r="D4591">
        <v>12</v>
      </c>
      <c r="E4591" s="3">
        <v>44178</v>
      </c>
      <c r="F4591" s="2">
        <f>MONTH(Tabela1[[#This Row],[Data]])</f>
        <v>12</v>
      </c>
      <c r="G4591" t="s">
        <v>6423</v>
      </c>
      <c r="H4591" t="s">
        <v>6424</v>
      </c>
      <c r="I4591" s="2">
        <v>5531997700000</v>
      </c>
    </row>
    <row r="4592" spans="1:9" x14ac:dyDescent="0.25">
      <c r="A4592" t="s">
        <v>8</v>
      </c>
      <c r="B4592" s="1">
        <v>500</v>
      </c>
      <c r="C4592" t="s">
        <v>21</v>
      </c>
      <c r="D4592">
        <v>1</v>
      </c>
      <c r="E4592" s="3">
        <v>44178</v>
      </c>
      <c r="F4592" s="2">
        <f>MONTH(Tabela1[[#This Row],[Data]])</f>
        <v>12</v>
      </c>
      <c r="G4592" t="s">
        <v>2323</v>
      </c>
      <c r="H4592" t="s">
        <v>7072</v>
      </c>
      <c r="I4592" s="2">
        <v>5521993400000</v>
      </c>
    </row>
    <row r="4593" spans="1:9" x14ac:dyDescent="0.25">
      <c r="A4593" t="s">
        <v>8</v>
      </c>
      <c r="B4593" s="1">
        <v>500</v>
      </c>
      <c r="C4593" t="s">
        <v>9</v>
      </c>
      <c r="D4593">
        <v>1</v>
      </c>
      <c r="E4593" s="3">
        <v>44179</v>
      </c>
      <c r="F4593" s="2">
        <f>MONTH(Tabela1[[#This Row],[Data]])</f>
        <v>12</v>
      </c>
      <c r="G4593" t="s">
        <v>658</v>
      </c>
      <c r="H4593" t="s">
        <v>659</v>
      </c>
      <c r="I4593" s="2">
        <v>5531998200000</v>
      </c>
    </row>
    <row r="4594" spans="1:9" x14ac:dyDescent="0.25">
      <c r="A4594" t="s">
        <v>26</v>
      </c>
      <c r="B4594" s="1">
        <v>2000</v>
      </c>
      <c r="C4594" t="s">
        <v>9</v>
      </c>
      <c r="D4594">
        <v>12</v>
      </c>
      <c r="E4594" s="3">
        <v>44179</v>
      </c>
      <c r="F4594" s="2">
        <f>MONTH(Tabela1[[#This Row],[Data]])</f>
        <v>12</v>
      </c>
      <c r="G4594" t="s">
        <v>2053</v>
      </c>
      <c r="H4594" t="s">
        <v>2054</v>
      </c>
      <c r="I4594" s="2">
        <v>5563984700000</v>
      </c>
    </row>
    <row r="4595" spans="1:9" x14ac:dyDescent="0.25">
      <c r="A4595" t="s">
        <v>8</v>
      </c>
      <c r="B4595" s="1">
        <v>500</v>
      </c>
      <c r="C4595" t="s">
        <v>9</v>
      </c>
      <c r="D4595">
        <v>5</v>
      </c>
      <c r="E4595" s="3">
        <v>44179</v>
      </c>
      <c r="F4595" s="2">
        <f>MONTH(Tabela1[[#This Row],[Data]])</f>
        <v>12</v>
      </c>
      <c r="G4595" t="s">
        <v>2509</v>
      </c>
      <c r="H4595" t="s">
        <v>2510</v>
      </c>
      <c r="I4595" s="2">
        <v>5531985500000</v>
      </c>
    </row>
    <row r="4596" spans="1:9" x14ac:dyDescent="0.25">
      <c r="A4596" t="s">
        <v>26</v>
      </c>
      <c r="B4596" s="1">
        <v>2000</v>
      </c>
      <c r="C4596" t="s">
        <v>21</v>
      </c>
      <c r="D4596">
        <v>6</v>
      </c>
      <c r="E4596" s="3">
        <v>44179</v>
      </c>
      <c r="F4596" s="2">
        <f>MONTH(Tabela1[[#This Row],[Data]])</f>
        <v>12</v>
      </c>
      <c r="G4596" t="s">
        <v>702</v>
      </c>
      <c r="H4596" t="s">
        <v>703</v>
      </c>
      <c r="I4596" s="2">
        <v>5511992000000</v>
      </c>
    </row>
    <row r="4597" spans="1:9" x14ac:dyDescent="0.25">
      <c r="A4597" t="s">
        <v>12</v>
      </c>
      <c r="B4597" s="1">
        <v>1000</v>
      </c>
      <c r="C4597" t="s">
        <v>9</v>
      </c>
      <c r="D4597">
        <v>6</v>
      </c>
      <c r="E4597" s="3">
        <v>44179</v>
      </c>
      <c r="F4597" s="2">
        <f>MONTH(Tabela1[[#This Row],[Data]])</f>
        <v>12</v>
      </c>
      <c r="G4597" t="s">
        <v>3721</v>
      </c>
      <c r="H4597" t="s">
        <v>3722</v>
      </c>
      <c r="I4597" s="2">
        <v>5541998800000</v>
      </c>
    </row>
    <row r="4598" spans="1:9" x14ac:dyDescent="0.25">
      <c r="A4598" t="s">
        <v>12</v>
      </c>
      <c r="B4598" s="1">
        <v>1000</v>
      </c>
      <c r="C4598" t="s">
        <v>9</v>
      </c>
      <c r="D4598">
        <v>12</v>
      </c>
      <c r="E4598" s="3">
        <v>44179</v>
      </c>
      <c r="F4598" s="2">
        <f>MONTH(Tabela1[[#This Row],[Data]])</f>
        <v>12</v>
      </c>
      <c r="G4598" t="s">
        <v>5353</v>
      </c>
      <c r="H4598" t="s">
        <v>5354</v>
      </c>
      <c r="I4598" s="2">
        <v>5535999500000</v>
      </c>
    </row>
    <row r="4599" spans="1:9" x14ac:dyDescent="0.25">
      <c r="A4599" t="s">
        <v>12</v>
      </c>
      <c r="B4599" s="1">
        <v>1000</v>
      </c>
      <c r="C4599" t="s">
        <v>9</v>
      </c>
      <c r="D4599">
        <v>6</v>
      </c>
      <c r="E4599" s="3">
        <v>44179</v>
      </c>
      <c r="F4599" s="2">
        <f>MONTH(Tabela1[[#This Row],[Data]])</f>
        <v>12</v>
      </c>
      <c r="G4599" t="s">
        <v>3244</v>
      </c>
      <c r="H4599" t="s">
        <v>6055</v>
      </c>
      <c r="I4599" s="2">
        <v>5565999500000</v>
      </c>
    </row>
    <row r="4600" spans="1:9" x14ac:dyDescent="0.25">
      <c r="A4600" t="s">
        <v>8</v>
      </c>
      <c r="B4600" s="1">
        <v>500</v>
      </c>
      <c r="C4600" t="s">
        <v>9</v>
      </c>
      <c r="D4600">
        <v>3</v>
      </c>
      <c r="E4600" s="3">
        <v>44179</v>
      </c>
      <c r="F4600" s="2">
        <f>MONTH(Tabela1[[#This Row],[Data]])</f>
        <v>12</v>
      </c>
      <c r="G4600" t="s">
        <v>3010</v>
      </c>
      <c r="H4600" t="s">
        <v>6484</v>
      </c>
      <c r="I4600" s="2">
        <v>5569981100000</v>
      </c>
    </row>
    <row r="4601" spans="1:9" x14ac:dyDescent="0.25">
      <c r="A4601" t="s">
        <v>8</v>
      </c>
      <c r="B4601" s="1">
        <v>500</v>
      </c>
      <c r="C4601" t="s">
        <v>9</v>
      </c>
      <c r="D4601">
        <v>12</v>
      </c>
      <c r="E4601" s="3">
        <v>44179</v>
      </c>
      <c r="F4601" s="2">
        <f>MONTH(Tabela1[[#This Row],[Data]])</f>
        <v>12</v>
      </c>
      <c r="G4601" t="s">
        <v>1161</v>
      </c>
      <c r="H4601" t="s">
        <v>6650</v>
      </c>
      <c r="I4601" s="2">
        <v>5511983900000</v>
      </c>
    </row>
    <row r="4602" spans="1:9" x14ac:dyDescent="0.25">
      <c r="A4602" t="s">
        <v>12</v>
      </c>
      <c r="B4602" s="1">
        <v>1000</v>
      </c>
      <c r="C4602" t="s">
        <v>9</v>
      </c>
      <c r="D4602">
        <v>12</v>
      </c>
      <c r="E4602" s="3">
        <v>44179</v>
      </c>
      <c r="F4602" s="2">
        <f>MONTH(Tabela1[[#This Row],[Data]])</f>
        <v>12</v>
      </c>
      <c r="G4602" t="s">
        <v>5326</v>
      </c>
      <c r="H4602" t="s">
        <v>6683</v>
      </c>
      <c r="I4602" s="2">
        <v>5544991100000</v>
      </c>
    </row>
    <row r="4603" spans="1:9" x14ac:dyDescent="0.25">
      <c r="A4603" t="s">
        <v>12</v>
      </c>
      <c r="B4603" s="1">
        <v>1000</v>
      </c>
      <c r="C4603" t="s">
        <v>9</v>
      </c>
      <c r="D4603">
        <v>12</v>
      </c>
      <c r="E4603" s="3">
        <v>44179</v>
      </c>
      <c r="F4603" s="2">
        <f>MONTH(Tabela1[[#This Row],[Data]])</f>
        <v>12</v>
      </c>
      <c r="G4603" t="s">
        <v>7040</v>
      </c>
      <c r="H4603" t="s">
        <v>7041</v>
      </c>
      <c r="I4603" s="2">
        <v>5532999200000</v>
      </c>
    </row>
    <row r="4604" spans="1:9" x14ac:dyDescent="0.25">
      <c r="A4604" t="s">
        <v>8</v>
      </c>
      <c r="B4604" s="1">
        <v>500</v>
      </c>
      <c r="C4604" t="s">
        <v>9</v>
      </c>
      <c r="D4604">
        <v>12</v>
      </c>
      <c r="E4604" s="3">
        <v>44179</v>
      </c>
      <c r="F4604" s="2">
        <f>MONTH(Tabela1[[#This Row],[Data]])</f>
        <v>12</v>
      </c>
      <c r="G4604" t="s">
        <v>322</v>
      </c>
      <c r="H4604" t="s">
        <v>323</v>
      </c>
      <c r="I4604" s="2">
        <v>5521980900000</v>
      </c>
    </row>
    <row r="4605" spans="1:9" x14ac:dyDescent="0.25">
      <c r="A4605" t="s">
        <v>26</v>
      </c>
      <c r="B4605" s="1">
        <v>2000</v>
      </c>
      <c r="C4605" t="s">
        <v>9</v>
      </c>
      <c r="D4605">
        <v>12</v>
      </c>
      <c r="E4605" s="3">
        <v>44179</v>
      </c>
      <c r="F4605" s="2">
        <f>MONTH(Tabela1[[#This Row],[Data]])</f>
        <v>12</v>
      </c>
      <c r="G4605" t="s">
        <v>9398</v>
      </c>
      <c r="H4605" t="s">
        <v>9399</v>
      </c>
      <c r="I4605" s="2">
        <v>5521998700000</v>
      </c>
    </row>
    <row r="4606" spans="1:9" x14ac:dyDescent="0.25">
      <c r="A4606" t="s">
        <v>8</v>
      </c>
      <c r="B4606" s="1">
        <v>500</v>
      </c>
      <c r="C4606" t="s">
        <v>9</v>
      </c>
      <c r="D4606">
        <v>1</v>
      </c>
      <c r="E4606" s="3">
        <v>44180</v>
      </c>
      <c r="F4606" s="2">
        <f>MONTH(Tabela1[[#This Row],[Data]])</f>
        <v>12</v>
      </c>
      <c r="G4606" t="s">
        <v>301</v>
      </c>
      <c r="H4606" t="s">
        <v>536</v>
      </c>
      <c r="I4606" s="2">
        <v>5511952900000</v>
      </c>
    </row>
    <row r="4607" spans="1:9" x14ac:dyDescent="0.25">
      <c r="A4607" t="s">
        <v>12</v>
      </c>
      <c r="B4607" s="1">
        <v>1000</v>
      </c>
      <c r="C4607" t="s">
        <v>21</v>
      </c>
      <c r="D4607">
        <v>1</v>
      </c>
      <c r="E4607" s="3">
        <v>44180</v>
      </c>
      <c r="F4607" s="2">
        <f>MONTH(Tabela1[[#This Row],[Data]])</f>
        <v>12</v>
      </c>
      <c r="G4607" t="s">
        <v>1213</v>
      </c>
      <c r="H4607" t="s">
        <v>1214</v>
      </c>
      <c r="I4607" s="2">
        <v>5598982300000</v>
      </c>
    </row>
    <row r="4608" spans="1:9" x14ac:dyDescent="0.25">
      <c r="A4608" t="s">
        <v>12</v>
      </c>
      <c r="B4608" s="1">
        <v>1000</v>
      </c>
      <c r="C4608" t="s">
        <v>9</v>
      </c>
      <c r="D4608">
        <v>12</v>
      </c>
      <c r="E4608" s="3">
        <v>44180</v>
      </c>
      <c r="F4608" s="2">
        <f>MONTH(Tabela1[[#This Row],[Data]])</f>
        <v>12</v>
      </c>
      <c r="G4608" t="s">
        <v>4416</v>
      </c>
      <c r="H4608" t="s">
        <v>4417</v>
      </c>
      <c r="I4608" s="2">
        <v>5511966400000</v>
      </c>
    </row>
    <row r="4609" spans="1:9" x14ac:dyDescent="0.25">
      <c r="A4609" t="s">
        <v>26</v>
      </c>
      <c r="B4609" s="1">
        <v>2000</v>
      </c>
      <c r="C4609" t="s">
        <v>9</v>
      </c>
      <c r="D4609">
        <v>2</v>
      </c>
      <c r="E4609" s="3">
        <v>44180</v>
      </c>
      <c r="F4609" s="2">
        <f>MONTH(Tabela1[[#This Row],[Data]])</f>
        <v>12</v>
      </c>
      <c r="G4609" t="s">
        <v>2609</v>
      </c>
      <c r="H4609" t="s">
        <v>5367</v>
      </c>
      <c r="I4609" s="2">
        <v>5567999800000</v>
      </c>
    </row>
    <row r="4610" spans="1:9" x14ac:dyDescent="0.25">
      <c r="A4610" t="s">
        <v>12</v>
      </c>
      <c r="B4610" s="1">
        <v>1000</v>
      </c>
      <c r="C4610" t="s">
        <v>9</v>
      </c>
      <c r="D4610">
        <v>12</v>
      </c>
      <c r="E4610" s="3">
        <v>44180</v>
      </c>
      <c r="F4610" s="2">
        <f>MONTH(Tabela1[[#This Row],[Data]])</f>
        <v>12</v>
      </c>
      <c r="G4610" t="s">
        <v>644</v>
      </c>
      <c r="H4610" t="s">
        <v>746</v>
      </c>
      <c r="I4610" s="2">
        <v>5511981000000</v>
      </c>
    </row>
    <row r="4611" spans="1:9" x14ac:dyDescent="0.25">
      <c r="A4611" t="s">
        <v>26</v>
      </c>
      <c r="B4611" s="1">
        <v>2000</v>
      </c>
      <c r="C4611" t="s">
        <v>9</v>
      </c>
      <c r="D4611">
        <v>1</v>
      </c>
      <c r="E4611" s="3">
        <v>44180</v>
      </c>
      <c r="F4611" s="2">
        <f>MONTH(Tabela1[[#This Row],[Data]])</f>
        <v>12</v>
      </c>
      <c r="G4611" t="s">
        <v>87</v>
      </c>
      <c r="H4611" t="s">
        <v>8776</v>
      </c>
      <c r="I4611" s="2">
        <v>5521981100000</v>
      </c>
    </row>
    <row r="4612" spans="1:9" x14ac:dyDescent="0.25">
      <c r="A4612" t="s">
        <v>12</v>
      </c>
      <c r="B4612" s="1">
        <v>1000</v>
      </c>
      <c r="C4612" t="s">
        <v>9</v>
      </c>
      <c r="D4612">
        <v>1</v>
      </c>
      <c r="E4612" s="3">
        <v>44181</v>
      </c>
      <c r="F4612" s="2">
        <f>MONTH(Tabela1[[#This Row],[Data]])</f>
        <v>12</v>
      </c>
      <c r="G4612" t="s">
        <v>1121</v>
      </c>
      <c r="H4612" t="s">
        <v>1122</v>
      </c>
      <c r="I4612" s="2">
        <v>5511996700000</v>
      </c>
    </row>
    <row r="4613" spans="1:9" x14ac:dyDescent="0.25">
      <c r="A4613" t="s">
        <v>12</v>
      </c>
      <c r="B4613" s="1">
        <v>1000</v>
      </c>
      <c r="C4613" t="s">
        <v>21</v>
      </c>
      <c r="D4613">
        <v>1</v>
      </c>
      <c r="E4613" s="3">
        <v>44181</v>
      </c>
      <c r="F4613" s="2">
        <f>MONTH(Tabela1[[#This Row],[Data]])</f>
        <v>12</v>
      </c>
      <c r="G4613" t="s">
        <v>4343</v>
      </c>
      <c r="H4613" t="s">
        <v>4344</v>
      </c>
      <c r="I4613" s="2">
        <v>5519986000000</v>
      </c>
    </row>
    <row r="4614" spans="1:9" x14ac:dyDescent="0.25">
      <c r="A4614" t="s">
        <v>26</v>
      </c>
      <c r="B4614" s="1">
        <v>2000</v>
      </c>
      <c r="C4614" t="s">
        <v>9</v>
      </c>
      <c r="D4614">
        <v>10</v>
      </c>
      <c r="E4614" s="3">
        <v>44181</v>
      </c>
      <c r="F4614" s="2">
        <f>MONTH(Tabela1[[#This Row],[Data]])</f>
        <v>12</v>
      </c>
      <c r="G4614" t="s">
        <v>5383</v>
      </c>
      <c r="H4614" t="s">
        <v>5384</v>
      </c>
      <c r="I4614" s="2">
        <v>5511984200000</v>
      </c>
    </row>
    <row r="4615" spans="1:9" x14ac:dyDescent="0.25">
      <c r="A4615" t="s">
        <v>8</v>
      </c>
      <c r="B4615" s="1">
        <v>500</v>
      </c>
      <c r="C4615" t="s">
        <v>9</v>
      </c>
      <c r="D4615">
        <v>12</v>
      </c>
      <c r="E4615" s="3">
        <v>44181</v>
      </c>
      <c r="F4615" s="2">
        <f>MONTH(Tabela1[[#This Row],[Data]])</f>
        <v>12</v>
      </c>
      <c r="G4615" t="s">
        <v>6134</v>
      </c>
      <c r="H4615" t="s">
        <v>6135</v>
      </c>
      <c r="I4615" s="2">
        <v>5511961600000</v>
      </c>
    </row>
    <row r="4616" spans="1:9" x14ac:dyDescent="0.25">
      <c r="A4616" t="s">
        <v>12</v>
      </c>
      <c r="B4616" s="1">
        <v>1000</v>
      </c>
      <c r="C4616" t="s">
        <v>9</v>
      </c>
      <c r="D4616">
        <v>12</v>
      </c>
      <c r="E4616" s="3">
        <v>44181</v>
      </c>
      <c r="F4616" s="2">
        <f>MONTH(Tabela1[[#This Row],[Data]])</f>
        <v>12</v>
      </c>
      <c r="G4616" t="s">
        <v>4131</v>
      </c>
      <c r="H4616" t="s">
        <v>7614</v>
      </c>
      <c r="I4616" s="2">
        <v>5599981400000</v>
      </c>
    </row>
    <row r="4617" spans="1:9" x14ac:dyDescent="0.25">
      <c r="A4617" t="s">
        <v>8</v>
      </c>
      <c r="B4617" s="1">
        <v>500</v>
      </c>
      <c r="C4617" t="s">
        <v>21</v>
      </c>
      <c r="D4617">
        <v>1</v>
      </c>
      <c r="E4617" s="3">
        <v>44181</v>
      </c>
      <c r="F4617" s="2">
        <f>MONTH(Tabela1[[#This Row],[Data]])</f>
        <v>12</v>
      </c>
      <c r="G4617" t="s">
        <v>1663</v>
      </c>
      <c r="H4617" t="s">
        <v>6073</v>
      </c>
      <c r="I4617" s="2">
        <v>5518981100000</v>
      </c>
    </row>
    <row r="4618" spans="1:9" x14ac:dyDescent="0.25">
      <c r="A4618" t="s">
        <v>8</v>
      </c>
      <c r="B4618" s="1">
        <v>500</v>
      </c>
      <c r="C4618" t="s">
        <v>9</v>
      </c>
      <c r="D4618">
        <v>6</v>
      </c>
      <c r="E4618" s="3">
        <v>44182</v>
      </c>
      <c r="F4618" s="2">
        <f>MONTH(Tabela1[[#This Row],[Data]])</f>
        <v>12</v>
      </c>
      <c r="G4618" t="s">
        <v>2250</v>
      </c>
      <c r="H4618" t="s">
        <v>2251</v>
      </c>
      <c r="I4618" s="2">
        <v>5534999300000</v>
      </c>
    </row>
    <row r="4619" spans="1:9" x14ac:dyDescent="0.25">
      <c r="A4619" t="s">
        <v>26</v>
      </c>
      <c r="B4619" s="1">
        <v>2000</v>
      </c>
      <c r="C4619" t="s">
        <v>9</v>
      </c>
      <c r="D4619">
        <v>12</v>
      </c>
      <c r="E4619" s="3">
        <v>44183</v>
      </c>
      <c r="F4619" s="2">
        <f>MONTH(Tabela1[[#This Row],[Data]])</f>
        <v>12</v>
      </c>
      <c r="G4619" t="s">
        <v>1471</v>
      </c>
      <c r="H4619" t="s">
        <v>1472</v>
      </c>
      <c r="I4619" s="2">
        <v>5511944900000</v>
      </c>
    </row>
    <row r="4620" spans="1:9" x14ac:dyDescent="0.25">
      <c r="A4620" t="s">
        <v>26</v>
      </c>
      <c r="B4620" s="1">
        <v>2000</v>
      </c>
      <c r="C4620" t="s">
        <v>9</v>
      </c>
      <c r="D4620">
        <v>1</v>
      </c>
      <c r="E4620" s="3">
        <v>44183</v>
      </c>
      <c r="F4620" s="2">
        <f>MONTH(Tabela1[[#This Row],[Data]])</f>
        <v>12</v>
      </c>
      <c r="G4620" t="s">
        <v>2431</v>
      </c>
      <c r="H4620" t="s">
        <v>2432</v>
      </c>
      <c r="I4620" s="2">
        <v>5511993600000</v>
      </c>
    </row>
    <row r="4621" spans="1:9" x14ac:dyDescent="0.25">
      <c r="A4621" t="s">
        <v>8</v>
      </c>
      <c r="B4621" s="1">
        <v>500</v>
      </c>
      <c r="C4621" t="s">
        <v>9</v>
      </c>
      <c r="D4621">
        <v>12</v>
      </c>
      <c r="E4621" s="3">
        <v>44183</v>
      </c>
      <c r="F4621" s="2">
        <f>MONTH(Tabela1[[#This Row],[Data]])</f>
        <v>12</v>
      </c>
      <c r="G4621" t="s">
        <v>3371</v>
      </c>
      <c r="H4621" t="s">
        <v>3372</v>
      </c>
      <c r="I4621" s="2">
        <v>5584999000000</v>
      </c>
    </row>
    <row r="4622" spans="1:9" x14ac:dyDescent="0.25">
      <c r="A4622" t="s">
        <v>8</v>
      </c>
      <c r="B4622" s="1">
        <v>500</v>
      </c>
      <c r="C4622" t="s">
        <v>9</v>
      </c>
      <c r="D4622">
        <v>12</v>
      </c>
      <c r="E4622" s="3">
        <v>44183</v>
      </c>
      <c r="F4622" s="2">
        <f>MONTH(Tabela1[[#This Row],[Data]])</f>
        <v>12</v>
      </c>
      <c r="G4622" t="s">
        <v>4398</v>
      </c>
      <c r="H4622" t="s">
        <v>4399</v>
      </c>
      <c r="I4622" s="2">
        <v>5519981600000</v>
      </c>
    </row>
    <row r="4623" spans="1:9" x14ac:dyDescent="0.25">
      <c r="A4623" t="s">
        <v>8</v>
      </c>
      <c r="B4623" s="1">
        <v>500</v>
      </c>
      <c r="C4623" t="s">
        <v>9</v>
      </c>
      <c r="D4623">
        <v>12</v>
      </c>
      <c r="E4623" s="3">
        <v>44183</v>
      </c>
      <c r="F4623" s="2">
        <f>MONTH(Tabela1[[#This Row],[Data]])</f>
        <v>12</v>
      </c>
      <c r="G4623" t="s">
        <v>769</v>
      </c>
      <c r="H4623" t="s">
        <v>770</v>
      </c>
      <c r="I4623" s="2">
        <v>5571996800000</v>
      </c>
    </row>
    <row r="4624" spans="1:9" x14ac:dyDescent="0.25">
      <c r="A4624" t="s">
        <v>12</v>
      </c>
      <c r="B4624" s="1">
        <v>1000</v>
      </c>
      <c r="C4624" t="s">
        <v>9</v>
      </c>
      <c r="D4624">
        <v>12</v>
      </c>
      <c r="E4624" s="3">
        <v>44183</v>
      </c>
      <c r="F4624" s="2">
        <f>MONTH(Tabela1[[#This Row],[Data]])</f>
        <v>12</v>
      </c>
      <c r="G4624" t="s">
        <v>5695</v>
      </c>
      <c r="H4624" t="s">
        <v>5696</v>
      </c>
      <c r="I4624" s="2">
        <v>5567992500000</v>
      </c>
    </row>
    <row r="4625" spans="1:9" x14ac:dyDescent="0.25">
      <c r="A4625" t="s">
        <v>8</v>
      </c>
      <c r="B4625" s="1">
        <v>500</v>
      </c>
      <c r="C4625" t="s">
        <v>9</v>
      </c>
      <c r="D4625">
        <v>1</v>
      </c>
      <c r="E4625" s="3">
        <v>44183</v>
      </c>
      <c r="F4625" s="2">
        <f>MONTH(Tabela1[[#This Row],[Data]])</f>
        <v>12</v>
      </c>
      <c r="G4625" t="s">
        <v>6599</v>
      </c>
      <c r="H4625" t="s">
        <v>6603</v>
      </c>
      <c r="I4625" s="2">
        <v>5511982000000</v>
      </c>
    </row>
    <row r="4626" spans="1:9" x14ac:dyDescent="0.25">
      <c r="A4626" t="s">
        <v>26</v>
      </c>
      <c r="B4626" s="1">
        <v>2000</v>
      </c>
      <c r="C4626" t="s">
        <v>9</v>
      </c>
      <c r="D4626">
        <v>12</v>
      </c>
      <c r="E4626" s="3">
        <v>44183</v>
      </c>
      <c r="F4626" s="2">
        <f>MONTH(Tabela1[[#This Row],[Data]])</f>
        <v>12</v>
      </c>
      <c r="G4626" t="s">
        <v>9368</v>
      </c>
      <c r="H4626" t="s">
        <v>9369</v>
      </c>
      <c r="I4626" s="2">
        <v>5531975100000</v>
      </c>
    </row>
    <row r="4627" spans="1:9" x14ac:dyDescent="0.25">
      <c r="A4627" t="s">
        <v>8</v>
      </c>
      <c r="B4627" s="1">
        <v>500</v>
      </c>
      <c r="C4627" t="s">
        <v>9</v>
      </c>
      <c r="D4627">
        <v>1</v>
      </c>
      <c r="E4627" s="3">
        <v>44184</v>
      </c>
      <c r="F4627" s="2">
        <f>MONTH(Tabela1[[#This Row],[Data]])</f>
        <v>12</v>
      </c>
      <c r="G4627" t="s">
        <v>482</v>
      </c>
      <c r="H4627" t="s">
        <v>483</v>
      </c>
      <c r="I4627" s="2">
        <v>5561981900000</v>
      </c>
    </row>
    <row r="4628" spans="1:9" x14ac:dyDescent="0.25">
      <c r="A4628" t="s">
        <v>26</v>
      </c>
      <c r="B4628" s="1">
        <v>2000</v>
      </c>
      <c r="C4628" t="s">
        <v>9</v>
      </c>
      <c r="D4628">
        <v>12</v>
      </c>
      <c r="E4628" s="3">
        <v>44184</v>
      </c>
      <c r="F4628" s="2">
        <f>MONTH(Tabela1[[#This Row],[Data]])</f>
        <v>12</v>
      </c>
      <c r="G4628" t="s">
        <v>2710</v>
      </c>
      <c r="H4628" t="s">
        <v>2711</v>
      </c>
      <c r="I4628" s="2">
        <v>5585997600000</v>
      </c>
    </row>
    <row r="4629" spans="1:9" x14ac:dyDescent="0.25">
      <c r="A4629" t="s">
        <v>12</v>
      </c>
      <c r="B4629" s="1">
        <v>1000</v>
      </c>
      <c r="C4629" t="s">
        <v>9</v>
      </c>
      <c r="D4629">
        <v>12</v>
      </c>
      <c r="E4629" s="3">
        <v>44184</v>
      </c>
      <c r="F4629" s="2">
        <f>MONTH(Tabela1[[#This Row],[Data]])</f>
        <v>12</v>
      </c>
      <c r="G4629" t="s">
        <v>4894</v>
      </c>
      <c r="H4629" t="s">
        <v>4895</v>
      </c>
      <c r="I4629" s="2">
        <v>5521974500000</v>
      </c>
    </row>
    <row r="4630" spans="1:9" x14ac:dyDescent="0.25">
      <c r="A4630" t="s">
        <v>12</v>
      </c>
      <c r="B4630" s="1">
        <v>1000</v>
      </c>
      <c r="C4630" t="s">
        <v>9</v>
      </c>
      <c r="D4630">
        <v>7</v>
      </c>
      <c r="E4630" s="3">
        <v>44184</v>
      </c>
      <c r="F4630" s="2">
        <f>MONTH(Tabela1[[#This Row],[Data]])</f>
        <v>12</v>
      </c>
      <c r="G4630" t="s">
        <v>259</v>
      </c>
      <c r="H4630" t="s">
        <v>260</v>
      </c>
      <c r="I4630" s="2">
        <v>5591992900000</v>
      </c>
    </row>
    <row r="4631" spans="1:9" x14ac:dyDescent="0.25">
      <c r="A4631" t="s">
        <v>8</v>
      </c>
      <c r="B4631" s="1">
        <v>500</v>
      </c>
      <c r="C4631" t="s">
        <v>9</v>
      </c>
      <c r="D4631">
        <v>1</v>
      </c>
      <c r="E4631" s="3">
        <v>44184</v>
      </c>
      <c r="F4631" s="2">
        <f>MONTH(Tabela1[[#This Row],[Data]])</f>
        <v>12</v>
      </c>
      <c r="G4631" t="s">
        <v>5430</v>
      </c>
      <c r="H4631" t="s">
        <v>5431</v>
      </c>
      <c r="I4631" s="2">
        <v>5519987300000</v>
      </c>
    </row>
    <row r="4632" spans="1:9" x14ac:dyDescent="0.25">
      <c r="A4632" t="s">
        <v>12</v>
      </c>
      <c r="B4632" s="1">
        <v>1000</v>
      </c>
      <c r="C4632" t="s">
        <v>9</v>
      </c>
      <c r="D4632">
        <v>1</v>
      </c>
      <c r="E4632" s="3">
        <v>44184</v>
      </c>
      <c r="F4632" s="2">
        <f>MONTH(Tabela1[[#This Row],[Data]])</f>
        <v>12</v>
      </c>
      <c r="G4632" t="s">
        <v>5503</v>
      </c>
      <c r="H4632" t="s">
        <v>5504</v>
      </c>
      <c r="I4632" s="2">
        <v>5581992900000</v>
      </c>
    </row>
    <row r="4633" spans="1:9" x14ac:dyDescent="0.25">
      <c r="A4633" t="s">
        <v>12</v>
      </c>
      <c r="B4633" s="1">
        <v>1000</v>
      </c>
      <c r="C4633" t="s">
        <v>21</v>
      </c>
      <c r="D4633">
        <v>1</v>
      </c>
      <c r="E4633" s="3">
        <v>44184</v>
      </c>
      <c r="F4633" s="2">
        <f>MONTH(Tabela1[[#This Row],[Data]])</f>
        <v>12</v>
      </c>
      <c r="G4633" t="s">
        <v>1541</v>
      </c>
      <c r="H4633" t="s">
        <v>5733</v>
      </c>
      <c r="I4633" s="2">
        <v>5511996000000</v>
      </c>
    </row>
    <row r="4634" spans="1:9" x14ac:dyDescent="0.25">
      <c r="A4634" t="s">
        <v>26</v>
      </c>
      <c r="B4634" s="1">
        <v>2000</v>
      </c>
      <c r="C4634" t="s">
        <v>9</v>
      </c>
      <c r="D4634">
        <v>1</v>
      </c>
      <c r="E4634" s="3">
        <v>44184</v>
      </c>
      <c r="F4634" s="2">
        <f>MONTH(Tabela1[[#This Row],[Data]])</f>
        <v>12</v>
      </c>
      <c r="G4634" t="s">
        <v>1988</v>
      </c>
      <c r="H4634" t="s">
        <v>4504</v>
      </c>
      <c r="I4634" s="2">
        <v>5511953400000</v>
      </c>
    </row>
    <row r="4635" spans="1:9" x14ac:dyDescent="0.25">
      <c r="A4635" t="s">
        <v>12</v>
      </c>
      <c r="B4635" s="1">
        <v>1000</v>
      </c>
      <c r="C4635" t="s">
        <v>9</v>
      </c>
      <c r="D4635">
        <v>11</v>
      </c>
      <c r="E4635" s="3">
        <v>44185</v>
      </c>
      <c r="F4635" s="2">
        <f>MONTH(Tabela1[[#This Row],[Data]])</f>
        <v>12</v>
      </c>
      <c r="G4635" t="s">
        <v>287</v>
      </c>
      <c r="H4635" t="s">
        <v>288</v>
      </c>
      <c r="I4635" s="2">
        <v>5591980800000</v>
      </c>
    </row>
    <row r="4636" spans="1:9" x14ac:dyDescent="0.25">
      <c r="A4636" t="s">
        <v>26</v>
      </c>
      <c r="B4636" s="1">
        <v>2000</v>
      </c>
      <c r="C4636" t="s">
        <v>9</v>
      </c>
      <c r="D4636">
        <v>1</v>
      </c>
      <c r="E4636" s="3">
        <v>44185</v>
      </c>
      <c r="F4636" s="2">
        <f>MONTH(Tabela1[[#This Row],[Data]])</f>
        <v>12</v>
      </c>
      <c r="G4636" t="s">
        <v>2704</v>
      </c>
      <c r="H4636" t="s">
        <v>2705</v>
      </c>
      <c r="I4636" s="2">
        <v>5511952100000</v>
      </c>
    </row>
    <row r="4637" spans="1:9" x14ac:dyDescent="0.25">
      <c r="A4637" t="s">
        <v>8</v>
      </c>
      <c r="B4637" s="1">
        <v>500</v>
      </c>
      <c r="C4637" t="s">
        <v>9</v>
      </c>
      <c r="D4637">
        <v>2</v>
      </c>
      <c r="E4637" s="3">
        <v>44185</v>
      </c>
      <c r="F4637" s="2">
        <f>MONTH(Tabela1[[#This Row],[Data]])</f>
        <v>12</v>
      </c>
      <c r="G4637" t="s">
        <v>81</v>
      </c>
      <c r="H4637" t="s">
        <v>82</v>
      </c>
      <c r="I4637" s="2">
        <v>5511983600000</v>
      </c>
    </row>
    <row r="4638" spans="1:9" x14ac:dyDescent="0.25">
      <c r="A4638" t="s">
        <v>8</v>
      </c>
      <c r="B4638" s="1">
        <v>500</v>
      </c>
      <c r="C4638" t="s">
        <v>9</v>
      </c>
      <c r="D4638">
        <v>12</v>
      </c>
      <c r="E4638" s="3">
        <v>44185</v>
      </c>
      <c r="F4638" s="2">
        <f>MONTH(Tabela1[[#This Row],[Data]])</f>
        <v>12</v>
      </c>
      <c r="G4638" t="s">
        <v>4941</v>
      </c>
      <c r="H4638" t="s">
        <v>4942</v>
      </c>
      <c r="I4638" s="2">
        <v>5511981000000</v>
      </c>
    </row>
    <row r="4639" spans="1:9" x14ac:dyDescent="0.25">
      <c r="A4639" t="s">
        <v>8</v>
      </c>
      <c r="B4639" s="1">
        <v>500</v>
      </c>
      <c r="C4639" t="s">
        <v>9</v>
      </c>
      <c r="D4639">
        <v>1</v>
      </c>
      <c r="E4639" s="3">
        <v>44185</v>
      </c>
      <c r="F4639" s="2">
        <f>MONTH(Tabela1[[#This Row],[Data]])</f>
        <v>12</v>
      </c>
      <c r="G4639" t="s">
        <v>455</v>
      </c>
      <c r="H4639" t="s">
        <v>5382</v>
      </c>
      <c r="I4639" s="2">
        <v>5521996000000</v>
      </c>
    </row>
    <row r="4640" spans="1:9" x14ac:dyDescent="0.25">
      <c r="A4640" t="s">
        <v>12</v>
      </c>
      <c r="B4640" s="1">
        <v>1000</v>
      </c>
      <c r="C4640" t="s">
        <v>9</v>
      </c>
      <c r="D4640">
        <v>12</v>
      </c>
      <c r="E4640" s="3">
        <v>44185</v>
      </c>
      <c r="F4640" s="2">
        <f>MONTH(Tabela1[[#This Row],[Data]])</f>
        <v>12</v>
      </c>
      <c r="G4640" t="s">
        <v>6223</v>
      </c>
      <c r="H4640" t="s">
        <v>6224</v>
      </c>
      <c r="I4640" s="2">
        <v>5583988800000</v>
      </c>
    </row>
    <row r="4641" spans="1:9" x14ac:dyDescent="0.25">
      <c r="A4641" t="s">
        <v>26</v>
      </c>
      <c r="B4641" s="1">
        <v>2000</v>
      </c>
      <c r="C4641" t="s">
        <v>21</v>
      </c>
      <c r="D4641">
        <v>1</v>
      </c>
      <c r="E4641" s="3">
        <v>44185</v>
      </c>
      <c r="F4641" s="2">
        <f>MONTH(Tabela1[[#This Row],[Data]])</f>
        <v>12</v>
      </c>
      <c r="G4641" t="s">
        <v>4211</v>
      </c>
      <c r="H4641" t="s">
        <v>6356</v>
      </c>
      <c r="I4641" s="2">
        <v>5511998000000</v>
      </c>
    </row>
    <row r="4642" spans="1:9" x14ac:dyDescent="0.25">
      <c r="A4642" t="s">
        <v>12</v>
      </c>
      <c r="B4642" s="1">
        <v>1000</v>
      </c>
      <c r="C4642" t="s">
        <v>9</v>
      </c>
      <c r="D4642">
        <v>3</v>
      </c>
      <c r="E4642" s="3">
        <v>44185</v>
      </c>
      <c r="F4642" s="2">
        <f>MONTH(Tabela1[[#This Row],[Data]])</f>
        <v>12</v>
      </c>
      <c r="G4642" t="s">
        <v>1525</v>
      </c>
      <c r="H4642" t="s">
        <v>6434</v>
      </c>
      <c r="I4642" s="2">
        <v>5511999500000</v>
      </c>
    </row>
    <row r="4643" spans="1:9" x14ac:dyDescent="0.25">
      <c r="A4643" t="s">
        <v>8</v>
      </c>
      <c r="B4643" s="1">
        <v>500</v>
      </c>
      <c r="C4643" t="s">
        <v>21</v>
      </c>
      <c r="D4643">
        <v>3</v>
      </c>
      <c r="E4643" s="3">
        <v>44185</v>
      </c>
      <c r="F4643" s="2">
        <f>MONTH(Tabela1[[#This Row],[Data]])</f>
        <v>12</v>
      </c>
      <c r="G4643" t="s">
        <v>1748</v>
      </c>
      <c r="H4643" t="s">
        <v>7840</v>
      </c>
      <c r="I4643" s="2">
        <v>5521993600000</v>
      </c>
    </row>
    <row r="4644" spans="1:9" x14ac:dyDescent="0.25">
      <c r="A4644" t="s">
        <v>26</v>
      </c>
      <c r="B4644" s="1">
        <v>2000</v>
      </c>
      <c r="C4644" t="s">
        <v>9</v>
      </c>
      <c r="D4644">
        <v>4</v>
      </c>
      <c r="E4644" s="3">
        <v>44186</v>
      </c>
      <c r="F4644" s="2">
        <f>MONTH(Tabela1[[#This Row],[Data]])</f>
        <v>12</v>
      </c>
      <c r="G4644" t="s">
        <v>97</v>
      </c>
      <c r="H4644" t="s">
        <v>3206</v>
      </c>
      <c r="I4644" s="2">
        <v>5571999600000</v>
      </c>
    </row>
    <row r="4645" spans="1:9" x14ac:dyDescent="0.25">
      <c r="A4645" t="s">
        <v>12</v>
      </c>
      <c r="B4645" s="1">
        <v>1000</v>
      </c>
      <c r="C4645" t="s">
        <v>9</v>
      </c>
      <c r="D4645">
        <v>4</v>
      </c>
      <c r="E4645" s="3">
        <v>44186</v>
      </c>
      <c r="F4645" s="2">
        <f>MONTH(Tabela1[[#This Row],[Data]])</f>
        <v>12</v>
      </c>
      <c r="G4645" t="s">
        <v>3145</v>
      </c>
      <c r="H4645" t="s">
        <v>3146</v>
      </c>
      <c r="I4645" s="2">
        <v>5511985100000</v>
      </c>
    </row>
    <row r="4646" spans="1:9" x14ac:dyDescent="0.25">
      <c r="A4646" t="s">
        <v>8</v>
      </c>
      <c r="B4646" s="1">
        <v>500</v>
      </c>
      <c r="C4646" t="s">
        <v>21</v>
      </c>
      <c r="D4646">
        <v>1</v>
      </c>
      <c r="E4646" s="3">
        <v>44186</v>
      </c>
      <c r="F4646" s="2">
        <f>MONTH(Tabela1[[#This Row],[Data]])</f>
        <v>12</v>
      </c>
      <c r="G4646" t="s">
        <v>5990</v>
      </c>
      <c r="H4646" t="s">
        <v>5991</v>
      </c>
      <c r="I4646" s="2">
        <v>5511982600000</v>
      </c>
    </row>
    <row r="4647" spans="1:9" x14ac:dyDescent="0.25">
      <c r="A4647" t="s">
        <v>12</v>
      </c>
      <c r="B4647" s="1">
        <v>1000</v>
      </c>
      <c r="C4647" t="s">
        <v>9</v>
      </c>
      <c r="D4647">
        <v>12</v>
      </c>
      <c r="E4647" s="3">
        <v>44187</v>
      </c>
      <c r="F4647" s="2">
        <f>MONTH(Tabela1[[#This Row],[Data]])</f>
        <v>12</v>
      </c>
      <c r="G4647" t="s">
        <v>3113</v>
      </c>
      <c r="H4647" t="s">
        <v>3114</v>
      </c>
      <c r="I4647" s="2">
        <v>5571982300000</v>
      </c>
    </row>
    <row r="4648" spans="1:9" x14ac:dyDescent="0.25">
      <c r="A4648" t="s">
        <v>12</v>
      </c>
      <c r="B4648" s="1">
        <v>1000</v>
      </c>
      <c r="C4648" t="s">
        <v>9</v>
      </c>
      <c r="D4648">
        <v>10</v>
      </c>
      <c r="E4648" s="3">
        <v>44187</v>
      </c>
      <c r="F4648" s="2">
        <f>MONTH(Tabela1[[#This Row],[Data]])</f>
        <v>12</v>
      </c>
      <c r="G4648" t="s">
        <v>7188</v>
      </c>
      <c r="H4648" t="s">
        <v>7189</v>
      </c>
      <c r="I4648" s="2">
        <v>5524999500000</v>
      </c>
    </row>
    <row r="4649" spans="1:9" x14ac:dyDescent="0.25">
      <c r="A4649" t="s">
        <v>12</v>
      </c>
      <c r="B4649" s="1">
        <v>1000</v>
      </c>
      <c r="C4649" t="s">
        <v>9</v>
      </c>
      <c r="D4649">
        <v>2</v>
      </c>
      <c r="E4649" s="3">
        <v>44187</v>
      </c>
      <c r="F4649" s="2">
        <f>MONTH(Tabela1[[#This Row],[Data]])</f>
        <v>12</v>
      </c>
      <c r="G4649" t="s">
        <v>7454</v>
      </c>
      <c r="H4649" t="s">
        <v>7455</v>
      </c>
      <c r="I4649" s="2">
        <v>5517988200000</v>
      </c>
    </row>
    <row r="4650" spans="1:9" x14ac:dyDescent="0.25">
      <c r="A4650" t="s">
        <v>12</v>
      </c>
      <c r="B4650" s="1">
        <v>1000</v>
      </c>
      <c r="C4650" t="s">
        <v>9</v>
      </c>
      <c r="D4650">
        <v>12</v>
      </c>
      <c r="E4650" s="3">
        <v>44187</v>
      </c>
      <c r="F4650" s="2">
        <f>MONTH(Tabela1[[#This Row],[Data]])</f>
        <v>12</v>
      </c>
      <c r="G4650" t="s">
        <v>7586</v>
      </c>
      <c r="H4650" t="s">
        <v>8646</v>
      </c>
      <c r="I4650" s="2">
        <v>5551997100000</v>
      </c>
    </row>
    <row r="4651" spans="1:9" x14ac:dyDescent="0.25">
      <c r="A4651" t="s">
        <v>8</v>
      </c>
      <c r="B4651" s="1">
        <v>500</v>
      </c>
      <c r="C4651" t="s">
        <v>9</v>
      </c>
      <c r="D4651">
        <v>12</v>
      </c>
      <c r="E4651" s="3">
        <v>44188</v>
      </c>
      <c r="F4651" s="2">
        <f>MONTH(Tabela1[[#This Row],[Data]])</f>
        <v>12</v>
      </c>
      <c r="G4651" t="s">
        <v>401</v>
      </c>
      <c r="H4651" t="s">
        <v>402</v>
      </c>
      <c r="I4651" s="2">
        <v>5551984200000</v>
      </c>
    </row>
    <row r="4652" spans="1:9" x14ac:dyDescent="0.25">
      <c r="A4652" t="s">
        <v>12</v>
      </c>
      <c r="B4652" s="1">
        <v>1000</v>
      </c>
      <c r="C4652" t="s">
        <v>21</v>
      </c>
      <c r="D4652">
        <v>1</v>
      </c>
      <c r="E4652" s="3">
        <v>44188</v>
      </c>
      <c r="F4652" s="2">
        <f>MONTH(Tabela1[[#This Row],[Data]])</f>
        <v>12</v>
      </c>
      <c r="G4652" t="s">
        <v>7339</v>
      </c>
      <c r="H4652" t="s">
        <v>7340</v>
      </c>
      <c r="I4652" s="2">
        <v>5521973600000</v>
      </c>
    </row>
    <row r="4653" spans="1:9" x14ac:dyDescent="0.25">
      <c r="A4653" t="s">
        <v>26</v>
      </c>
      <c r="B4653" s="1">
        <v>2000</v>
      </c>
      <c r="C4653" t="s">
        <v>21</v>
      </c>
      <c r="D4653">
        <v>1</v>
      </c>
      <c r="E4653" s="3">
        <v>44188</v>
      </c>
      <c r="F4653" s="2">
        <f>MONTH(Tabela1[[#This Row],[Data]])</f>
        <v>12</v>
      </c>
      <c r="G4653" t="s">
        <v>131</v>
      </c>
      <c r="H4653" t="s">
        <v>7480</v>
      </c>
      <c r="I4653" s="2">
        <v>5538991300000</v>
      </c>
    </row>
    <row r="4654" spans="1:9" x14ac:dyDescent="0.25">
      <c r="A4654" t="s">
        <v>12</v>
      </c>
      <c r="B4654" s="1">
        <v>1000</v>
      </c>
      <c r="C4654" t="s">
        <v>9</v>
      </c>
      <c r="D4654">
        <v>8</v>
      </c>
      <c r="E4654" s="3">
        <v>44188</v>
      </c>
      <c r="F4654" s="2">
        <f>MONTH(Tabela1[[#This Row],[Data]])</f>
        <v>12</v>
      </c>
      <c r="G4654" t="s">
        <v>7584</v>
      </c>
      <c r="H4654" t="s">
        <v>7585</v>
      </c>
      <c r="I4654" s="2">
        <v>5531999500000</v>
      </c>
    </row>
    <row r="4655" spans="1:9" x14ac:dyDescent="0.25">
      <c r="A4655" t="s">
        <v>26</v>
      </c>
      <c r="B4655" s="1">
        <v>2000</v>
      </c>
      <c r="C4655" t="s">
        <v>9</v>
      </c>
      <c r="D4655">
        <v>12</v>
      </c>
      <c r="E4655" s="3">
        <v>44188</v>
      </c>
      <c r="F4655" s="2">
        <f>MONTH(Tabela1[[#This Row],[Data]])</f>
        <v>12</v>
      </c>
      <c r="G4655" t="s">
        <v>4106</v>
      </c>
      <c r="H4655" t="s">
        <v>4107</v>
      </c>
      <c r="I4655" s="2">
        <v>5521991900000</v>
      </c>
    </row>
    <row r="4656" spans="1:9" x14ac:dyDescent="0.25">
      <c r="A4656" t="s">
        <v>12</v>
      </c>
      <c r="B4656" s="1">
        <v>1000</v>
      </c>
      <c r="C4656" t="s">
        <v>9</v>
      </c>
      <c r="D4656">
        <v>1</v>
      </c>
      <c r="E4656" s="3">
        <v>44189</v>
      </c>
      <c r="F4656" s="2">
        <f>MONTH(Tabela1[[#This Row],[Data]])</f>
        <v>12</v>
      </c>
      <c r="G4656" t="s">
        <v>1788</v>
      </c>
      <c r="H4656" t="s">
        <v>4459</v>
      </c>
      <c r="I4656" s="2">
        <v>5513991600000</v>
      </c>
    </row>
    <row r="4657" spans="1:9" x14ac:dyDescent="0.25">
      <c r="A4657" t="s">
        <v>8</v>
      </c>
      <c r="B4657" s="1">
        <v>500</v>
      </c>
      <c r="C4657" t="s">
        <v>9</v>
      </c>
      <c r="D4657">
        <v>12</v>
      </c>
      <c r="E4657" s="3">
        <v>44189</v>
      </c>
      <c r="F4657" s="2">
        <f>MONTH(Tabela1[[#This Row],[Data]])</f>
        <v>12</v>
      </c>
      <c r="G4657" t="s">
        <v>3107</v>
      </c>
      <c r="H4657" t="s">
        <v>7725</v>
      </c>
      <c r="I4657" s="2">
        <v>5547999700000</v>
      </c>
    </row>
    <row r="4658" spans="1:9" x14ac:dyDescent="0.25">
      <c r="A4658" t="s">
        <v>12</v>
      </c>
      <c r="B4658" s="1">
        <v>1000</v>
      </c>
      <c r="C4658" t="s">
        <v>9</v>
      </c>
      <c r="D4658">
        <v>4</v>
      </c>
      <c r="E4658" s="3">
        <v>44189</v>
      </c>
      <c r="F4658" s="2">
        <f>MONTH(Tabela1[[#This Row],[Data]])</f>
        <v>12</v>
      </c>
      <c r="G4658" t="s">
        <v>3821</v>
      </c>
      <c r="H4658" t="s">
        <v>3822</v>
      </c>
      <c r="I4658" s="2">
        <v>5511973000000</v>
      </c>
    </row>
    <row r="4659" spans="1:9" x14ac:dyDescent="0.25">
      <c r="A4659" t="s">
        <v>8</v>
      </c>
      <c r="B4659" s="1">
        <v>500</v>
      </c>
      <c r="C4659" t="s">
        <v>21</v>
      </c>
      <c r="D4659">
        <v>1</v>
      </c>
      <c r="E4659" s="3">
        <v>44189</v>
      </c>
      <c r="F4659" s="2">
        <f>MONTH(Tabela1[[#This Row],[Data]])</f>
        <v>12</v>
      </c>
      <c r="G4659" t="s">
        <v>9269</v>
      </c>
      <c r="H4659" t="s">
        <v>9270</v>
      </c>
      <c r="I4659" s="2">
        <v>5562994000000</v>
      </c>
    </row>
    <row r="4660" spans="1:9" x14ac:dyDescent="0.25">
      <c r="A4660" t="s">
        <v>26</v>
      </c>
      <c r="B4660" s="1">
        <v>2000</v>
      </c>
      <c r="C4660" t="s">
        <v>9</v>
      </c>
      <c r="D4660">
        <v>12</v>
      </c>
      <c r="E4660" s="3">
        <v>44189</v>
      </c>
      <c r="F4660" s="2">
        <f>MONTH(Tabela1[[#This Row],[Data]])</f>
        <v>12</v>
      </c>
      <c r="G4660" t="s">
        <v>971</v>
      </c>
      <c r="H4660" t="s">
        <v>972</v>
      </c>
      <c r="I4660" s="2">
        <v>5511973100000</v>
      </c>
    </row>
    <row r="4661" spans="1:9" x14ac:dyDescent="0.25">
      <c r="A4661" t="s">
        <v>26</v>
      </c>
      <c r="B4661" s="1">
        <v>2000</v>
      </c>
      <c r="C4661" t="s">
        <v>21</v>
      </c>
      <c r="D4661">
        <v>1</v>
      </c>
      <c r="E4661" s="3">
        <v>44190</v>
      </c>
      <c r="F4661" s="2">
        <f>MONTH(Tabela1[[#This Row],[Data]])</f>
        <v>12</v>
      </c>
      <c r="G4661" t="s">
        <v>1947</v>
      </c>
      <c r="H4661" t="s">
        <v>1948</v>
      </c>
      <c r="I4661" s="2">
        <v>5571994100000</v>
      </c>
    </row>
    <row r="4662" spans="1:9" x14ac:dyDescent="0.25">
      <c r="A4662" t="s">
        <v>12</v>
      </c>
      <c r="B4662" s="1">
        <v>1000</v>
      </c>
      <c r="C4662" t="s">
        <v>9</v>
      </c>
      <c r="D4662">
        <v>6</v>
      </c>
      <c r="E4662" s="3">
        <v>44190</v>
      </c>
      <c r="F4662" s="2">
        <f>MONTH(Tabela1[[#This Row],[Data]])</f>
        <v>12</v>
      </c>
      <c r="G4662" t="s">
        <v>3501</v>
      </c>
      <c r="H4662" t="s">
        <v>3502</v>
      </c>
      <c r="I4662" s="2">
        <v>5584994100000</v>
      </c>
    </row>
    <row r="4663" spans="1:9" x14ac:dyDescent="0.25">
      <c r="A4663" t="s">
        <v>8</v>
      </c>
      <c r="B4663" s="1">
        <v>500</v>
      </c>
      <c r="C4663" t="s">
        <v>9</v>
      </c>
      <c r="D4663">
        <v>10</v>
      </c>
      <c r="E4663" s="3">
        <v>44190</v>
      </c>
      <c r="F4663" s="2">
        <f>MONTH(Tabela1[[#This Row],[Data]])</f>
        <v>12</v>
      </c>
      <c r="G4663" t="s">
        <v>3613</v>
      </c>
      <c r="H4663" t="s">
        <v>4455</v>
      </c>
      <c r="I4663" s="2">
        <v>5555996100000</v>
      </c>
    </row>
    <row r="4664" spans="1:9" x14ac:dyDescent="0.25">
      <c r="A4664" t="s">
        <v>12</v>
      </c>
      <c r="B4664" s="1">
        <v>1000</v>
      </c>
      <c r="C4664" t="s">
        <v>9</v>
      </c>
      <c r="D4664">
        <v>6</v>
      </c>
      <c r="E4664" s="3">
        <v>44190</v>
      </c>
      <c r="F4664" s="2">
        <f>MONTH(Tabela1[[#This Row],[Data]])</f>
        <v>12</v>
      </c>
      <c r="G4664" t="s">
        <v>1864</v>
      </c>
      <c r="H4664" t="s">
        <v>1865</v>
      </c>
      <c r="I4664" s="2">
        <v>5571991400000</v>
      </c>
    </row>
    <row r="4665" spans="1:9" x14ac:dyDescent="0.25">
      <c r="A4665" t="s">
        <v>8</v>
      </c>
      <c r="B4665" s="1">
        <v>500</v>
      </c>
      <c r="C4665" t="s">
        <v>9</v>
      </c>
      <c r="D4665">
        <v>1</v>
      </c>
      <c r="E4665" s="3">
        <v>44190</v>
      </c>
      <c r="F4665" s="2">
        <f>MONTH(Tabela1[[#This Row],[Data]])</f>
        <v>12</v>
      </c>
      <c r="G4665" t="s">
        <v>2561</v>
      </c>
      <c r="H4665" t="s">
        <v>7619</v>
      </c>
      <c r="I4665" s="2">
        <v>5521993200000</v>
      </c>
    </row>
    <row r="4666" spans="1:9" x14ac:dyDescent="0.25">
      <c r="A4666" t="s">
        <v>8</v>
      </c>
      <c r="B4666" s="1">
        <v>500</v>
      </c>
      <c r="C4666" t="s">
        <v>9</v>
      </c>
      <c r="D4666">
        <v>12</v>
      </c>
      <c r="E4666" s="3">
        <v>44190</v>
      </c>
      <c r="F4666" s="2">
        <f>MONTH(Tabela1[[#This Row],[Data]])</f>
        <v>12</v>
      </c>
      <c r="G4666" t="s">
        <v>9556</v>
      </c>
      <c r="H4666" t="s">
        <v>9557</v>
      </c>
      <c r="I4666" s="2">
        <v>5511986500000</v>
      </c>
    </row>
    <row r="4667" spans="1:9" x14ac:dyDescent="0.25">
      <c r="A4667" t="s">
        <v>12</v>
      </c>
      <c r="B4667" s="1">
        <v>1000</v>
      </c>
      <c r="C4667" t="s">
        <v>9</v>
      </c>
      <c r="D4667">
        <v>12</v>
      </c>
      <c r="E4667" s="3">
        <v>44190</v>
      </c>
      <c r="F4667" s="2">
        <f>MONTH(Tabela1[[#This Row],[Data]])</f>
        <v>12</v>
      </c>
      <c r="G4667" t="s">
        <v>6041</v>
      </c>
      <c r="H4667" t="s">
        <v>6042</v>
      </c>
      <c r="I4667" s="2">
        <v>5516997000000</v>
      </c>
    </row>
    <row r="4668" spans="1:9" x14ac:dyDescent="0.25">
      <c r="A4668" t="s">
        <v>26</v>
      </c>
      <c r="B4668" s="1">
        <v>2000</v>
      </c>
      <c r="C4668" t="s">
        <v>9</v>
      </c>
      <c r="D4668">
        <v>12</v>
      </c>
      <c r="E4668" s="3">
        <v>44191</v>
      </c>
      <c r="F4668" s="2">
        <f>MONTH(Tabela1[[#This Row],[Data]])</f>
        <v>12</v>
      </c>
      <c r="G4668" t="s">
        <v>3350</v>
      </c>
      <c r="H4668" t="s">
        <v>3351</v>
      </c>
      <c r="I4668" s="2">
        <v>5571991000000</v>
      </c>
    </row>
    <row r="4669" spans="1:9" x14ac:dyDescent="0.25">
      <c r="A4669" t="s">
        <v>26</v>
      </c>
      <c r="B4669" s="1">
        <v>2000</v>
      </c>
      <c r="C4669" t="s">
        <v>9</v>
      </c>
      <c r="D4669">
        <v>1</v>
      </c>
      <c r="E4669" s="3">
        <v>44191</v>
      </c>
      <c r="F4669" s="2">
        <f>MONTH(Tabela1[[#This Row],[Data]])</f>
        <v>12</v>
      </c>
      <c r="G4669" t="s">
        <v>2532</v>
      </c>
      <c r="H4669" t="s">
        <v>5235</v>
      </c>
      <c r="I4669" s="2">
        <v>5511988600000</v>
      </c>
    </row>
    <row r="4670" spans="1:9" x14ac:dyDescent="0.25">
      <c r="A4670" t="s">
        <v>12</v>
      </c>
      <c r="B4670" s="1">
        <v>1000</v>
      </c>
      <c r="C4670" t="s">
        <v>9</v>
      </c>
      <c r="D4670">
        <v>1</v>
      </c>
      <c r="E4670" s="3">
        <v>44192</v>
      </c>
      <c r="F4670" s="2">
        <f>MONTH(Tabela1[[#This Row],[Data]])</f>
        <v>12</v>
      </c>
      <c r="G4670" t="s">
        <v>279</v>
      </c>
      <c r="H4670" t="s">
        <v>280</v>
      </c>
      <c r="I4670" s="2">
        <v>5585988400000</v>
      </c>
    </row>
    <row r="4671" spans="1:9" x14ac:dyDescent="0.25">
      <c r="A4671" t="s">
        <v>12</v>
      </c>
      <c r="B4671" s="1">
        <v>1000</v>
      </c>
      <c r="C4671" t="s">
        <v>9</v>
      </c>
      <c r="D4671">
        <v>3</v>
      </c>
      <c r="E4671" s="3">
        <v>44192</v>
      </c>
      <c r="F4671" s="2">
        <f>MONTH(Tabela1[[#This Row],[Data]])</f>
        <v>12</v>
      </c>
      <c r="G4671" t="s">
        <v>2951</v>
      </c>
      <c r="H4671" t="s">
        <v>2952</v>
      </c>
      <c r="I4671" s="2">
        <v>5519998500000</v>
      </c>
    </row>
    <row r="4672" spans="1:9" x14ac:dyDescent="0.25">
      <c r="A4672" t="s">
        <v>8</v>
      </c>
      <c r="B4672" s="1">
        <v>500</v>
      </c>
      <c r="C4672" t="s">
        <v>21</v>
      </c>
      <c r="D4672">
        <v>6</v>
      </c>
      <c r="E4672" s="3">
        <v>44192</v>
      </c>
      <c r="F4672" s="2">
        <f>MONTH(Tabela1[[#This Row],[Data]])</f>
        <v>12</v>
      </c>
      <c r="G4672" t="s">
        <v>6395</v>
      </c>
      <c r="H4672" t="s">
        <v>6396</v>
      </c>
      <c r="I4672" s="2">
        <v>5511959400000</v>
      </c>
    </row>
    <row r="4673" spans="1:9" x14ac:dyDescent="0.25">
      <c r="A4673" t="s">
        <v>12</v>
      </c>
      <c r="B4673" s="1">
        <v>1000</v>
      </c>
      <c r="C4673" t="s">
        <v>21</v>
      </c>
      <c r="D4673">
        <v>1</v>
      </c>
      <c r="E4673" s="3">
        <v>44193</v>
      </c>
      <c r="F4673" s="2">
        <f>MONTH(Tabela1[[#This Row],[Data]])</f>
        <v>12</v>
      </c>
      <c r="G4673" t="s">
        <v>212</v>
      </c>
      <c r="H4673" t="s">
        <v>213</v>
      </c>
      <c r="I4673" s="2">
        <v>5521991300000</v>
      </c>
    </row>
    <row r="4674" spans="1:9" x14ac:dyDescent="0.25">
      <c r="A4674" t="s">
        <v>8</v>
      </c>
      <c r="B4674" s="1">
        <v>500</v>
      </c>
      <c r="C4674" t="s">
        <v>9</v>
      </c>
      <c r="D4674">
        <v>12</v>
      </c>
      <c r="E4674" s="3">
        <v>44193</v>
      </c>
      <c r="F4674" s="2">
        <f>MONTH(Tabela1[[#This Row],[Data]])</f>
        <v>12</v>
      </c>
      <c r="G4674" t="s">
        <v>1303</v>
      </c>
      <c r="H4674" t="s">
        <v>1304</v>
      </c>
      <c r="I4674" s="2">
        <v>5571999200000</v>
      </c>
    </row>
    <row r="4675" spans="1:9" x14ac:dyDescent="0.25">
      <c r="A4675" t="s">
        <v>12</v>
      </c>
      <c r="B4675" s="1">
        <v>1000</v>
      </c>
      <c r="C4675" t="s">
        <v>9</v>
      </c>
      <c r="D4675">
        <v>12</v>
      </c>
      <c r="E4675" s="3">
        <v>44193</v>
      </c>
      <c r="F4675" s="2">
        <f>MONTH(Tabela1[[#This Row],[Data]])</f>
        <v>12</v>
      </c>
      <c r="G4675" t="s">
        <v>4168</v>
      </c>
      <c r="H4675" t="s">
        <v>4169</v>
      </c>
      <c r="I4675" s="2">
        <v>5541998400000</v>
      </c>
    </row>
    <row r="4676" spans="1:9" x14ac:dyDescent="0.25">
      <c r="A4676" t="s">
        <v>12</v>
      </c>
      <c r="B4676" s="1">
        <v>1000</v>
      </c>
      <c r="C4676" t="s">
        <v>9</v>
      </c>
      <c r="D4676">
        <v>12</v>
      </c>
      <c r="E4676" s="3">
        <v>44193</v>
      </c>
      <c r="F4676" s="2">
        <f>MONTH(Tabela1[[#This Row],[Data]])</f>
        <v>12</v>
      </c>
      <c r="G4676" t="s">
        <v>4988</v>
      </c>
      <c r="H4676" t="s">
        <v>4989</v>
      </c>
      <c r="I4676" s="2">
        <v>5551991300000</v>
      </c>
    </row>
    <row r="4677" spans="1:9" x14ac:dyDescent="0.25">
      <c r="A4677" t="s">
        <v>12</v>
      </c>
      <c r="B4677" s="1">
        <v>1000</v>
      </c>
      <c r="C4677" t="s">
        <v>21</v>
      </c>
      <c r="D4677">
        <v>1</v>
      </c>
      <c r="E4677" s="3">
        <v>44193</v>
      </c>
      <c r="F4677" s="2">
        <f>MONTH(Tabela1[[#This Row],[Data]])</f>
        <v>12</v>
      </c>
      <c r="G4677" t="s">
        <v>5005</v>
      </c>
      <c r="H4677" t="s">
        <v>5006</v>
      </c>
      <c r="I4677" s="2">
        <v>5575981100000</v>
      </c>
    </row>
    <row r="4678" spans="1:9" x14ac:dyDescent="0.25">
      <c r="A4678" t="s">
        <v>8</v>
      </c>
      <c r="B4678" s="1">
        <v>500</v>
      </c>
      <c r="C4678" t="s">
        <v>9</v>
      </c>
      <c r="D4678">
        <v>12</v>
      </c>
      <c r="E4678" s="3">
        <v>44193</v>
      </c>
      <c r="F4678" s="2">
        <f>MONTH(Tabela1[[#This Row],[Data]])</f>
        <v>12</v>
      </c>
      <c r="G4678" t="s">
        <v>5121</v>
      </c>
      <c r="H4678" t="s">
        <v>5122</v>
      </c>
      <c r="I4678" s="2">
        <v>5519995700000</v>
      </c>
    </row>
    <row r="4679" spans="1:9" x14ac:dyDescent="0.25">
      <c r="A4679" t="s">
        <v>8</v>
      </c>
      <c r="B4679" s="1">
        <v>500</v>
      </c>
      <c r="C4679" t="s">
        <v>9</v>
      </c>
      <c r="D4679">
        <v>12</v>
      </c>
      <c r="E4679" s="3">
        <v>44193</v>
      </c>
      <c r="F4679" s="2">
        <f>MONTH(Tabela1[[#This Row],[Data]])</f>
        <v>12</v>
      </c>
      <c r="G4679" t="s">
        <v>5598</v>
      </c>
      <c r="H4679" t="s">
        <v>5599</v>
      </c>
      <c r="I4679" s="2">
        <v>5571999400000</v>
      </c>
    </row>
    <row r="4680" spans="1:9" x14ac:dyDescent="0.25">
      <c r="A4680" t="s">
        <v>26</v>
      </c>
      <c r="B4680" s="1">
        <v>2000</v>
      </c>
      <c r="C4680" t="s">
        <v>9</v>
      </c>
      <c r="D4680">
        <v>1</v>
      </c>
      <c r="E4680" s="3">
        <v>44194</v>
      </c>
      <c r="F4680" s="2">
        <f>MONTH(Tabela1[[#This Row],[Data]])</f>
        <v>12</v>
      </c>
      <c r="G4680" t="s">
        <v>3664</v>
      </c>
      <c r="H4680" t="s">
        <v>3665</v>
      </c>
      <c r="I4680" s="2">
        <v>5571991100000</v>
      </c>
    </row>
    <row r="4681" spans="1:9" x14ac:dyDescent="0.25">
      <c r="A4681" t="s">
        <v>12</v>
      </c>
      <c r="B4681" s="1">
        <v>1000</v>
      </c>
      <c r="C4681" t="s">
        <v>9</v>
      </c>
      <c r="D4681">
        <v>12</v>
      </c>
      <c r="E4681" s="3">
        <v>44194</v>
      </c>
      <c r="F4681" s="2">
        <f>MONTH(Tabela1[[#This Row],[Data]])</f>
        <v>12</v>
      </c>
      <c r="G4681" t="s">
        <v>4244</v>
      </c>
      <c r="H4681" t="s">
        <v>4245</v>
      </c>
      <c r="I4681" s="2">
        <v>5527997700000</v>
      </c>
    </row>
    <row r="4682" spans="1:9" x14ac:dyDescent="0.25">
      <c r="A4682" t="s">
        <v>26</v>
      </c>
      <c r="B4682" s="1">
        <v>2000</v>
      </c>
      <c r="C4682" t="s">
        <v>9</v>
      </c>
      <c r="D4682">
        <v>4</v>
      </c>
      <c r="E4682" s="3">
        <v>44194</v>
      </c>
      <c r="F4682" s="2">
        <f>MONTH(Tabela1[[#This Row],[Data]])</f>
        <v>12</v>
      </c>
      <c r="G4682" t="s">
        <v>2549</v>
      </c>
      <c r="H4682" t="s">
        <v>4511</v>
      </c>
      <c r="I4682" s="2">
        <v>5527997800000</v>
      </c>
    </row>
    <row r="4683" spans="1:9" x14ac:dyDescent="0.25">
      <c r="A4683" t="s">
        <v>12</v>
      </c>
      <c r="B4683" s="1">
        <v>1000</v>
      </c>
      <c r="C4683" t="s">
        <v>9</v>
      </c>
      <c r="D4683">
        <v>1</v>
      </c>
      <c r="E4683" s="3">
        <v>44194</v>
      </c>
      <c r="F4683" s="2">
        <f>MONTH(Tabela1[[#This Row],[Data]])</f>
        <v>12</v>
      </c>
      <c r="G4683" t="s">
        <v>4349</v>
      </c>
      <c r="H4683" t="s">
        <v>5085</v>
      </c>
      <c r="I4683" s="2">
        <v>5519994000000</v>
      </c>
    </row>
    <row r="4684" spans="1:9" x14ac:dyDescent="0.25">
      <c r="A4684" t="s">
        <v>8</v>
      </c>
      <c r="B4684" s="1">
        <v>500</v>
      </c>
      <c r="C4684" t="s">
        <v>9</v>
      </c>
      <c r="D4684">
        <v>4</v>
      </c>
      <c r="E4684" s="3">
        <v>44194</v>
      </c>
      <c r="F4684" s="2">
        <f>MONTH(Tabela1[[#This Row],[Data]])</f>
        <v>12</v>
      </c>
      <c r="G4684" t="s">
        <v>1913</v>
      </c>
      <c r="H4684" t="s">
        <v>1914</v>
      </c>
      <c r="I4684" s="2">
        <v>5541999300000</v>
      </c>
    </row>
    <row r="4685" spans="1:9" x14ac:dyDescent="0.25">
      <c r="A4685" t="s">
        <v>26</v>
      </c>
      <c r="B4685" s="1">
        <v>2000</v>
      </c>
      <c r="C4685" t="s">
        <v>9</v>
      </c>
      <c r="D4685">
        <v>1</v>
      </c>
      <c r="E4685" s="3">
        <v>44194</v>
      </c>
      <c r="F4685" s="2">
        <f>MONTH(Tabela1[[#This Row],[Data]])</f>
        <v>12</v>
      </c>
      <c r="G4685" t="s">
        <v>8674</v>
      </c>
      <c r="H4685" t="s">
        <v>8675</v>
      </c>
      <c r="I4685" s="2">
        <v>5532998300000</v>
      </c>
    </row>
    <row r="4686" spans="1:9" x14ac:dyDescent="0.25">
      <c r="A4686" t="s">
        <v>12</v>
      </c>
      <c r="B4686" s="1">
        <v>1000</v>
      </c>
      <c r="C4686" t="s">
        <v>9</v>
      </c>
      <c r="D4686">
        <v>12</v>
      </c>
      <c r="E4686" s="3">
        <v>44194</v>
      </c>
      <c r="F4686" s="2">
        <f>MONTH(Tabela1[[#This Row],[Data]])</f>
        <v>12</v>
      </c>
      <c r="G4686" t="s">
        <v>8821</v>
      </c>
      <c r="H4686" t="s">
        <v>8822</v>
      </c>
      <c r="I4686" s="2">
        <v>5511995800000</v>
      </c>
    </row>
    <row r="4687" spans="1:9" x14ac:dyDescent="0.25">
      <c r="A4687" t="s">
        <v>12</v>
      </c>
      <c r="B4687" s="1">
        <v>1000</v>
      </c>
      <c r="C4687" t="s">
        <v>9</v>
      </c>
      <c r="D4687">
        <v>1</v>
      </c>
      <c r="E4687" s="3">
        <v>44194</v>
      </c>
      <c r="F4687" s="2">
        <f>MONTH(Tabela1[[#This Row],[Data]])</f>
        <v>12</v>
      </c>
      <c r="G4687" t="s">
        <v>9109</v>
      </c>
      <c r="H4687" t="s">
        <v>9110</v>
      </c>
      <c r="I4687" s="2">
        <v>5521966300000</v>
      </c>
    </row>
    <row r="4688" spans="1:9" x14ac:dyDescent="0.25">
      <c r="A4688" t="s">
        <v>26</v>
      </c>
      <c r="B4688" s="1">
        <v>2000</v>
      </c>
      <c r="C4688" t="s">
        <v>9</v>
      </c>
      <c r="D4688">
        <v>4</v>
      </c>
      <c r="E4688" s="3">
        <v>44194</v>
      </c>
      <c r="F4688" s="2">
        <f>MONTH(Tabela1[[#This Row],[Data]])</f>
        <v>12</v>
      </c>
      <c r="G4688" t="s">
        <v>9651</v>
      </c>
      <c r="H4688" t="s">
        <v>9652</v>
      </c>
      <c r="I4688" s="2">
        <v>5579999200000</v>
      </c>
    </row>
    <row r="4689" spans="1:9" x14ac:dyDescent="0.25">
      <c r="A4689" t="s">
        <v>8</v>
      </c>
      <c r="B4689" s="1">
        <v>500</v>
      </c>
      <c r="C4689" t="s">
        <v>21</v>
      </c>
      <c r="D4689">
        <v>1</v>
      </c>
      <c r="E4689" s="3">
        <v>44195</v>
      </c>
      <c r="F4689" s="2">
        <f>MONTH(Tabela1[[#This Row],[Data]])</f>
        <v>12</v>
      </c>
      <c r="G4689" t="s">
        <v>4718</v>
      </c>
      <c r="H4689" t="s">
        <v>4719</v>
      </c>
      <c r="I4689" s="2">
        <v>5521996400000</v>
      </c>
    </row>
    <row r="4690" spans="1:9" x14ac:dyDescent="0.25">
      <c r="A4690" t="s">
        <v>8</v>
      </c>
      <c r="B4690" s="1">
        <v>500</v>
      </c>
      <c r="C4690" t="s">
        <v>9</v>
      </c>
      <c r="D4690">
        <v>12</v>
      </c>
      <c r="E4690" s="3">
        <v>44195</v>
      </c>
      <c r="F4690" s="2">
        <f>MONTH(Tabela1[[#This Row],[Data]])</f>
        <v>12</v>
      </c>
      <c r="G4690" t="s">
        <v>6185</v>
      </c>
      <c r="H4690" t="s">
        <v>6186</v>
      </c>
      <c r="I4690" s="2">
        <v>5565992100000</v>
      </c>
    </row>
    <row r="4691" spans="1:9" x14ac:dyDescent="0.25">
      <c r="A4691" t="s">
        <v>26</v>
      </c>
      <c r="B4691" s="1">
        <v>2000</v>
      </c>
      <c r="C4691" t="s">
        <v>9</v>
      </c>
      <c r="D4691">
        <v>3</v>
      </c>
      <c r="E4691" s="3">
        <v>44195</v>
      </c>
      <c r="F4691" s="2">
        <f>MONTH(Tabela1[[#This Row],[Data]])</f>
        <v>12</v>
      </c>
      <c r="G4691" t="s">
        <v>7008</v>
      </c>
      <c r="H4691" t="s">
        <v>7009</v>
      </c>
      <c r="I4691" s="2">
        <v>5531985700000</v>
      </c>
    </row>
    <row r="4692" spans="1:9" x14ac:dyDescent="0.25">
      <c r="A4692" t="s">
        <v>12</v>
      </c>
      <c r="B4692" s="1">
        <v>1000</v>
      </c>
      <c r="C4692" t="s">
        <v>9</v>
      </c>
      <c r="D4692">
        <v>12</v>
      </c>
      <c r="E4692" s="3">
        <v>44195</v>
      </c>
      <c r="F4692" s="2">
        <f>MONTH(Tabela1[[#This Row],[Data]])</f>
        <v>12</v>
      </c>
      <c r="G4692" t="s">
        <v>3953</v>
      </c>
      <c r="H4692" t="s">
        <v>3954</v>
      </c>
      <c r="I4692" s="2">
        <v>5567999900000</v>
      </c>
    </row>
    <row r="4693" spans="1:9" x14ac:dyDescent="0.25">
      <c r="A4693" t="s">
        <v>8</v>
      </c>
      <c r="B4693" s="1">
        <v>500</v>
      </c>
      <c r="C4693" t="s">
        <v>9</v>
      </c>
      <c r="D4693">
        <v>1</v>
      </c>
      <c r="E4693" s="3">
        <v>44195</v>
      </c>
      <c r="F4693" s="2">
        <f>MONTH(Tabela1[[#This Row],[Data]])</f>
        <v>12</v>
      </c>
      <c r="G4693" t="s">
        <v>9042</v>
      </c>
      <c r="H4693" t="s">
        <v>9043</v>
      </c>
      <c r="I4693" s="2">
        <v>5511997500000</v>
      </c>
    </row>
    <row r="4694" spans="1:9" x14ac:dyDescent="0.25">
      <c r="A4694" t="s">
        <v>26</v>
      </c>
      <c r="B4694" s="1">
        <v>2000</v>
      </c>
      <c r="C4694" t="s">
        <v>9</v>
      </c>
      <c r="D4694">
        <v>9</v>
      </c>
      <c r="E4694" s="3">
        <v>44196</v>
      </c>
      <c r="F4694" s="2">
        <f>MONTH(Tabela1[[#This Row],[Data]])</f>
        <v>12</v>
      </c>
      <c r="G4694" t="s">
        <v>1864</v>
      </c>
      <c r="H4694" t="s">
        <v>1865</v>
      </c>
      <c r="I4694" s="2">
        <v>5571991400000</v>
      </c>
    </row>
    <row r="4695" spans="1:9" x14ac:dyDescent="0.25">
      <c r="A4695" t="s">
        <v>26</v>
      </c>
      <c r="B4695" s="1">
        <v>2000</v>
      </c>
      <c r="C4695" t="s">
        <v>9</v>
      </c>
      <c r="D4695">
        <v>1</v>
      </c>
      <c r="E4695" s="3">
        <v>44196</v>
      </c>
      <c r="F4695" s="2">
        <f>MONTH(Tabela1[[#This Row],[Data]])</f>
        <v>12</v>
      </c>
      <c r="G4695" t="s">
        <v>5091</v>
      </c>
      <c r="H4695" t="s">
        <v>5092</v>
      </c>
      <c r="I4695" s="2">
        <v>5515981000000</v>
      </c>
    </row>
    <row r="4696" spans="1:9" x14ac:dyDescent="0.25">
      <c r="A4696" t="s">
        <v>12</v>
      </c>
      <c r="B4696" s="1">
        <v>1000</v>
      </c>
      <c r="C4696" t="s">
        <v>9</v>
      </c>
      <c r="D4696">
        <v>5</v>
      </c>
      <c r="E4696" s="3">
        <v>44196</v>
      </c>
      <c r="F4696" s="2">
        <f>MONTH(Tabela1[[#This Row],[Data]])</f>
        <v>12</v>
      </c>
      <c r="G4696" t="s">
        <v>959</v>
      </c>
      <c r="H4696" t="s">
        <v>6938</v>
      </c>
      <c r="I4696" s="2">
        <v>5532999200000</v>
      </c>
    </row>
    <row r="4697" spans="1:9" x14ac:dyDescent="0.25">
      <c r="A4697" t="s">
        <v>8</v>
      </c>
      <c r="B4697" s="1">
        <v>500</v>
      </c>
      <c r="C4697" t="s">
        <v>9</v>
      </c>
      <c r="D4697">
        <v>1</v>
      </c>
      <c r="E4697" s="3">
        <v>44196</v>
      </c>
      <c r="F4697" s="2">
        <f>MONTH(Tabela1[[#This Row],[Data]])</f>
        <v>12</v>
      </c>
      <c r="G4697" t="s">
        <v>2565</v>
      </c>
      <c r="H4697" t="s">
        <v>9680</v>
      </c>
      <c r="I4697" s="2">
        <v>5521996200000</v>
      </c>
    </row>
    <row r="4698" spans="1:9" x14ac:dyDescent="0.25">
      <c r="A4698" t="s">
        <v>12</v>
      </c>
      <c r="B4698" s="1">
        <v>1000</v>
      </c>
      <c r="C4698" t="s">
        <v>21</v>
      </c>
      <c r="D4698">
        <v>1</v>
      </c>
      <c r="E4698" s="3">
        <v>44197</v>
      </c>
      <c r="F4698" s="2">
        <f>MONTH(Tabela1[[#This Row],[Data]])</f>
        <v>1</v>
      </c>
      <c r="G4698" t="s">
        <v>3412</v>
      </c>
      <c r="H4698" t="s">
        <v>3413</v>
      </c>
      <c r="I4698" s="2">
        <v>5531994700000</v>
      </c>
    </row>
    <row r="4699" spans="1:9" x14ac:dyDescent="0.25">
      <c r="A4699" t="s">
        <v>26</v>
      </c>
      <c r="B4699" s="1">
        <v>2000</v>
      </c>
      <c r="C4699" t="s">
        <v>9</v>
      </c>
      <c r="D4699">
        <v>8</v>
      </c>
      <c r="E4699" s="3">
        <v>44197</v>
      </c>
      <c r="F4699" s="2">
        <f>MONTH(Tabela1[[#This Row],[Data]])</f>
        <v>1</v>
      </c>
      <c r="G4699" t="s">
        <v>3423</v>
      </c>
      <c r="H4699" t="s">
        <v>3424</v>
      </c>
      <c r="I4699" s="2">
        <v>5594981400000</v>
      </c>
    </row>
    <row r="4700" spans="1:9" x14ac:dyDescent="0.25">
      <c r="A4700" t="s">
        <v>12</v>
      </c>
      <c r="B4700" s="1">
        <v>1000</v>
      </c>
      <c r="C4700" t="s">
        <v>9</v>
      </c>
      <c r="D4700">
        <v>4</v>
      </c>
      <c r="E4700" s="3">
        <v>44197</v>
      </c>
      <c r="F4700" s="2">
        <f>MONTH(Tabela1[[#This Row],[Data]])</f>
        <v>1</v>
      </c>
      <c r="G4700" t="s">
        <v>5768</v>
      </c>
      <c r="H4700" t="s">
        <v>5769</v>
      </c>
      <c r="I4700" s="2">
        <v>5581985700000</v>
      </c>
    </row>
    <row r="4701" spans="1:9" x14ac:dyDescent="0.25">
      <c r="A4701" t="s">
        <v>8</v>
      </c>
      <c r="B4701" s="1">
        <v>500</v>
      </c>
      <c r="C4701" t="s">
        <v>9</v>
      </c>
      <c r="D4701">
        <v>10</v>
      </c>
      <c r="E4701" s="3">
        <v>44197</v>
      </c>
      <c r="F4701" s="2">
        <f>MONTH(Tabela1[[#This Row],[Data]])</f>
        <v>1</v>
      </c>
      <c r="G4701" t="s">
        <v>5915</v>
      </c>
      <c r="H4701" t="s">
        <v>5916</v>
      </c>
      <c r="I4701" s="2">
        <v>5511975000000</v>
      </c>
    </row>
    <row r="4702" spans="1:9" x14ac:dyDescent="0.25">
      <c r="A4702" t="s">
        <v>26</v>
      </c>
      <c r="B4702" s="1">
        <v>2000</v>
      </c>
      <c r="C4702" t="s">
        <v>9</v>
      </c>
      <c r="D4702">
        <v>3</v>
      </c>
      <c r="E4702" s="3">
        <v>44197</v>
      </c>
      <c r="F4702" s="2">
        <f>MONTH(Tabela1[[#This Row],[Data]])</f>
        <v>1</v>
      </c>
      <c r="G4702" t="s">
        <v>626</v>
      </c>
      <c r="H4702" t="s">
        <v>627</v>
      </c>
      <c r="I4702" s="2">
        <v>5521976200000</v>
      </c>
    </row>
    <row r="4703" spans="1:9" x14ac:dyDescent="0.25">
      <c r="A4703" t="s">
        <v>12</v>
      </c>
      <c r="B4703" s="1">
        <v>1000</v>
      </c>
      <c r="C4703" t="s">
        <v>9</v>
      </c>
      <c r="D4703">
        <v>12</v>
      </c>
      <c r="E4703" s="3">
        <v>44197</v>
      </c>
      <c r="F4703" s="2">
        <f>MONTH(Tabela1[[#This Row],[Data]])</f>
        <v>1</v>
      </c>
      <c r="G4703" t="s">
        <v>7147</v>
      </c>
      <c r="H4703" t="s">
        <v>7148</v>
      </c>
      <c r="I4703" s="2">
        <v>5511968400000</v>
      </c>
    </row>
    <row r="4704" spans="1:9" x14ac:dyDescent="0.25">
      <c r="A4704" t="s">
        <v>12</v>
      </c>
      <c r="B4704" s="1">
        <v>1000</v>
      </c>
      <c r="C4704" t="s">
        <v>21</v>
      </c>
      <c r="D4704">
        <v>1</v>
      </c>
      <c r="E4704" s="3">
        <v>44197</v>
      </c>
      <c r="F4704" s="2">
        <f>MONTH(Tabela1[[#This Row],[Data]])</f>
        <v>1</v>
      </c>
      <c r="G4704" t="s">
        <v>7783</v>
      </c>
      <c r="H4704" t="s">
        <v>7784</v>
      </c>
      <c r="I4704" s="2">
        <v>5521965600000</v>
      </c>
    </row>
    <row r="4705" spans="1:9" x14ac:dyDescent="0.25">
      <c r="A4705" t="s">
        <v>8</v>
      </c>
      <c r="B4705" s="1">
        <v>500</v>
      </c>
      <c r="C4705" t="s">
        <v>9</v>
      </c>
      <c r="D4705">
        <v>10</v>
      </c>
      <c r="E4705" s="3">
        <v>44198</v>
      </c>
      <c r="F4705" s="2">
        <f>MONTH(Tabela1[[#This Row],[Data]])</f>
        <v>1</v>
      </c>
      <c r="G4705" t="s">
        <v>3655</v>
      </c>
      <c r="H4705" t="s">
        <v>3656</v>
      </c>
      <c r="I4705" s="2">
        <v>5551999800000</v>
      </c>
    </row>
    <row r="4706" spans="1:9" x14ac:dyDescent="0.25">
      <c r="A4706" t="s">
        <v>12</v>
      </c>
      <c r="B4706" s="1">
        <v>1000</v>
      </c>
      <c r="C4706" t="s">
        <v>9</v>
      </c>
      <c r="D4706">
        <v>1</v>
      </c>
      <c r="E4706" s="3">
        <v>44198</v>
      </c>
      <c r="F4706" s="2">
        <f>MONTH(Tabela1[[#This Row],[Data]])</f>
        <v>1</v>
      </c>
      <c r="G4706" t="s">
        <v>5276</v>
      </c>
      <c r="H4706" t="s">
        <v>5277</v>
      </c>
      <c r="I4706" s="2">
        <v>5514982200000</v>
      </c>
    </row>
    <row r="4707" spans="1:9" x14ac:dyDescent="0.25">
      <c r="A4707" t="s">
        <v>8</v>
      </c>
      <c r="B4707" s="1">
        <v>500</v>
      </c>
      <c r="C4707" t="s">
        <v>21</v>
      </c>
      <c r="D4707">
        <v>1</v>
      </c>
      <c r="E4707" s="3">
        <v>44198</v>
      </c>
      <c r="F4707" s="2">
        <f>MONTH(Tabela1[[#This Row],[Data]])</f>
        <v>1</v>
      </c>
      <c r="G4707" t="s">
        <v>1786</v>
      </c>
      <c r="H4707" t="s">
        <v>5561</v>
      </c>
      <c r="I4707" s="2">
        <v>5516991200000</v>
      </c>
    </row>
    <row r="4708" spans="1:9" x14ac:dyDescent="0.25">
      <c r="A4708" t="s">
        <v>8</v>
      </c>
      <c r="B4708" s="1">
        <v>500</v>
      </c>
      <c r="C4708" t="s">
        <v>9</v>
      </c>
      <c r="D4708">
        <v>12</v>
      </c>
      <c r="E4708" s="3">
        <v>44198</v>
      </c>
      <c r="F4708" s="2">
        <f>MONTH(Tabela1[[#This Row],[Data]])</f>
        <v>1</v>
      </c>
      <c r="G4708" t="s">
        <v>1812</v>
      </c>
      <c r="H4708" t="s">
        <v>5651</v>
      </c>
      <c r="I4708" s="2">
        <v>5521981500000</v>
      </c>
    </row>
    <row r="4709" spans="1:9" x14ac:dyDescent="0.25">
      <c r="A4709" t="s">
        <v>8</v>
      </c>
      <c r="B4709" s="1">
        <v>500</v>
      </c>
      <c r="C4709" t="s">
        <v>9</v>
      </c>
      <c r="D4709">
        <v>3</v>
      </c>
      <c r="E4709" s="3">
        <v>44198</v>
      </c>
      <c r="F4709" s="2">
        <f>MONTH(Tabela1[[#This Row],[Data]])</f>
        <v>1</v>
      </c>
      <c r="G4709" t="s">
        <v>1690</v>
      </c>
      <c r="H4709" t="s">
        <v>6359</v>
      </c>
      <c r="I4709" s="2">
        <v>5555996700000</v>
      </c>
    </row>
    <row r="4710" spans="1:9" x14ac:dyDescent="0.25">
      <c r="A4710" t="s">
        <v>12</v>
      </c>
      <c r="B4710" s="1">
        <v>1000</v>
      </c>
      <c r="C4710" t="s">
        <v>9</v>
      </c>
      <c r="D4710">
        <v>3</v>
      </c>
      <c r="E4710" s="3">
        <v>44198</v>
      </c>
      <c r="F4710" s="2">
        <f>MONTH(Tabela1[[#This Row],[Data]])</f>
        <v>1</v>
      </c>
      <c r="G4710" t="s">
        <v>7431</v>
      </c>
      <c r="H4710" t="s">
        <v>7432</v>
      </c>
      <c r="I4710" s="2">
        <v>5519998800000</v>
      </c>
    </row>
    <row r="4711" spans="1:9" x14ac:dyDescent="0.25">
      <c r="A4711" t="s">
        <v>8</v>
      </c>
      <c r="B4711" s="1">
        <v>500</v>
      </c>
      <c r="C4711" t="s">
        <v>9</v>
      </c>
      <c r="D4711">
        <v>4</v>
      </c>
      <c r="E4711" s="3">
        <v>44198</v>
      </c>
      <c r="F4711" s="2">
        <f>MONTH(Tabela1[[#This Row],[Data]])</f>
        <v>1</v>
      </c>
      <c r="G4711" t="s">
        <v>8799</v>
      </c>
      <c r="H4711" t="s">
        <v>8800</v>
      </c>
      <c r="I4711" s="2">
        <v>5511973100000</v>
      </c>
    </row>
    <row r="4712" spans="1:9" x14ac:dyDescent="0.25">
      <c r="A4712" t="s">
        <v>26</v>
      </c>
      <c r="B4712" s="1">
        <v>2000</v>
      </c>
      <c r="C4712" t="s">
        <v>9</v>
      </c>
      <c r="D4712">
        <v>12</v>
      </c>
      <c r="E4712" s="3">
        <v>44199</v>
      </c>
      <c r="F4712" s="2">
        <f>MONTH(Tabela1[[#This Row],[Data]])</f>
        <v>1</v>
      </c>
      <c r="G4712" t="s">
        <v>1234</v>
      </c>
      <c r="H4712" t="s">
        <v>1235</v>
      </c>
      <c r="I4712" s="2">
        <v>5521980500000</v>
      </c>
    </row>
    <row r="4713" spans="1:9" x14ac:dyDescent="0.25">
      <c r="A4713" t="s">
        <v>8</v>
      </c>
      <c r="B4713" s="1">
        <v>500</v>
      </c>
      <c r="C4713" t="s">
        <v>9</v>
      </c>
      <c r="D4713">
        <v>10</v>
      </c>
      <c r="E4713" s="3">
        <v>44199</v>
      </c>
      <c r="F4713" s="2">
        <f>MONTH(Tabela1[[#This Row],[Data]])</f>
        <v>1</v>
      </c>
      <c r="G4713" t="s">
        <v>2659</v>
      </c>
      <c r="H4713" t="s">
        <v>2660</v>
      </c>
      <c r="I4713" s="2">
        <v>5567981000000</v>
      </c>
    </row>
    <row r="4714" spans="1:9" x14ac:dyDescent="0.25">
      <c r="A4714" t="s">
        <v>26</v>
      </c>
      <c r="B4714" s="1">
        <v>2000</v>
      </c>
      <c r="C4714" t="s">
        <v>9</v>
      </c>
      <c r="D4714">
        <v>1</v>
      </c>
      <c r="E4714" s="3">
        <v>44199</v>
      </c>
      <c r="F4714" s="2">
        <f>MONTH(Tabela1[[#This Row],[Data]])</f>
        <v>1</v>
      </c>
      <c r="G4714" t="s">
        <v>3262</v>
      </c>
      <c r="H4714" t="s">
        <v>3263</v>
      </c>
      <c r="I4714" s="2">
        <v>5535991300000</v>
      </c>
    </row>
    <row r="4715" spans="1:9" x14ac:dyDescent="0.25">
      <c r="A4715" t="s">
        <v>8</v>
      </c>
      <c r="B4715" s="1">
        <v>500</v>
      </c>
      <c r="C4715" t="s">
        <v>9</v>
      </c>
      <c r="D4715">
        <v>12</v>
      </c>
      <c r="E4715" s="3">
        <v>44199</v>
      </c>
      <c r="F4715" s="2">
        <f>MONTH(Tabela1[[#This Row],[Data]])</f>
        <v>1</v>
      </c>
      <c r="G4715" t="s">
        <v>744</v>
      </c>
      <c r="H4715" t="s">
        <v>745</v>
      </c>
      <c r="I4715" s="2">
        <v>5567982100000</v>
      </c>
    </row>
    <row r="4716" spans="1:9" x14ac:dyDescent="0.25">
      <c r="A4716" t="s">
        <v>12</v>
      </c>
      <c r="B4716" s="1">
        <v>1000</v>
      </c>
      <c r="C4716" t="s">
        <v>21</v>
      </c>
      <c r="D4716">
        <v>1</v>
      </c>
      <c r="E4716" s="3">
        <v>44199</v>
      </c>
      <c r="F4716" s="2">
        <f>MONTH(Tabela1[[#This Row],[Data]])</f>
        <v>1</v>
      </c>
      <c r="G4716" t="s">
        <v>5764</v>
      </c>
      <c r="H4716" t="s">
        <v>5765</v>
      </c>
      <c r="I4716" s="2">
        <v>5511998700000</v>
      </c>
    </row>
    <row r="4717" spans="1:9" x14ac:dyDescent="0.25">
      <c r="A4717" t="s">
        <v>8</v>
      </c>
      <c r="B4717" s="1">
        <v>500</v>
      </c>
      <c r="C4717" t="s">
        <v>9</v>
      </c>
      <c r="D4717">
        <v>10</v>
      </c>
      <c r="E4717" s="3">
        <v>44199</v>
      </c>
      <c r="F4717" s="2">
        <f>MONTH(Tabela1[[#This Row],[Data]])</f>
        <v>1</v>
      </c>
      <c r="G4717" t="s">
        <v>6646</v>
      </c>
      <c r="H4717" t="s">
        <v>6647</v>
      </c>
      <c r="I4717" s="2">
        <v>5579981300000</v>
      </c>
    </row>
    <row r="4718" spans="1:9" x14ac:dyDescent="0.25">
      <c r="A4718" t="s">
        <v>8</v>
      </c>
      <c r="B4718" s="1">
        <v>500</v>
      </c>
      <c r="C4718" t="s">
        <v>9</v>
      </c>
      <c r="D4718">
        <v>12</v>
      </c>
      <c r="E4718" s="3">
        <v>44200</v>
      </c>
      <c r="F4718" s="2">
        <f>MONTH(Tabela1[[#This Row],[Data]])</f>
        <v>1</v>
      </c>
      <c r="G4718" t="s">
        <v>508</v>
      </c>
      <c r="H4718" t="s">
        <v>509</v>
      </c>
      <c r="I4718" s="2">
        <v>5521993300000</v>
      </c>
    </row>
    <row r="4719" spans="1:9" x14ac:dyDescent="0.25">
      <c r="A4719" t="s">
        <v>26</v>
      </c>
      <c r="B4719" s="1">
        <v>2000</v>
      </c>
      <c r="C4719" t="s">
        <v>9</v>
      </c>
      <c r="D4719">
        <v>12</v>
      </c>
      <c r="E4719" s="3">
        <v>44200</v>
      </c>
      <c r="F4719" s="2">
        <f>MONTH(Tabela1[[#This Row],[Data]])</f>
        <v>1</v>
      </c>
      <c r="G4719" t="s">
        <v>806</v>
      </c>
      <c r="H4719" t="s">
        <v>807</v>
      </c>
      <c r="I4719" s="2">
        <v>5599991200000</v>
      </c>
    </row>
    <row r="4720" spans="1:9" x14ac:dyDescent="0.25">
      <c r="A4720" t="s">
        <v>8</v>
      </c>
      <c r="B4720" s="1">
        <v>500</v>
      </c>
      <c r="C4720" t="s">
        <v>21</v>
      </c>
      <c r="D4720">
        <v>1</v>
      </c>
      <c r="E4720" s="3">
        <v>44200</v>
      </c>
      <c r="F4720" s="2">
        <f>MONTH(Tabela1[[#This Row],[Data]])</f>
        <v>1</v>
      </c>
      <c r="G4720" t="s">
        <v>1870</v>
      </c>
      <c r="H4720" t="s">
        <v>1871</v>
      </c>
      <c r="I4720" s="2">
        <v>5511971600000</v>
      </c>
    </row>
    <row r="4721" spans="1:9" x14ac:dyDescent="0.25">
      <c r="A4721" t="s">
        <v>26</v>
      </c>
      <c r="B4721" s="1">
        <v>2000</v>
      </c>
      <c r="C4721" t="s">
        <v>21</v>
      </c>
      <c r="D4721">
        <v>1</v>
      </c>
      <c r="E4721" s="3">
        <v>44200</v>
      </c>
      <c r="F4721" s="2">
        <f>MONTH(Tabela1[[#This Row],[Data]])</f>
        <v>1</v>
      </c>
      <c r="G4721" t="s">
        <v>2810</v>
      </c>
      <c r="H4721" t="s">
        <v>2811</v>
      </c>
      <c r="I4721" s="2">
        <v>5521973000000</v>
      </c>
    </row>
    <row r="4722" spans="1:9" x14ac:dyDescent="0.25">
      <c r="A4722" t="s">
        <v>8</v>
      </c>
      <c r="B4722" s="1">
        <v>500</v>
      </c>
      <c r="C4722" t="s">
        <v>9</v>
      </c>
      <c r="D4722">
        <v>12</v>
      </c>
      <c r="E4722" s="3">
        <v>44200</v>
      </c>
      <c r="F4722" s="2">
        <f>MONTH(Tabela1[[#This Row],[Data]])</f>
        <v>1</v>
      </c>
      <c r="G4722" t="s">
        <v>3414</v>
      </c>
      <c r="H4722" t="s">
        <v>3415</v>
      </c>
      <c r="I4722" s="2">
        <v>5549991100000</v>
      </c>
    </row>
    <row r="4723" spans="1:9" x14ac:dyDescent="0.25">
      <c r="A4723" t="s">
        <v>8</v>
      </c>
      <c r="B4723" s="1">
        <v>500</v>
      </c>
      <c r="C4723" t="s">
        <v>9</v>
      </c>
      <c r="D4723">
        <v>1</v>
      </c>
      <c r="E4723" s="3">
        <v>44200</v>
      </c>
      <c r="F4723" s="2">
        <f>MONTH(Tabela1[[#This Row],[Data]])</f>
        <v>1</v>
      </c>
      <c r="G4723" t="s">
        <v>1900</v>
      </c>
      <c r="H4723" t="s">
        <v>1901</v>
      </c>
      <c r="I4723" s="2">
        <v>5521967000000</v>
      </c>
    </row>
    <row r="4724" spans="1:9" x14ac:dyDescent="0.25">
      <c r="A4724" t="s">
        <v>8</v>
      </c>
      <c r="B4724" s="1">
        <v>500</v>
      </c>
      <c r="C4724" t="s">
        <v>9</v>
      </c>
      <c r="D4724">
        <v>10</v>
      </c>
      <c r="E4724" s="3">
        <v>44200</v>
      </c>
      <c r="F4724" s="2">
        <f>MONTH(Tabela1[[#This Row],[Data]])</f>
        <v>1</v>
      </c>
      <c r="G4724" t="s">
        <v>4282</v>
      </c>
      <c r="H4724" t="s">
        <v>4283</v>
      </c>
      <c r="I4724" s="2">
        <v>5562992400000</v>
      </c>
    </row>
    <row r="4725" spans="1:9" x14ac:dyDescent="0.25">
      <c r="A4725" t="s">
        <v>12</v>
      </c>
      <c r="B4725" s="1">
        <v>1000</v>
      </c>
      <c r="C4725" t="s">
        <v>9</v>
      </c>
      <c r="D4725">
        <v>5</v>
      </c>
      <c r="E4725" s="3">
        <v>44200</v>
      </c>
      <c r="F4725" s="2">
        <f>MONTH(Tabela1[[#This Row],[Data]])</f>
        <v>1</v>
      </c>
      <c r="G4725" t="s">
        <v>4074</v>
      </c>
      <c r="H4725" t="s">
        <v>4075</v>
      </c>
      <c r="I4725" s="2">
        <v>5521980900000</v>
      </c>
    </row>
    <row r="4726" spans="1:9" x14ac:dyDescent="0.25">
      <c r="A4726" t="s">
        <v>26</v>
      </c>
      <c r="B4726" s="1">
        <v>2000</v>
      </c>
      <c r="C4726" t="s">
        <v>9</v>
      </c>
      <c r="D4726">
        <v>1</v>
      </c>
      <c r="E4726" s="3">
        <v>44200</v>
      </c>
      <c r="F4726" s="2">
        <f>MONTH(Tabela1[[#This Row],[Data]])</f>
        <v>1</v>
      </c>
      <c r="G4726" t="s">
        <v>2365</v>
      </c>
      <c r="H4726" t="s">
        <v>6370</v>
      </c>
      <c r="I4726" s="2">
        <v>5594991100000</v>
      </c>
    </row>
    <row r="4727" spans="1:9" x14ac:dyDescent="0.25">
      <c r="A4727" t="s">
        <v>8</v>
      </c>
      <c r="B4727" s="1">
        <v>500</v>
      </c>
      <c r="C4727" t="s">
        <v>21</v>
      </c>
      <c r="D4727">
        <v>1</v>
      </c>
      <c r="E4727" s="3">
        <v>44200</v>
      </c>
      <c r="F4727" s="2">
        <f>MONTH(Tabela1[[#This Row],[Data]])</f>
        <v>1</v>
      </c>
      <c r="G4727" t="s">
        <v>2582</v>
      </c>
      <c r="H4727" t="s">
        <v>2583</v>
      </c>
      <c r="I4727" s="2">
        <v>5519993400000</v>
      </c>
    </row>
    <row r="4728" spans="1:9" x14ac:dyDescent="0.25">
      <c r="A4728" t="s">
        <v>8</v>
      </c>
      <c r="B4728" s="1">
        <v>500</v>
      </c>
      <c r="C4728" t="s">
        <v>21</v>
      </c>
      <c r="D4728">
        <v>1</v>
      </c>
      <c r="E4728" s="3">
        <v>44200</v>
      </c>
      <c r="F4728" s="2">
        <f>MONTH(Tabela1[[#This Row],[Data]])</f>
        <v>1</v>
      </c>
      <c r="G4728" t="s">
        <v>7379</v>
      </c>
      <c r="H4728" t="s">
        <v>7380</v>
      </c>
      <c r="I4728" s="2">
        <v>5518997700000</v>
      </c>
    </row>
    <row r="4729" spans="1:9" x14ac:dyDescent="0.25">
      <c r="A4729" t="s">
        <v>12</v>
      </c>
      <c r="B4729" s="1">
        <v>1000</v>
      </c>
      <c r="C4729" t="s">
        <v>9</v>
      </c>
      <c r="D4729">
        <v>12</v>
      </c>
      <c r="E4729" s="3">
        <v>44200</v>
      </c>
      <c r="F4729" s="2">
        <f>MONTH(Tabela1[[#This Row],[Data]])</f>
        <v>1</v>
      </c>
      <c r="G4729" t="s">
        <v>1904</v>
      </c>
      <c r="H4729" t="s">
        <v>1905</v>
      </c>
      <c r="I4729" s="2">
        <v>5519981500000</v>
      </c>
    </row>
    <row r="4730" spans="1:9" x14ac:dyDescent="0.25">
      <c r="A4730" t="s">
        <v>26</v>
      </c>
      <c r="B4730" s="1">
        <v>2000</v>
      </c>
      <c r="C4730" t="s">
        <v>9</v>
      </c>
      <c r="D4730">
        <v>6</v>
      </c>
      <c r="E4730" s="3">
        <v>44200</v>
      </c>
      <c r="F4730" s="2">
        <f>MONTH(Tabela1[[#This Row],[Data]])</f>
        <v>1</v>
      </c>
      <c r="G4730" t="s">
        <v>5695</v>
      </c>
      <c r="H4730" t="s">
        <v>7562</v>
      </c>
      <c r="I4730" s="2">
        <v>5511974800000</v>
      </c>
    </row>
    <row r="4731" spans="1:9" x14ac:dyDescent="0.25">
      <c r="A4731" t="s">
        <v>8</v>
      </c>
      <c r="B4731" s="1">
        <v>500</v>
      </c>
      <c r="C4731" t="s">
        <v>9</v>
      </c>
      <c r="D4731">
        <v>1</v>
      </c>
      <c r="E4731" s="3">
        <v>44200</v>
      </c>
      <c r="F4731" s="2">
        <f>MONTH(Tabela1[[#This Row],[Data]])</f>
        <v>1</v>
      </c>
      <c r="G4731" t="s">
        <v>5448</v>
      </c>
      <c r="H4731" t="s">
        <v>8780</v>
      </c>
      <c r="I4731" s="2">
        <v>5534998100000</v>
      </c>
    </row>
    <row r="4732" spans="1:9" x14ac:dyDescent="0.25">
      <c r="A4732" t="s">
        <v>12</v>
      </c>
      <c r="B4732" s="1">
        <v>1000</v>
      </c>
      <c r="C4732" t="s">
        <v>9</v>
      </c>
      <c r="D4732">
        <v>12</v>
      </c>
      <c r="E4732" s="3">
        <v>44200</v>
      </c>
      <c r="F4732" s="2">
        <f>MONTH(Tabela1[[#This Row],[Data]])</f>
        <v>1</v>
      </c>
      <c r="G4732" t="s">
        <v>1900</v>
      </c>
      <c r="H4732" t="s">
        <v>3519</v>
      </c>
      <c r="I4732" s="2">
        <v>5521981600000</v>
      </c>
    </row>
    <row r="4733" spans="1:9" x14ac:dyDescent="0.25">
      <c r="A4733" t="s">
        <v>12</v>
      </c>
      <c r="B4733" s="1">
        <v>1000</v>
      </c>
      <c r="C4733" t="s">
        <v>9</v>
      </c>
      <c r="D4733">
        <v>9</v>
      </c>
      <c r="E4733" s="3">
        <v>44200</v>
      </c>
      <c r="F4733" s="2">
        <f>MONTH(Tabela1[[#This Row],[Data]])</f>
        <v>1</v>
      </c>
      <c r="G4733" t="s">
        <v>3214</v>
      </c>
      <c r="H4733" t="s">
        <v>9729</v>
      </c>
      <c r="I4733" s="2">
        <v>5584996200000</v>
      </c>
    </row>
    <row r="4734" spans="1:9" x14ac:dyDescent="0.25">
      <c r="A4734" t="s">
        <v>12</v>
      </c>
      <c r="B4734" s="1">
        <v>1000</v>
      </c>
      <c r="C4734" t="s">
        <v>21</v>
      </c>
      <c r="D4734">
        <v>1</v>
      </c>
      <c r="E4734" s="3">
        <v>44201</v>
      </c>
      <c r="F4734" s="2">
        <f>MONTH(Tabela1[[#This Row],[Data]])</f>
        <v>1</v>
      </c>
      <c r="G4734" t="s">
        <v>1218</v>
      </c>
      <c r="H4734" t="s">
        <v>5216</v>
      </c>
      <c r="I4734" s="2">
        <v>5531999600000</v>
      </c>
    </row>
    <row r="4735" spans="1:9" x14ac:dyDescent="0.25">
      <c r="A4735" t="s">
        <v>8</v>
      </c>
      <c r="B4735" s="1">
        <v>500</v>
      </c>
      <c r="C4735" t="s">
        <v>9</v>
      </c>
      <c r="D4735">
        <v>12</v>
      </c>
      <c r="E4735" s="3">
        <v>44201</v>
      </c>
      <c r="F4735" s="2">
        <f>MONTH(Tabela1[[#This Row],[Data]])</f>
        <v>1</v>
      </c>
      <c r="G4735" t="s">
        <v>371</v>
      </c>
      <c r="H4735" t="s">
        <v>5265</v>
      </c>
      <c r="I4735" s="2">
        <v>5565992500000</v>
      </c>
    </row>
    <row r="4736" spans="1:9" x14ac:dyDescent="0.25">
      <c r="A4736" t="s">
        <v>8</v>
      </c>
      <c r="B4736" s="1">
        <v>500</v>
      </c>
      <c r="C4736" t="s">
        <v>9</v>
      </c>
      <c r="D4736">
        <v>12</v>
      </c>
      <c r="E4736" s="3">
        <v>44201</v>
      </c>
      <c r="F4736" s="2">
        <f>MONTH(Tabela1[[#This Row],[Data]])</f>
        <v>1</v>
      </c>
      <c r="G4736" t="s">
        <v>5794</v>
      </c>
      <c r="H4736" t="s">
        <v>5795</v>
      </c>
      <c r="I4736" s="2">
        <v>5583996300000</v>
      </c>
    </row>
    <row r="4737" spans="1:9" x14ac:dyDescent="0.25">
      <c r="A4737" t="s">
        <v>8</v>
      </c>
      <c r="B4737" s="1">
        <v>500</v>
      </c>
      <c r="C4737" t="s">
        <v>9</v>
      </c>
      <c r="D4737">
        <v>12</v>
      </c>
      <c r="E4737" s="3">
        <v>44201</v>
      </c>
      <c r="F4737" s="2">
        <f>MONTH(Tabela1[[#This Row],[Data]])</f>
        <v>1</v>
      </c>
      <c r="G4737" t="s">
        <v>6799</v>
      </c>
      <c r="H4737" t="s">
        <v>6800</v>
      </c>
      <c r="I4737" s="2">
        <v>5583987100000</v>
      </c>
    </row>
    <row r="4738" spans="1:9" x14ac:dyDescent="0.25">
      <c r="A4738" t="s">
        <v>26</v>
      </c>
      <c r="B4738" s="1">
        <v>2000</v>
      </c>
      <c r="C4738" t="s">
        <v>9</v>
      </c>
      <c r="D4738">
        <v>12</v>
      </c>
      <c r="E4738" s="3">
        <v>44201</v>
      </c>
      <c r="F4738" s="2">
        <f>MONTH(Tabela1[[#This Row],[Data]])</f>
        <v>1</v>
      </c>
      <c r="G4738" t="s">
        <v>2992</v>
      </c>
      <c r="H4738" t="s">
        <v>9231</v>
      </c>
      <c r="I4738" s="2">
        <v>5531988400000</v>
      </c>
    </row>
    <row r="4739" spans="1:9" x14ac:dyDescent="0.25">
      <c r="A4739" t="s">
        <v>8</v>
      </c>
      <c r="B4739" s="1">
        <v>500</v>
      </c>
      <c r="C4739" t="s">
        <v>9</v>
      </c>
      <c r="D4739">
        <v>9</v>
      </c>
      <c r="E4739" s="3">
        <v>44201</v>
      </c>
      <c r="F4739" s="2">
        <f>MONTH(Tabela1[[#This Row],[Data]])</f>
        <v>1</v>
      </c>
      <c r="G4739" t="s">
        <v>9315</v>
      </c>
      <c r="H4739" t="s">
        <v>9316</v>
      </c>
      <c r="I4739" s="2">
        <v>5516981900000</v>
      </c>
    </row>
    <row r="4740" spans="1:9" x14ac:dyDescent="0.25">
      <c r="A4740" t="s">
        <v>8</v>
      </c>
      <c r="B4740" s="1">
        <v>500</v>
      </c>
      <c r="C4740" t="s">
        <v>9</v>
      </c>
      <c r="D4740">
        <v>12</v>
      </c>
      <c r="E4740" s="3">
        <v>44202</v>
      </c>
      <c r="F4740" s="2">
        <f>MONTH(Tabela1[[#This Row],[Data]])</f>
        <v>1</v>
      </c>
      <c r="G4740" t="s">
        <v>375</v>
      </c>
      <c r="H4740" t="s">
        <v>2982</v>
      </c>
      <c r="I4740" s="2">
        <v>5521964800000</v>
      </c>
    </row>
    <row r="4741" spans="1:9" x14ac:dyDescent="0.25">
      <c r="A4741" t="s">
        <v>26</v>
      </c>
      <c r="B4741" s="1">
        <v>2000</v>
      </c>
      <c r="C4741" t="s">
        <v>9</v>
      </c>
      <c r="D4741">
        <v>3</v>
      </c>
      <c r="E4741" s="3">
        <v>44202</v>
      </c>
      <c r="F4741" s="2">
        <f>MONTH(Tabela1[[#This Row],[Data]])</f>
        <v>1</v>
      </c>
      <c r="G4741" t="s">
        <v>3471</v>
      </c>
      <c r="H4741" t="s">
        <v>3472</v>
      </c>
      <c r="I4741" s="2">
        <v>5521981700000</v>
      </c>
    </row>
    <row r="4742" spans="1:9" x14ac:dyDescent="0.25">
      <c r="A4742" t="s">
        <v>26</v>
      </c>
      <c r="B4742" s="1">
        <v>2000</v>
      </c>
      <c r="C4742" t="s">
        <v>21</v>
      </c>
      <c r="D4742">
        <v>1</v>
      </c>
      <c r="E4742" s="3">
        <v>44202</v>
      </c>
      <c r="F4742" s="2">
        <f>MONTH(Tabela1[[#This Row],[Data]])</f>
        <v>1</v>
      </c>
      <c r="G4742" t="s">
        <v>3998</v>
      </c>
      <c r="H4742" t="s">
        <v>3999</v>
      </c>
      <c r="I4742" s="2">
        <v>5547992800000</v>
      </c>
    </row>
    <row r="4743" spans="1:9" x14ac:dyDescent="0.25">
      <c r="A4743" t="s">
        <v>8</v>
      </c>
      <c r="B4743" s="1">
        <v>500</v>
      </c>
      <c r="C4743" t="s">
        <v>9</v>
      </c>
      <c r="D4743">
        <v>10</v>
      </c>
      <c r="E4743" s="3">
        <v>44202</v>
      </c>
      <c r="F4743" s="2">
        <f>MONTH(Tabela1[[#This Row],[Data]])</f>
        <v>1</v>
      </c>
      <c r="G4743" t="s">
        <v>4135</v>
      </c>
      <c r="H4743" t="s">
        <v>4136</v>
      </c>
      <c r="I4743" s="2">
        <v>5563981100000</v>
      </c>
    </row>
    <row r="4744" spans="1:9" x14ac:dyDescent="0.25">
      <c r="A4744" t="s">
        <v>8</v>
      </c>
      <c r="B4744" s="1">
        <v>500</v>
      </c>
      <c r="C4744" t="s">
        <v>9</v>
      </c>
      <c r="D4744">
        <v>5</v>
      </c>
      <c r="E4744" s="3">
        <v>44202</v>
      </c>
      <c r="F4744" s="2">
        <f>MONTH(Tabela1[[#This Row],[Data]])</f>
        <v>1</v>
      </c>
      <c r="G4744" t="s">
        <v>6045</v>
      </c>
      <c r="H4744" t="s">
        <v>6046</v>
      </c>
      <c r="I4744" s="2">
        <v>5511952700000</v>
      </c>
    </row>
    <row r="4745" spans="1:9" x14ac:dyDescent="0.25">
      <c r="A4745" t="s">
        <v>8</v>
      </c>
      <c r="B4745" s="1">
        <v>500</v>
      </c>
      <c r="C4745" t="s">
        <v>9</v>
      </c>
      <c r="D4745">
        <v>1</v>
      </c>
      <c r="E4745" s="3">
        <v>44202</v>
      </c>
      <c r="F4745" s="2">
        <f>MONTH(Tabela1[[#This Row],[Data]])</f>
        <v>1</v>
      </c>
      <c r="G4745" t="s">
        <v>5049</v>
      </c>
      <c r="H4745" t="s">
        <v>5050</v>
      </c>
      <c r="I4745" s="2">
        <v>5511976400000</v>
      </c>
    </row>
    <row r="4746" spans="1:9" x14ac:dyDescent="0.25">
      <c r="A4746" t="s">
        <v>12</v>
      </c>
      <c r="B4746" s="1">
        <v>1000</v>
      </c>
      <c r="C4746" t="s">
        <v>9</v>
      </c>
      <c r="D4746">
        <v>2</v>
      </c>
      <c r="E4746" s="3">
        <v>44203</v>
      </c>
      <c r="F4746" s="2">
        <f>MONTH(Tabela1[[#This Row],[Data]])</f>
        <v>1</v>
      </c>
      <c r="G4746" t="s">
        <v>453</v>
      </c>
      <c r="H4746" t="s">
        <v>454</v>
      </c>
      <c r="I4746" s="2">
        <v>5521981000000</v>
      </c>
    </row>
    <row r="4747" spans="1:9" x14ac:dyDescent="0.25">
      <c r="A4747" t="s">
        <v>12</v>
      </c>
      <c r="B4747" s="1">
        <v>1000</v>
      </c>
      <c r="C4747" t="s">
        <v>9</v>
      </c>
      <c r="D4747">
        <v>12</v>
      </c>
      <c r="E4747" s="3">
        <v>44203</v>
      </c>
      <c r="F4747" s="2">
        <f>MONTH(Tabela1[[#This Row],[Data]])</f>
        <v>1</v>
      </c>
      <c r="G4747" t="s">
        <v>547</v>
      </c>
      <c r="H4747" t="s">
        <v>548</v>
      </c>
      <c r="I4747" s="2">
        <v>5571986500000</v>
      </c>
    </row>
    <row r="4748" spans="1:9" x14ac:dyDescent="0.25">
      <c r="A4748" t="s">
        <v>8</v>
      </c>
      <c r="B4748" s="1">
        <v>500</v>
      </c>
      <c r="C4748" t="s">
        <v>9</v>
      </c>
      <c r="D4748">
        <v>12</v>
      </c>
      <c r="E4748" s="3">
        <v>44203</v>
      </c>
      <c r="F4748" s="2">
        <f>MONTH(Tabela1[[#This Row],[Data]])</f>
        <v>1</v>
      </c>
      <c r="G4748" t="s">
        <v>3868</v>
      </c>
      <c r="H4748" t="s">
        <v>3869</v>
      </c>
      <c r="I4748" s="2">
        <v>5598984000000</v>
      </c>
    </row>
    <row r="4749" spans="1:9" x14ac:dyDescent="0.25">
      <c r="A4749" t="s">
        <v>8</v>
      </c>
      <c r="B4749" s="1">
        <v>500</v>
      </c>
      <c r="C4749" t="s">
        <v>21</v>
      </c>
      <c r="D4749">
        <v>1</v>
      </c>
      <c r="E4749" s="3">
        <v>44203</v>
      </c>
      <c r="F4749" s="2">
        <f>MONTH(Tabela1[[#This Row],[Data]])</f>
        <v>1</v>
      </c>
      <c r="G4749" t="s">
        <v>4444</v>
      </c>
      <c r="H4749" t="s">
        <v>4445</v>
      </c>
      <c r="I4749" s="2">
        <v>5541996100000</v>
      </c>
    </row>
    <row r="4750" spans="1:9" x14ac:dyDescent="0.25">
      <c r="A4750" t="s">
        <v>8</v>
      </c>
      <c r="B4750" s="1">
        <v>500</v>
      </c>
      <c r="C4750" t="s">
        <v>9</v>
      </c>
      <c r="D4750">
        <v>12</v>
      </c>
      <c r="E4750" s="3">
        <v>44203</v>
      </c>
      <c r="F4750" s="2">
        <f>MONTH(Tabela1[[#This Row],[Data]])</f>
        <v>1</v>
      </c>
      <c r="G4750" t="s">
        <v>6229</v>
      </c>
      <c r="H4750" t="s">
        <v>6230</v>
      </c>
      <c r="I4750" s="2">
        <v>5515997100000</v>
      </c>
    </row>
    <row r="4751" spans="1:9" x14ac:dyDescent="0.25">
      <c r="A4751" t="s">
        <v>26</v>
      </c>
      <c r="B4751" s="1">
        <v>2000</v>
      </c>
      <c r="C4751" t="s">
        <v>9</v>
      </c>
      <c r="D4751">
        <v>10</v>
      </c>
      <c r="E4751" s="3">
        <v>44203</v>
      </c>
      <c r="F4751" s="2">
        <f>MONTH(Tabela1[[#This Row],[Data]])</f>
        <v>1</v>
      </c>
      <c r="G4751" t="s">
        <v>7471</v>
      </c>
      <c r="H4751" t="s">
        <v>7472</v>
      </c>
      <c r="I4751" s="2">
        <v>5569992100000</v>
      </c>
    </row>
    <row r="4752" spans="1:9" x14ac:dyDescent="0.25">
      <c r="A4752" t="s">
        <v>8</v>
      </c>
      <c r="B4752" s="1">
        <v>500</v>
      </c>
      <c r="C4752" t="s">
        <v>9</v>
      </c>
      <c r="D4752">
        <v>1</v>
      </c>
      <c r="E4752" s="3">
        <v>44204</v>
      </c>
      <c r="F4752" s="2">
        <f>MONTH(Tabela1[[#This Row],[Data]])</f>
        <v>1</v>
      </c>
      <c r="G4752" t="s">
        <v>304</v>
      </c>
      <c r="H4752" t="s">
        <v>305</v>
      </c>
      <c r="I4752" s="2">
        <v>5511996400000</v>
      </c>
    </row>
    <row r="4753" spans="1:9" x14ac:dyDescent="0.25">
      <c r="A4753" t="s">
        <v>12</v>
      </c>
      <c r="B4753" s="1">
        <v>1000</v>
      </c>
      <c r="C4753" t="s">
        <v>9</v>
      </c>
      <c r="D4753">
        <v>12</v>
      </c>
      <c r="E4753" s="3">
        <v>44204</v>
      </c>
      <c r="F4753" s="2">
        <f>MONTH(Tabela1[[#This Row],[Data]])</f>
        <v>1</v>
      </c>
      <c r="G4753" t="s">
        <v>1209</v>
      </c>
      <c r="H4753" t="s">
        <v>1210</v>
      </c>
      <c r="I4753" s="2">
        <v>5564999100000</v>
      </c>
    </row>
    <row r="4754" spans="1:9" x14ac:dyDescent="0.25">
      <c r="A4754" t="s">
        <v>26</v>
      </c>
      <c r="B4754" s="1">
        <v>2000</v>
      </c>
      <c r="C4754" t="s">
        <v>9</v>
      </c>
      <c r="D4754">
        <v>1</v>
      </c>
      <c r="E4754" s="3">
        <v>44204</v>
      </c>
      <c r="F4754" s="2">
        <f>MONTH(Tabela1[[#This Row],[Data]])</f>
        <v>1</v>
      </c>
      <c r="G4754" t="s">
        <v>1311</v>
      </c>
      <c r="H4754" t="s">
        <v>1312</v>
      </c>
      <c r="I4754" s="2">
        <v>5511998700000</v>
      </c>
    </row>
    <row r="4755" spans="1:9" x14ac:dyDescent="0.25">
      <c r="A4755" t="s">
        <v>8</v>
      </c>
      <c r="B4755" s="1">
        <v>500</v>
      </c>
      <c r="C4755" t="s">
        <v>9</v>
      </c>
      <c r="D4755">
        <v>2</v>
      </c>
      <c r="E4755" s="3">
        <v>44204</v>
      </c>
      <c r="F4755" s="2">
        <f>MONTH(Tabela1[[#This Row],[Data]])</f>
        <v>1</v>
      </c>
      <c r="G4755" t="s">
        <v>1519</v>
      </c>
      <c r="H4755" t="s">
        <v>1520</v>
      </c>
      <c r="I4755" s="2">
        <v>5541998900000</v>
      </c>
    </row>
    <row r="4756" spans="1:9" x14ac:dyDescent="0.25">
      <c r="A4756" t="s">
        <v>12</v>
      </c>
      <c r="B4756" s="1">
        <v>1000</v>
      </c>
      <c r="C4756" t="s">
        <v>9</v>
      </c>
      <c r="D4756">
        <v>10</v>
      </c>
      <c r="E4756" s="3">
        <v>44204</v>
      </c>
      <c r="F4756" s="2">
        <f>MONTH(Tabela1[[#This Row],[Data]])</f>
        <v>1</v>
      </c>
      <c r="G4756" t="s">
        <v>3725</v>
      </c>
      <c r="H4756" t="s">
        <v>3726</v>
      </c>
      <c r="I4756" s="2">
        <v>5551981800000</v>
      </c>
    </row>
    <row r="4757" spans="1:9" x14ac:dyDescent="0.25">
      <c r="A4757" t="s">
        <v>8</v>
      </c>
      <c r="B4757" s="1">
        <v>500</v>
      </c>
      <c r="C4757" t="s">
        <v>21</v>
      </c>
      <c r="D4757">
        <v>1</v>
      </c>
      <c r="E4757" s="3">
        <v>44204</v>
      </c>
      <c r="F4757" s="2">
        <f>MONTH(Tabela1[[#This Row],[Data]])</f>
        <v>1</v>
      </c>
      <c r="G4757" t="s">
        <v>6094</v>
      </c>
      <c r="H4757" t="s">
        <v>6095</v>
      </c>
      <c r="I4757" s="2">
        <v>5511980200000</v>
      </c>
    </row>
    <row r="4758" spans="1:9" x14ac:dyDescent="0.25">
      <c r="A4758" t="s">
        <v>8</v>
      </c>
      <c r="B4758" s="1">
        <v>500</v>
      </c>
      <c r="C4758" t="s">
        <v>21</v>
      </c>
      <c r="D4758">
        <v>1</v>
      </c>
      <c r="E4758" s="3">
        <v>44204</v>
      </c>
      <c r="F4758" s="2">
        <f>MONTH(Tabela1[[#This Row],[Data]])</f>
        <v>1</v>
      </c>
      <c r="G4758" t="s">
        <v>849</v>
      </c>
      <c r="H4758" t="s">
        <v>6357</v>
      </c>
      <c r="I4758" s="2">
        <v>5584988000000</v>
      </c>
    </row>
    <row r="4759" spans="1:9" x14ac:dyDescent="0.25">
      <c r="A4759" t="s">
        <v>12</v>
      </c>
      <c r="B4759" s="1">
        <v>1000</v>
      </c>
      <c r="C4759" t="s">
        <v>21</v>
      </c>
      <c r="D4759">
        <v>1</v>
      </c>
      <c r="E4759" s="3">
        <v>44204</v>
      </c>
      <c r="F4759" s="2">
        <f>MONTH(Tabela1[[#This Row],[Data]])</f>
        <v>1</v>
      </c>
      <c r="G4759" t="s">
        <v>6653</v>
      </c>
      <c r="H4759" t="s">
        <v>6654</v>
      </c>
      <c r="I4759" s="2">
        <v>5531984400000</v>
      </c>
    </row>
    <row r="4760" spans="1:9" x14ac:dyDescent="0.25">
      <c r="A4760" t="s">
        <v>26</v>
      </c>
      <c r="B4760" s="1">
        <v>2000</v>
      </c>
      <c r="C4760" t="s">
        <v>9</v>
      </c>
      <c r="D4760">
        <v>12</v>
      </c>
      <c r="E4760" s="3">
        <v>44204</v>
      </c>
      <c r="F4760" s="2">
        <f>MONTH(Tabela1[[#This Row],[Data]])</f>
        <v>1</v>
      </c>
      <c r="G4760" t="s">
        <v>5600</v>
      </c>
      <c r="H4760" t="s">
        <v>6840</v>
      </c>
      <c r="I4760" s="2">
        <v>5592994800000</v>
      </c>
    </row>
    <row r="4761" spans="1:9" x14ac:dyDescent="0.25">
      <c r="A4761" t="s">
        <v>12</v>
      </c>
      <c r="B4761" s="1">
        <v>1000</v>
      </c>
      <c r="C4761" t="s">
        <v>9</v>
      </c>
      <c r="D4761">
        <v>12</v>
      </c>
      <c r="E4761" s="3">
        <v>44204</v>
      </c>
      <c r="F4761" s="2">
        <f>MONTH(Tabela1[[#This Row],[Data]])</f>
        <v>1</v>
      </c>
      <c r="G4761" t="s">
        <v>6927</v>
      </c>
      <c r="H4761" t="s">
        <v>6928</v>
      </c>
      <c r="I4761" s="2">
        <v>5583996000000</v>
      </c>
    </row>
    <row r="4762" spans="1:9" x14ac:dyDescent="0.25">
      <c r="A4762" t="s">
        <v>8</v>
      </c>
      <c r="B4762" s="1">
        <v>500</v>
      </c>
      <c r="C4762" t="s">
        <v>9</v>
      </c>
      <c r="D4762">
        <v>1</v>
      </c>
      <c r="E4762" s="3">
        <v>44204</v>
      </c>
      <c r="F4762" s="2">
        <f>MONTH(Tabela1[[#This Row],[Data]])</f>
        <v>1</v>
      </c>
      <c r="G4762" t="s">
        <v>9143</v>
      </c>
      <c r="H4762" t="s">
        <v>9144</v>
      </c>
      <c r="I4762" s="2">
        <v>5561982000000</v>
      </c>
    </row>
    <row r="4763" spans="1:9" x14ac:dyDescent="0.25">
      <c r="A4763" t="s">
        <v>12</v>
      </c>
      <c r="B4763" s="1">
        <v>1000</v>
      </c>
      <c r="C4763" t="s">
        <v>9</v>
      </c>
      <c r="D4763">
        <v>12</v>
      </c>
      <c r="E4763" s="3">
        <v>44205</v>
      </c>
      <c r="F4763" s="2">
        <f>MONTH(Tabela1[[#This Row],[Data]])</f>
        <v>1</v>
      </c>
      <c r="G4763" t="s">
        <v>1222</v>
      </c>
      <c r="H4763" t="s">
        <v>1223</v>
      </c>
      <c r="I4763" s="2">
        <v>5511967700000</v>
      </c>
    </row>
    <row r="4764" spans="1:9" x14ac:dyDescent="0.25">
      <c r="A4764" t="s">
        <v>12</v>
      </c>
      <c r="B4764" s="1">
        <v>1000</v>
      </c>
      <c r="C4764" t="s">
        <v>9</v>
      </c>
      <c r="D4764">
        <v>12</v>
      </c>
      <c r="E4764" s="3">
        <v>44205</v>
      </c>
      <c r="F4764" s="2">
        <f>MONTH(Tabela1[[#This Row],[Data]])</f>
        <v>1</v>
      </c>
      <c r="G4764" t="s">
        <v>3222</v>
      </c>
      <c r="H4764" t="s">
        <v>3223</v>
      </c>
      <c r="I4764" s="2">
        <v>5511942500000</v>
      </c>
    </row>
    <row r="4765" spans="1:9" x14ac:dyDescent="0.25">
      <c r="A4765" t="s">
        <v>8</v>
      </c>
      <c r="B4765" s="1">
        <v>500</v>
      </c>
      <c r="C4765" t="s">
        <v>21</v>
      </c>
      <c r="D4765">
        <v>1</v>
      </c>
      <c r="E4765" s="3">
        <v>44205</v>
      </c>
      <c r="F4765" s="2">
        <f>MONTH(Tabela1[[#This Row],[Data]])</f>
        <v>1</v>
      </c>
      <c r="G4765" t="s">
        <v>4868</v>
      </c>
      <c r="H4765" t="s">
        <v>7767</v>
      </c>
      <c r="I4765" s="2">
        <v>5531987300000</v>
      </c>
    </row>
    <row r="4766" spans="1:9" x14ac:dyDescent="0.25">
      <c r="A4766" t="s">
        <v>12</v>
      </c>
      <c r="B4766" s="1">
        <v>1000</v>
      </c>
      <c r="C4766" t="s">
        <v>9</v>
      </c>
      <c r="D4766">
        <v>12</v>
      </c>
      <c r="E4766" s="3">
        <v>44206</v>
      </c>
      <c r="F4766" s="2">
        <f>MONTH(Tabela1[[#This Row],[Data]])</f>
        <v>1</v>
      </c>
      <c r="G4766" t="s">
        <v>1413</v>
      </c>
      <c r="H4766" t="s">
        <v>1414</v>
      </c>
      <c r="I4766" s="2">
        <v>5592993600000</v>
      </c>
    </row>
    <row r="4767" spans="1:9" x14ac:dyDescent="0.25">
      <c r="A4767" t="s">
        <v>8</v>
      </c>
      <c r="B4767" s="1">
        <v>500</v>
      </c>
      <c r="C4767" t="s">
        <v>21</v>
      </c>
      <c r="D4767">
        <v>1</v>
      </c>
      <c r="E4767" s="3">
        <v>44206</v>
      </c>
      <c r="F4767" s="2">
        <f>MONTH(Tabela1[[#This Row],[Data]])</f>
        <v>1</v>
      </c>
      <c r="G4767" t="s">
        <v>2867</v>
      </c>
      <c r="H4767" t="s">
        <v>2868</v>
      </c>
      <c r="I4767" s="2">
        <v>5521975100000</v>
      </c>
    </row>
    <row r="4768" spans="1:9" x14ac:dyDescent="0.25">
      <c r="A4768" t="s">
        <v>26</v>
      </c>
      <c r="B4768" s="1">
        <v>2000</v>
      </c>
      <c r="C4768" t="s">
        <v>9</v>
      </c>
      <c r="D4768">
        <v>5</v>
      </c>
      <c r="E4768" s="3">
        <v>44206</v>
      </c>
      <c r="F4768" s="2">
        <f>MONTH(Tabela1[[#This Row],[Data]])</f>
        <v>1</v>
      </c>
      <c r="G4768" t="s">
        <v>3094</v>
      </c>
      <c r="H4768" t="s">
        <v>3095</v>
      </c>
      <c r="I4768" s="2">
        <v>5511954800000</v>
      </c>
    </row>
    <row r="4769" spans="1:9" x14ac:dyDescent="0.25">
      <c r="A4769" t="s">
        <v>26</v>
      </c>
      <c r="B4769" s="1">
        <v>2000</v>
      </c>
      <c r="C4769" t="s">
        <v>21</v>
      </c>
      <c r="D4769">
        <v>1</v>
      </c>
      <c r="E4769" s="3">
        <v>44206</v>
      </c>
      <c r="F4769" s="2">
        <f>MONTH(Tabela1[[#This Row],[Data]])</f>
        <v>1</v>
      </c>
      <c r="G4769" t="s">
        <v>4069</v>
      </c>
      <c r="H4769" t="s">
        <v>4070</v>
      </c>
      <c r="I4769" s="2">
        <v>5541996100000</v>
      </c>
    </row>
    <row r="4770" spans="1:9" x14ac:dyDescent="0.25">
      <c r="A4770" t="s">
        <v>26</v>
      </c>
      <c r="B4770" s="1">
        <v>2000</v>
      </c>
      <c r="C4770" t="s">
        <v>9</v>
      </c>
      <c r="D4770">
        <v>12</v>
      </c>
      <c r="E4770" s="3">
        <v>44206</v>
      </c>
      <c r="F4770" s="2">
        <f>MONTH(Tabela1[[#This Row],[Data]])</f>
        <v>1</v>
      </c>
      <c r="G4770" t="s">
        <v>5179</v>
      </c>
      <c r="H4770" t="s">
        <v>5180</v>
      </c>
      <c r="I4770" s="2">
        <v>5519996300000</v>
      </c>
    </row>
    <row r="4771" spans="1:9" x14ac:dyDescent="0.25">
      <c r="A4771" t="s">
        <v>12</v>
      </c>
      <c r="B4771" s="1">
        <v>1000</v>
      </c>
      <c r="C4771" t="s">
        <v>9</v>
      </c>
      <c r="D4771">
        <v>2</v>
      </c>
      <c r="E4771" s="3">
        <v>44206</v>
      </c>
      <c r="F4771" s="2">
        <f>MONTH(Tabela1[[#This Row],[Data]])</f>
        <v>1</v>
      </c>
      <c r="G4771" t="s">
        <v>1246</v>
      </c>
      <c r="H4771" t="s">
        <v>6733</v>
      </c>
      <c r="I4771" s="2">
        <v>5563999700000</v>
      </c>
    </row>
    <row r="4772" spans="1:9" x14ac:dyDescent="0.25">
      <c r="A4772" t="s">
        <v>8</v>
      </c>
      <c r="B4772" s="1">
        <v>500</v>
      </c>
      <c r="C4772" t="s">
        <v>9</v>
      </c>
      <c r="D4772">
        <v>12</v>
      </c>
      <c r="E4772" s="3">
        <v>44206</v>
      </c>
      <c r="F4772" s="2">
        <f>MONTH(Tabela1[[#This Row],[Data]])</f>
        <v>1</v>
      </c>
      <c r="G4772" t="s">
        <v>3456</v>
      </c>
      <c r="H4772" t="s">
        <v>3457</v>
      </c>
      <c r="I4772" s="2">
        <v>5511982500000</v>
      </c>
    </row>
    <row r="4773" spans="1:9" x14ac:dyDescent="0.25">
      <c r="A4773" t="s">
        <v>26</v>
      </c>
      <c r="B4773" s="1">
        <v>2000</v>
      </c>
      <c r="C4773" t="s">
        <v>9</v>
      </c>
      <c r="D4773">
        <v>12</v>
      </c>
      <c r="E4773" s="3">
        <v>44207</v>
      </c>
      <c r="F4773" s="2">
        <f>MONTH(Tabela1[[#This Row],[Data]])</f>
        <v>1</v>
      </c>
      <c r="G4773" t="s">
        <v>2009</v>
      </c>
      <c r="H4773" t="s">
        <v>2010</v>
      </c>
      <c r="I4773" s="2">
        <v>5511986400000</v>
      </c>
    </row>
    <row r="4774" spans="1:9" x14ac:dyDescent="0.25">
      <c r="A4774" t="s">
        <v>12</v>
      </c>
      <c r="B4774" s="1">
        <v>1000</v>
      </c>
      <c r="C4774" t="s">
        <v>9</v>
      </c>
      <c r="D4774">
        <v>12</v>
      </c>
      <c r="E4774" s="3">
        <v>44207</v>
      </c>
      <c r="F4774" s="2">
        <f>MONTH(Tabela1[[#This Row],[Data]])</f>
        <v>1</v>
      </c>
      <c r="G4774" t="s">
        <v>7213</v>
      </c>
      <c r="H4774" t="s">
        <v>8435</v>
      </c>
      <c r="I4774" s="2">
        <v>5512997700000</v>
      </c>
    </row>
    <row r="4775" spans="1:9" x14ac:dyDescent="0.25">
      <c r="A4775" t="s">
        <v>8</v>
      </c>
      <c r="B4775" s="1">
        <v>500</v>
      </c>
      <c r="C4775" t="s">
        <v>9</v>
      </c>
      <c r="D4775">
        <v>3</v>
      </c>
      <c r="E4775" s="3">
        <v>44208</v>
      </c>
      <c r="F4775" s="2">
        <f>MONTH(Tabela1[[#This Row],[Data]])</f>
        <v>1</v>
      </c>
      <c r="G4775" t="s">
        <v>526</v>
      </c>
      <c r="H4775" t="s">
        <v>527</v>
      </c>
      <c r="I4775" s="2">
        <v>5521974400000</v>
      </c>
    </row>
    <row r="4776" spans="1:9" x14ac:dyDescent="0.25">
      <c r="A4776" t="s">
        <v>26</v>
      </c>
      <c r="B4776" s="1">
        <v>2000</v>
      </c>
      <c r="C4776" t="s">
        <v>9</v>
      </c>
      <c r="D4776">
        <v>2</v>
      </c>
      <c r="E4776" s="3">
        <v>44208</v>
      </c>
      <c r="F4776" s="2">
        <f>MONTH(Tabela1[[#This Row],[Data]])</f>
        <v>1</v>
      </c>
      <c r="G4776" t="s">
        <v>4133</v>
      </c>
      <c r="H4776" t="s">
        <v>4134</v>
      </c>
      <c r="I4776" s="2">
        <v>5514996800000</v>
      </c>
    </row>
    <row r="4777" spans="1:9" x14ac:dyDescent="0.25">
      <c r="A4777" t="s">
        <v>8</v>
      </c>
      <c r="B4777" s="1">
        <v>500</v>
      </c>
      <c r="C4777" t="s">
        <v>9</v>
      </c>
      <c r="D4777">
        <v>12</v>
      </c>
      <c r="E4777" s="3">
        <v>44208</v>
      </c>
      <c r="F4777" s="2">
        <f>MONTH(Tabela1[[#This Row],[Data]])</f>
        <v>1</v>
      </c>
      <c r="G4777" t="s">
        <v>5409</v>
      </c>
      <c r="H4777" t="s">
        <v>5410</v>
      </c>
      <c r="I4777" s="2">
        <v>5562984100000</v>
      </c>
    </row>
    <row r="4778" spans="1:9" x14ac:dyDescent="0.25">
      <c r="A4778" t="s">
        <v>8</v>
      </c>
      <c r="B4778" s="1">
        <v>500</v>
      </c>
      <c r="C4778" t="s">
        <v>9</v>
      </c>
      <c r="D4778">
        <v>6</v>
      </c>
      <c r="E4778" s="3">
        <v>44208</v>
      </c>
      <c r="F4778" s="2">
        <f>MONTH(Tabela1[[#This Row],[Data]])</f>
        <v>1</v>
      </c>
      <c r="G4778" t="s">
        <v>5731</v>
      </c>
      <c r="H4778" t="s">
        <v>5732</v>
      </c>
      <c r="I4778" s="2">
        <v>5511982900000</v>
      </c>
    </row>
    <row r="4779" spans="1:9" x14ac:dyDescent="0.25">
      <c r="A4779" t="s">
        <v>8</v>
      </c>
      <c r="B4779" s="1">
        <v>500</v>
      </c>
      <c r="C4779" t="s">
        <v>9</v>
      </c>
      <c r="D4779">
        <v>1</v>
      </c>
      <c r="E4779" s="3">
        <v>44208</v>
      </c>
      <c r="F4779" s="2">
        <f>MONTH(Tabela1[[#This Row],[Data]])</f>
        <v>1</v>
      </c>
      <c r="G4779" t="s">
        <v>7615</v>
      </c>
      <c r="H4779" t="s">
        <v>7616</v>
      </c>
      <c r="I4779" s="2">
        <v>5531987700000</v>
      </c>
    </row>
    <row r="4780" spans="1:9" x14ac:dyDescent="0.25">
      <c r="A4780" t="s">
        <v>26</v>
      </c>
      <c r="B4780" s="1">
        <v>2000</v>
      </c>
      <c r="C4780" t="s">
        <v>9</v>
      </c>
      <c r="D4780">
        <v>12</v>
      </c>
      <c r="E4780" s="3">
        <v>44208</v>
      </c>
      <c r="F4780" s="2">
        <f>MONTH(Tabela1[[#This Row],[Data]])</f>
        <v>1</v>
      </c>
      <c r="G4780" t="s">
        <v>543</v>
      </c>
      <c r="H4780" t="s">
        <v>8194</v>
      </c>
      <c r="I4780" s="2">
        <v>5585986400000</v>
      </c>
    </row>
    <row r="4781" spans="1:9" x14ac:dyDescent="0.25">
      <c r="A4781" t="s">
        <v>8</v>
      </c>
      <c r="B4781" s="1">
        <v>500</v>
      </c>
      <c r="C4781" t="s">
        <v>9</v>
      </c>
      <c r="D4781">
        <v>12</v>
      </c>
      <c r="E4781" s="3">
        <v>44208</v>
      </c>
      <c r="F4781" s="2">
        <f>MONTH(Tabela1[[#This Row],[Data]])</f>
        <v>1</v>
      </c>
      <c r="G4781" t="s">
        <v>8068</v>
      </c>
      <c r="H4781" t="s">
        <v>8991</v>
      </c>
      <c r="I4781" s="2">
        <v>5571981200000</v>
      </c>
    </row>
    <row r="4782" spans="1:9" x14ac:dyDescent="0.25">
      <c r="A4782" t="s">
        <v>8</v>
      </c>
      <c r="B4782" s="1">
        <v>500</v>
      </c>
      <c r="C4782" t="s">
        <v>9</v>
      </c>
      <c r="D4782">
        <v>12</v>
      </c>
      <c r="E4782" s="3">
        <v>44208</v>
      </c>
      <c r="F4782" s="2">
        <f>MONTH(Tabela1[[#This Row],[Data]])</f>
        <v>1</v>
      </c>
      <c r="G4782" t="s">
        <v>281</v>
      </c>
      <c r="H4782" t="s">
        <v>9616</v>
      </c>
      <c r="I4782" s="2">
        <v>5531983800000</v>
      </c>
    </row>
    <row r="4783" spans="1:9" x14ac:dyDescent="0.25">
      <c r="A4783" t="s">
        <v>8</v>
      </c>
      <c r="B4783" s="1">
        <v>500</v>
      </c>
      <c r="C4783" t="s">
        <v>21</v>
      </c>
      <c r="D4783">
        <v>1</v>
      </c>
      <c r="E4783" s="3">
        <v>44209</v>
      </c>
      <c r="F4783" s="2">
        <f>MONTH(Tabela1[[#This Row],[Data]])</f>
        <v>1</v>
      </c>
      <c r="G4783" t="s">
        <v>75</v>
      </c>
      <c r="H4783" t="s">
        <v>76</v>
      </c>
      <c r="I4783" s="2">
        <v>5519995800000</v>
      </c>
    </row>
    <row r="4784" spans="1:9" x14ac:dyDescent="0.25">
      <c r="A4784" t="s">
        <v>8</v>
      </c>
      <c r="B4784" s="1">
        <v>500</v>
      </c>
      <c r="C4784" t="s">
        <v>9</v>
      </c>
      <c r="D4784">
        <v>12</v>
      </c>
      <c r="E4784" s="3">
        <v>44209</v>
      </c>
      <c r="F4784" s="2">
        <f>MONTH(Tabela1[[#This Row],[Data]])</f>
        <v>1</v>
      </c>
      <c r="G4784" t="s">
        <v>979</v>
      </c>
      <c r="H4784" t="s">
        <v>980</v>
      </c>
      <c r="I4784" s="2">
        <v>5591982200000</v>
      </c>
    </row>
    <row r="4785" spans="1:9" x14ac:dyDescent="0.25">
      <c r="A4785" t="s">
        <v>12</v>
      </c>
      <c r="B4785" s="1">
        <v>1000</v>
      </c>
      <c r="C4785" t="s">
        <v>9</v>
      </c>
      <c r="D4785">
        <v>12</v>
      </c>
      <c r="E4785" s="3">
        <v>44209</v>
      </c>
      <c r="F4785" s="2">
        <f>MONTH(Tabela1[[#This Row],[Data]])</f>
        <v>1</v>
      </c>
      <c r="G4785" t="s">
        <v>3300</v>
      </c>
      <c r="H4785" t="s">
        <v>3301</v>
      </c>
      <c r="I4785" s="2">
        <v>5515991800000</v>
      </c>
    </row>
    <row r="4786" spans="1:9" x14ac:dyDescent="0.25">
      <c r="A4786" t="s">
        <v>26</v>
      </c>
      <c r="B4786" s="1">
        <v>2000</v>
      </c>
      <c r="C4786" t="s">
        <v>9</v>
      </c>
      <c r="D4786">
        <v>12</v>
      </c>
      <c r="E4786" s="3">
        <v>44209</v>
      </c>
      <c r="F4786" s="2">
        <f>MONTH(Tabela1[[#This Row],[Data]])</f>
        <v>1</v>
      </c>
      <c r="G4786" t="s">
        <v>2857</v>
      </c>
      <c r="H4786" t="s">
        <v>5468</v>
      </c>
      <c r="I4786" s="2">
        <v>5511987400000</v>
      </c>
    </row>
    <row r="4787" spans="1:9" x14ac:dyDescent="0.25">
      <c r="A4787" t="s">
        <v>8</v>
      </c>
      <c r="B4787" s="1">
        <v>500</v>
      </c>
      <c r="C4787" t="s">
        <v>9</v>
      </c>
      <c r="D4787">
        <v>5</v>
      </c>
      <c r="E4787" s="3">
        <v>44209</v>
      </c>
      <c r="F4787" s="2">
        <f>MONTH(Tabela1[[#This Row],[Data]])</f>
        <v>1</v>
      </c>
      <c r="G4787" t="s">
        <v>2569</v>
      </c>
      <c r="H4787" t="s">
        <v>7451</v>
      </c>
      <c r="I4787" s="2">
        <v>5562994800000</v>
      </c>
    </row>
    <row r="4788" spans="1:9" x14ac:dyDescent="0.25">
      <c r="A4788" t="s">
        <v>8</v>
      </c>
      <c r="B4788" s="1">
        <v>500</v>
      </c>
      <c r="C4788" t="s">
        <v>9</v>
      </c>
      <c r="D4788">
        <v>12</v>
      </c>
      <c r="E4788" s="3">
        <v>44209</v>
      </c>
      <c r="F4788" s="2">
        <f>MONTH(Tabela1[[#This Row],[Data]])</f>
        <v>1</v>
      </c>
      <c r="G4788" t="s">
        <v>8042</v>
      </c>
      <c r="H4788" t="s">
        <v>8043</v>
      </c>
      <c r="I4788" s="2">
        <v>5534991700000</v>
      </c>
    </row>
    <row r="4789" spans="1:9" x14ac:dyDescent="0.25">
      <c r="A4789" t="s">
        <v>8</v>
      </c>
      <c r="B4789" s="1">
        <v>500</v>
      </c>
      <c r="C4789" t="s">
        <v>9</v>
      </c>
      <c r="D4789">
        <v>12</v>
      </c>
      <c r="E4789" s="3">
        <v>44210</v>
      </c>
      <c r="F4789" s="2">
        <f>MONTH(Tabela1[[#This Row],[Data]])</f>
        <v>1</v>
      </c>
      <c r="G4789" t="s">
        <v>2767</v>
      </c>
      <c r="H4789" t="s">
        <v>2768</v>
      </c>
      <c r="I4789" s="2">
        <v>5521988500000</v>
      </c>
    </row>
    <row r="4790" spans="1:9" x14ac:dyDescent="0.25">
      <c r="A4790" t="s">
        <v>8</v>
      </c>
      <c r="B4790" s="1">
        <v>500</v>
      </c>
      <c r="C4790" t="s">
        <v>9</v>
      </c>
      <c r="D4790">
        <v>2</v>
      </c>
      <c r="E4790" s="3">
        <v>44210</v>
      </c>
      <c r="F4790" s="2">
        <f>MONTH(Tabela1[[#This Row],[Data]])</f>
        <v>1</v>
      </c>
      <c r="G4790" t="s">
        <v>3890</v>
      </c>
      <c r="H4790" t="s">
        <v>3891</v>
      </c>
      <c r="I4790" s="2">
        <v>5511991100000</v>
      </c>
    </row>
    <row r="4791" spans="1:9" x14ac:dyDescent="0.25">
      <c r="A4791" t="s">
        <v>8</v>
      </c>
      <c r="B4791" s="1">
        <v>500</v>
      </c>
      <c r="C4791" t="s">
        <v>9</v>
      </c>
      <c r="D4791">
        <v>4</v>
      </c>
      <c r="E4791" s="3">
        <v>44210</v>
      </c>
      <c r="F4791" s="2">
        <f>MONTH(Tabela1[[#This Row],[Data]])</f>
        <v>1</v>
      </c>
      <c r="G4791" t="s">
        <v>4614</v>
      </c>
      <c r="H4791" t="s">
        <v>4615</v>
      </c>
      <c r="I4791" s="2">
        <v>5585987700000</v>
      </c>
    </row>
    <row r="4792" spans="1:9" x14ac:dyDescent="0.25">
      <c r="A4792" t="s">
        <v>12</v>
      </c>
      <c r="B4792" s="1">
        <v>1000</v>
      </c>
      <c r="C4792" t="s">
        <v>9</v>
      </c>
      <c r="D4792">
        <v>12</v>
      </c>
      <c r="E4792" s="3">
        <v>44210</v>
      </c>
      <c r="F4792" s="2">
        <f>MONTH(Tabela1[[#This Row],[Data]])</f>
        <v>1</v>
      </c>
      <c r="G4792" t="s">
        <v>4868</v>
      </c>
      <c r="H4792" t="s">
        <v>4869</v>
      </c>
      <c r="I4792" s="2">
        <v>5521979600000</v>
      </c>
    </row>
    <row r="4793" spans="1:9" x14ac:dyDescent="0.25">
      <c r="A4793" t="s">
        <v>12</v>
      </c>
      <c r="B4793" s="1">
        <v>1000</v>
      </c>
      <c r="C4793" t="s">
        <v>9</v>
      </c>
      <c r="D4793">
        <v>12</v>
      </c>
      <c r="E4793" s="3">
        <v>44210</v>
      </c>
      <c r="F4793" s="2">
        <f>MONTH(Tabela1[[#This Row],[Data]])</f>
        <v>1</v>
      </c>
      <c r="G4793" t="s">
        <v>5394</v>
      </c>
      <c r="H4793" t="s">
        <v>5395</v>
      </c>
      <c r="I4793" s="2">
        <v>5511979800000</v>
      </c>
    </row>
    <row r="4794" spans="1:9" x14ac:dyDescent="0.25">
      <c r="A4794" t="s">
        <v>12</v>
      </c>
      <c r="B4794" s="1">
        <v>1000</v>
      </c>
      <c r="C4794" t="s">
        <v>21</v>
      </c>
      <c r="D4794">
        <v>1</v>
      </c>
      <c r="E4794" s="3">
        <v>44210</v>
      </c>
      <c r="F4794" s="2">
        <f>MONTH(Tabela1[[#This Row],[Data]])</f>
        <v>1</v>
      </c>
      <c r="G4794" t="s">
        <v>5985</v>
      </c>
      <c r="H4794" t="s">
        <v>5986</v>
      </c>
      <c r="I4794" s="2">
        <v>5511996900000</v>
      </c>
    </row>
    <row r="4795" spans="1:9" x14ac:dyDescent="0.25">
      <c r="A4795" t="s">
        <v>26</v>
      </c>
      <c r="B4795" s="1">
        <v>2000</v>
      </c>
      <c r="C4795" t="s">
        <v>9</v>
      </c>
      <c r="D4795">
        <v>12</v>
      </c>
      <c r="E4795" s="3">
        <v>44210</v>
      </c>
      <c r="F4795" s="2">
        <f>MONTH(Tabela1[[#This Row],[Data]])</f>
        <v>1</v>
      </c>
      <c r="G4795" t="s">
        <v>6305</v>
      </c>
      <c r="H4795" t="s">
        <v>6306</v>
      </c>
      <c r="I4795" s="2">
        <v>5592981400000</v>
      </c>
    </row>
    <row r="4796" spans="1:9" x14ac:dyDescent="0.25">
      <c r="A4796" t="s">
        <v>8</v>
      </c>
      <c r="B4796" s="1">
        <v>500</v>
      </c>
      <c r="C4796" t="s">
        <v>21</v>
      </c>
      <c r="D4796">
        <v>1</v>
      </c>
      <c r="E4796" s="3">
        <v>44210</v>
      </c>
      <c r="F4796" s="2">
        <f>MONTH(Tabela1[[#This Row],[Data]])</f>
        <v>1</v>
      </c>
      <c r="G4796" t="s">
        <v>6640</v>
      </c>
      <c r="H4796" t="s">
        <v>6641</v>
      </c>
      <c r="I4796" s="2">
        <v>5591983600000</v>
      </c>
    </row>
    <row r="4797" spans="1:9" x14ac:dyDescent="0.25">
      <c r="A4797" t="s">
        <v>12</v>
      </c>
      <c r="B4797" s="1">
        <v>1000</v>
      </c>
      <c r="C4797" t="s">
        <v>9</v>
      </c>
      <c r="D4797">
        <v>12</v>
      </c>
      <c r="E4797" s="3">
        <v>44210</v>
      </c>
      <c r="F4797" s="2">
        <f>MONTH(Tabela1[[#This Row],[Data]])</f>
        <v>1</v>
      </c>
      <c r="G4797" t="s">
        <v>943</v>
      </c>
      <c r="H4797" t="s">
        <v>944</v>
      </c>
      <c r="I4797" s="2">
        <v>5511963900000</v>
      </c>
    </row>
    <row r="4798" spans="1:9" x14ac:dyDescent="0.25">
      <c r="A4798" t="s">
        <v>12</v>
      </c>
      <c r="B4798" s="1">
        <v>1000</v>
      </c>
      <c r="C4798" t="s">
        <v>9</v>
      </c>
      <c r="D4798">
        <v>12</v>
      </c>
      <c r="E4798" s="3">
        <v>44210</v>
      </c>
      <c r="F4798" s="2">
        <f>MONTH(Tabela1[[#This Row],[Data]])</f>
        <v>1</v>
      </c>
      <c r="G4798" t="s">
        <v>7159</v>
      </c>
      <c r="H4798" t="s">
        <v>8048</v>
      </c>
      <c r="I4798" s="2">
        <v>5586999500000</v>
      </c>
    </row>
    <row r="4799" spans="1:9" x14ac:dyDescent="0.25">
      <c r="A4799" t="s">
        <v>8</v>
      </c>
      <c r="B4799" s="1">
        <v>500</v>
      </c>
      <c r="C4799" t="s">
        <v>9</v>
      </c>
      <c r="D4799">
        <v>1</v>
      </c>
      <c r="E4799" s="3">
        <v>44210</v>
      </c>
      <c r="F4799" s="2">
        <f>MONTH(Tabela1[[#This Row],[Data]])</f>
        <v>1</v>
      </c>
      <c r="G4799" t="s">
        <v>8494</v>
      </c>
      <c r="H4799" t="s">
        <v>8495</v>
      </c>
      <c r="I4799" s="2">
        <v>5521996300000</v>
      </c>
    </row>
    <row r="4800" spans="1:9" x14ac:dyDescent="0.25">
      <c r="A4800" t="s">
        <v>12</v>
      </c>
      <c r="B4800" s="1">
        <v>1000</v>
      </c>
      <c r="C4800" t="s">
        <v>9</v>
      </c>
      <c r="D4800">
        <v>10</v>
      </c>
      <c r="E4800" s="3">
        <v>44210</v>
      </c>
      <c r="F4800" s="2">
        <f>MONTH(Tabela1[[#This Row],[Data]])</f>
        <v>1</v>
      </c>
      <c r="G4800" t="s">
        <v>5554</v>
      </c>
      <c r="H4800" t="s">
        <v>5555</v>
      </c>
      <c r="I4800" s="2">
        <v>5511954700000</v>
      </c>
    </row>
    <row r="4801" spans="1:9" x14ac:dyDescent="0.25">
      <c r="A4801" t="s">
        <v>12</v>
      </c>
      <c r="B4801" s="1">
        <v>1000</v>
      </c>
      <c r="C4801" t="s">
        <v>21</v>
      </c>
      <c r="D4801">
        <v>1</v>
      </c>
      <c r="E4801" s="3">
        <v>44210</v>
      </c>
      <c r="F4801" s="2">
        <f>MONTH(Tabela1[[#This Row],[Data]])</f>
        <v>1</v>
      </c>
      <c r="G4801" t="s">
        <v>9454</v>
      </c>
      <c r="H4801" t="s">
        <v>9455</v>
      </c>
      <c r="I4801" s="2">
        <v>5575991600000</v>
      </c>
    </row>
    <row r="4802" spans="1:9" x14ac:dyDescent="0.25">
      <c r="A4802" t="s">
        <v>26</v>
      </c>
      <c r="B4802" s="1">
        <v>2000</v>
      </c>
      <c r="C4802" t="s">
        <v>9</v>
      </c>
      <c r="D4802">
        <v>1</v>
      </c>
      <c r="E4802" s="3">
        <v>44211</v>
      </c>
      <c r="F4802" s="2">
        <f>MONTH(Tabela1[[#This Row],[Data]])</f>
        <v>1</v>
      </c>
      <c r="G4802" t="s">
        <v>1468</v>
      </c>
      <c r="H4802" t="s">
        <v>1469</v>
      </c>
      <c r="I4802" s="2">
        <v>5531984400000</v>
      </c>
    </row>
    <row r="4803" spans="1:9" x14ac:dyDescent="0.25">
      <c r="A4803" t="s">
        <v>12</v>
      </c>
      <c r="B4803" s="1">
        <v>1000</v>
      </c>
      <c r="C4803" t="s">
        <v>9</v>
      </c>
      <c r="D4803">
        <v>12</v>
      </c>
      <c r="E4803" s="3">
        <v>44211</v>
      </c>
      <c r="F4803" s="2">
        <f>MONTH(Tabela1[[#This Row],[Data]])</f>
        <v>1</v>
      </c>
      <c r="G4803" t="s">
        <v>2335</v>
      </c>
      <c r="H4803" t="s">
        <v>2336</v>
      </c>
      <c r="I4803" s="2">
        <v>5585987800000</v>
      </c>
    </row>
    <row r="4804" spans="1:9" x14ac:dyDescent="0.25">
      <c r="A4804" t="s">
        <v>8</v>
      </c>
      <c r="B4804" s="1">
        <v>500</v>
      </c>
      <c r="C4804" t="s">
        <v>9</v>
      </c>
      <c r="D4804">
        <v>12</v>
      </c>
      <c r="E4804" s="3">
        <v>44211</v>
      </c>
      <c r="F4804" s="2">
        <f>MONTH(Tabela1[[#This Row],[Data]])</f>
        <v>1</v>
      </c>
      <c r="G4804" t="s">
        <v>2352</v>
      </c>
      <c r="H4804" t="s">
        <v>2353</v>
      </c>
      <c r="I4804" s="2">
        <v>5531988800000</v>
      </c>
    </row>
    <row r="4805" spans="1:9" x14ac:dyDescent="0.25">
      <c r="A4805" t="s">
        <v>8</v>
      </c>
      <c r="B4805" s="1">
        <v>500</v>
      </c>
      <c r="C4805" t="s">
        <v>9</v>
      </c>
      <c r="D4805">
        <v>12</v>
      </c>
      <c r="E4805" s="3">
        <v>44211</v>
      </c>
      <c r="F4805" s="2">
        <f>MONTH(Tabela1[[#This Row],[Data]])</f>
        <v>1</v>
      </c>
      <c r="G4805" t="s">
        <v>3756</v>
      </c>
      <c r="H4805" t="s">
        <v>5474</v>
      </c>
      <c r="I4805" s="2">
        <v>5511957800000</v>
      </c>
    </row>
    <row r="4806" spans="1:9" x14ac:dyDescent="0.25">
      <c r="A4806" t="s">
        <v>26</v>
      </c>
      <c r="B4806" s="1">
        <v>2000</v>
      </c>
      <c r="C4806" t="s">
        <v>9</v>
      </c>
      <c r="D4806">
        <v>3</v>
      </c>
      <c r="E4806" s="3">
        <v>44211</v>
      </c>
      <c r="F4806" s="2">
        <f>MONTH(Tabela1[[#This Row],[Data]])</f>
        <v>1</v>
      </c>
      <c r="G4806" t="s">
        <v>4202</v>
      </c>
      <c r="H4806" t="s">
        <v>6709</v>
      </c>
      <c r="I4806" s="2">
        <v>5511996000000</v>
      </c>
    </row>
    <row r="4807" spans="1:9" x14ac:dyDescent="0.25">
      <c r="A4807" t="s">
        <v>8</v>
      </c>
      <c r="B4807" s="1">
        <v>500</v>
      </c>
      <c r="C4807" t="s">
        <v>9</v>
      </c>
      <c r="D4807">
        <v>7</v>
      </c>
      <c r="E4807" s="3">
        <v>44211</v>
      </c>
      <c r="F4807" s="2">
        <f>MONTH(Tabela1[[#This Row],[Data]])</f>
        <v>1</v>
      </c>
      <c r="G4807" t="s">
        <v>3462</v>
      </c>
      <c r="H4807" t="s">
        <v>7663</v>
      </c>
      <c r="I4807" s="2">
        <v>5511970200000</v>
      </c>
    </row>
    <row r="4808" spans="1:9" x14ac:dyDescent="0.25">
      <c r="A4808" t="s">
        <v>12</v>
      </c>
      <c r="B4808" s="1">
        <v>1000</v>
      </c>
      <c r="C4808" t="s">
        <v>9</v>
      </c>
      <c r="D4808">
        <v>12</v>
      </c>
      <c r="E4808" s="3">
        <v>44211</v>
      </c>
      <c r="F4808" s="2">
        <f>MONTH(Tabela1[[#This Row],[Data]])</f>
        <v>1</v>
      </c>
      <c r="G4808" t="s">
        <v>324</v>
      </c>
      <c r="H4808" t="s">
        <v>325</v>
      </c>
      <c r="I4808" s="2">
        <v>5521996100000</v>
      </c>
    </row>
    <row r="4809" spans="1:9" x14ac:dyDescent="0.25">
      <c r="A4809" t="s">
        <v>12</v>
      </c>
      <c r="B4809" s="1">
        <v>1000</v>
      </c>
      <c r="C4809" t="s">
        <v>9</v>
      </c>
      <c r="D4809">
        <v>12</v>
      </c>
      <c r="E4809" s="3">
        <v>44211</v>
      </c>
      <c r="F4809" s="2">
        <f>MONTH(Tabela1[[#This Row],[Data]])</f>
        <v>1</v>
      </c>
      <c r="G4809" t="s">
        <v>9723</v>
      </c>
      <c r="H4809" t="s">
        <v>9724</v>
      </c>
      <c r="I4809" s="2">
        <v>5561993700000</v>
      </c>
    </row>
    <row r="4810" spans="1:9" x14ac:dyDescent="0.25">
      <c r="A4810" t="s">
        <v>8</v>
      </c>
      <c r="B4810" s="1">
        <v>500</v>
      </c>
      <c r="C4810" t="s">
        <v>9</v>
      </c>
      <c r="D4810">
        <v>12</v>
      </c>
      <c r="E4810" s="3">
        <v>44212</v>
      </c>
      <c r="F4810" s="2">
        <f>MONTH(Tabela1[[#This Row],[Data]])</f>
        <v>1</v>
      </c>
      <c r="G4810" t="s">
        <v>4341</v>
      </c>
      <c r="H4810" t="s">
        <v>4342</v>
      </c>
      <c r="I4810" s="2">
        <v>5511962700000</v>
      </c>
    </row>
    <row r="4811" spans="1:9" x14ac:dyDescent="0.25">
      <c r="A4811" t="s">
        <v>8</v>
      </c>
      <c r="B4811" s="1">
        <v>500</v>
      </c>
      <c r="C4811" t="s">
        <v>9</v>
      </c>
      <c r="D4811">
        <v>1</v>
      </c>
      <c r="E4811" s="3">
        <v>44212</v>
      </c>
      <c r="F4811" s="2">
        <f>MONTH(Tabela1[[#This Row],[Data]])</f>
        <v>1</v>
      </c>
      <c r="G4811" t="s">
        <v>4395</v>
      </c>
      <c r="H4811" t="s">
        <v>4396</v>
      </c>
      <c r="I4811" s="2">
        <v>5531988000000</v>
      </c>
    </row>
    <row r="4812" spans="1:9" x14ac:dyDescent="0.25">
      <c r="A4812" t="s">
        <v>12</v>
      </c>
      <c r="B4812" s="1">
        <v>1000</v>
      </c>
      <c r="C4812" t="s">
        <v>9</v>
      </c>
      <c r="D4812">
        <v>12</v>
      </c>
      <c r="E4812" s="3">
        <v>44212</v>
      </c>
      <c r="F4812" s="2">
        <f>MONTH(Tabela1[[#This Row],[Data]])</f>
        <v>1</v>
      </c>
      <c r="G4812" t="s">
        <v>379</v>
      </c>
      <c r="H4812" t="s">
        <v>380</v>
      </c>
      <c r="I4812" s="2">
        <v>5562981100000</v>
      </c>
    </row>
    <row r="4813" spans="1:9" x14ac:dyDescent="0.25">
      <c r="A4813" t="s">
        <v>8</v>
      </c>
      <c r="B4813" s="1">
        <v>500</v>
      </c>
      <c r="C4813" t="s">
        <v>21</v>
      </c>
      <c r="D4813">
        <v>1</v>
      </c>
      <c r="E4813" s="3">
        <v>44212</v>
      </c>
      <c r="F4813" s="2">
        <f>MONTH(Tabela1[[#This Row],[Data]])</f>
        <v>1</v>
      </c>
      <c r="G4813" t="s">
        <v>5626</v>
      </c>
      <c r="H4813" t="s">
        <v>5627</v>
      </c>
      <c r="I4813" s="2">
        <v>5562992400000</v>
      </c>
    </row>
    <row r="4814" spans="1:9" x14ac:dyDescent="0.25">
      <c r="A4814" t="s">
        <v>12</v>
      </c>
      <c r="B4814" s="1">
        <v>1000</v>
      </c>
      <c r="C4814" t="s">
        <v>21</v>
      </c>
      <c r="D4814">
        <v>1</v>
      </c>
      <c r="E4814" s="3">
        <v>44212</v>
      </c>
      <c r="F4814" s="2">
        <f>MONTH(Tabela1[[#This Row],[Data]])</f>
        <v>1</v>
      </c>
      <c r="G4814" t="s">
        <v>2741</v>
      </c>
      <c r="H4814" t="s">
        <v>7737</v>
      </c>
      <c r="I4814" s="2">
        <v>5565999100000</v>
      </c>
    </row>
    <row r="4815" spans="1:9" x14ac:dyDescent="0.25">
      <c r="A4815" t="s">
        <v>8</v>
      </c>
      <c r="B4815" s="1">
        <v>500</v>
      </c>
      <c r="C4815" t="s">
        <v>9</v>
      </c>
      <c r="D4815">
        <v>4</v>
      </c>
      <c r="E4815" s="3">
        <v>44213</v>
      </c>
      <c r="F4815" s="2">
        <f>MONTH(Tabela1[[#This Row],[Data]])</f>
        <v>1</v>
      </c>
      <c r="G4815" t="s">
        <v>121</v>
      </c>
      <c r="H4815" t="s">
        <v>122</v>
      </c>
      <c r="I4815" s="2">
        <v>5521996900000</v>
      </c>
    </row>
    <row r="4816" spans="1:9" x14ac:dyDescent="0.25">
      <c r="A4816" t="s">
        <v>12</v>
      </c>
      <c r="B4816" s="1">
        <v>1000</v>
      </c>
      <c r="C4816" t="s">
        <v>9</v>
      </c>
      <c r="D4816">
        <v>12</v>
      </c>
      <c r="E4816" s="3">
        <v>44213</v>
      </c>
      <c r="F4816" s="2">
        <f>MONTH(Tabela1[[#This Row],[Data]])</f>
        <v>1</v>
      </c>
      <c r="G4816" t="s">
        <v>198</v>
      </c>
      <c r="H4816" t="s">
        <v>199</v>
      </c>
      <c r="I4816" s="2">
        <v>5512991600000</v>
      </c>
    </row>
    <row r="4817" spans="1:9" x14ac:dyDescent="0.25">
      <c r="A4817" t="s">
        <v>12</v>
      </c>
      <c r="B4817" s="1">
        <v>1000</v>
      </c>
      <c r="C4817" t="s">
        <v>9</v>
      </c>
      <c r="D4817">
        <v>1</v>
      </c>
      <c r="E4817" s="3">
        <v>44213</v>
      </c>
      <c r="F4817" s="2">
        <f>MONTH(Tabela1[[#This Row],[Data]])</f>
        <v>1</v>
      </c>
      <c r="G4817" t="s">
        <v>1762</v>
      </c>
      <c r="H4817" t="s">
        <v>1763</v>
      </c>
      <c r="I4817" s="2">
        <v>5511997100000</v>
      </c>
    </row>
    <row r="4818" spans="1:9" x14ac:dyDescent="0.25">
      <c r="A4818" t="s">
        <v>12</v>
      </c>
      <c r="B4818" s="1">
        <v>1000</v>
      </c>
      <c r="C4818" t="s">
        <v>9</v>
      </c>
      <c r="D4818">
        <v>4</v>
      </c>
      <c r="E4818" s="3">
        <v>44213</v>
      </c>
      <c r="F4818" s="2">
        <f>MONTH(Tabela1[[#This Row],[Data]])</f>
        <v>1</v>
      </c>
      <c r="G4818" t="s">
        <v>1349</v>
      </c>
      <c r="H4818" t="s">
        <v>3555</v>
      </c>
      <c r="I4818" s="2">
        <v>5531999700000</v>
      </c>
    </row>
    <row r="4819" spans="1:9" x14ac:dyDescent="0.25">
      <c r="A4819" t="s">
        <v>12</v>
      </c>
      <c r="B4819" s="1">
        <v>1000</v>
      </c>
      <c r="C4819" t="s">
        <v>9</v>
      </c>
      <c r="D4819">
        <v>1</v>
      </c>
      <c r="E4819" s="3">
        <v>44213</v>
      </c>
      <c r="F4819" s="2">
        <f>MONTH(Tabela1[[#This Row],[Data]])</f>
        <v>1</v>
      </c>
      <c r="G4819" t="s">
        <v>4126</v>
      </c>
      <c r="H4819" t="s">
        <v>4552</v>
      </c>
      <c r="I4819" s="2">
        <v>5571991900000</v>
      </c>
    </row>
    <row r="4820" spans="1:9" x14ac:dyDescent="0.25">
      <c r="A4820" t="s">
        <v>8</v>
      </c>
      <c r="B4820" s="1">
        <v>500</v>
      </c>
      <c r="C4820" t="s">
        <v>9</v>
      </c>
      <c r="D4820">
        <v>12</v>
      </c>
      <c r="E4820" s="3">
        <v>44213</v>
      </c>
      <c r="F4820" s="2">
        <f>MONTH(Tabela1[[#This Row],[Data]])</f>
        <v>1</v>
      </c>
      <c r="G4820" t="s">
        <v>3503</v>
      </c>
      <c r="H4820" t="s">
        <v>4912</v>
      </c>
      <c r="I4820" s="2">
        <v>5541992800000</v>
      </c>
    </row>
    <row r="4821" spans="1:9" x14ac:dyDescent="0.25">
      <c r="A4821" t="s">
        <v>26</v>
      </c>
      <c r="B4821" s="1">
        <v>2000</v>
      </c>
      <c r="C4821" t="s">
        <v>21</v>
      </c>
      <c r="D4821">
        <v>1</v>
      </c>
      <c r="E4821" s="3">
        <v>44213</v>
      </c>
      <c r="F4821" s="2">
        <f>MONTH(Tabela1[[#This Row],[Data]])</f>
        <v>1</v>
      </c>
      <c r="G4821" t="s">
        <v>8421</v>
      </c>
      <c r="H4821" t="s">
        <v>8422</v>
      </c>
      <c r="I4821" s="2">
        <v>5545999100000</v>
      </c>
    </row>
    <row r="4822" spans="1:9" x14ac:dyDescent="0.25">
      <c r="A4822" t="s">
        <v>12</v>
      </c>
      <c r="B4822" s="1">
        <v>1000</v>
      </c>
      <c r="C4822" t="s">
        <v>9</v>
      </c>
      <c r="D4822">
        <v>12</v>
      </c>
      <c r="E4822" s="3">
        <v>44213</v>
      </c>
      <c r="F4822" s="2">
        <f>MONTH(Tabela1[[#This Row],[Data]])</f>
        <v>1</v>
      </c>
      <c r="G4822" t="s">
        <v>8603</v>
      </c>
      <c r="H4822" t="s">
        <v>8604</v>
      </c>
      <c r="I4822" s="2">
        <v>5511963600000</v>
      </c>
    </row>
    <row r="4823" spans="1:9" x14ac:dyDescent="0.25">
      <c r="A4823" t="s">
        <v>12</v>
      </c>
      <c r="B4823" s="1">
        <v>1000</v>
      </c>
      <c r="C4823" t="s">
        <v>21</v>
      </c>
      <c r="D4823">
        <v>1</v>
      </c>
      <c r="E4823" s="3">
        <v>44213</v>
      </c>
      <c r="F4823" s="2">
        <f>MONTH(Tabela1[[#This Row],[Data]])</f>
        <v>1</v>
      </c>
      <c r="G4823" t="s">
        <v>1549</v>
      </c>
      <c r="H4823" t="s">
        <v>1550</v>
      </c>
      <c r="I4823" s="2">
        <v>5511947700000</v>
      </c>
    </row>
    <row r="4824" spans="1:9" x14ac:dyDescent="0.25">
      <c r="A4824" t="s">
        <v>8</v>
      </c>
      <c r="B4824" s="1">
        <v>500</v>
      </c>
      <c r="C4824" t="s">
        <v>9</v>
      </c>
      <c r="D4824">
        <v>12</v>
      </c>
      <c r="E4824" s="3">
        <v>44213</v>
      </c>
      <c r="F4824" s="2">
        <f>MONTH(Tabela1[[#This Row],[Data]])</f>
        <v>1</v>
      </c>
      <c r="G4824" t="s">
        <v>5505</v>
      </c>
      <c r="H4824" t="s">
        <v>8323</v>
      </c>
      <c r="I4824" s="2">
        <v>5516981400000</v>
      </c>
    </row>
    <row r="4825" spans="1:9" x14ac:dyDescent="0.25">
      <c r="A4825" t="s">
        <v>8</v>
      </c>
      <c r="B4825" s="1">
        <v>500</v>
      </c>
      <c r="C4825" t="s">
        <v>9</v>
      </c>
      <c r="D4825">
        <v>1</v>
      </c>
      <c r="E4825" s="3">
        <v>44213</v>
      </c>
      <c r="F4825" s="2">
        <f>MONTH(Tabela1[[#This Row],[Data]])</f>
        <v>1</v>
      </c>
      <c r="G4825" t="s">
        <v>3143</v>
      </c>
      <c r="H4825" t="s">
        <v>3144</v>
      </c>
      <c r="I4825" s="2">
        <v>5511965300000</v>
      </c>
    </row>
    <row r="4826" spans="1:9" x14ac:dyDescent="0.25">
      <c r="A4826" t="s">
        <v>8</v>
      </c>
      <c r="B4826" s="1">
        <v>500</v>
      </c>
      <c r="C4826" t="s">
        <v>9</v>
      </c>
      <c r="D4826">
        <v>1</v>
      </c>
      <c r="E4826" s="3">
        <v>44214</v>
      </c>
      <c r="F4826" s="2">
        <f>MONTH(Tabela1[[#This Row],[Data]])</f>
        <v>1</v>
      </c>
      <c r="G4826" t="s">
        <v>449</v>
      </c>
      <c r="H4826" t="s">
        <v>450</v>
      </c>
      <c r="I4826" s="2">
        <v>5511964400000</v>
      </c>
    </row>
    <row r="4827" spans="1:9" x14ac:dyDescent="0.25">
      <c r="A4827" t="s">
        <v>12</v>
      </c>
      <c r="B4827" s="1">
        <v>1000</v>
      </c>
      <c r="C4827" t="s">
        <v>9</v>
      </c>
      <c r="D4827">
        <v>1</v>
      </c>
      <c r="E4827" s="3">
        <v>44214</v>
      </c>
      <c r="F4827" s="2">
        <f>MONTH(Tabela1[[#This Row],[Data]])</f>
        <v>1</v>
      </c>
      <c r="G4827" t="s">
        <v>2565</v>
      </c>
      <c r="H4827" t="s">
        <v>2566</v>
      </c>
      <c r="I4827" s="2">
        <v>5511999000000</v>
      </c>
    </row>
    <row r="4828" spans="1:9" x14ac:dyDescent="0.25">
      <c r="A4828" t="s">
        <v>26</v>
      </c>
      <c r="B4828" s="1">
        <v>2000</v>
      </c>
      <c r="C4828" t="s">
        <v>9</v>
      </c>
      <c r="D4828">
        <v>1</v>
      </c>
      <c r="E4828" s="3">
        <v>44214</v>
      </c>
      <c r="F4828" s="2">
        <f>MONTH(Tabela1[[#This Row],[Data]])</f>
        <v>1</v>
      </c>
      <c r="G4828" t="s">
        <v>7464</v>
      </c>
      <c r="H4828" t="s">
        <v>7465</v>
      </c>
      <c r="I4828" s="2">
        <v>5511945900000</v>
      </c>
    </row>
    <row r="4829" spans="1:9" x14ac:dyDescent="0.25">
      <c r="A4829" t="s">
        <v>12</v>
      </c>
      <c r="B4829" s="1">
        <v>1000</v>
      </c>
      <c r="C4829" t="s">
        <v>9</v>
      </c>
      <c r="D4829">
        <v>1</v>
      </c>
      <c r="E4829" s="3">
        <v>44214</v>
      </c>
      <c r="F4829" s="2">
        <f>MONTH(Tabela1[[#This Row],[Data]])</f>
        <v>1</v>
      </c>
      <c r="G4829" t="s">
        <v>8551</v>
      </c>
      <c r="H4829" t="s">
        <v>8552</v>
      </c>
      <c r="I4829" s="2">
        <v>5541984200000</v>
      </c>
    </row>
    <row r="4830" spans="1:9" x14ac:dyDescent="0.25">
      <c r="A4830" t="s">
        <v>8</v>
      </c>
      <c r="B4830" s="1">
        <v>500</v>
      </c>
      <c r="C4830" t="s">
        <v>9</v>
      </c>
      <c r="D4830">
        <v>12</v>
      </c>
      <c r="E4830" s="3">
        <v>44214</v>
      </c>
      <c r="F4830" s="2">
        <f>MONTH(Tabela1[[#This Row],[Data]])</f>
        <v>1</v>
      </c>
      <c r="G4830" t="s">
        <v>1161</v>
      </c>
      <c r="H4830" t="s">
        <v>1162</v>
      </c>
      <c r="I4830" s="2">
        <v>5554981100000</v>
      </c>
    </row>
    <row r="4831" spans="1:9" x14ac:dyDescent="0.25">
      <c r="A4831" t="s">
        <v>12</v>
      </c>
      <c r="B4831" s="1">
        <v>1000</v>
      </c>
      <c r="C4831" t="s">
        <v>9</v>
      </c>
      <c r="D4831">
        <v>1</v>
      </c>
      <c r="E4831" s="3">
        <v>44214</v>
      </c>
      <c r="F4831" s="2">
        <f>MONTH(Tabela1[[#This Row],[Data]])</f>
        <v>1</v>
      </c>
      <c r="G4831" t="s">
        <v>3364</v>
      </c>
      <c r="H4831" t="s">
        <v>9054</v>
      </c>
      <c r="I4831" s="2">
        <v>5521999500000</v>
      </c>
    </row>
    <row r="4832" spans="1:9" x14ac:dyDescent="0.25">
      <c r="A4832" t="s">
        <v>8</v>
      </c>
      <c r="B4832" s="1">
        <v>500</v>
      </c>
      <c r="C4832" t="s">
        <v>9</v>
      </c>
      <c r="D4832">
        <v>12</v>
      </c>
      <c r="E4832" s="3">
        <v>44215</v>
      </c>
      <c r="F4832" s="2">
        <f>MONTH(Tabela1[[#This Row],[Data]])</f>
        <v>1</v>
      </c>
      <c r="G4832" t="s">
        <v>1420</v>
      </c>
      <c r="H4832" t="s">
        <v>1421</v>
      </c>
      <c r="I4832" s="2">
        <v>5583981500000</v>
      </c>
    </row>
    <row r="4833" spans="1:9" x14ac:dyDescent="0.25">
      <c r="A4833" t="s">
        <v>12</v>
      </c>
      <c r="B4833" s="1">
        <v>1000</v>
      </c>
      <c r="C4833" t="s">
        <v>21</v>
      </c>
      <c r="D4833">
        <v>1</v>
      </c>
      <c r="E4833" s="3">
        <v>44215</v>
      </c>
      <c r="F4833" s="2">
        <f>MONTH(Tabela1[[#This Row],[Data]])</f>
        <v>1</v>
      </c>
      <c r="G4833" t="s">
        <v>3853</v>
      </c>
      <c r="H4833" t="s">
        <v>3854</v>
      </c>
      <c r="I4833" s="2">
        <v>5511971400000</v>
      </c>
    </row>
    <row r="4834" spans="1:9" x14ac:dyDescent="0.25">
      <c r="A4834" t="s">
        <v>12</v>
      </c>
      <c r="B4834" s="1">
        <v>1000</v>
      </c>
      <c r="C4834" t="s">
        <v>9</v>
      </c>
      <c r="D4834">
        <v>1</v>
      </c>
      <c r="E4834" s="3">
        <v>44215</v>
      </c>
      <c r="F4834" s="2">
        <f>MONTH(Tabela1[[#This Row],[Data]])</f>
        <v>1</v>
      </c>
      <c r="G4834" t="s">
        <v>202</v>
      </c>
      <c r="H4834" t="s">
        <v>5884</v>
      </c>
      <c r="I4834" s="2">
        <v>5535999700000</v>
      </c>
    </row>
    <row r="4835" spans="1:9" x14ac:dyDescent="0.25">
      <c r="A4835" t="s">
        <v>8</v>
      </c>
      <c r="B4835" s="1">
        <v>500</v>
      </c>
      <c r="C4835" t="s">
        <v>9</v>
      </c>
      <c r="D4835">
        <v>1</v>
      </c>
      <c r="E4835" s="3">
        <v>44215</v>
      </c>
      <c r="F4835" s="2">
        <f>MONTH(Tabela1[[#This Row],[Data]])</f>
        <v>1</v>
      </c>
      <c r="G4835" t="s">
        <v>534</v>
      </c>
      <c r="H4835" t="s">
        <v>6858</v>
      </c>
      <c r="I4835" s="2">
        <v>5547997800000</v>
      </c>
    </row>
    <row r="4836" spans="1:9" x14ac:dyDescent="0.25">
      <c r="A4836" t="s">
        <v>8</v>
      </c>
      <c r="B4836" s="1">
        <v>500</v>
      </c>
      <c r="C4836" t="s">
        <v>9</v>
      </c>
      <c r="D4836">
        <v>12</v>
      </c>
      <c r="E4836" s="3">
        <v>44215</v>
      </c>
      <c r="F4836" s="2">
        <f>MONTH(Tabela1[[#This Row],[Data]])</f>
        <v>1</v>
      </c>
      <c r="G4836" t="s">
        <v>6879</v>
      </c>
      <c r="H4836" t="s">
        <v>6880</v>
      </c>
      <c r="I4836" s="2">
        <v>5547999900000</v>
      </c>
    </row>
    <row r="4837" spans="1:9" x14ac:dyDescent="0.25">
      <c r="A4837" t="s">
        <v>8</v>
      </c>
      <c r="B4837" s="1">
        <v>500</v>
      </c>
      <c r="C4837" t="s">
        <v>9</v>
      </c>
      <c r="D4837">
        <v>1</v>
      </c>
      <c r="E4837" s="3">
        <v>44215</v>
      </c>
      <c r="F4837" s="2">
        <f>MONTH(Tabela1[[#This Row],[Data]])</f>
        <v>1</v>
      </c>
      <c r="G4837" t="s">
        <v>7506</v>
      </c>
      <c r="H4837" t="s">
        <v>7507</v>
      </c>
      <c r="I4837" s="2">
        <v>5582993300000</v>
      </c>
    </row>
    <row r="4838" spans="1:9" x14ac:dyDescent="0.25">
      <c r="A4838" t="s">
        <v>26</v>
      </c>
      <c r="B4838" s="1">
        <v>2000</v>
      </c>
      <c r="C4838" t="s">
        <v>21</v>
      </c>
      <c r="D4838">
        <v>1</v>
      </c>
      <c r="E4838" s="3">
        <v>44216</v>
      </c>
      <c r="F4838" s="2">
        <f>MONTH(Tabela1[[#This Row],[Data]])</f>
        <v>1</v>
      </c>
      <c r="G4838" t="s">
        <v>113</v>
      </c>
      <c r="H4838" t="s">
        <v>114</v>
      </c>
      <c r="I4838" s="2">
        <v>5521983300000</v>
      </c>
    </row>
    <row r="4839" spans="1:9" x14ac:dyDescent="0.25">
      <c r="A4839" t="s">
        <v>8</v>
      </c>
      <c r="B4839" s="1">
        <v>500</v>
      </c>
      <c r="C4839" t="s">
        <v>21</v>
      </c>
      <c r="D4839">
        <v>1</v>
      </c>
      <c r="E4839" s="3">
        <v>44216</v>
      </c>
      <c r="F4839" s="2">
        <f>MONTH(Tabela1[[#This Row],[Data]])</f>
        <v>1</v>
      </c>
      <c r="G4839" t="s">
        <v>2382</v>
      </c>
      <c r="H4839" t="s">
        <v>2383</v>
      </c>
      <c r="I4839" s="2">
        <v>5511958600000</v>
      </c>
    </row>
    <row r="4840" spans="1:9" x14ac:dyDescent="0.25">
      <c r="A4840" t="s">
        <v>12</v>
      </c>
      <c r="B4840" s="1">
        <v>1000</v>
      </c>
      <c r="C4840" t="s">
        <v>9</v>
      </c>
      <c r="D4840">
        <v>1</v>
      </c>
      <c r="E4840" s="3">
        <v>44216</v>
      </c>
      <c r="F4840" s="2">
        <f>MONTH(Tabela1[[#This Row],[Data]])</f>
        <v>1</v>
      </c>
      <c r="G4840" t="s">
        <v>2913</v>
      </c>
      <c r="H4840" t="s">
        <v>2914</v>
      </c>
      <c r="I4840" s="2">
        <v>5543984200000</v>
      </c>
    </row>
    <row r="4841" spans="1:9" x14ac:dyDescent="0.25">
      <c r="A4841" t="s">
        <v>12</v>
      </c>
      <c r="B4841" s="1">
        <v>1000</v>
      </c>
      <c r="C4841" t="s">
        <v>9</v>
      </c>
      <c r="D4841">
        <v>5</v>
      </c>
      <c r="E4841" s="3">
        <v>44216</v>
      </c>
      <c r="F4841" s="2">
        <f>MONTH(Tabela1[[#This Row],[Data]])</f>
        <v>1</v>
      </c>
      <c r="G4841" t="s">
        <v>1791</v>
      </c>
      <c r="H4841" t="s">
        <v>4358</v>
      </c>
      <c r="I4841" s="2">
        <v>5511954900000</v>
      </c>
    </row>
    <row r="4842" spans="1:9" x14ac:dyDescent="0.25">
      <c r="A4842" t="s">
        <v>26</v>
      </c>
      <c r="B4842" s="1">
        <v>2000</v>
      </c>
      <c r="C4842" t="s">
        <v>21</v>
      </c>
      <c r="D4842">
        <v>1</v>
      </c>
      <c r="E4842" s="3">
        <v>44216</v>
      </c>
      <c r="F4842" s="2">
        <f>MONTH(Tabela1[[#This Row],[Data]])</f>
        <v>1</v>
      </c>
      <c r="G4842" t="s">
        <v>6518</v>
      </c>
      <c r="H4842" t="s">
        <v>6519</v>
      </c>
      <c r="I4842" s="2">
        <v>5511998300000</v>
      </c>
    </row>
    <row r="4843" spans="1:9" x14ac:dyDescent="0.25">
      <c r="A4843" t="s">
        <v>12</v>
      </c>
      <c r="B4843" s="1">
        <v>1000</v>
      </c>
      <c r="C4843" t="s">
        <v>9</v>
      </c>
      <c r="D4843">
        <v>12</v>
      </c>
      <c r="E4843" s="3">
        <v>44216</v>
      </c>
      <c r="F4843" s="2">
        <f>MONTH(Tabela1[[#This Row],[Data]])</f>
        <v>1</v>
      </c>
      <c r="G4843" t="s">
        <v>8364</v>
      </c>
      <c r="H4843" t="s">
        <v>8365</v>
      </c>
      <c r="I4843" s="2">
        <v>5535997600000</v>
      </c>
    </row>
    <row r="4844" spans="1:9" x14ac:dyDescent="0.25">
      <c r="A4844" t="s">
        <v>26</v>
      </c>
      <c r="B4844" s="1">
        <v>2000</v>
      </c>
      <c r="C4844" t="s">
        <v>9</v>
      </c>
      <c r="D4844">
        <v>6</v>
      </c>
      <c r="E4844" s="3">
        <v>44217</v>
      </c>
      <c r="F4844" s="2">
        <f>MONTH(Tabela1[[#This Row],[Data]])</f>
        <v>1</v>
      </c>
      <c r="G4844" t="s">
        <v>469</v>
      </c>
      <c r="H4844" t="s">
        <v>470</v>
      </c>
      <c r="I4844" s="2">
        <v>5521985000000</v>
      </c>
    </row>
    <row r="4845" spans="1:9" x14ac:dyDescent="0.25">
      <c r="A4845" t="s">
        <v>8</v>
      </c>
      <c r="B4845" s="1">
        <v>500</v>
      </c>
      <c r="C4845" t="s">
        <v>9</v>
      </c>
      <c r="D4845">
        <v>12</v>
      </c>
      <c r="E4845" s="3">
        <v>44217</v>
      </c>
      <c r="F4845" s="2">
        <f>MONTH(Tabela1[[#This Row],[Data]])</f>
        <v>1</v>
      </c>
      <c r="G4845" t="s">
        <v>1452</v>
      </c>
      <c r="H4845" t="s">
        <v>1453</v>
      </c>
      <c r="I4845" s="2">
        <v>5511966800000</v>
      </c>
    </row>
    <row r="4846" spans="1:9" x14ac:dyDescent="0.25">
      <c r="A4846" t="s">
        <v>8</v>
      </c>
      <c r="B4846" s="1">
        <v>500</v>
      </c>
      <c r="C4846" t="s">
        <v>21</v>
      </c>
      <c r="D4846">
        <v>1</v>
      </c>
      <c r="E4846" s="3">
        <v>44217</v>
      </c>
      <c r="F4846" s="2">
        <f>MONTH(Tabela1[[#This Row],[Data]])</f>
        <v>1</v>
      </c>
      <c r="G4846" t="s">
        <v>1629</v>
      </c>
      <c r="H4846" t="s">
        <v>1630</v>
      </c>
      <c r="I4846" s="2">
        <v>5581999000000</v>
      </c>
    </row>
    <row r="4847" spans="1:9" x14ac:dyDescent="0.25">
      <c r="A4847" t="s">
        <v>8</v>
      </c>
      <c r="B4847" s="1">
        <v>500</v>
      </c>
      <c r="C4847" t="s">
        <v>9</v>
      </c>
      <c r="D4847">
        <v>1</v>
      </c>
      <c r="E4847" s="3">
        <v>44217</v>
      </c>
      <c r="F4847" s="2">
        <f>MONTH(Tabela1[[#This Row],[Data]])</f>
        <v>1</v>
      </c>
      <c r="G4847" t="s">
        <v>2207</v>
      </c>
      <c r="H4847" t="s">
        <v>2208</v>
      </c>
      <c r="I4847" s="2">
        <v>5561994200000</v>
      </c>
    </row>
    <row r="4848" spans="1:9" x14ac:dyDescent="0.25">
      <c r="A4848" t="s">
        <v>8</v>
      </c>
      <c r="B4848" s="1">
        <v>500</v>
      </c>
      <c r="C4848" t="s">
        <v>21</v>
      </c>
      <c r="D4848">
        <v>1</v>
      </c>
      <c r="E4848" s="3">
        <v>44217</v>
      </c>
      <c r="F4848" s="2">
        <f>MONTH(Tabela1[[#This Row],[Data]])</f>
        <v>1</v>
      </c>
      <c r="G4848" t="s">
        <v>6187</v>
      </c>
      <c r="H4848" t="s">
        <v>7514</v>
      </c>
      <c r="I4848" s="2">
        <v>5511971900000</v>
      </c>
    </row>
    <row r="4849" spans="1:9" x14ac:dyDescent="0.25">
      <c r="A4849" t="s">
        <v>12</v>
      </c>
      <c r="B4849" s="1">
        <v>1000</v>
      </c>
      <c r="C4849" t="s">
        <v>9</v>
      </c>
      <c r="D4849">
        <v>12</v>
      </c>
      <c r="E4849" s="3">
        <v>44217</v>
      </c>
      <c r="F4849" s="2">
        <f>MONTH(Tabela1[[#This Row],[Data]])</f>
        <v>1</v>
      </c>
      <c r="G4849" t="s">
        <v>2356</v>
      </c>
      <c r="H4849" t="s">
        <v>9306</v>
      </c>
      <c r="I4849" s="2">
        <v>5581973000000</v>
      </c>
    </row>
    <row r="4850" spans="1:9" x14ac:dyDescent="0.25">
      <c r="A4850" t="s">
        <v>12</v>
      </c>
      <c r="B4850" s="1">
        <v>1000</v>
      </c>
      <c r="C4850" t="s">
        <v>9</v>
      </c>
      <c r="D4850">
        <v>12</v>
      </c>
      <c r="E4850" s="3">
        <v>44218</v>
      </c>
      <c r="F4850" s="2">
        <f>MONTH(Tabela1[[#This Row],[Data]])</f>
        <v>1</v>
      </c>
      <c r="G4850" t="s">
        <v>459</v>
      </c>
      <c r="H4850" t="s">
        <v>1834</v>
      </c>
      <c r="I4850" s="2">
        <v>5571997300000</v>
      </c>
    </row>
    <row r="4851" spans="1:9" x14ac:dyDescent="0.25">
      <c r="A4851" t="s">
        <v>12</v>
      </c>
      <c r="B4851" s="1">
        <v>1000</v>
      </c>
      <c r="C4851" t="s">
        <v>21</v>
      </c>
      <c r="D4851">
        <v>1</v>
      </c>
      <c r="E4851" s="3">
        <v>44218</v>
      </c>
      <c r="F4851" s="2">
        <f>MONTH(Tabela1[[#This Row],[Data]])</f>
        <v>1</v>
      </c>
      <c r="G4851" t="s">
        <v>2094</v>
      </c>
      <c r="H4851" t="s">
        <v>5809</v>
      </c>
      <c r="I4851" s="2">
        <v>5511949700000</v>
      </c>
    </row>
    <row r="4852" spans="1:9" x14ac:dyDescent="0.25">
      <c r="A4852" t="s">
        <v>12</v>
      </c>
      <c r="B4852" s="1">
        <v>1000</v>
      </c>
      <c r="C4852" t="s">
        <v>9</v>
      </c>
      <c r="D4852">
        <v>4</v>
      </c>
      <c r="E4852" s="3">
        <v>44218</v>
      </c>
      <c r="F4852" s="2">
        <f>MONTH(Tabela1[[#This Row],[Data]])</f>
        <v>1</v>
      </c>
      <c r="G4852" t="s">
        <v>4626</v>
      </c>
      <c r="H4852" t="s">
        <v>7953</v>
      </c>
      <c r="I4852" s="2">
        <v>5594992200000</v>
      </c>
    </row>
    <row r="4853" spans="1:9" x14ac:dyDescent="0.25">
      <c r="A4853" t="s">
        <v>12</v>
      </c>
      <c r="B4853" s="1">
        <v>1000</v>
      </c>
      <c r="C4853" t="s">
        <v>21</v>
      </c>
      <c r="D4853">
        <v>1</v>
      </c>
      <c r="E4853" s="3">
        <v>44219</v>
      </c>
      <c r="F4853" s="2">
        <f>MONTH(Tabela1[[#This Row],[Data]])</f>
        <v>1</v>
      </c>
      <c r="G4853" t="s">
        <v>957</v>
      </c>
      <c r="H4853" t="s">
        <v>958</v>
      </c>
      <c r="I4853" s="2">
        <v>5511983600000</v>
      </c>
    </row>
    <row r="4854" spans="1:9" x14ac:dyDescent="0.25">
      <c r="A4854" t="s">
        <v>26</v>
      </c>
      <c r="B4854" s="1">
        <v>2000</v>
      </c>
      <c r="C4854" t="s">
        <v>21</v>
      </c>
      <c r="D4854">
        <v>1</v>
      </c>
      <c r="E4854" s="3">
        <v>44219</v>
      </c>
      <c r="F4854" s="2">
        <f>MONTH(Tabela1[[#This Row],[Data]])</f>
        <v>1</v>
      </c>
      <c r="G4854" t="s">
        <v>1127</v>
      </c>
      <c r="H4854" t="s">
        <v>2473</v>
      </c>
      <c r="I4854" s="2">
        <v>5519997200000</v>
      </c>
    </row>
    <row r="4855" spans="1:9" x14ac:dyDescent="0.25">
      <c r="A4855" t="s">
        <v>12</v>
      </c>
      <c r="B4855" s="1">
        <v>1000</v>
      </c>
      <c r="C4855" t="s">
        <v>9</v>
      </c>
      <c r="D4855">
        <v>12</v>
      </c>
      <c r="E4855" s="3">
        <v>44219</v>
      </c>
      <c r="F4855" s="2">
        <f>MONTH(Tabela1[[#This Row],[Data]])</f>
        <v>1</v>
      </c>
      <c r="G4855" t="s">
        <v>3029</v>
      </c>
      <c r="H4855" t="s">
        <v>3030</v>
      </c>
      <c r="I4855" s="2">
        <v>5551996400000</v>
      </c>
    </row>
    <row r="4856" spans="1:9" x14ac:dyDescent="0.25">
      <c r="A4856" t="s">
        <v>12</v>
      </c>
      <c r="B4856" s="1">
        <v>1000</v>
      </c>
      <c r="C4856" t="s">
        <v>9</v>
      </c>
      <c r="D4856">
        <v>1</v>
      </c>
      <c r="E4856" s="3">
        <v>44219</v>
      </c>
      <c r="F4856" s="2">
        <f>MONTH(Tabela1[[#This Row],[Data]])</f>
        <v>1</v>
      </c>
      <c r="G4856" t="s">
        <v>3111</v>
      </c>
      <c r="H4856" t="s">
        <v>3112</v>
      </c>
      <c r="I4856" s="2">
        <v>5531981100000</v>
      </c>
    </row>
    <row r="4857" spans="1:9" x14ac:dyDescent="0.25">
      <c r="A4857" t="s">
        <v>12</v>
      </c>
      <c r="B4857" s="1">
        <v>1000</v>
      </c>
      <c r="C4857" t="s">
        <v>9</v>
      </c>
      <c r="D4857">
        <v>1</v>
      </c>
      <c r="E4857" s="3">
        <v>44219</v>
      </c>
      <c r="F4857" s="2">
        <f>MONTH(Tabela1[[#This Row],[Data]])</f>
        <v>1</v>
      </c>
      <c r="G4857" t="s">
        <v>4093</v>
      </c>
      <c r="H4857" t="s">
        <v>4094</v>
      </c>
      <c r="I4857" s="2">
        <v>5562996800000</v>
      </c>
    </row>
    <row r="4858" spans="1:9" x14ac:dyDescent="0.25">
      <c r="A4858" t="s">
        <v>8</v>
      </c>
      <c r="B4858" s="1">
        <v>500</v>
      </c>
      <c r="C4858" t="s">
        <v>21</v>
      </c>
      <c r="D4858">
        <v>1</v>
      </c>
      <c r="E4858" s="3">
        <v>44219</v>
      </c>
      <c r="F4858" s="2">
        <f>MONTH(Tabela1[[#This Row],[Data]])</f>
        <v>1</v>
      </c>
      <c r="G4858" t="s">
        <v>5779</v>
      </c>
      <c r="H4858" t="s">
        <v>5780</v>
      </c>
      <c r="I4858" s="2">
        <v>5535998200000</v>
      </c>
    </row>
    <row r="4859" spans="1:9" x14ac:dyDescent="0.25">
      <c r="A4859" t="s">
        <v>8</v>
      </c>
      <c r="B4859" s="1">
        <v>500</v>
      </c>
      <c r="C4859" t="s">
        <v>9</v>
      </c>
      <c r="D4859">
        <v>6</v>
      </c>
      <c r="E4859" s="3">
        <v>44219</v>
      </c>
      <c r="F4859" s="2">
        <f>MONTH(Tabela1[[#This Row],[Data]])</f>
        <v>1</v>
      </c>
      <c r="G4859" t="s">
        <v>6176</v>
      </c>
      <c r="H4859" t="s">
        <v>6177</v>
      </c>
      <c r="I4859" s="2">
        <v>5584999700000</v>
      </c>
    </row>
    <row r="4860" spans="1:9" x14ac:dyDescent="0.25">
      <c r="A4860" t="s">
        <v>26</v>
      </c>
      <c r="B4860" s="1">
        <v>2000</v>
      </c>
      <c r="C4860" t="s">
        <v>9</v>
      </c>
      <c r="D4860">
        <v>12</v>
      </c>
      <c r="E4860" s="3">
        <v>44219</v>
      </c>
      <c r="F4860" s="2">
        <f>MONTH(Tabela1[[#This Row],[Data]])</f>
        <v>1</v>
      </c>
      <c r="G4860" t="s">
        <v>3191</v>
      </c>
      <c r="H4860" t="s">
        <v>7295</v>
      </c>
      <c r="I4860" s="2">
        <v>5512988700000</v>
      </c>
    </row>
    <row r="4861" spans="1:9" x14ac:dyDescent="0.25">
      <c r="A4861" t="s">
        <v>8</v>
      </c>
      <c r="B4861" s="1">
        <v>500</v>
      </c>
      <c r="C4861" t="s">
        <v>21</v>
      </c>
      <c r="D4861">
        <v>1</v>
      </c>
      <c r="E4861" s="3">
        <v>44219</v>
      </c>
      <c r="F4861" s="2">
        <f>MONTH(Tabela1[[#This Row],[Data]])</f>
        <v>1</v>
      </c>
      <c r="G4861" t="s">
        <v>332</v>
      </c>
      <c r="H4861" t="s">
        <v>8673</v>
      </c>
      <c r="I4861" s="2">
        <v>5531982400000</v>
      </c>
    </row>
    <row r="4862" spans="1:9" x14ac:dyDescent="0.25">
      <c r="A4862" t="s">
        <v>8</v>
      </c>
      <c r="B4862" s="1">
        <v>500</v>
      </c>
      <c r="C4862" t="s">
        <v>9</v>
      </c>
      <c r="D4862">
        <v>1</v>
      </c>
      <c r="E4862" s="3">
        <v>44220</v>
      </c>
      <c r="F4862" s="2">
        <f>MONTH(Tabela1[[#This Row],[Data]])</f>
        <v>1</v>
      </c>
      <c r="G4862" t="s">
        <v>1201</v>
      </c>
      <c r="H4862" t="s">
        <v>1202</v>
      </c>
      <c r="I4862" s="2">
        <v>5551981300000</v>
      </c>
    </row>
    <row r="4863" spans="1:9" x14ac:dyDescent="0.25">
      <c r="A4863" t="s">
        <v>8</v>
      </c>
      <c r="B4863" s="1">
        <v>500</v>
      </c>
      <c r="C4863" t="s">
        <v>9</v>
      </c>
      <c r="D4863">
        <v>5</v>
      </c>
      <c r="E4863" s="3">
        <v>44220</v>
      </c>
      <c r="F4863" s="2">
        <f>MONTH(Tabela1[[#This Row],[Data]])</f>
        <v>1</v>
      </c>
      <c r="G4863" t="s">
        <v>2176</v>
      </c>
      <c r="H4863" t="s">
        <v>2177</v>
      </c>
      <c r="I4863" s="2">
        <v>5511954800000</v>
      </c>
    </row>
    <row r="4864" spans="1:9" x14ac:dyDescent="0.25">
      <c r="A4864" t="s">
        <v>26</v>
      </c>
      <c r="B4864" s="1">
        <v>2000</v>
      </c>
      <c r="C4864" t="s">
        <v>9</v>
      </c>
      <c r="D4864">
        <v>10</v>
      </c>
      <c r="E4864" s="3">
        <v>44221</v>
      </c>
      <c r="F4864" s="2">
        <f>MONTH(Tabela1[[#This Row],[Data]])</f>
        <v>1</v>
      </c>
      <c r="G4864" t="s">
        <v>520</v>
      </c>
      <c r="H4864" t="s">
        <v>521</v>
      </c>
      <c r="I4864" s="2">
        <v>5561981900000</v>
      </c>
    </row>
    <row r="4865" spans="1:9" x14ac:dyDescent="0.25">
      <c r="A4865" t="s">
        <v>12</v>
      </c>
      <c r="B4865" s="1">
        <v>1000</v>
      </c>
      <c r="C4865" t="s">
        <v>9</v>
      </c>
      <c r="D4865">
        <v>12</v>
      </c>
      <c r="E4865" s="3">
        <v>44221</v>
      </c>
      <c r="F4865" s="2">
        <f>MONTH(Tabela1[[#This Row],[Data]])</f>
        <v>1</v>
      </c>
      <c r="G4865" t="s">
        <v>1307</v>
      </c>
      <c r="H4865" t="s">
        <v>6104</v>
      </c>
      <c r="I4865" s="2">
        <v>5521981200000</v>
      </c>
    </row>
    <row r="4866" spans="1:9" x14ac:dyDescent="0.25">
      <c r="A4866" t="s">
        <v>8</v>
      </c>
      <c r="B4866" s="1">
        <v>500</v>
      </c>
      <c r="C4866" t="s">
        <v>9</v>
      </c>
      <c r="D4866">
        <v>12</v>
      </c>
      <c r="E4866" s="3">
        <v>44221</v>
      </c>
      <c r="F4866" s="2">
        <f>MONTH(Tabela1[[#This Row],[Data]])</f>
        <v>1</v>
      </c>
      <c r="G4866" t="s">
        <v>8126</v>
      </c>
      <c r="H4866" t="s">
        <v>8389</v>
      </c>
      <c r="I4866" s="2">
        <v>5511992100000</v>
      </c>
    </row>
    <row r="4867" spans="1:9" x14ac:dyDescent="0.25">
      <c r="A4867" t="s">
        <v>12</v>
      </c>
      <c r="B4867" s="1">
        <v>1000</v>
      </c>
      <c r="C4867" t="s">
        <v>9</v>
      </c>
      <c r="D4867">
        <v>12</v>
      </c>
      <c r="E4867" s="3">
        <v>44221</v>
      </c>
      <c r="F4867" s="2">
        <f>MONTH(Tabela1[[#This Row],[Data]])</f>
        <v>1</v>
      </c>
      <c r="G4867" t="s">
        <v>8661</v>
      </c>
      <c r="H4867" t="s">
        <v>8662</v>
      </c>
      <c r="I4867" s="2">
        <v>5518996500000</v>
      </c>
    </row>
    <row r="4868" spans="1:9" x14ac:dyDescent="0.25">
      <c r="A4868" t="s">
        <v>8</v>
      </c>
      <c r="B4868" s="1">
        <v>500</v>
      </c>
      <c r="C4868" t="s">
        <v>9</v>
      </c>
      <c r="D4868">
        <v>12</v>
      </c>
      <c r="E4868" s="3">
        <v>44222</v>
      </c>
      <c r="F4868" s="2">
        <f>MONTH(Tabela1[[#This Row],[Data]])</f>
        <v>1</v>
      </c>
      <c r="G4868" t="s">
        <v>1360</v>
      </c>
      <c r="H4868" t="s">
        <v>1361</v>
      </c>
      <c r="I4868" s="2">
        <v>5521964300000</v>
      </c>
    </row>
    <row r="4869" spans="1:9" x14ac:dyDescent="0.25">
      <c r="A4869" t="s">
        <v>26</v>
      </c>
      <c r="B4869" s="1">
        <v>2000</v>
      </c>
      <c r="C4869" t="s">
        <v>9</v>
      </c>
      <c r="D4869">
        <v>1</v>
      </c>
      <c r="E4869" s="3">
        <v>44222</v>
      </c>
      <c r="F4869" s="2">
        <f>MONTH(Tabela1[[#This Row],[Data]])</f>
        <v>1</v>
      </c>
      <c r="G4869" t="s">
        <v>5866</v>
      </c>
      <c r="H4869" t="s">
        <v>5867</v>
      </c>
      <c r="I4869" s="2">
        <v>5561999500000</v>
      </c>
    </row>
    <row r="4870" spans="1:9" x14ac:dyDescent="0.25">
      <c r="A4870" t="s">
        <v>8</v>
      </c>
      <c r="B4870" s="1">
        <v>500</v>
      </c>
      <c r="C4870" t="s">
        <v>9</v>
      </c>
      <c r="D4870">
        <v>12</v>
      </c>
      <c r="E4870" s="3">
        <v>44222</v>
      </c>
      <c r="F4870" s="2">
        <f>MONTH(Tabela1[[#This Row],[Data]])</f>
        <v>1</v>
      </c>
      <c r="G4870" t="s">
        <v>3671</v>
      </c>
      <c r="H4870" t="s">
        <v>6551</v>
      </c>
      <c r="I4870" s="2">
        <v>5511984800000</v>
      </c>
    </row>
    <row r="4871" spans="1:9" x14ac:dyDescent="0.25">
      <c r="A4871" t="s">
        <v>26</v>
      </c>
      <c r="B4871" s="1">
        <v>2000</v>
      </c>
      <c r="C4871" t="s">
        <v>9</v>
      </c>
      <c r="D4871">
        <v>12</v>
      </c>
      <c r="E4871" s="3">
        <v>44222</v>
      </c>
      <c r="F4871" s="2">
        <f>MONTH(Tabela1[[#This Row],[Data]])</f>
        <v>1</v>
      </c>
      <c r="G4871" t="s">
        <v>4736</v>
      </c>
      <c r="H4871" t="s">
        <v>9383</v>
      </c>
      <c r="I4871" s="2">
        <v>5527998800000</v>
      </c>
    </row>
    <row r="4872" spans="1:9" x14ac:dyDescent="0.25">
      <c r="A4872" t="s">
        <v>26</v>
      </c>
      <c r="B4872" s="1">
        <v>2000</v>
      </c>
      <c r="C4872" t="s">
        <v>9</v>
      </c>
      <c r="D4872">
        <v>3</v>
      </c>
      <c r="E4872" s="3">
        <v>44223</v>
      </c>
      <c r="F4872" s="2">
        <f>MONTH(Tabela1[[#This Row],[Data]])</f>
        <v>1</v>
      </c>
      <c r="G4872" t="s">
        <v>599</v>
      </c>
      <c r="H4872" t="s">
        <v>600</v>
      </c>
      <c r="I4872" s="2">
        <v>5521982900000</v>
      </c>
    </row>
    <row r="4873" spans="1:9" x14ac:dyDescent="0.25">
      <c r="A4873" t="s">
        <v>26</v>
      </c>
      <c r="B4873" s="1">
        <v>2000</v>
      </c>
      <c r="C4873" t="s">
        <v>9</v>
      </c>
      <c r="D4873">
        <v>12</v>
      </c>
      <c r="E4873" s="3">
        <v>44223</v>
      </c>
      <c r="F4873" s="2">
        <f>MONTH(Tabela1[[#This Row],[Data]])</f>
        <v>1</v>
      </c>
      <c r="G4873" t="s">
        <v>833</v>
      </c>
      <c r="H4873" t="s">
        <v>834</v>
      </c>
      <c r="I4873" s="2">
        <v>5581991300000</v>
      </c>
    </row>
    <row r="4874" spans="1:9" x14ac:dyDescent="0.25">
      <c r="A4874" t="s">
        <v>8</v>
      </c>
      <c r="B4874" s="1">
        <v>500</v>
      </c>
      <c r="C4874" t="s">
        <v>9</v>
      </c>
      <c r="D4874">
        <v>10</v>
      </c>
      <c r="E4874" s="3">
        <v>44223</v>
      </c>
      <c r="F4874" s="2">
        <f>MONTH(Tabela1[[#This Row],[Data]])</f>
        <v>1</v>
      </c>
      <c r="G4874" t="s">
        <v>3619</v>
      </c>
      <c r="H4874" t="s">
        <v>9170</v>
      </c>
      <c r="I4874" s="2">
        <v>5511932200000</v>
      </c>
    </row>
    <row r="4875" spans="1:9" x14ac:dyDescent="0.25">
      <c r="A4875" t="s">
        <v>8</v>
      </c>
      <c r="B4875" s="1">
        <v>500</v>
      </c>
      <c r="C4875" t="s">
        <v>9</v>
      </c>
      <c r="D4875">
        <v>3</v>
      </c>
      <c r="E4875" s="3">
        <v>44223</v>
      </c>
      <c r="F4875" s="2">
        <f>MONTH(Tabela1[[#This Row],[Data]])</f>
        <v>1</v>
      </c>
      <c r="G4875" t="s">
        <v>9676</v>
      </c>
      <c r="H4875" t="s">
        <v>9677</v>
      </c>
      <c r="I4875" s="2">
        <v>5521969300000</v>
      </c>
    </row>
    <row r="4876" spans="1:9" x14ac:dyDescent="0.25">
      <c r="A4876" t="s">
        <v>8</v>
      </c>
      <c r="B4876" s="1">
        <v>500</v>
      </c>
      <c r="C4876" t="s">
        <v>21</v>
      </c>
      <c r="D4876">
        <v>1</v>
      </c>
      <c r="E4876" s="3">
        <v>44224</v>
      </c>
      <c r="F4876" s="2">
        <f>MONTH(Tabela1[[#This Row],[Data]])</f>
        <v>1</v>
      </c>
      <c r="G4876" t="s">
        <v>921</v>
      </c>
      <c r="H4876" t="s">
        <v>922</v>
      </c>
      <c r="I4876" s="2">
        <v>5561996200000</v>
      </c>
    </row>
    <row r="4877" spans="1:9" x14ac:dyDescent="0.25">
      <c r="A4877" t="s">
        <v>12</v>
      </c>
      <c r="B4877" s="1">
        <v>1000</v>
      </c>
      <c r="C4877" t="s">
        <v>9</v>
      </c>
      <c r="D4877">
        <v>1</v>
      </c>
      <c r="E4877" s="3">
        <v>44224</v>
      </c>
      <c r="F4877" s="2">
        <f>MONTH(Tabela1[[#This Row],[Data]])</f>
        <v>1</v>
      </c>
      <c r="G4877" t="s">
        <v>2647</v>
      </c>
      <c r="H4877" t="s">
        <v>2648</v>
      </c>
      <c r="I4877" s="2">
        <v>5531992600000</v>
      </c>
    </row>
    <row r="4878" spans="1:9" x14ac:dyDescent="0.25">
      <c r="A4878" t="s">
        <v>8</v>
      </c>
      <c r="B4878" s="1">
        <v>500</v>
      </c>
      <c r="C4878" t="s">
        <v>9</v>
      </c>
      <c r="D4878">
        <v>12</v>
      </c>
      <c r="E4878" s="3">
        <v>44224</v>
      </c>
      <c r="F4878" s="2">
        <f>MONTH(Tabela1[[#This Row],[Data]])</f>
        <v>1</v>
      </c>
      <c r="G4878" t="s">
        <v>5469</v>
      </c>
      <c r="H4878" t="s">
        <v>5470</v>
      </c>
      <c r="I4878" s="2">
        <v>5521976500000</v>
      </c>
    </row>
    <row r="4879" spans="1:9" x14ac:dyDescent="0.25">
      <c r="A4879" t="s">
        <v>12</v>
      </c>
      <c r="B4879" s="1">
        <v>1000</v>
      </c>
      <c r="C4879" t="s">
        <v>9</v>
      </c>
      <c r="D4879">
        <v>12</v>
      </c>
      <c r="E4879" s="3">
        <v>44225</v>
      </c>
      <c r="F4879" s="2">
        <f>MONTH(Tabela1[[#This Row],[Data]])</f>
        <v>1</v>
      </c>
      <c r="G4879" t="s">
        <v>3383</v>
      </c>
      <c r="H4879" t="s">
        <v>3384</v>
      </c>
      <c r="I4879" s="2">
        <v>5511970200000</v>
      </c>
    </row>
    <row r="4880" spans="1:9" x14ac:dyDescent="0.25">
      <c r="A4880" t="s">
        <v>8</v>
      </c>
      <c r="B4880" s="1">
        <v>500</v>
      </c>
      <c r="C4880" t="s">
        <v>9</v>
      </c>
      <c r="D4880">
        <v>1</v>
      </c>
      <c r="E4880" s="3">
        <v>44225</v>
      </c>
      <c r="F4880" s="2">
        <f>MONTH(Tabela1[[#This Row],[Data]])</f>
        <v>1</v>
      </c>
      <c r="G4880" t="s">
        <v>3785</v>
      </c>
      <c r="H4880" t="s">
        <v>3786</v>
      </c>
      <c r="I4880" s="2">
        <v>5511942000000</v>
      </c>
    </row>
    <row r="4881" spans="1:9" x14ac:dyDescent="0.25">
      <c r="A4881" t="s">
        <v>8</v>
      </c>
      <c r="B4881" s="1">
        <v>500</v>
      </c>
      <c r="C4881" t="s">
        <v>9</v>
      </c>
      <c r="D4881">
        <v>12</v>
      </c>
      <c r="E4881" s="3">
        <v>44225</v>
      </c>
      <c r="F4881" s="2">
        <f>MONTH(Tabela1[[#This Row],[Data]])</f>
        <v>1</v>
      </c>
      <c r="G4881" t="s">
        <v>7762</v>
      </c>
      <c r="H4881" t="s">
        <v>8024</v>
      </c>
      <c r="I4881" s="2">
        <v>5519995400000</v>
      </c>
    </row>
    <row r="4882" spans="1:9" x14ac:dyDescent="0.25">
      <c r="A4882" t="s">
        <v>8</v>
      </c>
      <c r="B4882" s="1">
        <v>500</v>
      </c>
      <c r="C4882" t="s">
        <v>9</v>
      </c>
      <c r="D4882">
        <v>3</v>
      </c>
      <c r="E4882" s="3">
        <v>44225</v>
      </c>
      <c r="F4882" s="2">
        <f>MONTH(Tabela1[[#This Row],[Data]])</f>
        <v>1</v>
      </c>
      <c r="G4882" t="s">
        <v>1828</v>
      </c>
      <c r="H4882" t="s">
        <v>8067</v>
      </c>
      <c r="I4882" s="2">
        <v>5551986800000</v>
      </c>
    </row>
    <row r="4883" spans="1:9" x14ac:dyDescent="0.25">
      <c r="A4883" t="s">
        <v>26</v>
      </c>
      <c r="B4883" s="1">
        <v>2000</v>
      </c>
      <c r="C4883" t="s">
        <v>9</v>
      </c>
      <c r="D4883">
        <v>1</v>
      </c>
      <c r="E4883" s="3">
        <v>44225</v>
      </c>
      <c r="F4883" s="2">
        <f>MONTH(Tabela1[[#This Row],[Data]])</f>
        <v>1</v>
      </c>
      <c r="G4883" t="s">
        <v>9136</v>
      </c>
      <c r="H4883" t="s">
        <v>9137</v>
      </c>
      <c r="I4883" s="2">
        <v>5511954200000</v>
      </c>
    </row>
    <row r="4884" spans="1:9" x14ac:dyDescent="0.25">
      <c r="A4884" t="s">
        <v>8</v>
      </c>
      <c r="B4884" s="1">
        <v>500</v>
      </c>
      <c r="C4884" t="s">
        <v>9</v>
      </c>
      <c r="D4884">
        <v>1</v>
      </c>
      <c r="E4884" s="3">
        <v>44226</v>
      </c>
      <c r="F4884" s="2">
        <f>MONTH(Tabela1[[#This Row],[Data]])</f>
        <v>1</v>
      </c>
      <c r="G4884" t="s">
        <v>963</v>
      </c>
      <c r="H4884" t="s">
        <v>964</v>
      </c>
      <c r="I4884" s="2">
        <v>5511973800000</v>
      </c>
    </row>
    <row r="4885" spans="1:9" x14ac:dyDescent="0.25">
      <c r="A4885" t="s">
        <v>12</v>
      </c>
      <c r="B4885" s="1">
        <v>1000</v>
      </c>
      <c r="C4885" t="s">
        <v>21</v>
      </c>
      <c r="D4885">
        <v>1</v>
      </c>
      <c r="E4885" s="3">
        <v>44226</v>
      </c>
      <c r="F4885" s="2">
        <f>MONTH(Tabela1[[#This Row],[Data]])</f>
        <v>1</v>
      </c>
      <c r="G4885" t="s">
        <v>2268</v>
      </c>
      <c r="H4885" t="s">
        <v>2269</v>
      </c>
      <c r="I4885" s="2">
        <v>5511986200000</v>
      </c>
    </row>
    <row r="4886" spans="1:9" x14ac:dyDescent="0.25">
      <c r="A4886" t="s">
        <v>12</v>
      </c>
      <c r="B4886" s="1">
        <v>1000</v>
      </c>
      <c r="C4886" t="s">
        <v>9</v>
      </c>
      <c r="D4886">
        <v>12</v>
      </c>
      <c r="E4886" s="3">
        <v>44226</v>
      </c>
      <c r="F4886" s="2">
        <f>MONTH(Tabela1[[#This Row],[Data]])</f>
        <v>1</v>
      </c>
      <c r="G4886" t="s">
        <v>3819</v>
      </c>
      <c r="H4886" t="s">
        <v>3820</v>
      </c>
      <c r="I4886" s="2">
        <v>5584981100000</v>
      </c>
    </row>
    <row r="4887" spans="1:9" x14ac:dyDescent="0.25">
      <c r="A4887" t="s">
        <v>12</v>
      </c>
      <c r="B4887" s="1">
        <v>1000</v>
      </c>
      <c r="C4887" t="s">
        <v>9</v>
      </c>
      <c r="D4887">
        <v>6</v>
      </c>
      <c r="E4887" s="3">
        <v>44226</v>
      </c>
      <c r="F4887" s="2">
        <f>MONTH(Tabela1[[#This Row],[Data]])</f>
        <v>1</v>
      </c>
      <c r="G4887" t="s">
        <v>4128</v>
      </c>
      <c r="H4887" t="s">
        <v>4129</v>
      </c>
      <c r="I4887" s="2">
        <v>5519998800000</v>
      </c>
    </row>
    <row r="4888" spans="1:9" x14ac:dyDescent="0.25">
      <c r="A4888" t="s">
        <v>8</v>
      </c>
      <c r="B4888" s="1">
        <v>500</v>
      </c>
      <c r="C4888" t="s">
        <v>9</v>
      </c>
      <c r="D4888">
        <v>12</v>
      </c>
      <c r="E4888" s="3">
        <v>44226</v>
      </c>
      <c r="F4888" s="2">
        <f>MONTH(Tabela1[[#This Row],[Data]])</f>
        <v>1</v>
      </c>
      <c r="G4888" t="s">
        <v>763</v>
      </c>
      <c r="H4888" t="s">
        <v>5610</v>
      </c>
      <c r="I4888" s="2">
        <v>5521973800000</v>
      </c>
    </row>
    <row r="4889" spans="1:9" x14ac:dyDescent="0.25">
      <c r="A4889" t="s">
        <v>12</v>
      </c>
      <c r="B4889" s="1">
        <v>1000</v>
      </c>
      <c r="C4889" t="s">
        <v>9</v>
      </c>
      <c r="D4889">
        <v>12</v>
      </c>
      <c r="E4889" s="3">
        <v>44226</v>
      </c>
      <c r="F4889" s="2">
        <f>MONTH(Tabela1[[#This Row],[Data]])</f>
        <v>1</v>
      </c>
      <c r="G4889" t="s">
        <v>3837</v>
      </c>
      <c r="H4889" t="s">
        <v>6400</v>
      </c>
      <c r="I4889" s="2">
        <v>5583986200000</v>
      </c>
    </row>
    <row r="4890" spans="1:9" x14ac:dyDescent="0.25">
      <c r="A4890" t="s">
        <v>26</v>
      </c>
      <c r="B4890" s="1">
        <v>2000</v>
      </c>
      <c r="C4890" t="s">
        <v>21</v>
      </c>
      <c r="D4890">
        <v>1</v>
      </c>
      <c r="E4890" s="3">
        <v>44226</v>
      </c>
      <c r="F4890" s="2">
        <f>MONTH(Tabela1[[#This Row],[Data]])</f>
        <v>1</v>
      </c>
      <c r="G4890" t="s">
        <v>7315</v>
      </c>
      <c r="H4890" t="s">
        <v>7316</v>
      </c>
      <c r="I4890" s="2">
        <v>5511973100000</v>
      </c>
    </row>
    <row r="4891" spans="1:9" x14ac:dyDescent="0.25">
      <c r="A4891" t="s">
        <v>12</v>
      </c>
      <c r="B4891" s="1">
        <v>1000</v>
      </c>
      <c r="C4891" t="s">
        <v>21</v>
      </c>
      <c r="D4891">
        <v>1</v>
      </c>
      <c r="E4891" s="3">
        <v>44226</v>
      </c>
      <c r="F4891" s="2">
        <f>MONTH(Tabela1[[#This Row],[Data]])</f>
        <v>1</v>
      </c>
      <c r="G4891" t="s">
        <v>7563</v>
      </c>
      <c r="H4891" t="s">
        <v>7564</v>
      </c>
      <c r="I4891" s="2">
        <v>5511947800000</v>
      </c>
    </row>
    <row r="4892" spans="1:9" x14ac:dyDescent="0.25">
      <c r="A4892" t="s">
        <v>12</v>
      </c>
      <c r="B4892" s="1">
        <v>1000</v>
      </c>
      <c r="C4892" t="s">
        <v>9</v>
      </c>
      <c r="D4892">
        <v>10</v>
      </c>
      <c r="E4892" s="3">
        <v>44226</v>
      </c>
      <c r="F4892" s="2">
        <f>MONTH(Tabela1[[#This Row],[Data]])</f>
        <v>1</v>
      </c>
      <c r="G4892" t="s">
        <v>7574</v>
      </c>
      <c r="H4892" t="s">
        <v>7575</v>
      </c>
      <c r="I4892" s="2">
        <v>5591993900000</v>
      </c>
    </row>
    <row r="4893" spans="1:9" x14ac:dyDescent="0.25">
      <c r="A4893" t="s">
        <v>26</v>
      </c>
      <c r="B4893" s="1">
        <v>2000</v>
      </c>
      <c r="C4893" t="s">
        <v>9</v>
      </c>
      <c r="D4893">
        <v>1</v>
      </c>
      <c r="E4893" s="3">
        <v>44226</v>
      </c>
      <c r="F4893" s="2">
        <f>MONTH(Tabela1[[#This Row],[Data]])</f>
        <v>1</v>
      </c>
      <c r="G4893" t="s">
        <v>2951</v>
      </c>
      <c r="H4893" t="s">
        <v>7864</v>
      </c>
      <c r="I4893" s="2">
        <v>5519998500000</v>
      </c>
    </row>
    <row r="4894" spans="1:9" x14ac:dyDescent="0.25">
      <c r="A4894" t="s">
        <v>8</v>
      </c>
      <c r="B4894" s="1">
        <v>500</v>
      </c>
      <c r="C4894" t="s">
        <v>9</v>
      </c>
      <c r="D4894">
        <v>2</v>
      </c>
      <c r="E4894" s="3">
        <v>44227</v>
      </c>
      <c r="F4894" s="2">
        <f>MONTH(Tabela1[[#This Row],[Data]])</f>
        <v>1</v>
      </c>
      <c r="G4894" t="s">
        <v>269</v>
      </c>
      <c r="H4894" t="s">
        <v>270</v>
      </c>
      <c r="I4894" s="2">
        <v>5535998100000</v>
      </c>
    </row>
    <row r="4895" spans="1:9" x14ac:dyDescent="0.25">
      <c r="A4895" t="s">
        <v>8</v>
      </c>
      <c r="B4895" s="1">
        <v>500</v>
      </c>
      <c r="C4895" t="s">
        <v>9</v>
      </c>
      <c r="D4895">
        <v>12</v>
      </c>
      <c r="E4895" s="3">
        <v>44227</v>
      </c>
      <c r="F4895" s="2">
        <f>MONTH(Tabela1[[#This Row],[Data]])</f>
        <v>1</v>
      </c>
      <c r="G4895" t="s">
        <v>271</v>
      </c>
      <c r="H4895" t="s">
        <v>272</v>
      </c>
      <c r="I4895" s="2">
        <v>5577991600000</v>
      </c>
    </row>
    <row r="4896" spans="1:9" x14ac:dyDescent="0.25">
      <c r="A4896" t="s">
        <v>12</v>
      </c>
      <c r="B4896" s="1">
        <v>1000</v>
      </c>
      <c r="C4896" t="s">
        <v>9</v>
      </c>
      <c r="D4896">
        <v>1</v>
      </c>
      <c r="E4896" s="3">
        <v>44227</v>
      </c>
      <c r="F4896" s="2">
        <f>MONTH(Tabela1[[#This Row],[Data]])</f>
        <v>1</v>
      </c>
      <c r="G4896" t="s">
        <v>1409</v>
      </c>
      <c r="H4896" t="s">
        <v>1410</v>
      </c>
      <c r="I4896" s="2">
        <v>5579991500000</v>
      </c>
    </row>
    <row r="4897" spans="1:9" x14ac:dyDescent="0.25">
      <c r="A4897" t="s">
        <v>8</v>
      </c>
      <c r="B4897" s="1">
        <v>500</v>
      </c>
      <c r="C4897" t="s">
        <v>21</v>
      </c>
      <c r="D4897">
        <v>1</v>
      </c>
      <c r="E4897" s="3">
        <v>44227</v>
      </c>
      <c r="F4897" s="2">
        <f>MONTH(Tabela1[[#This Row],[Data]])</f>
        <v>1</v>
      </c>
      <c r="G4897" t="s">
        <v>2663</v>
      </c>
      <c r="H4897" t="s">
        <v>2664</v>
      </c>
      <c r="I4897" s="2">
        <v>5514997500000</v>
      </c>
    </row>
    <row r="4898" spans="1:9" x14ac:dyDescent="0.25">
      <c r="A4898" t="s">
        <v>8</v>
      </c>
      <c r="B4898" s="1">
        <v>500</v>
      </c>
      <c r="C4898" t="s">
        <v>9</v>
      </c>
      <c r="D4898">
        <v>12</v>
      </c>
      <c r="E4898" s="3">
        <v>44227</v>
      </c>
      <c r="F4898" s="2">
        <f>MONTH(Tabela1[[#This Row],[Data]])</f>
        <v>1</v>
      </c>
      <c r="G4898" t="s">
        <v>2859</v>
      </c>
      <c r="H4898" t="s">
        <v>3106</v>
      </c>
      <c r="I4898" s="2">
        <v>5511995100000</v>
      </c>
    </row>
    <row r="4899" spans="1:9" x14ac:dyDescent="0.25">
      <c r="A4899" t="s">
        <v>26</v>
      </c>
      <c r="B4899" s="1">
        <v>2000</v>
      </c>
      <c r="C4899" t="s">
        <v>9</v>
      </c>
      <c r="D4899">
        <v>1</v>
      </c>
      <c r="E4899" s="3">
        <v>44227</v>
      </c>
      <c r="F4899" s="2">
        <f>MONTH(Tabela1[[#This Row],[Data]])</f>
        <v>1</v>
      </c>
      <c r="G4899" t="s">
        <v>3453</v>
      </c>
      <c r="H4899" t="s">
        <v>3454</v>
      </c>
      <c r="I4899" s="2">
        <v>5555981000000</v>
      </c>
    </row>
    <row r="4900" spans="1:9" x14ac:dyDescent="0.25">
      <c r="A4900" t="s">
        <v>12</v>
      </c>
      <c r="B4900" s="1">
        <v>1000</v>
      </c>
      <c r="C4900" t="s">
        <v>9</v>
      </c>
      <c r="D4900">
        <v>6</v>
      </c>
      <c r="E4900" s="3">
        <v>44227</v>
      </c>
      <c r="F4900" s="2">
        <f>MONTH(Tabela1[[#This Row],[Data]])</f>
        <v>1</v>
      </c>
      <c r="G4900" t="s">
        <v>2488</v>
      </c>
      <c r="H4900" t="s">
        <v>3673</v>
      </c>
      <c r="I4900" s="2">
        <v>5521988500000</v>
      </c>
    </row>
    <row r="4901" spans="1:9" x14ac:dyDescent="0.25">
      <c r="A4901" t="s">
        <v>8</v>
      </c>
      <c r="B4901" s="1">
        <v>500</v>
      </c>
      <c r="C4901" t="s">
        <v>9</v>
      </c>
      <c r="D4901">
        <v>12</v>
      </c>
      <c r="E4901" s="3">
        <v>44227</v>
      </c>
      <c r="F4901" s="2">
        <f>MONTH(Tabela1[[#This Row],[Data]])</f>
        <v>1</v>
      </c>
      <c r="G4901" t="s">
        <v>4581</v>
      </c>
      <c r="H4901" t="s">
        <v>4582</v>
      </c>
      <c r="I4901" s="2">
        <v>5534998900000</v>
      </c>
    </row>
    <row r="4902" spans="1:9" x14ac:dyDescent="0.25">
      <c r="A4902" t="s">
        <v>8</v>
      </c>
      <c r="B4902" s="1">
        <v>500</v>
      </c>
      <c r="C4902" t="s">
        <v>9</v>
      </c>
      <c r="D4902">
        <v>1</v>
      </c>
      <c r="E4902" s="3">
        <v>44227</v>
      </c>
      <c r="F4902" s="2">
        <f>MONTH(Tabela1[[#This Row],[Data]])</f>
        <v>1</v>
      </c>
      <c r="G4902" t="s">
        <v>1768</v>
      </c>
      <c r="H4902" t="s">
        <v>5199</v>
      </c>
      <c r="I4902" s="2">
        <v>5511983100000</v>
      </c>
    </row>
    <row r="4903" spans="1:9" x14ac:dyDescent="0.25">
      <c r="A4903" t="s">
        <v>12</v>
      </c>
      <c r="B4903" s="1">
        <v>1000</v>
      </c>
      <c r="C4903" t="s">
        <v>9</v>
      </c>
      <c r="D4903">
        <v>12</v>
      </c>
      <c r="E4903" s="3">
        <v>44227</v>
      </c>
      <c r="F4903" s="2">
        <f>MONTH(Tabela1[[#This Row],[Data]])</f>
        <v>1</v>
      </c>
      <c r="G4903" t="s">
        <v>3636</v>
      </c>
      <c r="H4903" t="s">
        <v>3637</v>
      </c>
      <c r="I4903" s="2">
        <v>5511996900000</v>
      </c>
    </row>
    <row r="4904" spans="1:9" x14ac:dyDescent="0.25">
      <c r="A4904" t="s">
        <v>8</v>
      </c>
      <c r="B4904" s="1">
        <v>500</v>
      </c>
      <c r="C4904" t="s">
        <v>9</v>
      </c>
      <c r="D4904">
        <v>12</v>
      </c>
      <c r="E4904" s="3">
        <v>44227</v>
      </c>
      <c r="F4904" s="2">
        <f>MONTH(Tabela1[[#This Row],[Data]])</f>
        <v>1</v>
      </c>
      <c r="G4904" t="s">
        <v>2467</v>
      </c>
      <c r="H4904" t="s">
        <v>4908</v>
      </c>
      <c r="I4904" s="2">
        <v>5575992400000</v>
      </c>
    </row>
    <row r="4905" spans="1:9" x14ac:dyDescent="0.25">
      <c r="A4905" t="s">
        <v>8</v>
      </c>
      <c r="B4905" s="1">
        <v>500</v>
      </c>
      <c r="C4905" t="s">
        <v>9</v>
      </c>
      <c r="D4905">
        <v>12</v>
      </c>
      <c r="E4905" s="3">
        <v>44227</v>
      </c>
      <c r="F4905" s="2">
        <f>MONTH(Tabela1[[#This Row],[Data]])</f>
        <v>1</v>
      </c>
      <c r="G4905" t="s">
        <v>69</v>
      </c>
      <c r="H4905" t="s">
        <v>7134</v>
      </c>
      <c r="I4905" s="2">
        <v>5562999600000</v>
      </c>
    </row>
    <row r="4906" spans="1:9" x14ac:dyDescent="0.25">
      <c r="A4906" t="s">
        <v>8</v>
      </c>
      <c r="B4906" s="1">
        <v>500</v>
      </c>
      <c r="C4906" t="s">
        <v>9</v>
      </c>
      <c r="D4906">
        <v>1</v>
      </c>
      <c r="E4906" s="3">
        <v>44228</v>
      </c>
      <c r="F4906" s="2">
        <f>MONTH(Tabela1[[#This Row],[Data]])</f>
        <v>2</v>
      </c>
      <c r="G4906" t="s">
        <v>1001</v>
      </c>
      <c r="H4906" t="s">
        <v>1002</v>
      </c>
      <c r="I4906" s="2">
        <v>5527999800000</v>
      </c>
    </row>
    <row r="4907" spans="1:9" x14ac:dyDescent="0.25">
      <c r="A4907" t="s">
        <v>8</v>
      </c>
      <c r="B4907" s="1">
        <v>500</v>
      </c>
      <c r="C4907" t="s">
        <v>9</v>
      </c>
      <c r="D4907">
        <v>12</v>
      </c>
      <c r="E4907" s="3">
        <v>44228</v>
      </c>
      <c r="F4907" s="2">
        <f>MONTH(Tabela1[[#This Row],[Data]])</f>
        <v>2</v>
      </c>
      <c r="G4907" t="s">
        <v>1780</v>
      </c>
      <c r="H4907" t="s">
        <v>1781</v>
      </c>
      <c r="I4907" s="2">
        <v>5561991500000</v>
      </c>
    </row>
    <row r="4908" spans="1:9" x14ac:dyDescent="0.25">
      <c r="A4908" t="s">
        <v>8</v>
      </c>
      <c r="B4908" s="1">
        <v>500</v>
      </c>
      <c r="C4908" t="s">
        <v>9</v>
      </c>
      <c r="D4908">
        <v>1</v>
      </c>
      <c r="E4908" s="3">
        <v>44228</v>
      </c>
      <c r="F4908" s="2">
        <f>MONTH(Tabela1[[#This Row],[Data]])</f>
        <v>2</v>
      </c>
      <c r="G4908" t="s">
        <v>4192</v>
      </c>
      <c r="H4908" t="s">
        <v>4258</v>
      </c>
      <c r="I4908" s="2">
        <v>5512991200000</v>
      </c>
    </row>
    <row r="4909" spans="1:9" x14ac:dyDescent="0.25">
      <c r="A4909" t="s">
        <v>8</v>
      </c>
      <c r="B4909" s="1">
        <v>500</v>
      </c>
      <c r="C4909" t="s">
        <v>9</v>
      </c>
      <c r="D4909">
        <v>2</v>
      </c>
      <c r="E4909" s="3">
        <v>44228</v>
      </c>
      <c r="F4909" s="2">
        <f>MONTH(Tabela1[[#This Row],[Data]])</f>
        <v>2</v>
      </c>
      <c r="G4909" t="s">
        <v>3476</v>
      </c>
      <c r="H4909" t="s">
        <v>6352</v>
      </c>
      <c r="I4909" s="2">
        <v>5511961400000</v>
      </c>
    </row>
    <row r="4910" spans="1:9" x14ac:dyDescent="0.25">
      <c r="A4910" t="s">
        <v>12</v>
      </c>
      <c r="B4910" s="1">
        <v>1000</v>
      </c>
      <c r="C4910" t="s">
        <v>9</v>
      </c>
      <c r="D4910">
        <v>1</v>
      </c>
      <c r="E4910" s="3">
        <v>44228</v>
      </c>
      <c r="F4910" s="2">
        <f>MONTH(Tabela1[[#This Row],[Data]])</f>
        <v>2</v>
      </c>
      <c r="G4910" t="s">
        <v>4120</v>
      </c>
      <c r="H4910" t="s">
        <v>4121</v>
      </c>
      <c r="I4910" s="2">
        <v>5561998600000</v>
      </c>
    </row>
    <row r="4911" spans="1:9" x14ac:dyDescent="0.25">
      <c r="A4911" t="s">
        <v>8</v>
      </c>
      <c r="B4911" s="1">
        <v>500</v>
      </c>
      <c r="C4911" t="s">
        <v>21</v>
      </c>
      <c r="D4911">
        <v>1</v>
      </c>
      <c r="E4911" s="3">
        <v>44228</v>
      </c>
      <c r="F4911" s="2">
        <f>MONTH(Tabela1[[#This Row],[Data]])</f>
        <v>2</v>
      </c>
      <c r="G4911" t="s">
        <v>8226</v>
      </c>
      <c r="H4911" t="s">
        <v>8227</v>
      </c>
      <c r="I4911" s="2">
        <v>5511997800000</v>
      </c>
    </row>
    <row r="4912" spans="1:9" x14ac:dyDescent="0.25">
      <c r="A4912" t="s">
        <v>8</v>
      </c>
      <c r="B4912" s="1">
        <v>500</v>
      </c>
      <c r="C4912" t="s">
        <v>9</v>
      </c>
      <c r="D4912">
        <v>1</v>
      </c>
      <c r="E4912" s="3">
        <v>44228</v>
      </c>
      <c r="F4912" s="2">
        <f>MONTH(Tabela1[[#This Row],[Data]])</f>
        <v>2</v>
      </c>
      <c r="G4912" t="s">
        <v>1879</v>
      </c>
      <c r="H4912" t="s">
        <v>1880</v>
      </c>
      <c r="I4912" s="2">
        <v>5521999500000</v>
      </c>
    </row>
    <row r="4913" spans="1:9" x14ac:dyDescent="0.25">
      <c r="A4913" t="s">
        <v>8</v>
      </c>
      <c r="B4913" s="1">
        <v>500</v>
      </c>
      <c r="C4913" t="s">
        <v>9</v>
      </c>
      <c r="D4913">
        <v>9</v>
      </c>
      <c r="E4913" s="3">
        <v>44229</v>
      </c>
      <c r="F4913" s="2">
        <f>MONTH(Tabela1[[#This Row],[Data]])</f>
        <v>2</v>
      </c>
      <c r="G4913" t="s">
        <v>879</v>
      </c>
      <c r="H4913" t="s">
        <v>1381</v>
      </c>
      <c r="I4913" s="2">
        <v>5531991600000</v>
      </c>
    </row>
    <row r="4914" spans="1:9" x14ac:dyDescent="0.25">
      <c r="A4914" t="s">
        <v>8</v>
      </c>
      <c r="B4914" s="1">
        <v>500</v>
      </c>
      <c r="C4914" t="s">
        <v>21</v>
      </c>
      <c r="D4914">
        <v>1</v>
      </c>
      <c r="E4914" s="3">
        <v>44229</v>
      </c>
      <c r="F4914" s="2">
        <f>MONTH(Tabela1[[#This Row],[Data]])</f>
        <v>2</v>
      </c>
      <c r="G4914" t="s">
        <v>1983</v>
      </c>
      <c r="H4914" t="s">
        <v>1984</v>
      </c>
      <c r="I4914" s="2">
        <v>5541991300000</v>
      </c>
    </row>
    <row r="4915" spans="1:9" x14ac:dyDescent="0.25">
      <c r="A4915" t="s">
        <v>8</v>
      </c>
      <c r="B4915" s="1">
        <v>500</v>
      </c>
      <c r="C4915" t="s">
        <v>21</v>
      </c>
      <c r="D4915">
        <v>1</v>
      </c>
      <c r="E4915" s="3">
        <v>44229</v>
      </c>
      <c r="F4915" s="2">
        <f>MONTH(Tabela1[[#This Row],[Data]])</f>
        <v>2</v>
      </c>
      <c r="G4915" t="s">
        <v>1999</v>
      </c>
      <c r="H4915" t="s">
        <v>2000</v>
      </c>
      <c r="I4915" s="2">
        <v>5585999900000</v>
      </c>
    </row>
    <row r="4916" spans="1:9" x14ac:dyDescent="0.25">
      <c r="A4916" t="s">
        <v>26</v>
      </c>
      <c r="B4916" s="1">
        <v>2000</v>
      </c>
      <c r="C4916" t="s">
        <v>9</v>
      </c>
      <c r="D4916">
        <v>4</v>
      </c>
      <c r="E4916" s="3">
        <v>44229</v>
      </c>
      <c r="F4916" s="2">
        <f>MONTH(Tabela1[[#This Row],[Data]])</f>
        <v>2</v>
      </c>
      <c r="G4916" t="s">
        <v>4824</v>
      </c>
      <c r="H4916" t="s">
        <v>4825</v>
      </c>
      <c r="I4916" s="2">
        <v>5564992100000</v>
      </c>
    </row>
    <row r="4917" spans="1:9" x14ac:dyDescent="0.25">
      <c r="A4917" t="s">
        <v>12</v>
      </c>
      <c r="B4917" s="1">
        <v>1000</v>
      </c>
      <c r="C4917" t="s">
        <v>9</v>
      </c>
      <c r="D4917">
        <v>3</v>
      </c>
      <c r="E4917" s="3">
        <v>44229</v>
      </c>
      <c r="F4917" s="2">
        <f>MONTH(Tabela1[[#This Row],[Data]])</f>
        <v>2</v>
      </c>
      <c r="G4917" t="s">
        <v>9265</v>
      </c>
      <c r="H4917" t="s">
        <v>9266</v>
      </c>
      <c r="I4917" s="2">
        <v>5567984400000</v>
      </c>
    </row>
    <row r="4918" spans="1:9" x14ac:dyDescent="0.25">
      <c r="A4918" t="s">
        <v>12</v>
      </c>
      <c r="B4918" s="1">
        <v>1000</v>
      </c>
      <c r="C4918" t="s">
        <v>9</v>
      </c>
      <c r="D4918">
        <v>12</v>
      </c>
      <c r="E4918" s="3">
        <v>44229</v>
      </c>
      <c r="F4918" s="2">
        <f>MONTH(Tabela1[[#This Row],[Data]])</f>
        <v>2</v>
      </c>
      <c r="G4918" t="s">
        <v>2532</v>
      </c>
      <c r="H4918" t="s">
        <v>9464</v>
      </c>
      <c r="I4918" s="2">
        <v>5551995200000</v>
      </c>
    </row>
    <row r="4919" spans="1:9" x14ac:dyDescent="0.25">
      <c r="A4919" t="s">
        <v>12</v>
      </c>
      <c r="B4919" s="1">
        <v>1000</v>
      </c>
      <c r="C4919" t="s">
        <v>21</v>
      </c>
      <c r="D4919">
        <v>1</v>
      </c>
      <c r="E4919" s="3">
        <v>44230</v>
      </c>
      <c r="F4919" s="2">
        <f>MONTH(Tabela1[[#This Row],[Data]])</f>
        <v>2</v>
      </c>
      <c r="G4919" t="s">
        <v>961</v>
      </c>
      <c r="H4919" t="s">
        <v>962</v>
      </c>
      <c r="I4919" s="2">
        <v>5537999300000</v>
      </c>
    </row>
    <row r="4920" spans="1:9" x14ac:dyDescent="0.25">
      <c r="A4920" t="s">
        <v>8</v>
      </c>
      <c r="B4920" s="1">
        <v>500</v>
      </c>
      <c r="C4920" t="s">
        <v>9</v>
      </c>
      <c r="D4920">
        <v>6</v>
      </c>
      <c r="E4920" s="3">
        <v>44230</v>
      </c>
      <c r="F4920" s="2">
        <f>MONTH(Tabela1[[#This Row],[Data]])</f>
        <v>2</v>
      </c>
      <c r="G4920" t="s">
        <v>969</v>
      </c>
      <c r="H4920" t="s">
        <v>970</v>
      </c>
      <c r="I4920" s="2">
        <v>5521979800000</v>
      </c>
    </row>
    <row r="4921" spans="1:9" x14ac:dyDescent="0.25">
      <c r="A4921" t="s">
        <v>8</v>
      </c>
      <c r="B4921" s="1">
        <v>500</v>
      </c>
      <c r="C4921" t="s">
        <v>9</v>
      </c>
      <c r="D4921">
        <v>12</v>
      </c>
      <c r="E4921" s="3">
        <v>44230</v>
      </c>
      <c r="F4921" s="2">
        <f>MONTH(Tabela1[[#This Row],[Data]])</f>
        <v>2</v>
      </c>
      <c r="G4921" t="s">
        <v>7687</v>
      </c>
      <c r="H4921" t="s">
        <v>7688</v>
      </c>
      <c r="I4921" s="2">
        <v>5554999200000</v>
      </c>
    </row>
    <row r="4922" spans="1:9" x14ac:dyDescent="0.25">
      <c r="A4922" t="s">
        <v>12</v>
      </c>
      <c r="B4922" s="1">
        <v>1000</v>
      </c>
      <c r="C4922" t="s">
        <v>9</v>
      </c>
      <c r="D4922">
        <v>12</v>
      </c>
      <c r="E4922" s="3">
        <v>44230</v>
      </c>
      <c r="F4922" s="2">
        <f>MONTH(Tabela1[[#This Row],[Data]])</f>
        <v>2</v>
      </c>
      <c r="G4922" t="s">
        <v>8696</v>
      </c>
      <c r="H4922" t="s">
        <v>8697</v>
      </c>
      <c r="I4922" s="2">
        <v>5521988000000</v>
      </c>
    </row>
    <row r="4923" spans="1:9" x14ac:dyDescent="0.25">
      <c r="A4923" t="s">
        <v>12</v>
      </c>
      <c r="B4923" s="1">
        <v>1000</v>
      </c>
      <c r="C4923" t="s">
        <v>9</v>
      </c>
      <c r="D4923">
        <v>12</v>
      </c>
      <c r="E4923" s="3">
        <v>44230</v>
      </c>
      <c r="F4923" s="2">
        <f>MONTH(Tabela1[[#This Row],[Data]])</f>
        <v>2</v>
      </c>
      <c r="G4923" t="s">
        <v>3634</v>
      </c>
      <c r="H4923" t="s">
        <v>7420</v>
      </c>
      <c r="I4923" s="2">
        <v>5551982500000</v>
      </c>
    </row>
    <row r="4924" spans="1:9" x14ac:dyDescent="0.25">
      <c r="A4924" t="s">
        <v>26</v>
      </c>
      <c r="B4924" s="1">
        <v>2000</v>
      </c>
      <c r="C4924" t="s">
        <v>9</v>
      </c>
      <c r="D4924">
        <v>4</v>
      </c>
      <c r="E4924" s="3">
        <v>44230</v>
      </c>
      <c r="F4924" s="2">
        <f>MONTH(Tabela1[[#This Row],[Data]])</f>
        <v>2</v>
      </c>
      <c r="G4924" t="s">
        <v>9577</v>
      </c>
      <c r="H4924" t="s">
        <v>9578</v>
      </c>
      <c r="I4924" s="2">
        <v>5527998600000</v>
      </c>
    </row>
    <row r="4925" spans="1:9" x14ac:dyDescent="0.25">
      <c r="A4925" t="s">
        <v>8</v>
      </c>
      <c r="B4925" s="1">
        <v>500</v>
      </c>
      <c r="C4925" t="s">
        <v>9</v>
      </c>
      <c r="D4925">
        <v>12</v>
      </c>
      <c r="E4925" s="3">
        <v>44230</v>
      </c>
      <c r="F4925" s="2">
        <f>MONTH(Tabela1[[#This Row],[Data]])</f>
        <v>2</v>
      </c>
      <c r="G4925" t="s">
        <v>674</v>
      </c>
      <c r="H4925" t="s">
        <v>675</v>
      </c>
      <c r="I4925" s="2">
        <v>5511987700000</v>
      </c>
    </row>
    <row r="4926" spans="1:9" x14ac:dyDescent="0.25">
      <c r="A4926" t="s">
        <v>26</v>
      </c>
      <c r="B4926" s="1">
        <v>2000</v>
      </c>
      <c r="C4926" t="s">
        <v>9</v>
      </c>
      <c r="D4926">
        <v>12</v>
      </c>
      <c r="E4926" s="3">
        <v>44230</v>
      </c>
      <c r="F4926" s="2">
        <f>MONTH(Tabela1[[#This Row],[Data]])</f>
        <v>2</v>
      </c>
      <c r="G4926" t="s">
        <v>469</v>
      </c>
      <c r="H4926" t="s">
        <v>470</v>
      </c>
      <c r="I4926" s="2">
        <v>5521967000000</v>
      </c>
    </row>
    <row r="4927" spans="1:9" x14ac:dyDescent="0.25">
      <c r="A4927" t="s">
        <v>8</v>
      </c>
      <c r="B4927" s="1">
        <v>500</v>
      </c>
      <c r="C4927" t="s">
        <v>9</v>
      </c>
      <c r="D4927">
        <v>12</v>
      </c>
      <c r="E4927" s="3">
        <v>44231</v>
      </c>
      <c r="F4927" s="2">
        <f>MONTH(Tabela1[[#This Row],[Data]])</f>
        <v>2</v>
      </c>
      <c r="G4927" t="s">
        <v>348</v>
      </c>
      <c r="H4927" t="s">
        <v>349</v>
      </c>
      <c r="I4927" s="2">
        <v>5531991400000</v>
      </c>
    </row>
    <row r="4928" spans="1:9" x14ac:dyDescent="0.25">
      <c r="A4928" t="s">
        <v>26</v>
      </c>
      <c r="B4928" s="1">
        <v>2000</v>
      </c>
      <c r="C4928" t="s">
        <v>9</v>
      </c>
      <c r="D4928">
        <v>10</v>
      </c>
      <c r="E4928" s="3">
        <v>44231</v>
      </c>
      <c r="F4928" s="2">
        <f>MONTH(Tabela1[[#This Row],[Data]])</f>
        <v>2</v>
      </c>
      <c r="G4928" t="s">
        <v>1119</v>
      </c>
      <c r="H4928" t="s">
        <v>3012</v>
      </c>
      <c r="I4928" s="2">
        <v>5555999600000</v>
      </c>
    </row>
    <row r="4929" spans="1:9" x14ac:dyDescent="0.25">
      <c r="A4929" t="s">
        <v>26</v>
      </c>
      <c r="B4929" s="1">
        <v>2000</v>
      </c>
      <c r="C4929" t="s">
        <v>21</v>
      </c>
      <c r="D4929">
        <v>1</v>
      </c>
      <c r="E4929" s="3">
        <v>44231</v>
      </c>
      <c r="F4929" s="2">
        <f>MONTH(Tabela1[[#This Row],[Data]])</f>
        <v>2</v>
      </c>
      <c r="G4929" t="s">
        <v>6221</v>
      </c>
      <c r="H4929" t="s">
        <v>7369</v>
      </c>
      <c r="I4929" s="2">
        <v>5594981300000</v>
      </c>
    </row>
    <row r="4930" spans="1:9" x14ac:dyDescent="0.25">
      <c r="A4930" t="s">
        <v>12</v>
      </c>
      <c r="B4930" s="1">
        <v>1000</v>
      </c>
      <c r="C4930" t="s">
        <v>9</v>
      </c>
      <c r="D4930">
        <v>12</v>
      </c>
      <c r="E4930" s="3">
        <v>44231</v>
      </c>
      <c r="F4930" s="2">
        <f>MONTH(Tabela1[[#This Row],[Data]])</f>
        <v>2</v>
      </c>
      <c r="G4930" t="s">
        <v>7966</v>
      </c>
      <c r="H4930" t="s">
        <v>7967</v>
      </c>
      <c r="I4930" s="2">
        <v>5517997400000</v>
      </c>
    </row>
    <row r="4931" spans="1:9" x14ac:dyDescent="0.25">
      <c r="A4931" t="s">
        <v>8</v>
      </c>
      <c r="B4931" s="1">
        <v>500</v>
      </c>
      <c r="C4931" t="s">
        <v>9</v>
      </c>
      <c r="D4931">
        <v>12</v>
      </c>
      <c r="E4931" s="3">
        <v>44232</v>
      </c>
      <c r="F4931" s="2">
        <f>MONTH(Tabela1[[#This Row],[Data]])</f>
        <v>2</v>
      </c>
      <c r="G4931" t="s">
        <v>949</v>
      </c>
      <c r="H4931" t="s">
        <v>3772</v>
      </c>
      <c r="I4931" s="2">
        <v>5511949300000</v>
      </c>
    </row>
    <row r="4932" spans="1:9" x14ac:dyDescent="0.25">
      <c r="A4932" t="s">
        <v>8</v>
      </c>
      <c r="B4932" s="1">
        <v>500</v>
      </c>
      <c r="C4932" t="s">
        <v>21</v>
      </c>
      <c r="D4932">
        <v>1</v>
      </c>
      <c r="E4932" s="3">
        <v>44232</v>
      </c>
      <c r="F4932" s="2">
        <f>MONTH(Tabela1[[#This Row],[Data]])</f>
        <v>2</v>
      </c>
      <c r="G4932" t="s">
        <v>4188</v>
      </c>
      <c r="H4932" t="s">
        <v>4189</v>
      </c>
      <c r="I4932" s="2">
        <v>5551994500000</v>
      </c>
    </row>
    <row r="4933" spans="1:9" x14ac:dyDescent="0.25">
      <c r="A4933" t="s">
        <v>12</v>
      </c>
      <c r="B4933" s="1">
        <v>1000</v>
      </c>
      <c r="C4933" t="s">
        <v>9</v>
      </c>
      <c r="D4933">
        <v>12</v>
      </c>
      <c r="E4933" s="3">
        <v>44232</v>
      </c>
      <c r="F4933" s="2">
        <f>MONTH(Tabela1[[#This Row],[Data]])</f>
        <v>2</v>
      </c>
      <c r="G4933" t="s">
        <v>4298</v>
      </c>
      <c r="H4933" t="s">
        <v>4299</v>
      </c>
      <c r="I4933" s="2">
        <v>5511940600000</v>
      </c>
    </row>
    <row r="4934" spans="1:9" x14ac:dyDescent="0.25">
      <c r="A4934" t="s">
        <v>26</v>
      </c>
      <c r="B4934" s="1">
        <v>2000</v>
      </c>
      <c r="C4934" t="s">
        <v>21</v>
      </c>
      <c r="D4934">
        <v>1</v>
      </c>
      <c r="E4934" s="3">
        <v>44232</v>
      </c>
      <c r="F4934" s="2">
        <f>MONTH(Tabela1[[#This Row],[Data]])</f>
        <v>2</v>
      </c>
      <c r="G4934" t="s">
        <v>5112</v>
      </c>
      <c r="H4934" t="s">
        <v>5113</v>
      </c>
      <c r="I4934" s="2">
        <v>5511994300000</v>
      </c>
    </row>
    <row r="4935" spans="1:9" x14ac:dyDescent="0.25">
      <c r="A4935" t="s">
        <v>12</v>
      </c>
      <c r="B4935" s="1">
        <v>1000</v>
      </c>
      <c r="C4935" t="s">
        <v>9</v>
      </c>
      <c r="D4935">
        <v>12</v>
      </c>
      <c r="E4935" s="3">
        <v>44232</v>
      </c>
      <c r="F4935" s="2">
        <f>MONTH(Tabela1[[#This Row],[Data]])</f>
        <v>2</v>
      </c>
      <c r="G4935" t="s">
        <v>5197</v>
      </c>
      <c r="H4935" t="s">
        <v>5198</v>
      </c>
      <c r="I4935" s="2">
        <v>5511980500000</v>
      </c>
    </row>
    <row r="4936" spans="1:9" x14ac:dyDescent="0.25">
      <c r="A4936" t="s">
        <v>8</v>
      </c>
      <c r="B4936" s="1">
        <v>500</v>
      </c>
      <c r="C4936" t="s">
        <v>9</v>
      </c>
      <c r="D4936">
        <v>12</v>
      </c>
      <c r="E4936" s="3">
        <v>44232</v>
      </c>
      <c r="F4936" s="2">
        <f>MONTH(Tabela1[[#This Row],[Data]])</f>
        <v>2</v>
      </c>
      <c r="G4936" t="s">
        <v>6723</v>
      </c>
      <c r="H4936" t="s">
        <v>6724</v>
      </c>
      <c r="I4936" s="2">
        <v>5511987400000</v>
      </c>
    </row>
    <row r="4937" spans="1:9" x14ac:dyDescent="0.25">
      <c r="A4937" t="s">
        <v>26</v>
      </c>
      <c r="B4937" s="1">
        <v>2000</v>
      </c>
      <c r="C4937" t="s">
        <v>9</v>
      </c>
      <c r="D4937">
        <v>3</v>
      </c>
      <c r="E4937" s="3">
        <v>44232</v>
      </c>
      <c r="F4937" s="2">
        <f>MONTH(Tabela1[[#This Row],[Data]])</f>
        <v>2</v>
      </c>
      <c r="G4937" t="s">
        <v>7001</v>
      </c>
      <c r="H4937" t="s">
        <v>7002</v>
      </c>
      <c r="I4937" s="2">
        <v>5511941200000</v>
      </c>
    </row>
    <row r="4938" spans="1:9" x14ac:dyDescent="0.25">
      <c r="A4938" t="s">
        <v>8</v>
      </c>
      <c r="B4938" s="1">
        <v>500</v>
      </c>
      <c r="C4938" t="s">
        <v>21</v>
      </c>
      <c r="D4938">
        <v>1</v>
      </c>
      <c r="E4938" s="3">
        <v>44232</v>
      </c>
      <c r="F4938" s="2">
        <f>MONTH(Tabela1[[#This Row],[Data]])</f>
        <v>2</v>
      </c>
      <c r="G4938" t="s">
        <v>1941</v>
      </c>
      <c r="H4938" t="s">
        <v>8277</v>
      </c>
      <c r="I4938" s="2">
        <v>5562992700000</v>
      </c>
    </row>
    <row r="4939" spans="1:9" x14ac:dyDescent="0.25">
      <c r="A4939" t="s">
        <v>8</v>
      </c>
      <c r="B4939" s="1">
        <v>500</v>
      </c>
      <c r="C4939" t="s">
        <v>9</v>
      </c>
      <c r="D4939">
        <v>1</v>
      </c>
      <c r="E4939" s="3">
        <v>44232</v>
      </c>
      <c r="F4939" s="2">
        <f>MONTH(Tabela1[[#This Row],[Data]])</f>
        <v>2</v>
      </c>
      <c r="G4939" t="s">
        <v>3731</v>
      </c>
      <c r="H4939" t="s">
        <v>3732</v>
      </c>
      <c r="I4939" s="2">
        <v>5511964400000</v>
      </c>
    </row>
    <row r="4940" spans="1:9" x14ac:dyDescent="0.25">
      <c r="A4940" t="s">
        <v>8</v>
      </c>
      <c r="B4940" s="1">
        <v>500</v>
      </c>
      <c r="C4940" t="s">
        <v>21</v>
      </c>
      <c r="D4940">
        <v>1</v>
      </c>
      <c r="E4940" s="3">
        <v>44233</v>
      </c>
      <c r="F4940" s="2">
        <f>MONTH(Tabela1[[#This Row],[Data]])</f>
        <v>2</v>
      </c>
      <c r="G4940" t="s">
        <v>506</v>
      </c>
      <c r="H4940" t="s">
        <v>507</v>
      </c>
      <c r="I4940" s="2">
        <v>5551996200000</v>
      </c>
    </row>
    <row r="4941" spans="1:9" x14ac:dyDescent="0.25">
      <c r="A4941" t="s">
        <v>26</v>
      </c>
      <c r="B4941" s="1">
        <v>2000</v>
      </c>
      <c r="C4941" t="s">
        <v>9</v>
      </c>
      <c r="D4941">
        <v>12</v>
      </c>
      <c r="E4941" s="3">
        <v>44233</v>
      </c>
      <c r="F4941" s="2">
        <f>MONTH(Tabela1[[#This Row],[Data]])</f>
        <v>2</v>
      </c>
      <c r="G4941" t="s">
        <v>1701</v>
      </c>
      <c r="H4941" t="s">
        <v>1702</v>
      </c>
      <c r="I4941" s="2">
        <v>5569992500000</v>
      </c>
    </row>
    <row r="4942" spans="1:9" x14ac:dyDescent="0.25">
      <c r="A4942" t="s">
        <v>26</v>
      </c>
      <c r="B4942" s="1">
        <v>2000</v>
      </c>
      <c r="C4942" t="s">
        <v>9</v>
      </c>
      <c r="D4942">
        <v>12</v>
      </c>
      <c r="E4942" s="3">
        <v>44233</v>
      </c>
      <c r="F4942" s="2">
        <f>MONTH(Tabela1[[#This Row],[Data]])</f>
        <v>2</v>
      </c>
      <c r="G4942" t="s">
        <v>3966</v>
      </c>
      <c r="H4942" t="s">
        <v>3967</v>
      </c>
      <c r="I4942" s="2">
        <v>5538988100000</v>
      </c>
    </row>
    <row r="4943" spans="1:9" x14ac:dyDescent="0.25">
      <c r="A4943" t="s">
        <v>12</v>
      </c>
      <c r="B4943" s="1">
        <v>1000</v>
      </c>
      <c r="C4943" t="s">
        <v>9</v>
      </c>
      <c r="D4943">
        <v>10</v>
      </c>
      <c r="E4943" s="3">
        <v>44233</v>
      </c>
      <c r="F4943" s="2">
        <f>MONTH(Tabela1[[#This Row],[Data]])</f>
        <v>2</v>
      </c>
      <c r="G4943" t="s">
        <v>1473</v>
      </c>
      <c r="H4943" t="s">
        <v>5868</v>
      </c>
      <c r="I4943" s="2">
        <v>5531999700000</v>
      </c>
    </row>
    <row r="4944" spans="1:9" x14ac:dyDescent="0.25">
      <c r="A4944" t="s">
        <v>8</v>
      </c>
      <c r="B4944" s="1">
        <v>500</v>
      </c>
      <c r="C4944" t="s">
        <v>9</v>
      </c>
      <c r="D4944">
        <v>1</v>
      </c>
      <c r="E4944" s="3">
        <v>44233</v>
      </c>
      <c r="F4944" s="2">
        <f>MONTH(Tabela1[[#This Row],[Data]])</f>
        <v>2</v>
      </c>
      <c r="G4944" t="s">
        <v>5411</v>
      </c>
      <c r="H4944" t="s">
        <v>6264</v>
      </c>
      <c r="I4944" s="2">
        <v>5575992400000</v>
      </c>
    </row>
    <row r="4945" spans="1:9" x14ac:dyDescent="0.25">
      <c r="A4945" t="s">
        <v>8</v>
      </c>
      <c r="B4945" s="1">
        <v>500</v>
      </c>
      <c r="C4945" t="s">
        <v>9</v>
      </c>
      <c r="D4945">
        <v>9</v>
      </c>
      <c r="E4945" s="3">
        <v>44233</v>
      </c>
      <c r="F4945" s="2">
        <f>MONTH(Tabela1[[#This Row],[Data]])</f>
        <v>2</v>
      </c>
      <c r="G4945" t="s">
        <v>6397</v>
      </c>
      <c r="H4945" t="s">
        <v>6398</v>
      </c>
      <c r="I4945" s="2">
        <v>5511942100000</v>
      </c>
    </row>
    <row r="4946" spans="1:9" x14ac:dyDescent="0.25">
      <c r="A4946" t="s">
        <v>8</v>
      </c>
      <c r="B4946" s="1">
        <v>500</v>
      </c>
      <c r="C4946" t="s">
        <v>9</v>
      </c>
      <c r="D4946">
        <v>12</v>
      </c>
      <c r="E4946" s="3">
        <v>44233</v>
      </c>
      <c r="F4946" s="2">
        <f>MONTH(Tabela1[[#This Row],[Data]])</f>
        <v>2</v>
      </c>
      <c r="G4946" t="s">
        <v>7841</v>
      </c>
      <c r="H4946" t="s">
        <v>7842</v>
      </c>
      <c r="I4946" s="2">
        <v>5581996500000</v>
      </c>
    </row>
    <row r="4947" spans="1:9" x14ac:dyDescent="0.25">
      <c r="A4947" t="s">
        <v>12</v>
      </c>
      <c r="B4947" s="1">
        <v>1000</v>
      </c>
      <c r="C4947" t="s">
        <v>9</v>
      </c>
      <c r="D4947">
        <v>8</v>
      </c>
      <c r="E4947" s="3">
        <v>44233</v>
      </c>
      <c r="F4947" s="2">
        <f>MONTH(Tabela1[[#This Row],[Data]])</f>
        <v>2</v>
      </c>
      <c r="G4947" t="s">
        <v>5233</v>
      </c>
      <c r="H4947" t="s">
        <v>8651</v>
      </c>
      <c r="I4947" s="2">
        <v>5511963400000</v>
      </c>
    </row>
    <row r="4948" spans="1:9" x14ac:dyDescent="0.25">
      <c r="A4948" t="s">
        <v>8</v>
      </c>
      <c r="B4948" s="1">
        <v>500</v>
      </c>
      <c r="C4948" t="s">
        <v>9</v>
      </c>
      <c r="D4948">
        <v>1</v>
      </c>
      <c r="E4948" s="3">
        <v>44233</v>
      </c>
      <c r="F4948" s="2">
        <f>MONTH(Tabela1[[#This Row],[Data]])</f>
        <v>2</v>
      </c>
      <c r="G4948" t="s">
        <v>3787</v>
      </c>
      <c r="H4948" t="s">
        <v>8984</v>
      </c>
      <c r="I4948" s="2">
        <v>5521982000000</v>
      </c>
    </row>
    <row r="4949" spans="1:9" x14ac:dyDescent="0.25">
      <c r="A4949" t="s">
        <v>26</v>
      </c>
      <c r="B4949" s="1">
        <v>2000</v>
      </c>
      <c r="C4949" t="s">
        <v>21</v>
      </c>
      <c r="D4949">
        <v>1</v>
      </c>
      <c r="E4949" s="3">
        <v>44233</v>
      </c>
      <c r="F4949" s="2">
        <f>MONTH(Tabela1[[#This Row],[Data]])</f>
        <v>2</v>
      </c>
      <c r="G4949" t="s">
        <v>5335</v>
      </c>
      <c r="H4949" t="s">
        <v>5336</v>
      </c>
      <c r="I4949" s="2">
        <v>5512982000000</v>
      </c>
    </row>
    <row r="4950" spans="1:9" x14ac:dyDescent="0.25">
      <c r="A4950" t="s">
        <v>26</v>
      </c>
      <c r="B4950" s="1">
        <v>2000</v>
      </c>
      <c r="C4950" t="s">
        <v>9</v>
      </c>
      <c r="D4950">
        <v>1</v>
      </c>
      <c r="E4950" s="3">
        <v>44234</v>
      </c>
      <c r="F4950" s="2">
        <f>MONTH(Tabela1[[#This Row],[Data]])</f>
        <v>2</v>
      </c>
      <c r="G4950" t="s">
        <v>419</v>
      </c>
      <c r="H4950" t="s">
        <v>1089</v>
      </c>
      <c r="I4950" s="2">
        <v>5512981700000</v>
      </c>
    </row>
    <row r="4951" spans="1:9" x14ac:dyDescent="0.25">
      <c r="A4951" t="s">
        <v>26</v>
      </c>
      <c r="B4951" s="1">
        <v>2000</v>
      </c>
      <c r="C4951" t="s">
        <v>9</v>
      </c>
      <c r="D4951">
        <v>12</v>
      </c>
      <c r="E4951" s="3">
        <v>44234</v>
      </c>
      <c r="F4951" s="2">
        <f>MONTH(Tabela1[[#This Row],[Data]])</f>
        <v>2</v>
      </c>
      <c r="G4951" t="s">
        <v>1531</v>
      </c>
      <c r="H4951" t="s">
        <v>3385</v>
      </c>
      <c r="I4951" s="2">
        <v>5511994900000</v>
      </c>
    </row>
    <row r="4952" spans="1:9" x14ac:dyDescent="0.25">
      <c r="A4952" t="s">
        <v>12</v>
      </c>
      <c r="B4952" s="1">
        <v>1000</v>
      </c>
      <c r="C4952" t="s">
        <v>9</v>
      </c>
      <c r="D4952">
        <v>5</v>
      </c>
      <c r="E4952" s="3">
        <v>44234</v>
      </c>
      <c r="F4952" s="2">
        <f>MONTH(Tabela1[[#This Row],[Data]])</f>
        <v>2</v>
      </c>
      <c r="G4952" t="s">
        <v>2922</v>
      </c>
      <c r="H4952" t="s">
        <v>3541</v>
      </c>
      <c r="I4952" s="2">
        <v>5511946100000</v>
      </c>
    </row>
    <row r="4953" spans="1:9" x14ac:dyDescent="0.25">
      <c r="A4953" t="s">
        <v>8</v>
      </c>
      <c r="B4953" s="1">
        <v>500</v>
      </c>
      <c r="C4953" t="s">
        <v>9</v>
      </c>
      <c r="D4953">
        <v>12</v>
      </c>
      <c r="E4953" s="3">
        <v>44234</v>
      </c>
      <c r="F4953" s="2">
        <f>MONTH(Tabela1[[#This Row],[Data]])</f>
        <v>2</v>
      </c>
      <c r="G4953" t="s">
        <v>1189</v>
      </c>
      <c r="H4953" t="s">
        <v>1190</v>
      </c>
      <c r="I4953" s="2">
        <v>5579998800000</v>
      </c>
    </row>
    <row r="4954" spans="1:9" x14ac:dyDescent="0.25">
      <c r="A4954" t="s">
        <v>8</v>
      </c>
      <c r="B4954" s="1">
        <v>500</v>
      </c>
      <c r="C4954" t="s">
        <v>9</v>
      </c>
      <c r="D4954">
        <v>12</v>
      </c>
      <c r="E4954" s="3">
        <v>44234</v>
      </c>
      <c r="F4954" s="2">
        <f>MONTH(Tabela1[[#This Row],[Data]])</f>
        <v>2</v>
      </c>
      <c r="G4954" t="s">
        <v>2887</v>
      </c>
      <c r="H4954" t="s">
        <v>4068</v>
      </c>
      <c r="I4954" s="2">
        <v>5583981800000</v>
      </c>
    </row>
    <row r="4955" spans="1:9" x14ac:dyDescent="0.25">
      <c r="A4955" t="s">
        <v>8</v>
      </c>
      <c r="B4955" s="1">
        <v>500</v>
      </c>
      <c r="C4955" t="s">
        <v>9</v>
      </c>
      <c r="D4955">
        <v>2</v>
      </c>
      <c r="E4955" s="3">
        <v>44234</v>
      </c>
      <c r="F4955" s="2">
        <f>MONTH(Tabela1[[#This Row],[Data]])</f>
        <v>2</v>
      </c>
      <c r="G4955" t="s">
        <v>2939</v>
      </c>
      <c r="H4955" t="s">
        <v>2940</v>
      </c>
      <c r="I4955" s="2">
        <v>5513997300000</v>
      </c>
    </row>
    <row r="4956" spans="1:9" x14ac:dyDescent="0.25">
      <c r="A4956" t="s">
        <v>12</v>
      </c>
      <c r="B4956" s="1">
        <v>1000</v>
      </c>
      <c r="C4956" t="s">
        <v>9</v>
      </c>
      <c r="D4956">
        <v>1</v>
      </c>
      <c r="E4956" s="3">
        <v>44234</v>
      </c>
      <c r="F4956" s="2">
        <f>MONTH(Tabela1[[#This Row],[Data]])</f>
        <v>2</v>
      </c>
      <c r="G4956" t="s">
        <v>4706</v>
      </c>
      <c r="H4956" t="s">
        <v>4707</v>
      </c>
      <c r="I4956" s="2">
        <v>5521997500000</v>
      </c>
    </row>
    <row r="4957" spans="1:9" x14ac:dyDescent="0.25">
      <c r="A4957" t="s">
        <v>8</v>
      </c>
      <c r="B4957" s="1">
        <v>500</v>
      </c>
      <c r="C4957" t="s">
        <v>9</v>
      </c>
      <c r="D4957">
        <v>3</v>
      </c>
      <c r="E4957" s="3">
        <v>44234</v>
      </c>
      <c r="F4957" s="2">
        <f>MONTH(Tabela1[[#This Row],[Data]])</f>
        <v>2</v>
      </c>
      <c r="G4957" t="s">
        <v>2228</v>
      </c>
      <c r="H4957" t="s">
        <v>2229</v>
      </c>
      <c r="I4957" s="2">
        <v>5563999300000</v>
      </c>
    </row>
    <row r="4958" spans="1:9" x14ac:dyDescent="0.25">
      <c r="A4958" t="s">
        <v>12</v>
      </c>
      <c r="B4958" s="1">
        <v>1000</v>
      </c>
      <c r="C4958" t="s">
        <v>9</v>
      </c>
      <c r="D4958">
        <v>12</v>
      </c>
      <c r="E4958" s="3">
        <v>44234</v>
      </c>
      <c r="F4958" s="2">
        <f>MONTH(Tabela1[[#This Row],[Data]])</f>
        <v>2</v>
      </c>
      <c r="G4958" t="s">
        <v>5743</v>
      </c>
      <c r="H4958" t="s">
        <v>8005</v>
      </c>
      <c r="I4958" s="2">
        <v>5513996100000</v>
      </c>
    </row>
    <row r="4959" spans="1:9" x14ac:dyDescent="0.25">
      <c r="A4959" t="s">
        <v>8</v>
      </c>
      <c r="B4959" s="1">
        <v>500</v>
      </c>
      <c r="C4959" t="s">
        <v>9</v>
      </c>
      <c r="D4959">
        <v>10</v>
      </c>
      <c r="E4959" s="3">
        <v>44235</v>
      </c>
      <c r="F4959" s="2">
        <f>MONTH(Tabela1[[#This Row],[Data]])</f>
        <v>2</v>
      </c>
      <c r="G4959" t="s">
        <v>395</v>
      </c>
      <c r="H4959" t="s">
        <v>396</v>
      </c>
      <c r="I4959" s="2">
        <v>5585988200000</v>
      </c>
    </row>
    <row r="4960" spans="1:9" x14ac:dyDescent="0.25">
      <c r="A4960" t="s">
        <v>12</v>
      </c>
      <c r="B4960" s="1">
        <v>1000</v>
      </c>
      <c r="C4960" t="s">
        <v>9</v>
      </c>
      <c r="D4960">
        <v>12</v>
      </c>
      <c r="E4960" s="3">
        <v>44235</v>
      </c>
      <c r="F4960" s="2">
        <f>MONTH(Tabela1[[#This Row],[Data]])</f>
        <v>2</v>
      </c>
      <c r="G4960" t="s">
        <v>1054</v>
      </c>
      <c r="H4960" t="s">
        <v>1055</v>
      </c>
      <c r="I4960" s="2">
        <v>5524992900000</v>
      </c>
    </row>
    <row r="4961" spans="1:9" x14ac:dyDescent="0.25">
      <c r="A4961" t="s">
        <v>8</v>
      </c>
      <c r="B4961" s="1">
        <v>500</v>
      </c>
      <c r="C4961" t="s">
        <v>21</v>
      </c>
      <c r="D4961">
        <v>1</v>
      </c>
      <c r="E4961" s="3">
        <v>44235</v>
      </c>
      <c r="F4961" s="2">
        <f>MONTH(Tabela1[[#This Row],[Data]])</f>
        <v>2</v>
      </c>
      <c r="G4961" t="s">
        <v>4149</v>
      </c>
      <c r="H4961" t="s">
        <v>4150</v>
      </c>
      <c r="I4961" s="2">
        <v>5551983400000</v>
      </c>
    </row>
    <row r="4962" spans="1:9" x14ac:dyDescent="0.25">
      <c r="A4962" t="s">
        <v>12</v>
      </c>
      <c r="B4962" s="1">
        <v>1000</v>
      </c>
      <c r="C4962" t="s">
        <v>9</v>
      </c>
      <c r="D4962">
        <v>12</v>
      </c>
      <c r="E4962" s="3">
        <v>44235</v>
      </c>
      <c r="F4962" s="2">
        <f>MONTH(Tabela1[[#This Row],[Data]])</f>
        <v>2</v>
      </c>
      <c r="G4962" t="s">
        <v>4317</v>
      </c>
      <c r="H4962" t="s">
        <v>4318</v>
      </c>
      <c r="I4962" s="2">
        <v>5533991400000</v>
      </c>
    </row>
    <row r="4963" spans="1:9" x14ac:dyDescent="0.25">
      <c r="A4963" t="s">
        <v>8</v>
      </c>
      <c r="B4963" s="1">
        <v>500</v>
      </c>
      <c r="C4963" t="s">
        <v>9</v>
      </c>
      <c r="D4963">
        <v>8</v>
      </c>
      <c r="E4963" s="3">
        <v>44235</v>
      </c>
      <c r="F4963" s="2">
        <f>MONTH(Tabela1[[#This Row],[Data]])</f>
        <v>2</v>
      </c>
      <c r="G4963" t="s">
        <v>5545</v>
      </c>
      <c r="H4963" t="s">
        <v>5546</v>
      </c>
      <c r="I4963" s="2">
        <v>5514991900000</v>
      </c>
    </row>
    <row r="4964" spans="1:9" x14ac:dyDescent="0.25">
      <c r="A4964" t="s">
        <v>12</v>
      </c>
      <c r="B4964" s="1">
        <v>1000</v>
      </c>
      <c r="C4964" t="s">
        <v>9</v>
      </c>
      <c r="D4964">
        <v>12</v>
      </c>
      <c r="E4964" s="3">
        <v>44235</v>
      </c>
      <c r="F4964" s="2">
        <f>MONTH(Tabela1[[#This Row],[Data]])</f>
        <v>2</v>
      </c>
      <c r="G4964" t="s">
        <v>6010</v>
      </c>
      <c r="H4964" t="s">
        <v>6011</v>
      </c>
      <c r="I4964" s="2">
        <v>5521976300000</v>
      </c>
    </row>
    <row r="4965" spans="1:9" x14ac:dyDescent="0.25">
      <c r="A4965" t="s">
        <v>12</v>
      </c>
      <c r="B4965" s="1">
        <v>1000</v>
      </c>
      <c r="C4965" t="s">
        <v>9</v>
      </c>
      <c r="D4965">
        <v>10</v>
      </c>
      <c r="E4965" s="3">
        <v>44235</v>
      </c>
      <c r="F4965" s="2">
        <f>MONTH(Tabela1[[#This Row],[Data]])</f>
        <v>2</v>
      </c>
      <c r="G4965" t="s">
        <v>7512</v>
      </c>
      <c r="H4965" t="s">
        <v>7513</v>
      </c>
      <c r="I4965" s="2">
        <v>5581997200000</v>
      </c>
    </row>
    <row r="4966" spans="1:9" x14ac:dyDescent="0.25">
      <c r="A4966" t="s">
        <v>12</v>
      </c>
      <c r="B4966" s="1">
        <v>1000</v>
      </c>
      <c r="C4966" t="s">
        <v>9</v>
      </c>
      <c r="D4966">
        <v>12</v>
      </c>
      <c r="E4966" s="3">
        <v>44235</v>
      </c>
      <c r="F4966" s="2">
        <f>MONTH(Tabela1[[#This Row],[Data]])</f>
        <v>2</v>
      </c>
      <c r="G4966" t="s">
        <v>2969</v>
      </c>
      <c r="H4966" t="s">
        <v>8454</v>
      </c>
      <c r="I4966" s="2">
        <v>5585987400000</v>
      </c>
    </row>
    <row r="4967" spans="1:9" x14ac:dyDescent="0.25">
      <c r="A4967" t="s">
        <v>12</v>
      </c>
      <c r="B4967" s="1">
        <v>1000</v>
      </c>
      <c r="C4967" t="s">
        <v>9</v>
      </c>
      <c r="D4967">
        <v>1</v>
      </c>
      <c r="E4967" s="3">
        <v>44235</v>
      </c>
      <c r="F4967" s="2">
        <f>MONTH(Tabela1[[#This Row],[Data]])</f>
        <v>2</v>
      </c>
      <c r="G4967" t="s">
        <v>5976</v>
      </c>
      <c r="H4967" t="s">
        <v>9791</v>
      </c>
      <c r="I4967" s="2">
        <v>5519981900000</v>
      </c>
    </row>
    <row r="4968" spans="1:9" x14ac:dyDescent="0.25">
      <c r="A4968" t="s">
        <v>12</v>
      </c>
      <c r="B4968" s="1">
        <v>1000</v>
      </c>
      <c r="C4968" t="s">
        <v>9</v>
      </c>
      <c r="D4968">
        <v>12</v>
      </c>
      <c r="E4968" s="3">
        <v>44236</v>
      </c>
      <c r="F4968" s="2">
        <f>MONTH(Tabela1[[#This Row],[Data]])</f>
        <v>2</v>
      </c>
      <c r="G4968" t="s">
        <v>524</v>
      </c>
      <c r="H4968" t="s">
        <v>525</v>
      </c>
      <c r="I4968" s="2">
        <v>5521996900000</v>
      </c>
    </row>
    <row r="4969" spans="1:9" x14ac:dyDescent="0.25">
      <c r="A4969" t="s">
        <v>26</v>
      </c>
      <c r="B4969" s="1">
        <v>2000</v>
      </c>
      <c r="C4969" t="s">
        <v>9</v>
      </c>
      <c r="D4969">
        <v>12</v>
      </c>
      <c r="E4969" s="3">
        <v>44236</v>
      </c>
      <c r="F4969" s="2">
        <f>MONTH(Tabela1[[#This Row],[Data]])</f>
        <v>2</v>
      </c>
      <c r="G4969" t="s">
        <v>1722</v>
      </c>
      <c r="H4969" t="s">
        <v>4960</v>
      </c>
      <c r="I4969" s="2">
        <v>5511980800000</v>
      </c>
    </row>
    <row r="4970" spans="1:9" x14ac:dyDescent="0.25">
      <c r="A4970" t="s">
        <v>12</v>
      </c>
      <c r="B4970" s="1">
        <v>1000</v>
      </c>
      <c r="C4970" t="s">
        <v>9</v>
      </c>
      <c r="D4970">
        <v>12</v>
      </c>
      <c r="E4970" s="3">
        <v>44236</v>
      </c>
      <c r="F4970" s="2">
        <f>MONTH(Tabela1[[#This Row],[Data]])</f>
        <v>2</v>
      </c>
      <c r="G4970" t="s">
        <v>449</v>
      </c>
      <c r="H4970" t="s">
        <v>450</v>
      </c>
      <c r="I4970" s="2">
        <v>5562992000000</v>
      </c>
    </row>
    <row r="4971" spans="1:9" x14ac:dyDescent="0.25">
      <c r="A4971" t="s">
        <v>12</v>
      </c>
      <c r="B4971" s="1">
        <v>1000</v>
      </c>
      <c r="C4971" t="s">
        <v>9</v>
      </c>
      <c r="D4971">
        <v>12</v>
      </c>
      <c r="E4971" s="3">
        <v>44236</v>
      </c>
      <c r="F4971" s="2">
        <f>MONTH(Tabela1[[#This Row],[Data]])</f>
        <v>2</v>
      </c>
      <c r="G4971" t="s">
        <v>4083</v>
      </c>
      <c r="H4971" t="s">
        <v>7613</v>
      </c>
      <c r="I4971" s="2">
        <v>5544997200000</v>
      </c>
    </row>
    <row r="4972" spans="1:9" x14ac:dyDescent="0.25">
      <c r="A4972" t="s">
        <v>8</v>
      </c>
      <c r="B4972" s="1">
        <v>500</v>
      </c>
      <c r="C4972" t="s">
        <v>21</v>
      </c>
      <c r="D4972">
        <v>1</v>
      </c>
      <c r="E4972" s="3">
        <v>44236</v>
      </c>
      <c r="F4972" s="2">
        <f>MONTH(Tabela1[[#This Row],[Data]])</f>
        <v>2</v>
      </c>
      <c r="G4972" t="s">
        <v>1448</v>
      </c>
      <c r="H4972" t="s">
        <v>1449</v>
      </c>
      <c r="I4972" s="2">
        <v>5538991900000</v>
      </c>
    </row>
    <row r="4973" spans="1:9" x14ac:dyDescent="0.25">
      <c r="A4973" t="s">
        <v>8</v>
      </c>
      <c r="B4973" s="1">
        <v>500</v>
      </c>
      <c r="C4973" t="s">
        <v>9</v>
      </c>
      <c r="D4973">
        <v>12</v>
      </c>
      <c r="E4973" s="3">
        <v>44237</v>
      </c>
      <c r="F4973" s="2">
        <f>MONTH(Tabela1[[#This Row],[Data]])</f>
        <v>2</v>
      </c>
      <c r="G4973" t="s">
        <v>2411</v>
      </c>
      <c r="H4973" t="s">
        <v>2412</v>
      </c>
      <c r="I4973" s="2">
        <v>5519991800000</v>
      </c>
    </row>
    <row r="4974" spans="1:9" x14ac:dyDescent="0.25">
      <c r="A4974" t="s">
        <v>26</v>
      </c>
      <c r="B4974" s="1">
        <v>2000</v>
      </c>
      <c r="C4974" t="s">
        <v>9</v>
      </c>
      <c r="D4974">
        <v>4</v>
      </c>
      <c r="E4974" s="3">
        <v>44237</v>
      </c>
      <c r="F4974" s="2">
        <f>MONTH(Tabela1[[#This Row],[Data]])</f>
        <v>2</v>
      </c>
      <c r="G4974" t="s">
        <v>3048</v>
      </c>
      <c r="H4974" t="s">
        <v>4708</v>
      </c>
      <c r="I4974" s="2">
        <v>5511976300000</v>
      </c>
    </row>
    <row r="4975" spans="1:9" x14ac:dyDescent="0.25">
      <c r="A4975" t="s">
        <v>12</v>
      </c>
      <c r="B4975" s="1">
        <v>1000</v>
      </c>
      <c r="C4975" t="s">
        <v>9</v>
      </c>
      <c r="D4975">
        <v>1</v>
      </c>
      <c r="E4975" s="3">
        <v>44237</v>
      </c>
      <c r="F4975" s="2">
        <f>MONTH(Tabela1[[#This Row],[Data]])</f>
        <v>2</v>
      </c>
      <c r="G4975" t="s">
        <v>5307</v>
      </c>
      <c r="H4975" t="s">
        <v>5308</v>
      </c>
      <c r="I4975" s="2">
        <v>5541999800000</v>
      </c>
    </row>
    <row r="4976" spans="1:9" x14ac:dyDescent="0.25">
      <c r="A4976" t="s">
        <v>12</v>
      </c>
      <c r="B4976" s="1">
        <v>1000</v>
      </c>
      <c r="C4976" t="s">
        <v>21</v>
      </c>
      <c r="D4976">
        <v>1</v>
      </c>
      <c r="E4976" s="3">
        <v>44237</v>
      </c>
      <c r="F4976" s="2">
        <f>MONTH(Tabela1[[#This Row],[Data]])</f>
        <v>2</v>
      </c>
      <c r="G4976" t="s">
        <v>5704</v>
      </c>
      <c r="H4976" t="s">
        <v>5705</v>
      </c>
      <c r="I4976" s="2">
        <v>5511980900000</v>
      </c>
    </row>
    <row r="4977" spans="1:9" x14ac:dyDescent="0.25">
      <c r="A4977" t="s">
        <v>8</v>
      </c>
      <c r="B4977" s="1">
        <v>500</v>
      </c>
      <c r="C4977" t="s">
        <v>9</v>
      </c>
      <c r="D4977">
        <v>12</v>
      </c>
      <c r="E4977" s="3">
        <v>44237</v>
      </c>
      <c r="F4977" s="2">
        <f>MONTH(Tabela1[[#This Row],[Data]])</f>
        <v>2</v>
      </c>
      <c r="G4977" t="s">
        <v>6564</v>
      </c>
      <c r="H4977" t="s">
        <v>6565</v>
      </c>
      <c r="I4977" s="2">
        <v>5543996400000</v>
      </c>
    </row>
    <row r="4978" spans="1:9" x14ac:dyDescent="0.25">
      <c r="A4978" t="s">
        <v>26</v>
      </c>
      <c r="B4978" s="1">
        <v>2000</v>
      </c>
      <c r="C4978" t="s">
        <v>9</v>
      </c>
      <c r="D4978">
        <v>1</v>
      </c>
      <c r="E4978" s="3">
        <v>44237</v>
      </c>
      <c r="F4978" s="2">
        <f>MONTH(Tabela1[[#This Row],[Data]])</f>
        <v>2</v>
      </c>
      <c r="G4978" t="s">
        <v>2041</v>
      </c>
      <c r="H4978" t="s">
        <v>2042</v>
      </c>
      <c r="I4978" s="2">
        <v>5521981700000</v>
      </c>
    </row>
    <row r="4979" spans="1:9" x14ac:dyDescent="0.25">
      <c r="A4979" t="s">
        <v>8</v>
      </c>
      <c r="B4979" s="1">
        <v>500</v>
      </c>
      <c r="C4979" t="s">
        <v>9</v>
      </c>
      <c r="D4979">
        <v>12</v>
      </c>
      <c r="E4979" s="3">
        <v>44237</v>
      </c>
      <c r="F4979" s="2">
        <f>MONTH(Tabela1[[#This Row],[Data]])</f>
        <v>2</v>
      </c>
      <c r="G4979" t="s">
        <v>2339</v>
      </c>
      <c r="H4979" t="s">
        <v>8371</v>
      </c>
      <c r="I4979" s="2">
        <v>5511956700000</v>
      </c>
    </row>
    <row r="4980" spans="1:9" x14ac:dyDescent="0.25">
      <c r="A4980" t="s">
        <v>26</v>
      </c>
      <c r="B4980" s="1">
        <v>2000</v>
      </c>
      <c r="C4980" t="s">
        <v>9</v>
      </c>
      <c r="D4980">
        <v>4</v>
      </c>
      <c r="E4980" s="3">
        <v>44237</v>
      </c>
      <c r="F4980" s="2">
        <f>MONTH(Tabela1[[#This Row],[Data]])</f>
        <v>2</v>
      </c>
      <c r="G4980" t="s">
        <v>8582</v>
      </c>
      <c r="H4980" t="s">
        <v>8583</v>
      </c>
      <c r="I4980" s="2">
        <v>5554996300000</v>
      </c>
    </row>
    <row r="4981" spans="1:9" x14ac:dyDescent="0.25">
      <c r="A4981" t="s">
        <v>26</v>
      </c>
      <c r="B4981" s="1">
        <v>2000</v>
      </c>
      <c r="C4981" t="s">
        <v>9</v>
      </c>
      <c r="D4981">
        <v>3</v>
      </c>
      <c r="E4981" s="3">
        <v>44238</v>
      </c>
      <c r="F4981" s="2">
        <f>MONTH(Tabela1[[#This Row],[Data]])</f>
        <v>2</v>
      </c>
      <c r="G4981" t="s">
        <v>2475</v>
      </c>
      <c r="H4981" t="s">
        <v>2476</v>
      </c>
      <c r="I4981" s="2">
        <v>5541992000000</v>
      </c>
    </row>
    <row r="4982" spans="1:9" x14ac:dyDescent="0.25">
      <c r="A4982" t="s">
        <v>8</v>
      </c>
      <c r="B4982" s="1">
        <v>500</v>
      </c>
      <c r="C4982" t="s">
        <v>9</v>
      </c>
      <c r="D4982">
        <v>10</v>
      </c>
      <c r="E4982" s="3">
        <v>44238</v>
      </c>
      <c r="F4982" s="2">
        <f>MONTH(Tabela1[[#This Row],[Data]])</f>
        <v>2</v>
      </c>
      <c r="G4982" t="s">
        <v>4311</v>
      </c>
      <c r="H4982" t="s">
        <v>4312</v>
      </c>
      <c r="I4982" s="2">
        <v>5562984900000</v>
      </c>
    </row>
    <row r="4983" spans="1:9" x14ac:dyDescent="0.25">
      <c r="A4983" t="s">
        <v>8</v>
      </c>
      <c r="B4983" s="1">
        <v>500</v>
      </c>
      <c r="C4983" t="s">
        <v>9</v>
      </c>
      <c r="D4983">
        <v>1</v>
      </c>
      <c r="E4983" s="3">
        <v>44238</v>
      </c>
      <c r="F4983" s="2">
        <f>MONTH(Tabela1[[#This Row],[Data]])</f>
        <v>2</v>
      </c>
      <c r="G4983" t="s">
        <v>137</v>
      </c>
      <c r="H4983" t="s">
        <v>5537</v>
      </c>
      <c r="I4983" s="2">
        <v>5522981100000</v>
      </c>
    </row>
    <row r="4984" spans="1:9" x14ac:dyDescent="0.25">
      <c r="A4984" t="s">
        <v>12</v>
      </c>
      <c r="B4984" s="1">
        <v>1000</v>
      </c>
      <c r="C4984" t="s">
        <v>9</v>
      </c>
      <c r="D4984">
        <v>6</v>
      </c>
      <c r="E4984" s="3">
        <v>44238</v>
      </c>
      <c r="F4984" s="2">
        <f>MONTH(Tabela1[[#This Row],[Data]])</f>
        <v>2</v>
      </c>
      <c r="G4984" t="s">
        <v>4994</v>
      </c>
      <c r="H4984" t="s">
        <v>4995</v>
      </c>
      <c r="I4984" s="2">
        <v>5511951600000</v>
      </c>
    </row>
    <row r="4985" spans="1:9" x14ac:dyDescent="0.25">
      <c r="A4985" t="s">
        <v>8</v>
      </c>
      <c r="B4985" s="1">
        <v>500</v>
      </c>
      <c r="C4985" t="s">
        <v>9</v>
      </c>
      <c r="D4985">
        <v>12</v>
      </c>
      <c r="E4985" s="3">
        <v>44238</v>
      </c>
      <c r="F4985" s="2">
        <f>MONTH(Tabela1[[#This Row],[Data]])</f>
        <v>2</v>
      </c>
      <c r="G4985" t="s">
        <v>3008</v>
      </c>
      <c r="H4985" t="s">
        <v>7978</v>
      </c>
      <c r="I4985" s="2">
        <v>5511991200000</v>
      </c>
    </row>
    <row r="4986" spans="1:9" x14ac:dyDescent="0.25">
      <c r="A4986" t="s">
        <v>12</v>
      </c>
      <c r="B4986" s="1">
        <v>1000</v>
      </c>
      <c r="C4986" t="s">
        <v>9</v>
      </c>
      <c r="D4986">
        <v>12</v>
      </c>
      <c r="E4986" s="3">
        <v>44239</v>
      </c>
      <c r="F4986" s="2">
        <f>MONTH(Tabela1[[#This Row],[Data]])</f>
        <v>2</v>
      </c>
      <c r="G4986" t="s">
        <v>2120</v>
      </c>
      <c r="H4986" t="s">
        <v>2194</v>
      </c>
      <c r="I4986" s="2">
        <v>5511984800000</v>
      </c>
    </row>
    <row r="4987" spans="1:9" x14ac:dyDescent="0.25">
      <c r="A4987" t="s">
        <v>12</v>
      </c>
      <c r="B4987" s="1">
        <v>1000</v>
      </c>
      <c r="C4987" t="s">
        <v>9</v>
      </c>
      <c r="D4987">
        <v>4</v>
      </c>
      <c r="E4987" s="3">
        <v>44239</v>
      </c>
      <c r="F4987" s="2">
        <f>MONTH(Tabela1[[#This Row],[Data]])</f>
        <v>2</v>
      </c>
      <c r="G4987" t="s">
        <v>2763</v>
      </c>
      <c r="H4987" t="s">
        <v>2764</v>
      </c>
      <c r="I4987" s="2">
        <v>5561993400000</v>
      </c>
    </row>
    <row r="4988" spans="1:9" x14ac:dyDescent="0.25">
      <c r="A4988" t="s">
        <v>8</v>
      </c>
      <c r="B4988" s="1">
        <v>500</v>
      </c>
      <c r="C4988" t="s">
        <v>21</v>
      </c>
      <c r="D4988">
        <v>1</v>
      </c>
      <c r="E4988" s="3">
        <v>44239</v>
      </c>
      <c r="F4988" s="2">
        <f>MONTH(Tabela1[[#This Row],[Data]])</f>
        <v>2</v>
      </c>
      <c r="G4988" t="s">
        <v>2794</v>
      </c>
      <c r="H4988" t="s">
        <v>2795</v>
      </c>
      <c r="I4988" s="2">
        <v>5521988900000</v>
      </c>
    </row>
    <row r="4989" spans="1:9" x14ac:dyDescent="0.25">
      <c r="A4989" t="s">
        <v>26</v>
      </c>
      <c r="B4989" s="1">
        <v>2000</v>
      </c>
      <c r="C4989" t="s">
        <v>9</v>
      </c>
      <c r="D4989">
        <v>5</v>
      </c>
      <c r="E4989" s="3">
        <v>44239</v>
      </c>
      <c r="F4989" s="2">
        <f>MONTH(Tabela1[[#This Row],[Data]])</f>
        <v>2</v>
      </c>
      <c r="G4989" t="s">
        <v>6317</v>
      </c>
      <c r="H4989" t="s">
        <v>6318</v>
      </c>
      <c r="I4989" s="2">
        <v>5521980600000</v>
      </c>
    </row>
    <row r="4990" spans="1:9" x14ac:dyDescent="0.25">
      <c r="A4990" t="s">
        <v>8</v>
      </c>
      <c r="B4990" s="1">
        <v>500</v>
      </c>
      <c r="C4990" t="s">
        <v>21</v>
      </c>
      <c r="D4990">
        <v>1</v>
      </c>
      <c r="E4990" s="3">
        <v>44239</v>
      </c>
      <c r="F4990" s="2">
        <f>MONTH(Tabela1[[#This Row],[Data]])</f>
        <v>2</v>
      </c>
      <c r="G4990" t="s">
        <v>5768</v>
      </c>
      <c r="H4990" t="s">
        <v>5769</v>
      </c>
      <c r="I4990" s="2">
        <v>5581985700000</v>
      </c>
    </row>
    <row r="4991" spans="1:9" x14ac:dyDescent="0.25">
      <c r="A4991" t="s">
        <v>26</v>
      </c>
      <c r="B4991" s="1">
        <v>2000</v>
      </c>
      <c r="C4991" t="s">
        <v>21</v>
      </c>
      <c r="D4991">
        <v>1</v>
      </c>
      <c r="E4991" s="3">
        <v>44239</v>
      </c>
      <c r="F4991" s="2">
        <f>MONTH(Tabela1[[#This Row],[Data]])</f>
        <v>2</v>
      </c>
      <c r="G4991" t="s">
        <v>7802</v>
      </c>
      <c r="H4991" t="s">
        <v>7803</v>
      </c>
      <c r="I4991" s="2">
        <v>5511992000000</v>
      </c>
    </row>
    <row r="4992" spans="1:9" x14ac:dyDescent="0.25">
      <c r="A4992" t="s">
        <v>12</v>
      </c>
      <c r="B4992" s="1">
        <v>1000</v>
      </c>
      <c r="C4992" t="s">
        <v>9</v>
      </c>
      <c r="D4992">
        <v>5</v>
      </c>
      <c r="E4992" s="3">
        <v>44240</v>
      </c>
      <c r="F4992" s="2">
        <f>MONTH(Tabela1[[#This Row],[Data]])</f>
        <v>2</v>
      </c>
      <c r="G4992" t="s">
        <v>2001</v>
      </c>
      <c r="H4992" t="s">
        <v>2002</v>
      </c>
      <c r="I4992" s="2">
        <v>5541992500000</v>
      </c>
    </row>
    <row r="4993" spans="1:9" x14ac:dyDescent="0.25">
      <c r="A4993" t="s">
        <v>12</v>
      </c>
      <c r="B4993" s="1">
        <v>1000</v>
      </c>
      <c r="C4993" t="s">
        <v>9</v>
      </c>
      <c r="D4993">
        <v>12</v>
      </c>
      <c r="E4993" s="3">
        <v>44240</v>
      </c>
      <c r="F4993" s="2">
        <f>MONTH(Tabela1[[#This Row],[Data]])</f>
        <v>2</v>
      </c>
      <c r="G4993" t="s">
        <v>2112</v>
      </c>
      <c r="H4993" t="s">
        <v>2113</v>
      </c>
      <c r="I4993" s="2">
        <v>5521976100000</v>
      </c>
    </row>
    <row r="4994" spans="1:9" x14ac:dyDescent="0.25">
      <c r="A4994" t="s">
        <v>26</v>
      </c>
      <c r="B4994" s="1">
        <v>2000</v>
      </c>
      <c r="C4994" t="s">
        <v>9</v>
      </c>
      <c r="D4994">
        <v>12</v>
      </c>
      <c r="E4994" s="3">
        <v>44240</v>
      </c>
      <c r="F4994" s="2">
        <f>MONTH(Tabela1[[#This Row],[Data]])</f>
        <v>2</v>
      </c>
      <c r="G4994" t="s">
        <v>3102</v>
      </c>
      <c r="H4994" t="s">
        <v>3103</v>
      </c>
      <c r="I4994" s="2">
        <v>5573988800000</v>
      </c>
    </row>
    <row r="4995" spans="1:9" x14ac:dyDescent="0.25">
      <c r="A4995" t="s">
        <v>12</v>
      </c>
      <c r="B4995" s="1">
        <v>1000</v>
      </c>
      <c r="C4995" t="s">
        <v>9</v>
      </c>
      <c r="D4995">
        <v>1</v>
      </c>
      <c r="E4995" s="3">
        <v>44240</v>
      </c>
      <c r="F4995" s="2">
        <f>MONTH(Tabela1[[#This Row],[Data]])</f>
        <v>2</v>
      </c>
      <c r="G4995" t="s">
        <v>4578</v>
      </c>
      <c r="H4995" t="s">
        <v>5406</v>
      </c>
      <c r="I4995" s="2">
        <v>5521996300000</v>
      </c>
    </row>
    <row r="4996" spans="1:9" x14ac:dyDescent="0.25">
      <c r="A4996" t="s">
        <v>8</v>
      </c>
      <c r="B4996" s="1">
        <v>500</v>
      </c>
      <c r="C4996" t="s">
        <v>9</v>
      </c>
      <c r="D4996">
        <v>1</v>
      </c>
      <c r="E4996" s="3">
        <v>44240</v>
      </c>
      <c r="F4996" s="2">
        <f>MONTH(Tabela1[[#This Row],[Data]])</f>
        <v>2</v>
      </c>
      <c r="G4996" t="s">
        <v>172</v>
      </c>
      <c r="H4996" t="s">
        <v>6405</v>
      </c>
      <c r="I4996" s="2">
        <v>5521999600000</v>
      </c>
    </row>
    <row r="4997" spans="1:9" x14ac:dyDescent="0.25">
      <c r="A4997" t="s">
        <v>12</v>
      </c>
      <c r="B4997" s="1">
        <v>1000</v>
      </c>
      <c r="C4997" t="s">
        <v>9</v>
      </c>
      <c r="D4997">
        <v>6</v>
      </c>
      <c r="E4997" s="3">
        <v>44240</v>
      </c>
      <c r="F4997" s="2">
        <f>MONTH(Tabela1[[#This Row],[Data]])</f>
        <v>2</v>
      </c>
      <c r="G4997" t="s">
        <v>3254</v>
      </c>
      <c r="H4997" t="s">
        <v>3255</v>
      </c>
      <c r="I4997" s="2">
        <v>5522999900000</v>
      </c>
    </row>
    <row r="4998" spans="1:9" x14ac:dyDescent="0.25">
      <c r="A4998" t="s">
        <v>26</v>
      </c>
      <c r="B4998" s="1">
        <v>2000</v>
      </c>
      <c r="C4998" t="s">
        <v>21</v>
      </c>
      <c r="D4998">
        <v>1</v>
      </c>
      <c r="E4998" s="3">
        <v>44240</v>
      </c>
      <c r="F4998" s="2">
        <f>MONTH(Tabela1[[#This Row],[Data]])</f>
        <v>2</v>
      </c>
      <c r="G4998" t="s">
        <v>9574</v>
      </c>
      <c r="H4998" t="s">
        <v>9575</v>
      </c>
      <c r="I4998" s="2">
        <v>5531986100000</v>
      </c>
    </row>
    <row r="4999" spans="1:9" x14ac:dyDescent="0.25">
      <c r="A4999" t="s">
        <v>12</v>
      </c>
      <c r="B4999" s="1">
        <v>1000</v>
      </c>
      <c r="C4999" t="s">
        <v>9</v>
      </c>
      <c r="D4999">
        <v>1</v>
      </c>
      <c r="E4999" s="3">
        <v>44241</v>
      </c>
      <c r="F4999" s="2">
        <f>MONTH(Tabela1[[#This Row],[Data]])</f>
        <v>2</v>
      </c>
      <c r="G4999" t="s">
        <v>13</v>
      </c>
      <c r="H4999" t="s">
        <v>14</v>
      </c>
      <c r="I4999" s="2">
        <v>5598991500000</v>
      </c>
    </row>
    <row r="5000" spans="1:9" x14ac:dyDescent="0.25">
      <c r="A5000" t="s">
        <v>8</v>
      </c>
      <c r="B5000" s="1">
        <v>500</v>
      </c>
      <c r="C5000" t="s">
        <v>9</v>
      </c>
      <c r="D5000">
        <v>6</v>
      </c>
      <c r="E5000" s="3">
        <v>44241</v>
      </c>
      <c r="F5000" s="2">
        <f>MONTH(Tabela1[[#This Row],[Data]])</f>
        <v>2</v>
      </c>
      <c r="G5000" t="s">
        <v>2743</v>
      </c>
      <c r="H5000" t="s">
        <v>2744</v>
      </c>
      <c r="I5000" s="2">
        <v>5521998900000</v>
      </c>
    </row>
    <row r="5001" spans="1:9" x14ac:dyDescent="0.25">
      <c r="A5001" t="s">
        <v>8</v>
      </c>
      <c r="B5001" s="1">
        <v>500</v>
      </c>
      <c r="C5001" t="s">
        <v>9</v>
      </c>
      <c r="D5001">
        <v>1</v>
      </c>
      <c r="E5001" s="3">
        <v>44241</v>
      </c>
      <c r="F5001" s="2">
        <f>MONTH(Tabela1[[#This Row],[Data]])</f>
        <v>2</v>
      </c>
      <c r="G5001" t="s">
        <v>4305</v>
      </c>
      <c r="H5001" t="s">
        <v>4306</v>
      </c>
      <c r="I5001" s="2">
        <v>5569981000000</v>
      </c>
    </row>
    <row r="5002" spans="1:9" x14ac:dyDescent="0.25">
      <c r="A5002" t="s">
        <v>12</v>
      </c>
      <c r="B5002" s="1">
        <v>1000</v>
      </c>
      <c r="C5002" t="s">
        <v>9</v>
      </c>
      <c r="D5002">
        <v>6</v>
      </c>
      <c r="E5002" s="3">
        <v>44241</v>
      </c>
      <c r="F5002" s="2">
        <f>MONTH(Tabela1[[#This Row],[Data]])</f>
        <v>2</v>
      </c>
      <c r="G5002" t="s">
        <v>5992</v>
      </c>
      <c r="H5002" t="s">
        <v>5993</v>
      </c>
      <c r="I5002" s="2">
        <v>5571963000000</v>
      </c>
    </row>
    <row r="5003" spans="1:9" x14ac:dyDescent="0.25">
      <c r="A5003" t="s">
        <v>26</v>
      </c>
      <c r="B5003" s="1">
        <v>2000</v>
      </c>
      <c r="C5003" t="s">
        <v>9</v>
      </c>
      <c r="D5003">
        <v>12</v>
      </c>
      <c r="E5003" s="3">
        <v>44241</v>
      </c>
      <c r="F5003" s="2">
        <f>MONTH(Tabela1[[#This Row],[Data]])</f>
        <v>2</v>
      </c>
      <c r="G5003" t="s">
        <v>3086</v>
      </c>
      <c r="H5003" t="s">
        <v>6012</v>
      </c>
      <c r="I5003" s="2">
        <v>5583987900000</v>
      </c>
    </row>
    <row r="5004" spans="1:9" x14ac:dyDescent="0.25">
      <c r="A5004" t="s">
        <v>12</v>
      </c>
      <c r="B5004" s="1">
        <v>1000</v>
      </c>
      <c r="C5004" t="s">
        <v>9</v>
      </c>
      <c r="D5004">
        <v>7</v>
      </c>
      <c r="E5004" s="3">
        <v>44241</v>
      </c>
      <c r="F5004" s="2">
        <f>MONTH(Tabela1[[#This Row],[Data]])</f>
        <v>2</v>
      </c>
      <c r="G5004" t="s">
        <v>5335</v>
      </c>
      <c r="H5004" t="s">
        <v>5336</v>
      </c>
      <c r="I5004" s="2">
        <v>5521967100000</v>
      </c>
    </row>
    <row r="5005" spans="1:9" x14ac:dyDescent="0.25">
      <c r="A5005" t="s">
        <v>26</v>
      </c>
      <c r="B5005" s="1">
        <v>2000</v>
      </c>
      <c r="C5005" t="s">
        <v>9</v>
      </c>
      <c r="D5005">
        <v>1</v>
      </c>
      <c r="E5005" s="3">
        <v>44241</v>
      </c>
      <c r="F5005" s="2">
        <f>MONTH(Tabela1[[#This Row],[Data]])</f>
        <v>2</v>
      </c>
      <c r="G5005" t="s">
        <v>1167</v>
      </c>
      <c r="H5005" t="s">
        <v>1168</v>
      </c>
      <c r="I5005" s="2">
        <v>5533998000000</v>
      </c>
    </row>
    <row r="5006" spans="1:9" x14ac:dyDescent="0.25">
      <c r="A5006" t="s">
        <v>8</v>
      </c>
      <c r="B5006" s="1">
        <v>500</v>
      </c>
      <c r="C5006" t="s">
        <v>9</v>
      </c>
      <c r="D5006">
        <v>5</v>
      </c>
      <c r="E5006" s="3">
        <v>44242</v>
      </c>
      <c r="F5006" s="2">
        <f>MONTH(Tabela1[[#This Row],[Data]])</f>
        <v>2</v>
      </c>
      <c r="G5006" t="s">
        <v>2246</v>
      </c>
      <c r="H5006" t="s">
        <v>2247</v>
      </c>
      <c r="I5006" s="2">
        <v>5519992100000</v>
      </c>
    </row>
    <row r="5007" spans="1:9" x14ac:dyDescent="0.25">
      <c r="A5007" t="s">
        <v>12</v>
      </c>
      <c r="B5007" s="1">
        <v>1000</v>
      </c>
      <c r="C5007" t="s">
        <v>9</v>
      </c>
      <c r="D5007">
        <v>12</v>
      </c>
      <c r="E5007" s="3">
        <v>44242</v>
      </c>
      <c r="F5007" s="2">
        <f>MONTH(Tabela1[[#This Row],[Data]])</f>
        <v>2</v>
      </c>
      <c r="G5007" t="s">
        <v>2670</v>
      </c>
      <c r="H5007" t="s">
        <v>2671</v>
      </c>
      <c r="I5007" s="2">
        <v>5532999700000</v>
      </c>
    </row>
    <row r="5008" spans="1:9" x14ac:dyDescent="0.25">
      <c r="A5008" t="s">
        <v>12</v>
      </c>
      <c r="B5008" s="1">
        <v>1000</v>
      </c>
      <c r="C5008" t="s">
        <v>9</v>
      </c>
      <c r="D5008">
        <v>12</v>
      </c>
      <c r="E5008" s="3">
        <v>44242</v>
      </c>
      <c r="F5008" s="2">
        <f>MONTH(Tabela1[[#This Row],[Data]])</f>
        <v>2</v>
      </c>
      <c r="G5008" t="s">
        <v>4958</v>
      </c>
      <c r="H5008" t="s">
        <v>4959</v>
      </c>
      <c r="I5008" s="2">
        <v>5569992700000</v>
      </c>
    </row>
    <row r="5009" spans="1:9" x14ac:dyDescent="0.25">
      <c r="A5009" t="s">
        <v>26</v>
      </c>
      <c r="B5009" s="1">
        <v>2000</v>
      </c>
      <c r="C5009" t="s">
        <v>9</v>
      </c>
      <c r="D5009">
        <v>10</v>
      </c>
      <c r="E5009" s="3">
        <v>44242</v>
      </c>
      <c r="F5009" s="2">
        <f>MONTH(Tabela1[[#This Row],[Data]])</f>
        <v>2</v>
      </c>
      <c r="G5009" t="s">
        <v>793</v>
      </c>
      <c r="H5009" t="s">
        <v>5109</v>
      </c>
      <c r="I5009" s="2">
        <v>5564981300000</v>
      </c>
    </row>
    <row r="5010" spans="1:9" x14ac:dyDescent="0.25">
      <c r="A5010" t="s">
        <v>8</v>
      </c>
      <c r="B5010" s="1">
        <v>500</v>
      </c>
      <c r="C5010" t="s">
        <v>9</v>
      </c>
      <c r="D5010">
        <v>1</v>
      </c>
      <c r="E5010" s="3">
        <v>44243</v>
      </c>
      <c r="F5010" s="2">
        <f>MONTH(Tabela1[[#This Row],[Data]])</f>
        <v>2</v>
      </c>
      <c r="G5010" t="s">
        <v>236</v>
      </c>
      <c r="H5010" t="s">
        <v>237</v>
      </c>
      <c r="I5010" s="2">
        <v>5511952300000</v>
      </c>
    </row>
    <row r="5011" spans="1:9" x14ac:dyDescent="0.25">
      <c r="A5011" t="s">
        <v>8</v>
      </c>
      <c r="B5011" s="1">
        <v>500</v>
      </c>
      <c r="C5011" t="s">
        <v>21</v>
      </c>
      <c r="D5011">
        <v>1</v>
      </c>
      <c r="E5011" s="3">
        <v>44243</v>
      </c>
      <c r="F5011" s="2">
        <f>MONTH(Tabela1[[#This Row],[Data]])</f>
        <v>2</v>
      </c>
      <c r="G5011" t="s">
        <v>2081</v>
      </c>
      <c r="H5011" t="s">
        <v>2082</v>
      </c>
      <c r="I5011" s="2">
        <v>5581998600000</v>
      </c>
    </row>
    <row r="5012" spans="1:9" x14ac:dyDescent="0.25">
      <c r="A5012" t="s">
        <v>26</v>
      </c>
      <c r="B5012" s="1">
        <v>2000</v>
      </c>
      <c r="C5012" t="s">
        <v>9</v>
      </c>
      <c r="D5012">
        <v>12</v>
      </c>
      <c r="E5012" s="3">
        <v>44243</v>
      </c>
      <c r="F5012" s="2">
        <f>MONTH(Tabela1[[#This Row],[Data]])</f>
        <v>2</v>
      </c>
      <c r="G5012" t="s">
        <v>2494</v>
      </c>
      <c r="H5012" t="s">
        <v>2495</v>
      </c>
      <c r="I5012" s="2">
        <v>5541987300000</v>
      </c>
    </row>
    <row r="5013" spans="1:9" x14ac:dyDescent="0.25">
      <c r="A5013" t="s">
        <v>8</v>
      </c>
      <c r="B5013" s="1">
        <v>500</v>
      </c>
      <c r="C5013" t="s">
        <v>9</v>
      </c>
      <c r="D5013">
        <v>12</v>
      </c>
      <c r="E5013" s="3">
        <v>44243</v>
      </c>
      <c r="F5013" s="2">
        <f>MONTH(Tabela1[[#This Row],[Data]])</f>
        <v>2</v>
      </c>
      <c r="G5013" t="s">
        <v>2084</v>
      </c>
      <c r="H5013" t="s">
        <v>2085</v>
      </c>
      <c r="I5013" s="2">
        <v>5551980300000</v>
      </c>
    </row>
    <row r="5014" spans="1:9" x14ac:dyDescent="0.25">
      <c r="A5014" t="s">
        <v>8</v>
      </c>
      <c r="B5014" s="1">
        <v>500</v>
      </c>
      <c r="C5014" t="s">
        <v>9</v>
      </c>
      <c r="D5014">
        <v>1</v>
      </c>
      <c r="E5014" s="3">
        <v>44243</v>
      </c>
      <c r="F5014" s="2">
        <f>MONTH(Tabela1[[#This Row],[Data]])</f>
        <v>2</v>
      </c>
      <c r="G5014" t="s">
        <v>2124</v>
      </c>
      <c r="H5014" t="s">
        <v>3273</v>
      </c>
      <c r="I5014" s="2">
        <v>5531997700000</v>
      </c>
    </row>
    <row r="5015" spans="1:9" x14ac:dyDescent="0.25">
      <c r="A5015" t="s">
        <v>26</v>
      </c>
      <c r="B5015" s="1">
        <v>2000</v>
      </c>
      <c r="C5015" t="s">
        <v>9</v>
      </c>
      <c r="D5015">
        <v>12</v>
      </c>
      <c r="E5015" s="3">
        <v>44243</v>
      </c>
      <c r="F5015" s="2">
        <f>MONTH(Tabela1[[#This Row],[Data]])</f>
        <v>2</v>
      </c>
      <c r="G5015" t="s">
        <v>2542</v>
      </c>
      <c r="H5015" t="s">
        <v>4882</v>
      </c>
      <c r="I5015" s="2">
        <v>5511945600000</v>
      </c>
    </row>
    <row r="5016" spans="1:9" x14ac:dyDescent="0.25">
      <c r="A5016" t="s">
        <v>8</v>
      </c>
      <c r="B5016" s="1">
        <v>500</v>
      </c>
      <c r="C5016" t="s">
        <v>9</v>
      </c>
      <c r="D5016">
        <v>12</v>
      </c>
      <c r="E5016" s="3">
        <v>44243</v>
      </c>
      <c r="F5016" s="2">
        <f>MONTH(Tabela1[[#This Row],[Data]])</f>
        <v>2</v>
      </c>
      <c r="G5016" t="s">
        <v>4980</v>
      </c>
      <c r="H5016" t="s">
        <v>4981</v>
      </c>
      <c r="I5016" s="2">
        <v>5524998200000</v>
      </c>
    </row>
    <row r="5017" spans="1:9" x14ac:dyDescent="0.25">
      <c r="A5017" t="s">
        <v>12</v>
      </c>
      <c r="B5017" s="1">
        <v>1000</v>
      </c>
      <c r="C5017" t="s">
        <v>9</v>
      </c>
      <c r="D5017">
        <v>10</v>
      </c>
      <c r="E5017" s="3">
        <v>44243</v>
      </c>
      <c r="F5017" s="2">
        <f>MONTH(Tabela1[[#This Row],[Data]])</f>
        <v>2</v>
      </c>
      <c r="G5017" t="s">
        <v>8206</v>
      </c>
      <c r="H5017" t="s">
        <v>8207</v>
      </c>
      <c r="I5017" s="2">
        <v>5561981200000</v>
      </c>
    </row>
    <row r="5018" spans="1:9" x14ac:dyDescent="0.25">
      <c r="A5018" t="s">
        <v>26</v>
      </c>
      <c r="B5018" s="1">
        <v>2000</v>
      </c>
      <c r="C5018" t="s">
        <v>9</v>
      </c>
      <c r="D5018">
        <v>12</v>
      </c>
      <c r="E5018" s="3">
        <v>44243</v>
      </c>
      <c r="F5018" s="2">
        <f>MONTH(Tabela1[[#This Row],[Data]])</f>
        <v>2</v>
      </c>
      <c r="G5018" t="s">
        <v>2666</v>
      </c>
      <c r="H5018" t="s">
        <v>2667</v>
      </c>
      <c r="I5018" s="2">
        <v>5511987500000</v>
      </c>
    </row>
    <row r="5019" spans="1:9" x14ac:dyDescent="0.25">
      <c r="A5019" t="s">
        <v>12</v>
      </c>
      <c r="B5019" s="1">
        <v>1000</v>
      </c>
      <c r="C5019" t="s">
        <v>9</v>
      </c>
      <c r="D5019">
        <v>1</v>
      </c>
      <c r="E5019" s="3">
        <v>44243</v>
      </c>
      <c r="F5019" s="2">
        <f>MONTH(Tabela1[[#This Row],[Data]])</f>
        <v>2</v>
      </c>
      <c r="G5019" t="s">
        <v>7073</v>
      </c>
      <c r="H5019" t="s">
        <v>9766</v>
      </c>
      <c r="I5019" s="2">
        <v>5511977500000</v>
      </c>
    </row>
    <row r="5020" spans="1:9" x14ac:dyDescent="0.25">
      <c r="A5020" t="s">
        <v>26</v>
      </c>
      <c r="B5020" s="1">
        <v>2000</v>
      </c>
      <c r="C5020" t="s">
        <v>9</v>
      </c>
      <c r="D5020">
        <v>1</v>
      </c>
      <c r="E5020" s="3">
        <v>44244</v>
      </c>
      <c r="F5020" s="2">
        <f>MONTH(Tabela1[[#This Row],[Data]])</f>
        <v>2</v>
      </c>
      <c r="G5020" t="s">
        <v>551</v>
      </c>
      <c r="H5020" t="s">
        <v>552</v>
      </c>
      <c r="I5020" s="2">
        <v>5541987900000</v>
      </c>
    </row>
    <row r="5021" spans="1:9" x14ac:dyDescent="0.25">
      <c r="A5021" t="s">
        <v>12</v>
      </c>
      <c r="B5021" s="1">
        <v>1000</v>
      </c>
      <c r="C5021" t="s">
        <v>9</v>
      </c>
      <c r="D5021">
        <v>1</v>
      </c>
      <c r="E5021" s="3">
        <v>44244</v>
      </c>
      <c r="F5021" s="2">
        <f>MONTH(Tabela1[[#This Row],[Data]])</f>
        <v>2</v>
      </c>
      <c r="G5021" t="s">
        <v>595</v>
      </c>
      <c r="H5021" t="s">
        <v>596</v>
      </c>
      <c r="I5021" s="2">
        <v>5581997500000</v>
      </c>
    </row>
    <row r="5022" spans="1:9" x14ac:dyDescent="0.25">
      <c r="A5022" t="s">
        <v>8</v>
      </c>
      <c r="B5022" s="1">
        <v>500</v>
      </c>
      <c r="C5022" t="s">
        <v>9</v>
      </c>
      <c r="D5022">
        <v>10</v>
      </c>
      <c r="E5022" s="3">
        <v>44244</v>
      </c>
      <c r="F5022" s="2">
        <f>MONTH(Tabela1[[#This Row],[Data]])</f>
        <v>2</v>
      </c>
      <c r="G5022" t="s">
        <v>2843</v>
      </c>
      <c r="H5022" t="s">
        <v>2844</v>
      </c>
      <c r="I5022" s="2">
        <v>5551998600000</v>
      </c>
    </row>
    <row r="5023" spans="1:9" x14ac:dyDescent="0.25">
      <c r="A5023" t="s">
        <v>8</v>
      </c>
      <c r="B5023" s="1">
        <v>500</v>
      </c>
      <c r="C5023" t="s">
        <v>9</v>
      </c>
      <c r="D5023">
        <v>12</v>
      </c>
      <c r="E5023" s="3">
        <v>44244</v>
      </c>
      <c r="F5023" s="2">
        <f>MONTH(Tabela1[[#This Row],[Data]])</f>
        <v>2</v>
      </c>
      <c r="G5023" t="s">
        <v>3373</v>
      </c>
      <c r="H5023" t="s">
        <v>3374</v>
      </c>
      <c r="I5023" s="2">
        <v>5571991600000</v>
      </c>
    </row>
    <row r="5024" spans="1:9" x14ac:dyDescent="0.25">
      <c r="A5024" t="s">
        <v>8</v>
      </c>
      <c r="B5024" s="1">
        <v>500</v>
      </c>
      <c r="C5024" t="s">
        <v>9</v>
      </c>
      <c r="D5024">
        <v>12</v>
      </c>
      <c r="E5024" s="3">
        <v>44244</v>
      </c>
      <c r="F5024" s="2">
        <f>MONTH(Tabela1[[#This Row],[Data]])</f>
        <v>2</v>
      </c>
      <c r="G5024" t="s">
        <v>789</v>
      </c>
      <c r="H5024" t="s">
        <v>4488</v>
      </c>
      <c r="I5024" s="2">
        <v>5551986800000</v>
      </c>
    </row>
    <row r="5025" spans="1:9" x14ac:dyDescent="0.25">
      <c r="A5025" t="s">
        <v>26</v>
      </c>
      <c r="B5025" s="1">
        <v>2000</v>
      </c>
      <c r="C5025" t="s">
        <v>9</v>
      </c>
      <c r="D5025">
        <v>12</v>
      </c>
      <c r="E5025" s="3">
        <v>44244</v>
      </c>
      <c r="F5025" s="2">
        <f>MONTH(Tabela1[[#This Row],[Data]])</f>
        <v>2</v>
      </c>
      <c r="G5025" t="s">
        <v>5132</v>
      </c>
      <c r="H5025" t="s">
        <v>6639</v>
      </c>
      <c r="I5025" s="2">
        <v>5583988100000</v>
      </c>
    </row>
    <row r="5026" spans="1:9" x14ac:dyDescent="0.25">
      <c r="A5026" t="s">
        <v>12</v>
      </c>
      <c r="B5026" s="1">
        <v>1000</v>
      </c>
      <c r="C5026" t="s">
        <v>9</v>
      </c>
      <c r="D5026">
        <v>7</v>
      </c>
      <c r="E5026" s="3">
        <v>44244</v>
      </c>
      <c r="F5026" s="2">
        <f>MONTH(Tabela1[[#This Row],[Data]])</f>
        <v>2</v>
      </c>
      <c r="G5026" t="s">
        <v>8059</v>
      </c>
      <c r="H5026" t="s">
        <v>8060</v>
      </c>
      <c r="I5026" s="2">
        <v>5584988600000</v>
      </c>
    </row>
    <row r="5027" spans="1:9" x14ac:dyDescent="0.25">
      <c r="A5027" t="s">
        <v>12</v>
      </c>
      <c r="B5027" s="1">
        <v>1000</v>
      </c>
      <c r="C5027" t="s">
        <v>9</v>
      </c>
      <c r="D5027">
        <v>8</v>
      </c>
      <c r="E5027" s="3">
        <v>44244</v>
      </c>
      <c r="F5027" s="2">
        <f>MONTH(Tabela1[[#This Row],[Data]])</f>
        <v>2</v>
      </c>
      <c r="G5027" t="s">
        <v>2416</v>
      </c>
      <c r="H5027" t="s">
        <v>2417</v>
      </c>
      <c r="I5027" s="2">
        <v>5571982900000</v>
      </c>
    </row>
    <row r="5028" spans="1:9" x14ac:dyDescent="0.25">
      <c r="A5028" t="s">
        <v>8</v>
      </c>
      <c r="B5028" s="1">
        <v>500</v>
      </c>
      <c r="C5028" t="s">
        <v>9</v>
      </c>
      <c r="D5028">
        <v>10</v>
      </c>
      <c r="E5028" s="3">
        <v>44245</v>
      </c>
      <c r="F5028" s="2">
        <f>MONTH(Tabela1[[#This Row],[Data]])</f>
        <v>2</v>
      </c>
      <c r="G5028" t="s">
        <v>959</v>
      </c>
      <c r="H5028" t="s">
        <v>960</v>
      </c>
      <c r="I5028" s="2">
        <v>5511984900000</v>
      </c>
    </row>
    <row r="5029" spans="1:9" x14ac:dyDescent="0.25">
      <c r="A5029" t="s">
        <v>26</v>
      </c>
      <c r="B5029" s="1">
        <v>2000</v>
      </c>
      <c r="C5029" t="s">
        <v>21</v>
      </c>
      <c r="D5029">
        <v>1</v>
      </c>
      <c r="E5029" s="3">
        <v>44245</v>
      </c>
      <c r="F5029" s="2">
        <f>MONTH(Tabela1[[#This Row],[Data]])</f>
        <v>2</v>
      </c>
      <c r="G5029" t="s">
        <v>1479</v>
      </c>
      <c r="H5029" t="s">
        <v>1480</v>
      </c>
      <c r="I5029" s="2">
        <v>5585986900000</v>
      </c>
    </row>
    <row r="5030" spans="1:9" x14ac:dyDescent="0.25">
      <c r="A5030" t="s">
        <v>8</v>
      </c>
      <c r="B5030" s="1">
        <v>500</v>
      </c>
      <c r="C5030" t="s">
        <v>9</v>
      </c>
      <c r="D5030">
        <v>12</v>
      </c>
      <c r="E5030" s="3">
        <v>44245</v>
      </c>
      <c r="F5030" s="2">
        <f>MONTH(Tabela1[[#This Row],[Data]])</f>
        <v>2</v>
      </c>
      <c r="G5030" t="s">
        <v>1828</v>
      </c>
      <c r="H5030" t="s">
        <v>1829</v>
      </c>
      <c r="I5030" s="2">
        <v>5579999700000</v>
      </c>
    </row>
    <row r="5031" spans="1:9" x14ac:dyDescent="0.25">
      <c r="A5031" t="s">
        <v>12</v>
      </c>
      <c r="B5031" s="1">
        <v>1000</v>
      </c>
      <c r="C5031" t="s">
        <v>9</v>
      </c>
      <c r="D5031">
        <v>12</v>
      </c>
      <c r="E5031" s="3">
        <v>44245</v>
      </c>
      <c r="F5031" s="2">
        <f>MONTH(Tabela1[[#This Row],[Data]])</f>
        <v>2</v>
      </c>
      <c r="G5031" t="s">
        <v>3185</v>
      </c>
      <c r="H5031" t="s">
        <v>7183</v>
      </c>
      <c r="I5031" s="2">
        <v>5521997700000</v>
      </c>
    </row>
    <row r="5032" spans="1:9" x14ac:dyDescent="0.25">
      <c r="A5032" t="s">
        <v>8</v>
      </c>
      <c r="B5032" s="1">
        <v>500</v>
      </c>
      <c r="C5032" t="s">
        <v>9</v>
      </c>
      <c r="D5032">
        <v>12</v>
      </c>
      <c r="E5032" s="3">
        <v>44245</v>
      </c>
      <c r="F5032" s="2">
        <f>MONTH(Tabela1[[#This Row],[Data]])</f>
        <v>2</v>
      </c>
      <c r="G5032" t="s">
        <v>2875</v>
      </c>
      <c r="H5032" t="s">
        <v>8789</v>
      </c>
      <c r="I5032" s="2">
        <v>5585999400000</v>
      </c>
    </row>
    <row r="5033" spans="1:9" x14ac:dyDescent="0.25">
      <c r="A5033" t="s">
        <v>8</v>
      </c>
      <c r="B5033" s="1">
        <v>500</v>
      </c>
      <c r="C5033" t="s">
        <v>9</v>
      </c>
      <c r="D5033">
        <v>12</v>
      </c>
      <c r="E5033" s="3">
        <v>44246</v>
      </c>
      <c r="F5033" s="2">
        <f>MONTH(Tabela1[[#This Row],[Data]])</f>
        <v>2</v>
      </c>
      <c r="G5033" t="s">
        <v>2465</v>
      </c>
      <c r="H5033" t="s">
        <v>2466</v>
      </c>
      <c r="I5033" s="2">
        <v>5571983500000</v>
      </c>
    </row>
    <row r="5034" spans="1:9" x14ac:dyDescent="0.25">
      <c r="A5034" t="s">
        <v>12</v>
      </c>
      <c r="B5034" s="1">
        <v>1000</v>
      </c>
      <c r="C5034" t="s">
        <v>9</v>
      </c>
      <c r="D5034">
        <v>1</v>
      </c>
      <c r="E5034" s="3">
        <v>44246</v>
      </c>
      <c r="F5034" s="2">
        <f>MONTH(Tabela1[[#This Row],[Data]])</f>
        <v>2</v>
      </c>
      <c r="G5034" t="s">
        <v>4302</v>
      </c>
      <c r="H5034" t="s">
        <v>4303</v>
      </c>
      <c r="I5034" s="2">
        <v>5574999700000</v>
      </c>
    </row>
    <row r="5035" spans="1:9" x14ac:dyDescent="0.25">
      <c r="A5035" t="s">
        <v>8</v>
      </c>
      <c r="B5035" s="1">
        <v>500</v>
      </c>
      <c r="C5035" t="s">
        <v>9</v>
      </c>
      <c r="D5035">
        <v>12</v>
      </c>
      <c r="E5035" s="3">
        <v>44246</v>
      </c>
      <c r="F5035" s="2">
        <f>MONTH(Tabela1[[#This Row],[Data]])</f>
        <v>2</v>
      </c>
      <c r="G5035" t="s">
        <v>1428</v>
      </c>
      <c r="H5035" t="s">
        <v>4831</v>
      </c>
      <c r="I5035" s="2">
        <v>5549999100000</v>
      </c>
    </row>
    <row r="5036" spans="1:9" x14ac:dyDescent="0.25">
      <c r="A5036" t="s">
        <v>12</v>
      </c>
      <c r="B5036" s="1">
        <v>1000</v>
      </c>
      <c r="C5036" t="s">
        <v>9</v>
      </c>
      <c r="D5036">
        <v>1</v>
      </c>
      <c r="E5036" s="3">
        <v>44246</v>
      </c>
      <c r="F5036" s="2">
        <f>MONTH(Tabela1[[#This Row],[Data]])</f>
        <v>2</v>
      </c>
      <c r="G5036" t="s">
        <v>334</v>
      </c>
      <c r="H5036" t="s">
        <v>5080</v>
      </c>
      <c r="I5036" s="2">
        <v>5547999400000</v>
      </c>
    </row>
    <row r="5037" spans="1:9" x14ac:dyDescent="0.25">
      <c r="A5037" t="s">
        <v>8</v>
      </c>
      <c r="B5037" s="1">
        <v>500</v>
      </c>
      <c r="C5037" t="s">
        <v>9</v>
      </c>
      <c r="D5037">
        <v>4</v>
      </c>
      <c r="E5037" s="3">
        <v>44246</v>
      </c>
      <c r="F5037" s="2">
        <f>MONTH(Tabela1[[#This Row],[Data]])</f>
        <v>2</v>
      </c>
      <c r="G5037" t="s">
        <v>6921</v>
      </c>
      <c r="H5037" t="s">
        <v>6922</v>
      </c>
      <c r="I5037" s="2">
        <v>5531993200000</v>
      </c>
    </row>
    <row r="5038" spans="1:9" x14ac:dyDescent="0.25">
      <c r="A5038" t="s">
        <v>26</v>
      </c>
      <c r="B5038" s="1">
        <v>2000</v>
      </c>
      <c r="C5038" t="s">
        <v>21</v>
      </c>
      <c r="D5038">
        <v>1</v>
      </c>
      <c r="E5038" s="3">
        <v>44246</v>
      </c>
      <c r="F5038" s="2">
        <f>MONTH(Tabela1[[#This Row],[Data]])</f>
        <v>2</v>
      </c>
      <c r="G5038" t="s">
        <v>951</v>
      </c>
      <c r="H5038" t="s">
        <v>952</v>
      </c>
      <c r="I5038" s="2">
        <v>5521993100000</v>
      </c>
    </row>
    <row r="5039" spans="1:9" x14ac:dyDescent="0.25">
      <c r="A5039" t="s">
        <v>26</v>
      </c>
      <c r="B5039" s="1">
        <v>2000</v>
      </c>
      <c r="C5039" t="s">
        <v>9</v>
      </c>
      <c r="D5039">
        <v>12</v>
      </c>
      <c r="E5039" s="3">
        <v>44246</v>
      </c>
      <c r="F5039" s="2">
        <f>MONTH(Tabela1[[#This Row],[Data]])</f>
        <v>2</v>
      </c>
      <c r="G5039" t="s">
        <v>7209</v>
      </c>
      <c r="H5039" t="s">
        <v>7210</v>
      </c>
      <c r="I5039" s="2">
        <v>5571997400000</v>
      </c>
    </row>
    <row r="5040" spans="1:9" x14ac:dyDescent="0.25">
      <c r="A5040" t="s">
        <v>8</v>
      </c>
      <c r="B5040" s="1">
        <v>500</v>
      </c>
      <c r="C5040" t="s">
        <v>9</v>
      </c>
      <c r="D5040">
        <v>12</v>
      </c>
      <c r="E5040" s="3">
        <v>44246</v>
      </c>
      <c r="F5040" s="2">
        <f>MONTH(Tabela1[[#This Row],[Data]])</f>
        <v>2</v>
      </c>
      <c r="G5040" t="s">
        <v>4209</v>
      </c>
      <c r="H5040" t="s">
        <v>8052</v>
      </c>
      <c r="I5040" s="2">
        <v>5521965500000</v>
      </c>
    </row>
    <row r="5041" spans="1:9" x14ac:dyDescent="0.25">
      <c r="A5041" t="s">
        <v>8</v>
      </c>
      <c r="B5041" s="1">
        <v>500</v>
      </c>
      <c r="C5041" t="s">
        <v>9</v>
      </c>
      <c r="D5041">
        <v>2</v>
      </c>
      <c r="E5041" s="3">
        <v>44247</v>
      </c>
      <c r="F5041" s="2">
        <f>MONTH(Tabela1[[#This Row],[Data]])</f>
        <v>2</v>
      </c>
      <c r="G5041" t="s">
        <v>2188</v>
      </c>
      <c r="H5041" t="s">
        <v>2189</v>
      </c>
      <c r="I5041" s="2">
        <v>5535999700000</v>
      </c>
    </row>
    <row r="5042" spans="1:9" x14ac:dyDescent="0.25">
      <c r="A5042" t="s">
        <v>12</v>
      </c>
      <c r="B5042" s="1">
        <v>1000</v>
      </c>
      <c r="C5042" t="s">
        <v>9</v>
      </c>
      <c r="D5042">
        <v>2</v>
      </c>
      <c r="E5042" s="3">
        <v>44248</v>
      </c>
      <c r="F5042" s="2">
        <f>MONTH(Tabela1[[#This Row],[Data]])</f>
        <v>2</v>
      </c>
      <c r="G5042" t="s">
        <v>3915</v>
      </c>
      <c r="H5042" t="s">
        <v>3916</v>
      </c>
      <c r="I5042" s="2">
        <v>5531995600000</v>
      </c>
    </row>
    <row r="5043" spans="1:9" x14ac:dyDescent="0.25">
      <c r="A5043" t="s">
        <v>8</v>
      </c>
      <c r="B5043" s="1">
        <v>500</v>
      </c>
      <c r="C5043" t="s">
        <v>9</v>
      </c>
      <c r="D5043">
        <v>12</v>
      </c>
      <c r="E5043" s="3">
        <v>44248</v>
      </c>
      <c r="F5043" s="2">
        <f>MONTH(Tabela1[[#This Row],[Data]])</f>
        <v>2</v>
      </c>
      <c r="G5043" t="s">
        <v>4270</v>
      </c>
      <c r="H5043" t="s">
        <v>4271</v>
      </c>
      <c r="I5043" s="2">
        <v>5592981500000</v>
      </c>
    </row>
    <row r="5044" spans="1:9" x14ac:dyDescent="0.25">
      <c r="A5044" t="s">
        <v>26</v>
      </c>
      <c r="B5044" s="1">
        <v>2000</v>
      </c>
      <c r="C5044" t="s">
        <v>9</v>
      </c>
      <c r="D5044">
        <v>1</v>
      </c>
      <c r="E5044" s="3">
        <v>44248</v>
      </c>
      <c r="F5044" s="2">
        <f>MONTH(Tabela1[[#This Row],[Data]])</f>
        <v>2</v>
      </c>
      <c r="G5044" t="s">
        <v>4540</v>
      </c>
      <c r="H5044" t="s">
        <v>4541</v>
      </c>
      <c r="I5044" s="2">
        <v>5542984000000</v>
      </c>
    </row>
    <row r="5045" spans="1:9" x14ac:dyDescent="0.25">
      <c r="A5045" t="s">
        <v>12</v>
      </c>
      <c r="B5045" s="1">
        <v>1000</v>
      </c>
      <c r="C5045" t="s">
        <v>9</v>
      </c>
      <c r="D5045">
        <v>10</v>
      </c>
      <c r="E5045" s="3">
        <v>44248</v>
      </c>
      <c r="F5045" s="2">
        <f>MONTH(Tabela1[[#This Row],[Data]])</f>
        <v>2</v>
      </c>
      <c r="G5045" t="s">
        <v>4731</v>
      </c>
      <c r="H5045" t="s">
        <v>7873</v>
      </c>
      <c r="I5045" s="2">
        <v>5511997000000</v>
      </c>
    </row>
    <row r="5046" spans="1:9" x14ac:dyDescent="0.25">
      <c r="A5046" t="s">
        <v>26</v>
      </c>
      <c r="B5046" s="1">
        <v>2000</v>
      </c>
      <c r="C5046" t="s">
        <v>9</v>
      </c>
      <c r="D5046">
        <v>2</v>
      </c>
      <c r="E5046" s="3">
        <v>44248</v>
      </c>
      <c r="F5046" s="2">
        <f>MONTH(Tabela1[[#This Row],[Data]])</f>
        <v>2</v>
      </c>
      <c r="G5046" t="s">
        <v>1692</v>
      </c>
      <c r="H5046" t="s">
        <v>1693</v>
      </c>
      <c r="I5046" s="2">
        <v>5527998300000</v>
      </c>
    </row>
    <row r="5047" spans="1:9" x14ac:dyDescent="0.25">
      <c r="A5047" t="s">
        <v>12</v>
      </c>
      <c r="B5047" s="1">
        <v>1000</v>
      </c>
      <c r="C5047" t="s">
        <v>21</v>
      </c>
      <c r="D5047">
        <v>1</v>
      </c>
      <c r="E5047" s="3">
        <v>44249</v>
      </c>
      <c r="F5047" s="2">
        <f>MONTH(Tabela1[[#This Row],[Data]])</f>
        <v>2</v>
      </c>
      <c r="G5047" t="s">
        <v>2029</v>
      </c>
      <c r="H5047" t="s">
        <v>3580</v>
      </c>
      <c r="I5047" s="2">
        <v>5551999600000</v>
      </c>
    </row>
    <row r="5048" spans="1:9" x14ac:dyDescent="0.25">
      <c r="A5048" t="s">
        <v>8</v>
      </c>
      <c r="B5048" s="1">
        <v>500</v>
      </c>
      <c r="C5048" t="s">
        <v>9</v>
      </c>
      <c r="D5048">
        <v>4</v>
      </c>
      <c r="E5048" s="3">
        <v>44249</v>
      </c>
      <c r="F5048" s="2">
        <f>MONTH(Tabela1[[#This Row],[Data]])</f>
        <v>2</v>
      </c>
      <c r="G5048" t="s">
        <v>1676</v>
      </c>
      <c r="H5048" t="s">
        <v>3991</v>
      </c>
      <c r="I5048" s="2">
        <v>5511940300000</v>
      </c>
    </row>
    <row r="5049" spans="1:9" x14ac:dyDescent="0.25">
      <c r="A5049" t="s">
        <v>26</v>
      </c>
      <c r="B5049" s="1">
        <v>2000</v>
      </c>
      <c r="C5049" t="s">
        <v>9</v>
      </c>
      <c r="D5049">
        <v>4</v>
      </c>
      <c r="E5049" s="3">
        <v>44249</v>
      </c>
      <c r="F5049" s="2">
        <f>MONTH(Tabela1[[#This Row],[Data]])</f>
        <v>2</v>
      </c>
      <c r="G5049" t="s">
        <v>4367</v>
      </c>
      <c r="H5049" t="s">
        <v>4368</v>
      </c>
      <c r="I5049" s="2">
        <v>5551986500000</v>
      </c>
    </row>
    <row r="5050" spans="1:9" x14ac:dyDescent="0.25">
      <c r="A5050" t="s">
        <v>26</v>
      </c>
      <c r="B5050" s="1">
        <v>2000</v>
      </c>
      <c r="C5050" t="s">
        <v>9</v>
      </c>
      <c r="D5050">
        <v>3</v>
      </c>
      <c r="E5050" s="3">
        <v>44249</v>
      </c>
      <c r="F5050" s="2">
        <f>MONTH(Tabela1[[#This Row],[Data]])</f>
        <v>2</v>
      </c>
      <c r="G5050" t="s">
        <v>5160</v>
      </c>
      <c r="H5050" t="s">
        <v>5161</v>
      </c>
      <c r="I5050" s="2">
        <v>5538988300000</v>
      </c>
    </row>
    <row r="5051" spans="1:9" x14ac:dyDescent="0.25">
      <c r="A5051" t="s">
        <v>8</v>
      </c>
      <c r="B5051" s="1">
        <v>500</v>
      </c>
      <c r="C5051" t="s">
        <v>9</v>
      </c>
      <c r="D5051">
        <v>12</v>
      </c>
      <c r="E5051" s="3">
        <v>44249</v>
      </c>
      <c r="F5051" s="2">
        <f>MONTH(Tabela1[[#This Row],[Data]])</f>
        <v>2</v>
      </c>
      <c r="G5051" t="s">
        <v>3813</v>
      </c>
      <c r="H5051" t="s">
        <v>5749</v>
      </c>
      <c r="I5051" s="2">
        <v>5582993500000</v>
      </c>
    </row>
    <row r="5052" spans="1:9" x14ac:dyDescent="0.25">
      <c r="A5052" t="s">
        <v>8</v>
      </c>
      <c r="B5052" s="1">
        <v>500</v>
      </c>
      <c r="C5052" t="s">
        <v>9</v>
      </c>
      <c r="D5052">
        <v>5</v>
      </c>
      <c r="E5052" s="3">
        <v>44249</v>
      </c>
      <c r="F5052" s="2">
        <f>MONTH(Tabela1[[#This Row],[Data]])</f>
        <v>2</v>
      </c>
      <c r="G5052" t="s">
        <v>8588</v>
      </c>
      <c r="H5052" t="s">
        <v>8589</v>
      </c>
      <c r="I5052" s="2">
        <v>5591981300000</v>
      </c>
    </row>
    <row r="5053" spans="1:9" x14ac:dyDescent="0.25">
      <c r="A5053" t="s">
        <v>26</v>
      </c>
      <c r="B5053" s="1">
        <v>2000</v>
      </c>
      <c r="C5053" t="s">
        <v>9</v>
      </c>
      <c r="D5053">
        <v>3</v>
      </c>
      <c r="E5053" s="3">
        <v>44250</v>
      </c>
      <c r="F5053" s="2">
        <f>MONTH(Tabela1[[#This Row],[Data]])</f>
        <v>2</v>
      </c>
      <c r="G5053" t="s">
        <v>883</v>
      </c>
      <c r="H5053" t="s">
        <v>884</v>
      </c>
      <c r="I5053" s="2">
        <v>5521970000000</v>
      </c>
    </row>
    <row r="5054" spans="1:9" x14ac:dyDescent="0.25">
      <c r="A5054" t="s">
        <v>26</v>
      </c>
      <c r="B5054" s="1">
        <v>2000</v>
      </c>
      <c r="C5054" t="s">
        <v>9</v>
      </c>
      <c r="D5054">
        <v>10</v>
      </c>
      <c r="E5054" s="3">
        <v>44250</v>
      </c>
      <c r="F5054" s="2">
        <f>MONTH(Tabela1[[#This Row],[Data]])</f>
        <v>2</v>
      </c>
      <c r="G5054" t="s">
        <v>1961</v>
      </c>
      <c r="H5054" t="s">
        <v>1962</v>
      </c>
      <c r="I5054" s="2">
        <v>5585989100000</v>
      </c>
    </row>
    <row r="5055" spans="1:9" x14ac:dyDescent="0.25">
      <c r="A5055" t="s">
        <v>12</v>
      </c>
      <c r="B5055" s="1">
        <v>1000</v>
      </c>
      <c r="C5055" t="s">
        <v>21</v>
      </c>
      <c r="D5055">
        <v>1</v>
      </c>
      <c r="E5055" s="3">
        <v>44250</v>
      </c>
      <c r="F5055" s="2">
        <f>MONTH(Tabela1[[#This Row],[Data]])</f>
        <v>2</v>
      </c>
      <c r="G5055" t="s">
        <v>2833</v>
      </c>
      <c r="H5055" t="s">
        <v>2834</v>
      </c>
      <c r="I5055" s="2">
        <v>5519997500000</v>
      </c>
    </row>
    <row r="5056" spans="1:9" x14ac:dyDescent="0.25">
      <c r="A5056" t="s">
        <v>12</v>
      </c>
      <c r="B5056" s="1">
        <v>1000</v>
      </c>
      <c r="C5056" t="s">
        <v>9</v>
      </c>
      <c r="D5056">
        <v>8</v>
      </c>
      <c r="E5056" s="3">
        <v>44250</v>
      </c>
      <c r="F5056" s="2">
        <f>MONTH(Tabela1[[#This Row],[Data]])</f>
        <v>2</v>
      </c>
      <c r="G5056" t="s">
        <v>4131</v>
      </c>
      <c r="H5056" t="s">
        <v>4132</v>
      </c>
      <c r="I5056" s="2">
        <v>5575982100000</v>
      </c>
    </row>
    <row r="5057" spans="1:9" x14ac:dyDescent="0.25">
      <c r="A5057" t="s">
        <v>12</v>
      </c>
      <c r="B5057" s="1">
        <v>1000</v>
      </c>
      <c r="C5057" t="s">
        <v>9</v>
      </c>
      <c r="D5057">
        <v>12</v>
      </c>
      <c r="E5057" s="3">
        <v>44250</v>
      </c>
      <c r="F5057" s="2">
        <f>MONTH(Tabela1[[#This Row],[Data]])</f>
        <v>2</v>
      </c>
      <c r="G5057" t="s">
        <v>2126</v>
      </c>
      <c r="H5057" t="s">
        <v>4703</v>
      </c>
      <c r="I5057" s="2">
        <v>5531995800000</v>
      </c>
    </row>
    <row r="5058" spans="1:9" x14ac:dyDescent="0.25">
      <c r="A5058" t="s">
        <v>8</v>
      </c>
      <c r="B5058" s="1">
        <v>500</v>
      </c>
      <c r="C5058" t="s">
        <v>9</v>
      </c>
      <c r="D5058">
        <v>12</v>
      </c>
      <c r="E5058" s="3">
        <v>44250</v>
      </c>
      <c r="F5058" s="2">
        <f>MONTH(Tabela1[[#This Row],[Data]])</f>
        <v>2</v>
      </c>
      <c r="G5058" t="s">
        <v>7260</v>
      </c>
      <c r="H5058" t="s">
        <v>7261</v>
      </c>
      <c r="I5058" s="2">
        <v>5511971700000</v>
      </c>
    </row>
    <row r="5059" spans="1:9" x14ac:dyDescent="0.25">
      <c r="A5059" t="s">
        <v>26</v>
      </c>
      <c r="B5059" s="1">
        <v>2000</v>
      </c>
      <c r="C5059" t="s">
        <v>21</v>
      </c>
      <c r="D5059">
        <v>1</v>
      </c>
      <c r="E5059" s="3">
        <v>44250</v>
      </c>
      <c r="F5059" s="2">
        <f>MONTH(Tabela1[[#This Row],[Data]])</f>
        <v>2</v>
      </c>
      <c r="G5059" t="s">
        <v>7490</v>
      </c>
      <c r="H5059" t="s">
        <v>7491</v>
      </c>
      <c r="I5059" s="2">
        <v>5521982100000</v>
      </c>
    </row>
    <row r="5060" spans="1:9" x14ac:dyDescent="0.25">
      <c r="A5060" t="s">
        <v>12</v>
      </c>
      <c r="B5060" s="1">
        <v>1000</v>
      </c>
      <c r="C5060" t="s">
        <v>21</v>
      </c>
      <c r="D5060">
        <v>12</v>
      </c>
      <c r="E5060" s="3">
        <v>44250</v>
      </c>
      <c r="F5060" s="2">
        <f>MONTH(Tabela1[[#This Row],[Data]])</f>
        <v>2</v>
      </c>
      <c r="G5060" t="s">
        <v>352</v>
      </c>
      <c r="H5060" t="s">
        <v>1799</v>
      </c>
      <c r="I5060" s="2">
        <v>5511995900000</v>
      </c>
    </row>
    <row r="5061" spans="1:9" x14ac:dyDescent="0.25">
      <c r="A5061" t="s">
        <v>8</v>
      </c>
      <c r="B5061" s="1">
        <v>500</v>
      </c>
      <c r="C5061" t="s">
        <v>9</v>
      </c>
      <c r="D5061">
        <v>2</v>
      </c>
      <c r="E5061" s="3">
        <v>44250</v>
      </c>
      <c r="F5061" s="2">
        <f>MONTH(Tabela1[[#This Row],[Data]])</f>
        <v>2</v>
      </c>
      <c r="G5061" t="s">
        <v>953</v>
      </c>
      <c r="H5061" t="s">
        <v>954</v>
      </c>
      <c r="I5061" s="2">
        <v>5581989000000</v>
      </c>
    </row>
    <row r="5062" spans="1:9" x14ac:dyDescent="0.25">
      <c r="A5062" t="s">
        <v>26</v>
      </c>
      <c r="B5062" s="1">
        <v>2000</v>
      </c>
      <c r="C5062" t="s">
        <v>9</v>
      </c>
      <c r="D5062">
        <v>10</v>
      </c>
      <c r="E5062" s="3">
        <v>44251</v>
      </c>
      <c r="F5062" s="2">
        <f>MONTH(Tabela1[[#This Row],[Data]])</f>
        <v>2</v>
      </c>
      <c r="G5062" t="s">
        <v>131</v>
      </c>
      <c r="H5062" t="s">
        <v>132</v>
      </c>
      <c r="I5062" s="2">
        <v>5591984300000</v>
      </c>
    </row>
    <row r="5063" spans="1:9" x14ac:dyDescent="0.25">
      <c r="A5063" t="s">
        <v>8</v>
      </c>
      <c r="B5063" s="1">
        <v>500</v>
      </c>
      <c r="C5063" t="s">
        <v>21</v>
      </c>
      <c r="D5063">
        <v>1</v>
      </c>
      <c r="E5063" s="3">
        <v>44251</v>
      </c>
      <c r="F5063" s="2">
        <f>MONTH(Tabela1[[#This Row],[Data]])</f>
        <v>2</v>
      </c>
      <c r="G5063" t="s">
        <v>6342</v>
      </c>
      <c r="H5063" t="s">
        <v>6343</v>
      </c>
      <c r="I5063" s="2">
        <v>5531991800000</v>
      </c>
    </row>
    <row r="5064" spans="1:9" x14ac:dyDescent="0.25">
      <c r="A5064" t="s">
        <v>8</v>
      </c>
      <c r="B5064" s="1">
        <v>500</v>
      </c>
      <c r="C5064" t="s">
        <v>21</v>
      </c>
      <c r="D5064">
        <v>1</v>
      </c>
      <c r="E5064" s="3">
        <v>44251</v>
      </c>
      <c r="F5064" s="2">
        <f>MONTH(Tabela1[[#This Row],[Data]])</f>
        <v>2</v>
      </c>
      <c r="G5064" t="s">
        <v>1850</v>
      </c>
      <c r="H5064" t="s">
        <v>6674</v>
      </c>
      <c r="I5064" s="2">
        <v>5521989900000</v>
      </c>
    </row>
    <row r="5065" spans="1:9" x14ac:dyDescent="0.25">
      <c r="A5065" t="s">
        <v>12</v>
      </c>
      <c r="B5065" s="1">
        <v>1000</v>
      </c>
      <c r="C5065" t="s">
        <v>21</v>
      </c>
      <c r="D5065">
        <v>1</v>
      </c>
      <c r="E5065" s="3">
        <v>44251</v>
      </c>
      <c r="F5065" s="2">
        <f>MONTH(Tabela1[[#This Row],[Data]])</f>
        <v>2</v>
      </c>
      <c r="G5065" t="s">
        <v>7705</v>
      </c>
      <c r="H5065" t="s">
        <v>7706</v>
      </c>
      <c r="I5065" s="2">
        <v>5579999600000</v>
      </c>
    </row>
    <row r="5066" spans="1:9" x14ac:dyDescent="0.25">
      <c r="A5066" t="s">
        <v>8</v>
      </c>
      <c r="B5066" s="1">
        <v>500</v>
      </c>
      <c r="C5066" t="s">
        <v>9</v>
      </c>
      <c r="D5066">
        <v>12</v>
      </c>
      <c r="E5066" s="3">
        <v>44251</v>
      </c>
      <c r="F5066" s="2">
        <f>MONTH(Tabela1[[#This Row],[Data]])</f>
        <v>2</v>
      </c>
      <c r="G5066" t="s">
        <v>449</v>
      </c>
      <c r="H5066" t="s">
        <v>3299</v>
      </c>
      <c r="I5066" s="2">
        <v>5519997300000</v>
      </c>
    </row>
    <row r="5067" spans="1:9" x14ac:dyDescent="0.25">
      <c r="A5067" t="s">
        <v>8</v>
      </c>
      <c r="B5067" s="1">
        <v>500</v>
      </c>
      <c r="C5067" t="s">
        <v>9</v>
      </c>
      <c r="D5067">
        <v>12</v>
      </c>
      <c r="E5067" s="3">
        <v>44251</v>
      </c>
      <c r="F5067" s="2">
        <f>MONTH(Tabela1[[#This Row],[Data]])</f>
        <v>2</v>
      </c>
      <c r="G5067" t="s">
        <v>8523</v>
      </c>
      <c r="H5067" t="s">
        <v>8524</v>
      </c>
      <c r="I5067" s="2">
        <v>5591982500000</v>
      </c>
    </row>
    <row r="5068" spans="1:9" x14ac:dyDescent="0.25">
      <c r="A5068" t="s">
        <v>8</v>
      </c>
      <c r="B5068" s="1">
        <v>500</v>
      </c>
      <c r="C5068" t="s">
        <v>9</v>
      </c>
      <c r="D5068">
        <v>9</v>
      </c>
      <c r="E5068" s="3">
        <v>44251</v>
      </c>
      <c r="F5068" s="2">
        <f>MONTH(Tabela1[[#This Row],[Data]])</f>
        <v>2</v>
      </c>
      <c r="G5068" t="s">
        <v>8181</v>
      </c>
      <c r="H5068" t="s">
        <v>9212</v>
      </c>
      <c r="I5068" s="2">
        <v>5571982100000</v>
      </c>
    </row>
    <row r="5069" spans="1:9" x14ac:dyDescent="0.25">
      <c r="A5069" t="s">
        <v>8</v>
      </c>
      <c r="B5069" s="1">
        <v>500</v>
      </c>
      <c r="C5069" t="s">
        <v>9</v>
      </c>
      <c r="D5069">
        <v>3</v>
      </c>
      <c r="E5069" s="3">
        <v>44251</v>
      </c>
      <c r="F5069" s="2">
        <f>MONTH(Tabela1[[#This Row],[Data]])</f>
        <v>2</v>
      </c>
      <c r="G5069" t="s">
        <v>417</v>
      </c>
      <c r="H5069" t="s">
        <v>418</v>
      </c>
      <c r="I5069" s="2">
        <v>5521981400000</v>
      </c>
    </row>
    <row r="5070" spans="1:9" x14ac:dyDescent="0.25">
      <c r="A5070" t="s">
        <v>8</v>
      </c>
      <c r="B5070" s="1">
        <v>500</v>
      </c>
      <c r="C5070" t="s">
        <v>9</v>
      </c>
      <c r="D5070">
        <v>3</v>
      </c>
      <c r="E5070" s="3">
        <v>44252</v>
      </c>
      <c r="F5070" s="2">
        <f>MONTH(Tabela1[[#This Row],[Data]])</f>
        <v>2</v>
      </c>
      <c r="G5070" t="s">
        <v>383</v>
      </c>
      <c r="H5070" t="s">
        <v>384</v>
      </c>
      <c r="I5070" s="2">
        <v>5511977000000</v>
      </c>
    </row>
    <row r="5071" spans="1:9" x14ac:dyDescent="0.25">
      <c r="A5071" t="s">
        <v>26</v>
      </c>
      <c r="B5071" s="1">
        <v>2000</v>
      </c>
      <c r="C5071" t="s">
        <v>9</v>
      </c>
      <c r="D5071">
        <v>1</v>
      </c>
      <c r="E5071" s="3">
        <v>44252</v>
      </c>
      <c r="F5071" s="2">
        <f>MONTH(Tabela1[[#This Row],[Data]])</f>
        <v>2</v>
      </c>
      <c r="G5071" t="s">
        <v>1113</v>
      </c>
      <c r="H5071" t="s">
        <v>1745</v>
      </c>
      <c r="I5071" s="2">
        <v>5542999700000</v>
      </c>
    </row>
    <row r="5072" spans="1:9" x14ac:dyDescent="0.25">
      <c r="A5072" t="s">
        <v>12</v>
      </c>
      <c r="B5072" s="1">
        <v>1000</v>
      </c>
      <c r="C5072" t="s">
        <v>9</v>
      </c>
      <c r="D5072">
        <v>10</v>
      </c>
      <c r="E5072" s="3">
        <v>44252</v>
      </c>
      <c r="F5072" s="2">
        <f>MONTH(Tabela1[[#This Row],[Data]])</f>
        <v>2</v>
      </c>
      <c r="G5072" t="s">
        <v>4124</v>
      </c>
      <c r="H5072" t="s">
        <v>4125</v>
      </c>
      <c r="I5072" s="2">
        <v>5592988500000</v>
      </c>
    </row>
    <row r="5073" spans="1:9" x14ac:dyDescent="0.25">
      <c r="A5073" t="s">
        <v>26</v>
      </c>
      <c r="B5073" s="1">
        <v>2000</v>
      </c>
      <c r="C5073" t="s">
        <v>9</v>
      </c>
      <c r="D5073">
        <v>1</v>
      </c>
      <c r="E5073" s="3">
        <v>44252</v>
      </c>
      <c r="F5073" s="2">
        <f>MONTH(Tabela1[[#This Row],[Data]])</f>
        <v>2</v>
      </c>
      <c r="G5073" t="s">
        <v>4841</v>
      </c>
      <c r="H5073" t="s">
        <v>4842</v>
      </c>
      <c r="I5073" s="2">
        <v>5511963700000</v>
      </c>
    </row>
    <row r="5074" spans="1:9" x14ac:dyDescent="0.25">
      <c r="A5074" t="s">
        <v>8</v>
      </c>
      <c r="B5074" s="1">
        <v>500</v>
      </c>
      <c r="C5074" t="s">
        <v>9</v>
      </c>
      <c r="D5074">
        <v>6</v>
      </c>
      <c r="E5074" s="3">
        <v>44252</v>
      </c>
      <c r="F5074" s="2">
        <f>MONTH(Tabela1[[#This Row],[Data]])</f>
        <v>2</v>
      </c>
      <c r="G5074" t="s">
        <v>3908</v>
      </c>
      <c r="H5074" t="s">
        <v>5108</v>
      </c>
      <c r="I5074" s="2">
        <v>5531983100000</v>
      </c>
    </row>
    <row r="5075" spans="1:9" x14ac:dyDescent="0.25">
      <c r="A5075" t="s">
        <v>12</v>
      </c>
      <c r="B5075" s="1">
        <v>1000</v>
      </c>
      <c r="C5075" t="s">
        <v>9</v>
      </c>
      <c r="D5075">
        <v>1</v>
      </c>
      <c r="E5075" s="3">
        <v>44252</v>
      </c>
      <c r="F5075" s="2">
        <f>MONTH(Tabela1[[#This Row],[Data]])</f>
        <v>2</v>
      </c>
      <c r="G5075" t="s">
        <v>5532</v>
      </c>
      <c r="H5075" t="s">
        <v>5533</v>
      </c>
      <c r="I5075" s="2">
        <v>5521999300000</v>
      </c>
    </row>
    <row r="5076" spans="1:9" x14ac:dyDescent="0.25">
      <c r="A5076" t="s">
        <v>12</v>
      </c>
      <c r="B5076" s="1">
        <v>1000</v>
      </c>
      <c r="C5076" t="s">
        <v>9</v>
      </c>
      <c r="D5076">
        <v>12</v>
      </c>
      <c r="E5076" s="3">
        <v>44252</v>
      </c>
      <c r="F5076" s="2">
        <f>MONTH(Tabela1[[#This Row],[Data]])</f>
        <v>2</v>
      </c>
      <c r="G5076" t="s">
        <v>484</v>
      </c>
      <c r="H5076" t="s">
        <v>5697</v>
      </c>
      <c r="I5076" s="2">
        <v>5511949600000</v>
      </c>
    </row>
    <row r="5077" spans="1:9" x14ac:dyDescent="0.25">
      <c r="A5077" t="s">
        <v>12</v>
      </c>
      <c r="B5077" s="1">
        <v>1000</v>
      </c>
      <c r="C5077" t="s">
        <v>9</v>
      </c>
      <c r="D5077">
        <v>1</v>
      </c>
      <c r="E5077" s="3">
        <v>44252</v>
      </c>
      <c r="F5077" s="2">
        <f>MONTH(Tabela1[[#This Row],[Data]])</f>
        <v>2</v>
      </c>
      <c r="G5077" t="s">
        <v>6533</v>
      </c>
      <c r="H5077" t="s">
        <v>6534</v>
      </c>
      <c r="I5077" s="2">
        <v>5511975000000</v>
      </c>
    </row>
    <row r="5078" spans="1:9" x14ac:dyDescent="0.25">
      <c r="A5078" t="s">
        <v>8</v>
      </c>
      <c r="B5078" s="1">
        <v>500</v>
      </c>
      <c r="C5078" t="s">
        <v>9</v>
      </c>
      <c r="D5078">
        <v>3</v>
      </c>
      <c r="E5078" s="3">
        <v>44252</v>
      </c>
      <c r="F5078" s="2">
        <f>MONTH(Tabela1[[#This Row],[Data]])</f>
        <v>2</v>
      </c>
      <c r="G5078" t="s">
        <v>7067</v>
      </c>
      <c r="H5078" t="s">
        <v>7068</v>
      </c>
      <c r="I5078" s="2">
        <v>5511944700000</v>
      </c>
    </row>
    <row r="5079" spans="1:9" x14ac:dyDescent="0.25">
      <c r="A5079" t="s">
        <v>8</v>
      </c>
      <c r="B5079" s="1">
        <v>500</v>
      </c>
      <c r="C5079" t="s">
        <v>21</v>
      </c>
      <c r="D5079">
        <v>1</v>
      </c>
      <c r="E5079" s="3">
        <v>44252</v>
      </c>
      <c r="F5079" s="2">
        <f>MONTH(Tabela1[[#This Row],[Data]])</f>
        <v>2</v>
      </c>
      <c r="G5079" t="s">
        <v>5421</v>
      </c>
      <c r="H5079" t="s">
        <v>7090</v>
      </c>
      <c r="I5079" s="2">
        <v>5512996000000</v>
      </c>
    </row>
    <row r="5080" spans="1:9" x14ac:dyDescent="0.25">
      <c r="A5080" t="s">
        <v>8</v>
      </c>
      <c r="B5080" s="1">
        <v>500</v>
      </c>
      <c r="C5080" t="s">
        <v>9</v>
      </c>
      <c r="D5080">
        <v>9</v>
      </c>
      <c r="E5080" s="3">
        <v>44252</v>
      </c>
      <c r="F5080" s="2">
        <f>MONTH(Tabela1[[#This Row],[Data]])</f>
        <v>2</v>
      </c>
      <c r="G5080" t="s">
        <v>5173</v>
      </c>
      <c r="H5080" t="s">
        <v>8278</v>
      </c>
      <c r="I5080" s="2">
        <v>5534991100000</v>
      </c>
    </row>
    <row r="5081" spans="1:9" x14ac:dyDescent="0.25">
      <c r="A5081" t="s">
        <v>8</v>
      </c>
      <c r="B5081" s="1">
        <v>500</v>
      </c>
      <c r="C5081" t="s">
        <v>9</v>
      </c>
      <c r="D5081">
        <v>10</v>
      </c>
      <c r="E5081" s="3">
        <v>44252</v>
      </c>
      <c r="F5081" s="2">
        <f>MONTH(Tabela1[[#This Row],[Data]])</f>
        <v>2</v>
      </c>
      <c r="G5081" t="s">
        <v>7995</v>
      </c>
      <c r="H5081" t="s">
        <v>9726</v>
      </c>
      <c r="I5081" s="2">
        <v>5521974900000</v>
      </c>
    </row>
    <row r="5082" spans="1:9" x14ac:dyDescent="0.25">
      <c r="A5082" t="s">
        <v>8</v>
      </c>
      <c r="B5082" s="1">
        <v>500</v>
      </c>
      <c r="C5082" t="s">
        <v>9</v>
      </c>
      <c r="D5082">
        <v>12</v>
      </c>
      <c r="E5082" s="3">
        <v>44252</v>
      </c>
      <c r="F5082" s="2">
        <f>MONTH(Tabela1[[#This Row],[Data]])</f>
        <v>2</v>
      </c>
      <c r="G5082" t="s">
        <v>1303</v>
      </c>
      <c r="H5082" t="s">
        <v>1575</v>
      </c>
      <c r="I5082" s="2">
        <v>5581999900000</v>
      </c>
    </row>
    <row r="5083" spans="1:9" x14ac:dyDescent="0.25">
      <c r="A5083" t="s">
        <v>12</v>
      </c>
      <c r="B5083" s="1">
        <v>1000</v>
      </c>
      <c r="C5083" t="s">
        <v>9</v>
      </c>
      <c r="D5083">
        <v>12</v>
      </c>
      <c r="E5083" s="3">
        <v>44253</v>
      </c>
      <c r="F5083" s="2">
        <f>MONTH(Tabela1[[#This Row],[Data]])</f>
        <v>2</v>
      </c>
      <c r="G5083" t="s">
        <v>3640</v>
      </c>
      <c r="H5083" t="s">
        <v>3641</v>
      </c>
      <c r="I5083" s="2">
        <v>5547999000000</v>
      </c>
    </row>
    <row r="5084" spans="1:9" x14ac:dyDescent="0.25">
      <c r="A5084" t="s">
        <v>26</v>
      </c>
      <c r="B5084" s="1">
        <v>2000</v>
      </c>
      <c r="C5084" t="s">
        <v>21</v>
      </c>
      <c r="D5084">
        <v>1</v>
      </c>
      <c r="E5084" s="3">
        <v>44253</v>
      </c>
      <c r="F5084" s="2">
        <f>MONTH(Tabela1[[#This Row],[Data]])</f>
        <v>2</v>
      </c>
      <c r="G5084" t="s">
        <v>5233</v>
      </c>
      <c r="H5084" t="s">
        <v>5234</v>
      </c>
      <c r="I5084" s="2">
        <v>5511941800000</v>
      </c>
    </row>
    <row r="5085" spans="1:9" x14ac:dyDescent="0.25">
      <c r="A5085" t="s">
        <v>8</v>
      </c>
      <c r="B5085" s="1">
        <v>500</v>
      </c>
      <c r="C5085" t="s">
        <v>9</v>
      </c>
      <c r="D5085">
        <v>12</v>
      </c>
      <c r="E5085" s="3">
        <v>44253</v>
      </c>
      <c r="F5085" s="2">
        <f>MONTH(Tabela1[[#This Row],[Data]])</f>
        <v>2</v>
      </c>
      <c r="G5085" t="s">
        <v>5853</v>
      </c>
      <c r="H5085" t="s">
        <v>5854</v>
      </c>
      <c r="I5085" s="2">
        <v>5566999900000</v>
      </c>
    </row>
    <row r="5086" spans="1:9" x14ac:dyDescent="0.25">
      <c r="A5086" t="s">
        <v>8</v>
      </c>
      <c r="B5086" s="1">
        <v>500</v>
      </c>
      <c r="C5086" t="s">
        <v>9</v>
      </c>
      <c r="D5086">
        <v>1</v>
      </c>
      <c r="E5086" s="3">
        <v>44253</v>
      </c>
      <c r="F5086" s="2">
        <f>MONTH(Tabela1[[#This Row],[Data]])</f>
        <v>2</v>
      </c>
      <c r="G5086" t="s">
        <v>7928</v>
      </c>
      <c r="H5086" t="s">
        <v>7929</v>
      </c>
      <c r="I5086" s="2">
        <v>5581992200000</v>
      </c>
    </row>
    <row r="5087" spans="1:9" x14ac:dyDescent="0.25">
      <c r="A5087" t="s">
        <v>8</v>
      </c>
      <c r="B5087" s="1">
        <v>500</v>
      </c>
      <c r="C5087" t="s">
        <v>21</v>
      </c>
      <c r="D5087">
        <v>1</v>
      </c>
      <c r="E5087" s="3">
        <v>44253</v>
      </c>
      <c r="F5087" s="2">
        <f>MONTH(Tabela1[[#This Row],[Data]])</f>
        <v>2</v>
      </c>
      <c r="G5087" t="s">
        <v>8949</v>
      </c>
      <c r="H5087" t="s">
        <v>8950</v>
      </c>
      <c r="I5087" s="2">
        <v>5521998700000</v>
      </c>
    </row>
    <row r="5088" spans="1:9" x14ac:dyDescent="0.25">
      <c r="A5088" t="s">
        <v>8</v>
      </c>
      <c r="B5088" s="1">
        <v>500</v>
      </c>
      <c r="C5088" t="s">
        <v>9</v>
      </c>
      <c r="D5088">
        <v>12</v>
      </c>
      <c r="E5088" s="3">
        <v>44253</v>
      </c>
      <c r="F5088" s="2">
        <f>MONTH(Tabela1[[#This Row],[Data]])</f>
        <v>2</v>
      </c>
      <c r="G5088" t="s">
        <v>1183</v>
      </c>
      <c r="H5088" t="s">
        <v>4944</v>
      </c>
      <c r="I5088" s="2">
        <v>5519984500000</v>
      </c>
    </row>
    <row r="5089" spans="1:9" x14ac:dyDescent="0.25">
      <c r="A5089" t="s">
        <v>8</v>
      </c>
      <c r="B5089" s="1">
        <v>500</v>
      </c>
      <c r="C5089" t="s">
        <v>9</v>
      </c>
      <c r="D5089">
        <v>8</v>
      </c>
      <c r="E5089" s="3">
        <v>44254</v>
      </c>
      <c r="F5089" s="2">
        <f>MONTH(Tabela1[[#This Row],[Data]])</f>
        <v>2</v>
      </c>
      <c r="G5089" t="s">
        <v>4315</v>
      </c>
      <c r="H5089" t="s">
        <v>4316</v>
      </c>
      <c r="I5089" s="2">
        <v>5532999300000</v>
      </c>
    </row>
    <row r="5090" spans="1:9" x14ac:dyDescent="0.25">
      <c r="A5090" t="s">
        <v>12</v>
      </c>
      <c r="B5090" s="1">
        <v>1000</v>
      </c>
      <c r="C5090" t="s">
        <v>9</v>
      </c>
      <c r="D5090">
        <v>10</v>
      </c>
      <c r="E5090" s="3">
        <v>44254</v>
      </c>
      <c r="F5090" s="2">
        <f>MONTH(Tabela1[[#This Row],[Data]])</f>
        <v>2</v>
      </c>
      <c r="G5090" t="s">
        <v>5595</v>
      </c>
      <c r="H5090" t="s">
        <v>5596</v>
      </c>
      <c r="I5090" s="2">
        <v>5511971800000</v>
      </c>
    </row>
    <row r="5091" spans="1:9" x14ac:dyDescent="0.25">
      <c r="A5091" t="s">
        <v>8</v>
      </c>
      <c r="B5091" s="1">
        <v>500</v>
      </c>
      <c r="C5091" t="s">
        <v>9</v>
      </c>
      <c r="D5091">
        <v>12</v>
      </c>
      <c r="E5091" s="3">
        <v>44254</v>
      </c>
      <c r="F5091" s="2">
        <f>MONTH(Tabela1[[#This Row],[Data]])</f>
        <v>2</v>
      </c>
      <c r="G5091" t="s">
        <v>7309</v>
      </c>
      <c r="H5091" t="s">
        <v>7310</v>
      </c>
      <c r="I5091" s="2">
        <v>5531994700000</v>
      </c>
    </row>
    <row r="5092" spans="1:9" x14ac:dyDescent="0.25">
      <c r="A5092" t="s">
        <v>8</v>
      </c>
      <c r="B5092" s="1">
        <v>500</v>
      </c>
      <c r="C5092" t="s">
        <v>9</v>
      </c>
      <c r="D5092">
        <v>12</v>
      </c>
      <c r="E5092" s="3">
        <v>44254</v>
      </c>
      <c r="F5092" s="2">
        <f>MONTH(Tabela1[[#This Row],[Data]])</f>
        <v>2</v>
      </c>
      <c r="G5092" t="s">
        <v>8834</v>
      </c>
      <c r="H5092" t="s">
        <v>8835</v>
      </c>
      <c r="I5092" s="2">
        <v>5549999000000</v>
      </c>
    </row>
    <row r="5093" spans="1:9" x14ac:dyDescent="0.25">
      <c r="A5093" t="s">
        <v>8</v>
      </c>
      <c r="B5093" s="1">
        <v>500</v>
      </c>
      <c r="C5093" t="s">
        <v>9</v>
      </c>
      <c r="D5093">
        <v>10</v>
      </c>
      <c r="E5093" s="3">
        <v>44254</v>
      </c>
      <c r="F5093" s="2">
        <f>MONTH(Tabela1[[#This Row],[Data]])</f>
        <v>2</v>
      </c>
      <c r="G5093" t="s">
        <v>2682</v>
      </c>
      <c r="H5093" t="s">
        <v>9072</v>
      </c>
      <c r="I5093" s="2">
        <v>5519994500000</v>
      </c>
    </row>
    <row r="5094" spans="1:9" x14ac:dyDescent="0.25">
      <c r="A5094" t="s">
        <v>8</v>
      </c>
      <c r="B5094" s="1">
        <v>500</v>
      </c>
      <c r="C5094" t="s">
        <v>9</v>
      </c>
      <c r="D5094">
        <v>12</v>
      </c>
      <c r="E5094" s="3">
        <v>44255</v>
      </c>
      <c r="F5094" s="2">
        <f>MONTH(Tabela1[[#This Row],[Data]])</f>
        <v>2</v>
      </c>
      <c r="G5094" t="s">
        <v>161</v>
      </c>
      <c r="H5094" t="s">
        <v>162</v>
      </c>
      <c r="I5094" s="2">
        <v>5524992900000</v>
      </c>
    </row>
    <row r="5095" spans="1:9" x14ac:dyDescent="0.25">
      <c r="A5095" t="s">
        <v>8</v>
      </c>
      <c r="B5095" s="1">
        <v>500</v>
      </c>
      <c r="C5095" t="s">
        <v>9</v>
      </c>
      <c r="D5095">
        <v>12</v>
      </c>
      <c r="E5095" s="3">
        <v>44255</v>
      </c>
      <c r="F5095" s="2">
        <f>MONTH(Tabela1[[#This Row],[Data]])</f>
        <v>2</v>
      </c>
      <c r="G5095" t="s">
        <v>2536</v>
      </c>
      <c r="H5095" t="s">
        <v>2537</v>
      </c>
      <c r="I5095" s="2">
        <v>5588999100000</v>
      </c>
    </row>
    <row r="5096" spans="1:9" x14ac:dyDescent="0.25">
      <c r="A5096" t="s">
        <v>8</v>
      </c>
      <c r="B5096" s="1">
        <v>500</v>
      </c>
      <c r="C5096" t="s">
        <v>9</v>
      </c>
      <c r="D5096">
        <v>1</v>
      </c>
      <c r="E5096" s="3">
        <v>44255</v>
      </c>
      <c r="F5096" s="2">
        <f>MONTH(Tabela1[[#This Row],[Data]])</f>
        <v>2</v>
      </c>
      <c r="G5096" t="s">
        <v>4512</v>
      </c>
      <c r="H5096" t="s">
        <v>4513</v>
      </c>
      <c r="I5096" s="2">
        <v>5571988700000</v>
      </c>
    </row>
    <row r="5097" spans="1:9" x14ac:dyDescent="0.25">
      <c r="A5097" t="s">
        <v>8</v>
      </c>
      <c r="B5097" s="1">
        <v>500</v>
      </c>
      <c r="C5097" t="s">
        <v>9</v>
      </c>
      <c r="D5097">
        <v>6</v>
      </c>
      <c r="E5097" s="3">
        <v>44255</v>
      </c>
      <c r="F5097" s="2">
        <f>MONTH(Tabela1[[#This Row],[Data]])</f>
        <v>2</v>
      </c>
      <c r="G5097" t="s">
        <v>5134</v>
      </c>
      <c r="H5097" t="s">
        <v>5135</v>
      </c>
      <c r="I5097" s="2">
        <v>5517991500000</v>
      </c>
    </row>
    <row r="5098" spans="1:9" x14ac:dyDescent="0.25">
      <c r="A5098" t="s">
        <v>8</v>
      </c>
      <c r="B5098" s="1">
        <v>500</v>
      </c>
      <c r="C5098" t="s">
        <v>9</v>
      </c>
      <c r="D5098">
        <v>2</v>
      </c>
      <c r="E5098" s="3">
        <v>44255</v>
      </c>
      <c r="F5098" s="2">
        <f>MONTH(Tabela1[[#This Row],[Data]])</f>
        <v>2</v>
      </c>
      <c r="G5098" t="s">
        <v>6557</v>
      </c>
      <c r="H5098" t="s">
        <v>6558</v>
      </c>
      <c r="I5098" s="2">
        <v>5511991000000</v>
      </c>
    </row>
    <row r="5099" spans="1:9" x14ac:dyDescent="0.25">
      <c r="A5099" t="s">
        <v>12</v>
      </c>
      <c r="B5099" s="1">
        <v>1000</v>
      </c>
      <c r="C5099" t="s">
        <v>9</v>
      </c>
      <c r="D5099">
        <v>12</v>
      </c>
      <c r="E5099" s="3">
        <v>44256</v>
      </c>
      <c r="F5099" s="2">
        <f>MONTH(Tabela1[[#This Row],[Data]])</f>
        <v>3</v>
      </c>
      <c r="G5099" t="s">
        <v>2076</v>
      </c>
      <c r="H5099" t="s">
        <v>2077</v>
      </c>
      <c r="I5099" s="2">
        <v>5519998000000</v>
      </c>
    </row>
    <row r="5100" spans="1:9" x14ac:dyDescent="0.25">
      <c r="A5100" t="s">
        <v>12</v>
      </c>
      <c r="B5100" s="1">
        <v>1000</v>
      </c>
      <c r="C5100" t="s">
        <v>9</v>
      </c>
      <c r="D5100">
        <v>12</v>
      </c>
      <c r="E5100" s="3">
        <v>44256</v>
      </c>
      <c r="F5100" s="2">
        <f>MONTH(Tabela1[[#This Row],[Data]])</f>
        <v>3</v>
      </c>
      <c r="G5100" t="s">
        <v>5010</v>
      </c>
      <c r="H5100" t="s">
        <v>5011</v>
      </c>
      <c r="I5100" s="2">
        <v>5531988800000</v>
      </c>
    </row>
    <row r="5101" spans="1:9" x14ac:dyDescent="0.25">
      <c r="A5101" t="s">
        <v>12</v>
      </c>
      <c r="B5101" s="1">
        <v>1000</v>
      </c>
      <c r="C5101" t="s">
        <v>9</v>
      </c>
      <c r="D5101">
        <v>12</v>
      </c>
      <c r="E5101" s="3">
        <v>44256</v>
      </c>
      <c r="F5101" s="2">
        <f>MONTH(Tabela1[[#This Row],[Data]])</f>
        <v>3</v>
      </c>
      <c r="G5101" t="s">
        <v>5322</v>
      </c>
      <c r="H5101" t="s">
        <v>6103</v>
      </c>
      <c r="I5101" s="2">
        <v>5551998300000</v>
      </c>
    </row>
    <row r="5102" spans="1:9" x14ac:dyDescent="0.25">
      <c r="A5102" t="s">
        <v>8</v>
      </c>
      <c r="B5102" s="1">
        <v>500</v>
      </c>
      <c r="C5102" t="s">
        <v>9</v>
      </c>
      <c r="D5102">
        <v>12</v>
      </c>
      <c r="E5102" s="3">
        <v>44256</v>
      </c>
      <c r="F5102" s="2">
        <f>MONTH(Tabela1[[#This Row],[Data]])</f>
        <v>3</v>
      </c>
      <c r="G5102" t="s">
        <v>167</v>
      </c>
      <c r="H5102" t="s">
        <v>6955</v>
      </c>
      <c r="I5102" s="2">
        <v>5565993000000</v>
      </c>
    </row>
    <row r="5103" spans="1:9" x14ac:dyDescent="0.25">
      <c r="A5103" t="s">
        <v>8</v>
      </c>
      <c r="B5103" s="1">
        <v>500</v>
      </c>
      <c r="C5103" t="s">
        <v>9</v>
      </c>
      <c r="D5103">
        <v>12</v>
      </c>
      <c r="E5103" s="3">
        <v>44257</v>
      </c>
      <c r="F5103" s="2">
        <f>MONTH(Tabela1[[#This Row],[Data]])</f>
        <v>3</v>
      </c>
      <c r="G5103" t="s">
        <v>1866</v>
      </c>
      <c r="H5103" t="s">
        <v>1867</v>
      </c>
      <c r="I5103" s="2">
        <v>5583993300000</v>
      </c>
    </row>
    <row r="5104" spans="1:9" x14ac:dyDescent="0.25">
      <c r="A5104" t="s">
        <v>12</v>
      </c>
      <c r="B5104" s="1">
        <v>1000</v>
      </c>
      <c r="C5104" t="s">
        <v>9</v>
      </c>
      <c r="D5104">
        <v>12</v>
      </c>
      <c r="E5104" s="3">
        <v>44257</v>
      </c>
      <c r="F5104" s="2">
        <f>MONTH(Tabela1[[#This Row],[Data]])</f>
        <v>3</v>
      </c>
      <c r="G5104" t="s">
        <v>4363</v>
      </c>
      <c r="H5104" t="s">
        <v>4364</v>
      </c>
      <c r="I5104" s="2">
        <v>5587988700000</v>
      </c>
    </row>
    <row r="5105" spans="1:9" x14ac:dyDescent="0.25">
      <c r="A5105" t="s">
        <v>26</v>
      </c>
      <c r="B5105" s="1">
        <v>2000</v>
      </c>
      <c r="C5105" t="s">
        <v>9</v>
      </c>
      <c r="D5105">
        <v>3</v>
      </c>
      <c r="E5105" s="3">
        <v>44257</v>
      </c>
      <c r="F5105" s="2">
        <f>MONTH(Tabela1[[#This Row],[Data]])</f>
        <v>3</v>
      </c>
      <c r="G5105" t="s">
        <v>1394</v>
      </c>
      <c r="H5105" t="s">
        <v>3081</v>
      </c>
      <c r="I5105" s="2">
        <v>5521998000000</v>
      </c>
    </row>
    <row r="5106" spans="1:9" x14ac:dyDescent="0.25">
      <c r="A5106" t="s">
        <v>8</v>
      </c>
      <c r="B5106" s="1">
        <v>500</v>
      </c>
      <c r="C5106" t="s">
        <v>21</v>
      </c>
      <c r="D5106">
        <v>1</v>
      </c>
      <c r="E5106" s="3">
        <v>44257</v>
      </c>
      <c r="F5106" s="2">
        <f>MONTH(Tabela1[[#This Row],[Data]])</f>
        <v>3</v>
      </c>
      <c r="G5106" t="s">
        <v>6092</v>
      </c>
      <c r="H5106" t="s">
        <v>6093</v>
      </c>
      <c r="I5106" s="2">
        <v>5511954500000</v>
      </c>
    </row>
    <row r="5107" spans="1:9" x14ac:dyDescent="0.25">
      <c r="A5107" t="s">
        <v>26</v>
      </c>
      <c r="B5107" s="1">
        <v>2000</v>
      </c>
      <c r="C5107" t="s">
        <v>9</v>
      </c>
      <c r="D5107">
        <v>12</v>
      </c>
      <c r="E5107" s="3">
        <v>44258</v>
      </c>
      <c r="F5107" s="2">
        <f>MONTH(Tabela1[[#This Row],[Data]])</f>
        <v>3</v>
      </c>
      <c r="G5107" t="s">
        <v>111</v>
      </c>
      <c r="H5107" t="s">
        <v>112</v>
      </c>
      <c r="I5107" s="2">
        <v>5511981700000</v>
      </c>
    </row>
    <row r="5108" spans="1:9" x14ac:dyDescent="0.25">
      <c r="A5108" t="s">
        <v>26</v>
      </c>
      <c r="B5108" s="1">
        <v>2000</v>
      </c>
      <c r="C5108" t="s">
        <v>9</v>
      </c>
      <c r="D5108">
        <v>6</v>
      </c>
      <c r="E5108" s="3">
        <v>44258</v>
      </c>
      <c r="F5108" s="2">
        <f>MONTH(Tabela1[[#This Row],[Data]])</f>
        <v>3</v>
      </c>
      <c r="G5108" t="s">
        <v>267</v>
      </c>
      <c r="H5108" t="s">
        <v>268</v>
      </c>
      <c r="I5108" s="2">
        <v>5598984500000</v>
      </c>
    </row>
    <row r="5109" spans="1:9" x14ac:dyDescent="0.25">
      <c r="A5109" t="s">
        <v>12</v>
      </c>
      <c r="B5109" s="1">
        <v>1000</v>
      </c>
      <c r="C5109" t="s">
        <v>9</v>
      </c>
      <c r="D5109">
        <v>10</v>
      </c>
      <c r="E5109" s="3">
        <v>44258</v>
      </c>
      <c r="F5109" s="2">
        <f>MONTH(Tabela1[[#This Row],[Data]])</f>
        <v>3</v>
      </c>
      <c r="G5109" t="s">
        <v>5001</v>
      </c>
      <c r="H5109" t="s">
        <v>5002</v>
      </c>
      <c r="I5109" s="2">
        <v>5511971700000</v>
      </c>
    </row>
    <row r="5110" spans="1:9" x14ac:dyDescent="0.25">
      <c r="A5110" t="s">
        <v>8</v>
      </c>
      <c r="B5110" s="1">
        <v>500</v>
      </c>
      <c r="C5110" t="s">
        <v>9</v>
      </c>
      <c r="D5110">
        <v>3</v>
      </c>
      <c r="E5110" s="3">
        <v>44258</v>
      </c>
      <c r="F5110" s="2">
        <f>MONTH(Tabela1[[#This Row],[Data]])</f>
        <v>3</v>
      </c>
      <c r="G5110" t="s">
        <v>7330</v>
      </c>
      <c r="H5110" t="s">
        <v>7331</v>
      </c>
      <c r="I5110" s="2">
        <v>5581994100000</v>
      </c>
    </row>
    <row r="5111" spans="1:9" x14ac:dyDescent="0.25">
      <c r="A5111" t="s">
        <v>8</v>
      </c>
      <c r="B5111" s="1">
        <v>500</v>
      </c>
      <c r="C5111" t="s">
        <v>21</v>
      </c>
      <c r="D5111">
        <v>1</v>
      </c>
      <c r="E5111" s="3">
        <v>44258</v>
      </c>
      <c r="F5111" s="2">
        <f>MONTH(Tabela1[[#This Row],[Data]])</f>
        <v>3</v>
      </c>
      <c r="G5111" t="s">
        <v>1810</v>
      </c>
      <c r="H5111" t="s">
        <v>8013</v>
      </c>
      <c r="I5111" s="2">
        <v>5514998000000</v>
      </c>
    </row>
    <row r="5112" spans="1:9" x14ac:dyDescent="0.25">
      <c r="A5112" t="s">
        <v>12</v>
      </c>
      <c r="B5112" s="1">
        <v>1000</v>
      </c>
      <c r="C5112" t="s">
        <v>21</v>
      </c>
      <c r="D5112">
        <v>1</v>
      </c>
      <c r="E5112" s="3">
        <v>44258</v>
      </c>
      <c r="F5112" s="2">
        <f>MONTH(Tabela1[[#This Row],[Data]])</f>
        <v>3</v>
      </c>
      <c r="G5112" t="s">
        <v>4906</v>
      </c>
      <c r="H5112" t="s">
        <v>8044</v>
      </c>
      <c r="I5112" s="2">
        <v>5511941100000</v>
      </c>
    </row>
    <row r="5113" spans="1:9" x14ac:dyDescent="0.25">
      <c r="A5113" t="s">
        <v>12</v>
      </c>
      <c r="B5113" s="1">
        <v>1000</v>
      </c>
      <c r="C5113" t="s">
        <v>9</v>
      </c>
      <c r="D5113">
        <v>12</v>
      </c>
      <c r="E5113" s="3">
        <v>44258</v>
      </c>
      <c r="F5113" s="2">
        <f>MONTH(Tabela1[[#This Row],[Data]])</f>
        <v>3</v>
      </c>
      <c r="G5113" t="s">
        <v>777</v>
      </c>
      <c r="H5113" t="s">
        <v>8211</v>
      </c>
      <c r="I5113" s="2">
        <v>5531999300000</v>
      </c>
    </row>
    <row r="5114" spans="1:9" x14ac:dyDescent="0.25">
      <c r="A5114" t="s">
        <v>12</v>
      </c>
      <c r="B5114" s="1">
        <v>1000</v>
      </c>
      <c r="C5114" t="s">
        <v>9</v>
      </c>
      <c r="D5114">
        <v>12</v>
      </c>
      <c r="E5114" s="3">
        <v>44258</v>
      </c>
      <c r="F5114" s="2">
        <f>MONTH(Tabela1[[#This Row],[Data]])</f>
        <v>3</v>
      </c>
      <c r="G5114" t="s">
        <v>1661</v>
      </c>
      <c r="H5114" t="s">
        <v>8239</v>
      </c>
      <c r="I5114" s="2">
        <v>5537988300000</v>
      </c>
    </row>
    <row r="5115" spans="1:9" x14ac:dyDescent="0.25">
      <c r="A5115" t="s">
        <v>12</v>
      </c>
      <c r="B5115" s="1">
        <v>1000</v>
      </c>
      <c r="C5115" t="s">
        <v>9</v>
      </c>
      <c r="D5115">
        <v>12</v>
      </c>
      <c r="E5115" s="3">
        <v>44258</v>
      </c>
      <c r="F5115" s="2">
        <f>MONTH(Tabela1[[#This Row],[Data]])</f>
        <v>3</v>
      </c>
      <c r="G5115" t="s">
        <v>8511</v>
      </c>
      <c r="H5115" t="s">
        <v>8512</v>
      </c>
      <c r="I5115" s="2">
        <v>5592991400000</v>
      </c>
    </row>
    <row r="5116" spans="1:9" x14ac:dyDescent="0.25">
      <c r="A5116" t="s">
        <v>8</v>
      </c>
      <c r="B5116" s="1">
        <v>500</v>
      </c>
      <c r="C5116" t="s">
        <v>21</v>
      </c>
      <c r="D5116">
        <v>12</v>
      </c>
      <c r="E5116" s="3">
        <v>44258</v>
      </c>
      <c r="F5116" s="2">
        <f>MONTH(Tabela1[[#This Row],[Data]])</f>
        <v>3</v>
      </c>
      <c r="G5116" t="s">
        <v>6671</v>
      </c>
      <c r="H5116" t="s">
        <v>8910</v>
      </c>
      <c r="I5116" s="2">
        <v>5527999800000</v>
      </c>
    </row>
    <row r="5117" spans="1:9" x14ac:dyDescent="0.25">
      <c r="A5117" t="s">
        <v>12</v>
      </c>
      <c r="B5117" s="1">
        <v>1000</v>
      </c>
      <c r="C5117" t="s">
        <v>9</v>
      </c>
      <c r="D5117">
        <v>12</v>
      </c>
      <c r="E5117" s="3">
        <v>44259</v>
      </c>
      <c r="F5117" s="2">
        <f>MONTH(Tabela1[[#This Row],[Data]])</f>
        <v>3</v>
      </c>
      <c r="G5117" t="s">
        <v>1277</v>
      </c>
      <c r="H5117" t="s">
        <v>1514</v>
      </c>
      <c r="I5117" s="2">
        <v>5535998400000</v>
      </c>
    </row>
    <row r="5118" spans="1:9" x14ac:dyDescent="0.25">
      <c r="A5118" t="s">
        <v>26</v>
      </c>
      <c r="B5118" s="1">
        <v>2000</v>
      </c>
      <c r="C5118" t="s">
        <v>9</v>
      </c>
      <c r="D5118">
        <v>4</v>
      </c>
      <c r="E5118" s="3">
        <v>44259</v>
      </c>
      <c r="F5118" s="2">
        <f>MONTH(Tabela1[[#This Row],[Data]])</f>
        <v>3</v>
      </c>
      <c r="G5118" t="s">
        <v>4626</v>
      </c>
      <c r="H5118" t="s">
        <v>4627</v>
      </c>
      <c r="I5118" s="2">
        <v>5555996500000</v>
      </c>
    </row>
    <row r="5119" spans="1:9" x14ac:dyDescent="0.25">
      <c r="A5119" t="s">
        <v>26</v>
      </c>
      <c r="B5119" s="1">
        <v>2000</v>
      </c>
      <c r="C5119" t="s">
        <v>21</v>
      </c>
      <c r="D5119">
        <v>1</v>
      </c>
      <c r="E5119" s="3">
        <v>44259</v>
      </c>
      <c r="F5119" s="2">
        <f>MONTH(Tabela1[[#This Row],[Data]])</f>
        <v>3</v>
      </c>
      <c r="G5119" t="s">
        <v>6932</v>
      </c>
      <c r="H5119" t="s">
        <v>6933</v>
      </c>
      <c r="I5119" s="2">
        <v>5511998000000</v>
      </c>
    </row>
    <row r="5120" spans="1:9" x14ac:dyDescent="0.25">
      <c r="A5120" t="s">
        <v>12</v>
      </c>
      <c r="B5120" s="1">
        <v>1000</v>
      </c>
      <c r="C5120" t="s">
        <v>9</v>
      </c>
      <c r="D5120">
        <v>12</v>
      </c>
      <c r="E5120" s="3">
        <v>44260</v>
      </c>
      <c r="F5120" s="2">
        <f>MONTH(Tabela1[[#This Row],[Data]])</f>
        <v>3</v>
      </c>
      <c r="G5120" t="s">
        <v>3162</v>
      </c>
      <c r="H5120" t="s">
        <v>3163</v>
      </c>
      <c r="I5120" s="2">
        <v>5511974000000</v>
      </c>
    </row>
    <row r="5121" spans="1:9" x14ac:dyDescent="0.25">
      <c r="A5121" t="s">
        <v>8</v>
      </c>
      <c r="B5121" s="1">
        <v>500</v>
      </c>
      <c r="C5121" t="s">
        <v>9</v>
      </c>
      <c r="D5121">
        <v>11</v>
      </c>
      <c r="E5121" s="3">
        <v>44260</v>
      </c>
      <c r="F5121" s="2">
        <f>MONTH(Tabela1[[#This Row],[Data]])</f>
        <v>3</v>
      </c>
      <c r="G5121" t="s">
        <v>3037</v>
      </c>
      <c r="H5121" t="s">
        <v>7075</v>
      </c>
      <c r="I5121" s="2">
        <v>5511950400000</v>
      </c>
    </row>
    <row r="5122" spans="1:9" x14ac:dyDescent="0.25">
      <c r="A5122" t="s">
        <v>8</v>
      </c>
      <c r="B5122" s="1">
        <v>500</v>
      </c>
      <c r="C5122" t="s">
        <v>9</v>
      </c>
      <c r="D5122">
        <v>12</v>
      </c>
      <c r="E5122" s="3">
        <v>44260</v>
      </c>
      <c r="F5122" s="2">
        <f>MONTH(Tabela1[[#This Row],[Data]])</f>
        <v>3</v>
      </c>
      <c r="G5122" t="s">
        <v>7414</v>
      </c>
      <c r="H5122" t="s">
        <v>7415</v>
      </c>
      <c r="I5122" s="2">
        <v>5571981500000</v>
      </c>
    </row>
    <row r="5123" spans="1:9" x14ac:dyDescent="0.25">
      <c r="A5123" t="s">
        <v>12</v>
      </c>
      <c r="B5123" s="1">
        <v>1000</v>
      </c>
      <c r="C5123" t="s">
        <v>9</v>
      </c>
      <c r="D5123">
        <v>1</v>
      </c>
      <c r="E5123" s="3">
        <v>44260</v>
      </c>
      <c r="F5123" s="2">
        <f>MONTH(Tabela1[[#This Row],[Data]])</f>
        <v>3</v>
      </c>
      <c r="G5123" t="s">
        <v>1468</v>
      </c>
      <c r="H5123" t="s">
        <v>7832</v>
      </c>
      <c r="I5123" s="2">
        <v>5531997100000</v>
      </c>
    </row>
    <row r="5124" spans="1:9" x14ac:dyDescent="0.25">
      <c r="A5124" t="s">
        <v>26</v>
      </c>
      <c r="B5124" s="1">
        <v>2000</v>
      </c>
      <c r="C5124" t="s">
        <v>9</v>
      </c>
      <c r="D5124">
        <v>10</v>
      </c>
      <c r="E5124" s="3">
        <v>44260</v>
      </c>
      <c r="F5124" s="2">
        <f>MONTH(Tabela1[[#This Row],[Data]])</f>
        <v>3</v>
      </c>
      <c r="G5124" t="s">
        <v>1701</v>
      </c>
      <c r="H5124" t="s">
        <v>7935</v>
      </c>
      <c r="I5124" s="2">
        <v>5564999100000</v>
      </c>
    </row>
    <row r="5125" spans="1:9" x14ac:dyDescent="0.25">
      <c r="A5125" t="s">
        <v>26</v>
      </c>
      <c r="B5125" s="1">
        <v>2000</v>
      </c>
      <c r="C5125" t="s">
        <v>9</v>
      </c>
      <c r="D5125">
        <v>12</v>
      </c>
      <c r="E5125" s="3">
        <v>44260</v>
      </c>
      <c r="F5125" s="2">
        <f>MONTH(Tabela1[[#This Row],[Data]])</f>
        <v>3</v>
      </c>
      <c r="G5125" t="s">
        <v>393</v>
      </c>
      <c r="H5125" t="s">
        <v>394</v>
      </c>
      <c r="I5125" s="2">
        <v>5547920800000</v>
      </c>
    </row>
    <row r="5126" spans="1:9" x14ac:dyDescent="0.25">
      <c r="A5126" t="s">
        <v>26</v>
      </c>
      <c r="B5126" s="1">
        <v>2000</v>
      </c>
      <c r="C5126" t="s">
        <v>21</v>
      </c>
      <c r="D5126">
        <v>1</v>
      </c>
      <c r="E5126" s="3">
        <v>44261</v>
      </c>
      <c r="F5126" s="2">
        <f>MONTH(Tabela1[[#This Row],[Data]])</f>
        <v>3</v>
      </c>
      <c r="G5126" t="s">
        <v>2565</v>
      </c>
      <c r="H5126" t="s">
        <v>2566</v>
      </c>
      <c r="I5126" s="2">
        <v>5521997900000</v>
      </c>
    </row>
    <row r="5127" spans="1:9" x14ac:dyDescent="0.25">
      <c r="A5127" t="s">
        <v>12</v>
      </c>
      <c r="B5127" s="1">
        <v>1000</v>
      </c>
      <c r="C5127" t="s">
        <v>9</v>
      </c>
      <c r="D5127">
        <v>12</v>
      </c>
      <c r="E5127" s="3">
        <v>44261</v>
      </c>
      <c r="F5127" s="2">
        <f>MONTH(Tabela1[[#This Row],[Data]])</f>
        <v>3</v>
      </c>
      <c r="G5127" t="s">
        <v>2502</v>
      </c>
      <c r="H5127" t="s">
        <v>3043</v>
      </c>
      <c r="I5127" s="2">
        <v>5577991100000</v>
      </c>
    </row>
    <row r="5128" spans="1:9" x14ac:dyDescent="0.25">
      <c r="A5128" t="s">
        <v>8</v>
      </c>
      <c r="B5128" s="1">
        <v>500</v>
      </c>
      <c r="C5128" t="s">
        <v>9</v>
      </c>
      <c r="D5128">
        <v>12</v>
      </c>
      <c r="E5128" s="3">
        <v>44261</v>
      </c>
      <c r="F5128" s="2">
        <f>MONTH(Tabela1[[#This Row],[Data]])</f>
        <v>3</v>
      </c>
      <c r="G5128" t="s">
        <v>1820</v>
      </c>
      <c r="H5128" t="s">
        <v>3989</v>
      </c>
      <c r="I5128" s="2">
        <v>5594999600000</v>
      </c>
    </row>
    <row r="5129" spans="1:9" x14ac:dyDescent="0.25">
      <c r="A5129" t="s">
        <v>8</v>
      </c>
      <c r="B5129" s="1">
        <v>500</v>
      </c>
      <c r="C5129" t="s">
        <v>21</v>
      </c>
      <c r="D5129">
        <v>1</v>
      </c>
      <c r="E5129" s="3">
        <v>44261</v>
      </c>
      <c r="F5129" s="2">
        <f>MONTH(Tabela1[[#This Row],[Data]])</f>
        <v>3</v>
      </c>
      <c r="G5129" t="s">
        <v>6158</v>
      </c>
      <c r="H5129" t="s">
        <v>6159</v>
      </c>
      <c r="I5129" s="2">
        <v>5591982800000</v>
      </c>
    </row>
    <row r="5130" spans="1:9" x14ac:dyDescent="0.25">
      <c r="A5130" t="s">
        <v>8</v>
      </c>
      <c r="B5130" s="1">
        <v>500</v>
      </c>
      <c r="C5130" t="s">
        <v>9</v>
      </c>
      <c r="D5130">
        <v>12</v>
      </c>
      <c r="E5130" s="3">
        <v>44261</v>
      </c>
      <c r="F5130" s="2">
        <f>MONTH(Tabela1[[#This Row],[Data]])</f>
        <v>3</v>
      </c>
      <c r="G5130" t="s">
        <v>6391</v>
      </c>
      <c r="H5130" t="s">
        <v>6392</v>
      </c>
      <c r="I5130" s="2">
        <v>5518997700000</v>
      </c>
    </row>
    <row r="5131" spans="1:9" x14ac:dyDescent="0.25">
      <c r="A5131" t="s">
        <v>12</v>
      </c>
      <c r="B5131" s="1">
        <v>1000</v>
      </c>
      <c r="C5131" t="s">
        <v>9</v>
      </c>
      <c r="D5131">
        <v>3</v>
      </c>
      <c r="E5131" s="3">
        <v>44261</v>
      </c>
      <c r="F5131" s="2">
        <f>MONTH(Tabela1[[#This Row],[Data]])</f>
        <v>3</v>
      </c>
      <c r="G5131" t="s">
        <v>7483</v>
      </c>
      <c r="H5131" t="s">
        <v>7484</v>
      </c>
      <c r="I5131" s="2">
        <v>5521975800000</v>
      </c>
    </row>
    <row r="5132" spans="1:9" x14ac:dyDescent="0.25">
      <c r="A5132" t="s">
        <v>12</v>
      </c>
      <c r="B5132" s="1">
        <v>1000</v>
      </c>
      <c r="C5132" t="s">
        <v>9</v>
      </c>
      <c r="D5132">
        <v>12</v>
      </c>
      <c r="E5132" s="3">
        <v>44261</v>
      </c>
      <c r="F5132" s="2">
        <f>MONTH(Tabela1[[#This Row],[Data]])</f>
        <v>3</v>
      </c>
      <c r="G5132" t="s">
        <v>829</v>
      </c>
      <c r="H5132" t="s">
        <v>7142</v>
      </c>
      <c r="I5132" s="2">
        <v>5551998200000</v>
      </c>
    </row>
    <row r="5133" spans="1:9" x14ac:dyDescent="0.25">
      <c r="A5133" t="s">
        <v>8</v>
      </c>
      <c r="B5133" s="1">
        <v>500</v>
      </c>
      <c r="C5133" t="s">
        <v>9</v>
      </c>
      <c r="D5133">
        <v>12</v>
      </c>
      <c r="E5133" s="3">
        <v>44261</v>
      </c>
      <c r="F5133" s="2">
        <f>MONTH(Tabela1[[#This Row],[Data]])</f>
        <v>3</v>
      </c>
      <c r="G5133" t="s">
        <v>5567</v>
      </c>
      <c r="H5133" t="s">
        <v>7985</v>
      </c>
      <c r="I5133" s="2">
        <v>5591999800000</v>
      </c>
    </row>
    <row r="5134" spans="1:9" x14ac:dyDescent="0.25">
      <c r="A5134" t="s">
        <v>8</v>
      </c>
      <c r="B5134" s="1">
        <v>500</v>
      </c>
      <c r="C5134" t="s">
        <v>9</v>
      </c>
      <c r="D5134">
        <v>12</v>
      </c>
      <c r="E5134" s="3">
        <v>44262</v>
      </c>
      <c r="F5134" s="2">
        <f>MONTH(Tabela1[[#This Row],[Data]])</f>
        <v>3</v>
      </c>
      <c r="G5134" t="s">
        <v>71</v>
      </c>
      <c r="H5134" t="s">
        <v>72</v>
      </c>
      <c r="I5134" s="2">
        <v>5516991500000</v>
      </c>
    </row>
    <row r="5135" spans="1:9" x14ac:dyDescent="0.25">
      <c r="A5135" t="s">
        <v>26</v>
      </c>
      <c r="B5135" s="1">
        <v>2000</v>
      </c>
      <c r="C5135" t="s">
        <v>9</v>
      </c>
      <c r="D5135">
        <v>1</v>
      </c>
      <c r="E5135" s="3">
        <v>44262</v>
      </c>
      <c r="F5135" s="2">
        <f>MONTH(Tabela1[[#This Row],[Data]])</f>
        <v>3</v>
      </c>
      <c r="G5135" t="s">
        <v>87</v>
      </c>
      <c r="H5135" t="s">
        <v>88</v>
      </c>
      <c r="I5135" s="2">
        <v>5512981100000</v>
      </c>
    </row>
    <row r="5136" spans="1:9" x14ac:dyDescent="0.25">
      <c r="A5136" t="s">
        <v>8</v>
      </c>
      <c r="B5136" s="1">
        <v>500</v>
      </c>
      <c r="C5136" t="s">
        <v>9</v>
      </c>
      <c r="D5136">
        <v>2</v>
      </c>
      <c r="E5136" s="3">
        <v>44262</v>
      </c>
      <c r="F5136" s="2">
        <f>MONTH(Tabela1[[#This Row],[Data]])</f>
        <v>3</v>
      </c>
      <c r="G5136" t="s">
        <v>670</v>
      </c>
      <c r="H5136" t="s">
        <v>671</v>
      </c>
      <c r="I5136" s="2">
        <v>5585989900000</v>
      </c>
    </row>
    <row r="5137" spans="1:9" x14ac:dyDescent="0.25">
      <c r="A5137" t="s">
        <v>12</v>
      </c>
      <c r="B5137" s="1">
        <v>1000</v>
      </c>
      <c r="C5137" t="s">
        <v>9</v>
      </c>
      <c r="D5137">
        <v>1</v>
      </c>
      <c r="E5137" s="3">
        <v>44262</v>
      </c>
      <c r="F5137" s="2">
        <f>MONTH(Tabela1[[#This Row],[Data]])</f>
        <v>3</v>
      </c>
      <c r="G5137" t="s">
        <v>5288</v>
      </c>
      <c r="H5137" t="s">
        <v>5289</v>
      </c>
      <c r="I5137" s="2">
        <v>5511971000000</v>
      </c>
    </row>
    <row r="5138" spans="1:9" x14ac:dyDescent="0.25">
      <c r="A5138" t="s">
        <v>12</v>
      </c>
      <c r="B5138" s="1">
        <v>1000</v>
      </c>
      <c r="C5138" t="s">
        <v>9</v>
      </c>
      <c r="D5138">
        <v>1</v>
      </c>
      <c r="E5138" s="3">
        <v>44262</v>
      </c>
      <c r="F5138" s="2">
        <f>MONTH(Tabela1[[#This Row],[Data]])</f>
        <v>3</v>
      </c>
      <c r="G5138" t="s">
        <v>5924</v>
      </c>
      <c r="H5138" t="s">
        <v>5925</v>
      </c>
      <c r="I5138" s="2">
        <v>5521996200000</v>
      </c>
    </row>
    <row r="5139" spans="1:9" x14ac:dyDescent="0.25">
      <c r="A5139" t="s">
        <v>8</v>
      </c>
      <c r="B5139" s="1">
        <v>500</v>
      </c>
      <c r="C5139" t="s">
        <v>9</v>
      </c>
      <c r="D5139">
        <v>12</v>
      </c>
      <c r="E5139" s="3">
        <v>44262</v>
      </c>
      <c r="F5139" s="2">
        <f>MONTH(Tabela1[[#This Row],[Data]])</f>
        <v>3</v>
      </c>
      <c r="G5139" t="s">
        <v>3226</v>
      </c>
      <c r="H5139" t="s">
        <v>6283</v>
      </c>
      <c r="I5139" s="2">
        <v>5521975900000</v>
      </c>
    </row>
    <row r="5140" spans="1:9" x14ac:dyDescent="0.25">
      <c r="A5140" t="s">
        <v>12</v>
      </c>
      <c r="B5140" s="1">
        <v>1000</v>
      </c>
      <c r="C5140" t="s">
        <v>9</v>
      </c>
      <c r="D5140">
        <v>12</v>
      </c>
      <c r="E5140" s="3">
        <v>44262</v>
      </c>
      <c r="F5140" s="2">
        <f>MONTH(Tabela1[[#This Row],[Data]])</f>
        <v>3</v>
      </c>
      <c r="G5140" t="s">
        <v>6998</v>
      </c>
      <c r="H5140" t="s">
        <v>6999</v>
      </c>
      <c r="I5140" s="2">
        <v>5551998800000</v>
      </c>
    </row>
    <row r="5141" spans="1:9" x14ac:dyDescent="0.25">
      <c r="A5141" t="s">
        <v>8</v>
      </c>
      <c r="B5141" s="1">
        <v>500</v>
      </c>
      <c r="C5141" t="s">
        <v>21</v>
      </c>
      <c r="D5141">
        <v>6</v>
      </c>
      <c r="E5141" s="3">
        <v>44263</v>
      </c>
      <c r="F5141" s="2">
        <f>MONTH(Tabela1[[#This Row],[Data]])</f>
        <v>3</v>
      </c>
      <c r="G5141" t="s">
        <v>334</v>
      </c>
      <c r="H5141" t="s">
        <v>3490</v>
      </c>
      <c r="I5141" s="2">
        <v>5511981500000</v>
      </c>
    </row>
    <row r="5142" spans="1:9" x14ac:dyDescent="0.25">
      <c r="A5142" t="s">
        <v>8</v>
      </c>
      <c r="B5142" s="1">
        <v>500</v>
      </c>
      <c r="C5142" t="s">
        <v>9</v>
      </c>
      <c r="D5142">
        <v>5</v>
      </c>
      <c r="E5142" s="3">
        <v>44263</v>
      </c>
      <c r="F5142" s="2">
        <f>MONTH(Tabela1[[#This Row],[Data]])</f>
        <v>3</v>
      </c>
      <c r="G5142" t="s">
        <v>879</v>
      </c>
      <c r="H5142" t="s">
        <v>880</v>
      </c>
      <c r="I5142" s="2">
        <v>5562981000000</v>
      </c>
    </row>
    <row r="5143" spans="1:9" x14ac:dyDescent="0.25">
      <c r="A5143" t="s">
        <v>26</v>
      </c>
      <c r="B5143" s="1">
        <v>2000</v>
      </c>
      <c r="C5143" t="s">
        <v>21</v>
      </c>
      <c r="D5143">
        <v>12</v>
      </c>
      <c r="E5143" s="3">
        <v>44263</v>
      </c>
      <c r="F5143" s="2">
        <f>MONTH(Tabela1[[#This Row],[Data]])</f>
        <v>3</v>
      </c>
      <c r="G5143" t="s">
        <v>2467</v>
      </c>
      <c r="H5143" t="s">
        <v>4908</v>
      </c>
      <c r="I5143" s="2">
        <v>5562996200000</v>
      </c>
    </row>
    <row r="5144" spans="1:9" x14ac:dyDescent="0.25">
      <c r="A5144" t="s">
        <v>12</v>
      </c>
      <c r="B5144" s="1">
        <v>1000</v>
      </c>
      <c r="C5144" t="s">
        <v>9</v>
      </c>
      <c r="D5144">
        <v>12</v>
      </c>
      <c r="E5144" s="3">
        <v>44263</v>
      </c>
      <c r="F5144" s="2">
        <f>MONTH(Tabela1[[#This Row],[Data]])</f>
        <v>3</v>
      </c>
      <c r="G5144" t="s">
        <v>5569</v>
      </c>
      <c r="H5144" t="s">
        <v>5570</v>
      </c>
      <c r="I5144" s="2">
        <v>5521981200000</v>
      </c>
    </row>
    <row r="5145" spans="1:9" x14ac:dyDescent="0.25">
      <c r="A5145" t="s">
        <v>26</v>
      </c>
      <c r="B5145" s="1">
        <v>2000</v>
      </c>
      <c r="C5145" t="s">
        <v>9</v>
      </c>
      <c r="D5145">
        <v>12</v>
      </c>
      <c r="E5145" s="3">
        <v>44263</v>
      </c>
      <c r="F5145" s="2">
        <f>MONTH(Tabela1[[#This Row],[Data]])</f>
        <v>3</v>
      </c>
      <c r="G5145" t="s">
        <v>7521</v>
      </c>
      <c r="H5145" t="s">
        <v>7522</v>
      </c>
      <c r="I5145" s="2">
        <v>5586994900000</v>
      </c>
    </row>
    <row r="5146" spans="1:9" x14ac:dyDescent="0.25">
      <c r="A5146" t="s">
        <v>26</v>
      </c>
      <c r="B5146" s="1">
        <v>2000</v>
      </c>
      <c r="C5146" t="s">
        <v>9</v>
      </c>
      <c r="D5146">
        <v>12</v>
      </c>
      <c r="E5146" s="3">
        <v>44263</v>
      </c>
      <c r="F5146" s="2">
        <f>MONTH(Tabela1[[#This Row],[Data]])</f>
        <v>3</v>
      </c>
      <c r="G5146" t="s">
        <v>5790</v>
      </c>
      <c r="H5146" t="s">
        <v>8125</v>
      </c>
      <c r="I5146" s="2">
        <v>5542998100000</v>
      </c>
    </row>
    <row r="5147" spans="1:9" x14ac:dyDescent="0.25">
      <c r="A5147" t="s">
        <v>8</v>
      </c>
      <c r="B5147" s="1">
        <v>500</v>
      </c>
      <c r="C5147" t="s">
        <v>9</v>
      </c>
      <c r="D5147">
        <v>12</v>
      </c>
      <c r="E5147" s="3">
        <v>44263</v>
      </c>
      <c r="F5147" s="2">
        <f>MONTH(Tabela1[[#This Row],[Data]])</f>
        <v>3</v>
      </c>
      <c r="G5147" t="s">
        <v>9496</v>
      </c>
      <c r="H5147" t="s">
        <v>9497</v>
      </c>
      <c r="I5147" s="2">
        <v>5531983300000</v>
      </c>
    </row>
    <row r="5148" spans="1:9" x14ac:dyDescent="0.25">
      <c r="A5148" t="s">
        <v>12</v>
      </c>
      <c r="B5148" s="1">
        <v>1000</v>
      </c>
      <c r="C5148" t="s">
        <v>9</v>
      </c>
      <c r="D5148">
        <v>1</v>
      </c>
      <c r="E5148" s="3">
        <v>44264</v>
      </c>
      <c r="F5148" s="2">
        <f>MONTH(Tabela1[[#This Row],[Data]])</f>
        <v>3</v>
      </c>
      <c r="G5148" t="s">
        <v>4920</v>
      </c>
      <c r="H5148" t="s">
        <v>4921</v>
      </c>
      <c r="I5148" s="2">
        <v>5582998300000</v>
      </c>
    </row>
    <row r="5149" spans="1:9" x14ac:dyDescent="0.25">
      <c r="A5149" t="s">
        <v>12</v>
      </c>
      <c r="B5149" s="1">
        <v>1000</v>
      </c>
      <c r="C5149" t="s">
        <v>9</v>
      </c>
      <c r="D5149">
        <v>12</v>
      </c>
      <c r="E5149" s="3">
        <v>44264</v>
      </c>
      <c r="F5149" s="2">
        <f>MONTH(Tabela1[[#This Row],[Data]])</f>
        <v>3</v>
      </c>
      <c r="G5149" t="s">
        <v>5423</v>
      </c>
      <c r="H5149" t="s">
        <v>5424</v>
      </c>
      <c r="I5149" s="2">
        <v>5561991200000</v>
      </c>
    </row>
    <row r="5150" spans="1:9" x14ac:dyDescent="0.25">
      <c r="A5150" t="s">
        <v>8</v>
      </c>
      <c r="B5150" s="1">
        <v>500</v>
      </c>
      <c r="C5150" t="s">
        <v>9</v>
      </c>
      <c r="D5150">
        <v>1</v>
      </c>
      <c r="E5150" s="3">
        <v>44264</v>
      </c>
      <c r="F5150" s="2">
        <f>MONTH(Tabela1[[#This Row],[Data]])</f>
        <v>3</v>
      </c>
      <c r="G5150" t="s">
        <v>5876</v>
      </c>
      <c r="H5150" t="s">
        <v>5877</v>
      </c>
      <c r="I5150" s="2">
        <v>5521999300000</v>
      </c>
    </row>
    <row r="5151" spans="1:9" x14ac:dyDescent="0.25">
      <c r="A5151" t="s">
        <v>26</v>
      </c>
      <c r="B5151" s="1">
        <v>2000</v>
      </c>
      <c r="C5151" t="s">
        <v>21</v>
      </c>
      <c r="D5151">
        <v>9</v>
      </c>
      <c r="E5151" s="3">
        <v>44264</v>
      </c>
      <c r="F5151" s="2">
        <f>MONTH(Tabela1[[#This Row],[Data]])</f>
        <v>3</v>
      </c>
      <c r="G5151" t="s">
        <v>1856</v>
      </c>
      <c r="H5151" t="s">
        <v>6923</v>
      </c>
      <c r="I5151" s="2">
        <v>5548991500000</v>
      </c>
    </row>
    <row r="5152" spans="1:9" x14ac:dyDescent="0.25">
      <c r="A5152" t="s">
        <v>26</v>
      </c>
      <c r="B5152" s="1">
        <v>2000</v>
      </c>
      <c r="C5152" t="s">
        <v>21</v>
      </c>
      <c r="D5152">
        <v>1</v>
      </c>
      <c r="E5152" s="3">
        <v>44264</v>
      </c>
      <c r="F5152" s="2">
        <f>MONTH(Tabela1[[#This Row],[Data]])</f>
        <v>3</v>
      </c>
      <c r="G5152" t="s">
        <v>967</v>
      </c>
      <c r="H5152" t="s">
        <v>968</v>
      </c>
      <c r="I5152" s="2">
        <v>5522981600000</v>
      </c>
    </row>
    <row r="5153" spans="1:9" x14ac:dyDescent="0.25">
      <c r="A5153" t="s">
        <v>26</v>
      </c>
      <c r="B5153" s="1">
        <v>2000</v>
      </c>
      <c r="C5153" t="s">
        <v>9</v>
      </c>
      <c r="D5153">
        <v>6</v>
      </c>
      <c r="E5153" s="3">
        <v>44264</v>
      </c>
      <c r="F5153" s="2">
        <f>MONTH(Tabela1[[#This Row],[Data]])</f>
        <v>3</v>
      </c>
      <c r="G5153" t="s">
        <v>7871</v>
      </c>
      <c r="H5153" t="s">
        <v>7872</v>
      </c>
      <c r="I5153" s="2">
        <v>5591988200000</v>
      </c>
    </row>
    <row r="5154" spans="1:9" x14ac:dyDescent="0.25">
      <c r="A5154" t="s">
        <v>12</v>
      </c>
      <c r="B5154" s="1">
        <v>1000</v>
      </c>
      <c r="C5154" t="s">
        <v>9</v>
      </c>
      <c r="D5154">
        <v>5</v>
      </c>
      <c r="E5154" s="3">
        <v>44264</v>
      </c>
      <c r="F5154" s="2">
        <f>MONTH(Tabela1[[#This Row],[Data]])</f>
        <v>3</v>
      </c>
      <c r="G5154" t="s">
        <v>8765</v>
      </c>
      <c r="H5154" t="s">
        <v>8766</v>
      </c>
      <c r="I5154" s="2">
        <v>5562992900000</v>
      </c>
    </row>
    <row r="5155" spans="1:9" x14ac:dyDescent="0.25">
      <c r="A5155" t="s">
        <v>26</v>
      </c>
      <c r="B5155" s="1">
        <v>2000</v>
      </c>
      <c r="C5155" t="s">
        <v>9</v>
      </c>
      <c r="D5155">
        <v>12</v>
      </c>
      <c r="E5155" s="3">
        <v>44264</v>
      </c>
      <c r="F5155" s="2">
        <f>MONTH(Tabela1[[#This Row],[Data]])</f>
        <v>3</v>
      </c>
      <c r="G5155" t="s">
        <v>9302</v>
      </c>
      <c r="H5155" t="s">
        <v>9303</v>
      </c>
      <c r="I5155" s="2">
        <v>5562985500000</v>
      </c>
    </row>
    <row r="5156" spans="1:9" x14ac:dyDescent="0.25">
      <c r="A5156" t="s">
        <v>26</v>
      </c>
      <c r="B5156" s="1">
        <v>2000</v>
      </c>
      <c r="C5156" t="s">
        <v>21</v>
      </c>
      <c r="D5156">
        <v>1</v>
      </c>
      <c r="E5156" s="3">
        <v>44265</v>
      </c>
      <c r="F5156" s="2">
        <f>MONTH(Tabela1[[#This Row],[Data]])</f>
        <v>3</v>
      </c>
      <c r="G5156" t="s">
        <v>344</v>
      </c>
      <c r="H5156" t="s">
        <v>345</v>
      </c>
      <c r="I5156" s="2">
        <v>5581996700000</v>
      </c>
    </row>
    <row r="5157" spans="1:9" x14ac:dyDescent="0.25">
      <c r="A5157" t="s">
        <v>12</v>
      </c>
      <c r="B5157" s="1">
        <v>1000</v>
      </c>
      <c r="C5157" t="s">
        <v>21</v>
      </c>
      <c r="D5157">
        <v>1</v>
      </c>
      <c r="E5157" s="3">
        <v>44265</v>
      </c>
      <c r="F5157" s="2">
        <f>MONTH(Tabela1[[#This Row],[Data]])</f>
        <v>3</v>
      </c>
      <c r="G5157" t="s">
        <v>3281</v>
      </c>
      <c r="H5157" t="s">
        <v>3282</v>
      </c>
      <c r="I5157" s="2">
        <v>5511992300000</v>
      </c>
    </row>
    <row r="5158" spans="1:9" x14ac:dyDescent="0.25">
      <c r="A5158" t="s">
        <v>26</v>
      </c>
      <c r="B5158" s="1">
        <v>2000</v>
      </c>
      <c r="C5158" t="s">
        <v>9</v>
      </c>
      <c r="D5158">
        <v>12</v>
      </c>
      <c r="E5158" s="3">
        <v>44265</v>
      </c>
      <c r="F5158" s="2">
        <f>MONTH(Tabela1[[#This Row],[Data]])</f>
        <v>3</v>
      </c>
      <c r="G5158" t="s">
        <v>4756</v>
      </c>
      <c r="H5158" t="s">
        <v>4757</v>
      </c>
      <c r="I5158" s="2">
        <v>5522992600000</v>
      </c>
    </row>
    <row r="5159" spans="1:9" x14ac:dyDescent="0.25">
      <c r="A5159" t="s">
        <v>8</v>
      </c>
      <c r="B5159" s="1">
        <v>500</v>
      </c>
      <c r="C5159" t="s">
        <v>9</v>
      </c>
      <c r="D5159">
        <v>7</v>
      </c>
      <c r="E5159" s="3">
        <v>44265</v>
      </c>
      <c r="F5159" s="2">
        <f>MONTH(Tabela1[[#This Row],[Data]])</f>
        <v>3</v>
      </c>
      <c r="G5159" t="s">
        <v>4837</v>
      </c>
      <c r="H5159" t="s">
        <v>4838</v>
      </c>
      <c r="I5159" s="2">
        <v>5521970400000</v>
      </c>
    </row>
    <row r="5160" spans="1:9" x14ac:dyDescent="0.25">
      <c r="A5160" t="s">
        <v>8</v>
      </c>
      <c r="B5160" s="1">
        <v>500</v>
      </c>
      <c r="C5160" t="s">
        <v>9</v>
      </c>
      <c r="D5160">
        <v>1</v>
      </c>
      <c r="E5160" s="3">
        <v>44265</v>
      </c>
      <c r="F5160" s="2">
        <f>MONTH(Tabela1[[#This Row],[Data]])</f>
        <v>3</v>
      </c>
      <c r="G5160" t="s">
        <v>3290</v>
      </c>
      <c r="H5160" t="s">
        <v>3291</v>
      </c>
      <c r="I5160" s="2">
        <v>5518997800000</v>
      </c>
    </row>
    <row r="5161" spans="1:9" x14ac:dyDescent="0.25">
      <c r="A5161" t="s">
        <v>8</v>
      </c>
      <c r="B5161" s="1">
        <v>500</v>
      </c>
      <c r="C5161" t="s">
        <v>21</v>
      </c>
      <c r="D5161">
        <v>1</v>
      </c>
      <c r="E5161" s="3">
        <v>44265</v>
      </c>
      <c r="F5161" s="2">
        <f>MONTH(Tabela1[[#This Row],[Data]])</f>
        <v>3</v>
      </c>
      <c r="G5161" t="s">
        <v>5899</v>
      </c>
      <c r="H5161" t="s">
        <v>5900</v>
      </c>
      <c r="I5161" s="2">
        <v>5588992800000</v>
      </c>
    </row>
    <row r="5162" spans="1:9" x14ac:dyDescent="0.25">
      <c r="A5162" t="s">
        <v>8</v>
      </c>
      <c r="B5162" s="1">
        <v>500</v>
      </c>
      <c r="C5162" t="s">
        <v>9</v>
      </c>
      <c r="D5162">
        <v>12</v>
      </c>
      <c r="E5162" s="3">
        <v>44265</v>
      </c>
      <c r="F5162" s="2">
        <f>MONTH(Tabela1[[#This Row],[Data]])</f>
        <v>3</v>
      </c>
      <c r="G5162" t="s">
        <v>8147</v>
      </c>
      <c r="H5162" t="s">
        <v>8148</v>
      </c>
      <c r="I5162" s="2">
        <v>5511983000000</v>
      </c>
    </row>
    <row r="5163" spans="1:9" x14ac:dyDescent="0.25">
      <c r="A5163" t="s">
        <v>26</v>
      </c>
      <c r="B5163" s="1">
        <v>2000</v>
      </c>
      <c r="C5163" t="s">
        <v>21</v>
      </c>
      <c r="D5163">
        <v>1</v>
      </c>
      <c r="E5163" s="3">
        <v>44265</v>
      </c>
      <c r="F5163" s="2">
        <f>MONTH(Tabela1[[#This Row],[Data]])</f>
        <v>3</v>
      </c>
      <c r="G5163" t="s">
        <v>9202</v>
      </c>
      <c r="H5163" t="s">
        <v>9203</v>
      </c>
      <c r="I5163" s="2">
        <v>5585997600000</v>
      </c>
    </row>
    <row r="5164" spans="1:9" x14ac:dyDescent="0.25">
      <c r="A5164" t="s">
        <v>12</v>
      </c>
      <c r="B5164" s="1">
        <v>1000</v>
      </c>
      <c r="C5164" t="s">
        <v>21</v>
      </c>
      <c r="D5164">
        <v>1</v>
      </c>
      <c r="E5164" s="3">
        <v>44265</v>
      </c>
      <c r="F5164" s="2">
        <f>MONTH(Tabela1[[#This Row],[Data]])</f>
        <v>3</v>
      </c>
      <c r="G5164" t="s">
        <v>5513</v>
      </c>
      <c r="H5164" t="s">
        <v>6163</v>
      </c>
      <c r="I5164" s="2">
        <v>5513988400000</v>
      </c>
    </row>
    <row r="5165" spans="1:9" x14ac:dyDescent="0.25">
      <c r="A5165" t="s">
        <v>26</v>
      </c>
      <c r="B5165" s="1">
        <v>2000</v>
      </c>
      <c r="C5165" t="s">
        <v>9</v>
      </c>
      <c r="D5165">
        <v>7</v>
      </c>
      <c r="E5165" s="3">
        <v>44266</v>
      </c>
      <c r="F5165" s="2">
        <f>MONTH(Tabela1[[#This Row],[Data]])</f>
        <v>3</v>
      </c>
      <c r="G5165" t="s">
        <v>488</v>
      </c>
      <c r="H5165" t="s">
        <v>489</v>
      </c>
      <c r="I5165" s="2">
        <v>5592993900000</v>
      </c>
    </row>
    <row r="5166" spans="1:9" x14ac:dyDescent="0.25">
      <c r="A5166" t="s">
        <v>26</v>
      </c>
      <c r="B5166" s="1">
        <v>2000</v>
      </c>
      <c r="C5166" t="s">
        <v>9</v>
      </c>
      <c r="D5166">
        <v>12</v>
      </c>
      <c r="E5166" s="3">
        <v>44266</v>
      </c>
      <c r="F5166" s="2">
        <f>MONTH(Tabela1[[#This Row],[Data]])</f>
        <v>3</v>
      </c>
      <c r="G5166" t="s">
        <v>2108</v>
      </c>
      <c r="H5166" t="s">
        <v>2109</v>
      </c>
      <c r="I5166" s="2">
        <v>5521986500000</v>
      </c>
    </row>
    <row r="5167" spans="1:9" x14ac:dyDescent="0.25">
      <c r="A5167" t="s">
        <v>12</v>
      </c>
      <c r="B5167" s="1">
        <v>1000</v>
      </c>
      <c r="C5167" t="s">
        <v>9</v>
      </c>
      <c r="D5167">
        <v>4</v>
      </c>
      <c r="E5167" s="3">
        <v>44266</v>
      </c>
      <c r="F5167" s="2">
        <f>MONTH(Tabela1[[#This Row],[Data]])</f>
        <v>3</v>
      </c>
      <c r="G5167" t="s">
        <v>2271</v>
      </c>
      <c r="H5167" t="s">
        <v>2272</v>
      </c>
      <c r="I5167" s="2">
        <v>5548998000000</v>
      </c>
    </row>
    <row r="5168" spans="1:9" x14ac:dyDescent="0.25">
      <c r="A5168" t="s">
        <v>8</v>
      </c>
      <c r="B5168" s="1">
        <v>500</v>
      </c>
      <c r="C5168" t="s">
        <v>9</v>
      </c>
      <c r="D5168">
        <v>6</v>
      </c>
      <c r="E5168" s="3">
        <v>44266</v>
      </c>
      <c r="F5168" s="2">
        <f>MONTH(Tabela1[[#This Row],[Data]])</f>
        <v>3</v>
      </c>
      <c r="G5168" t="s">
        <v>2616</v>
      </c>
      <c r="H5168" t="s">
        <v>2617</v>
      </c>
      <c r="I5168" s="2">
        <v>5527999900000</v>
      </c>
    </row>
    <row r="5169" spans="1:9" x14ac:dyDescent="0.25">
      <c r="A5169" t="s">
        <v>8</v>
      </c>
      <c r="B5169" s="1">
        <v>500</v>
      </c>
      <c r="C5169" t="s">
        <v>9</v>
      </c>
      <c r="D5169">
        <v>1</v>
      </c>
      <c r="E5169" s="3">
        <v>44266</v>
      </c>
      <c r="F5169" s="2">
        <f>MONTH(Tabela1[[#This Row],[Data]])</f>
        <v>3</v>
      </c>
      <c r="G5169" t="s">
        <v>2388</v>
      </c>
      <c r="H5169" t="s">
        <v>4297</v>
      </c>
      <c r="I5169" s="2">
        <v>5571981400000</v>
      </c>
    </row>
    <row r="5170" spans="1:9" x14ac:dyDescent="0.25">
      <c r="A5170" t="s">
        <v>12</v>
      </c>
      <c r="B5170" s="1">
        <v>1000</v>
      </c>
      <c r="C5170" t="s">
        <v>9</v>
      </c>
      <c r="D5170">
        <v>12</v>
      </c>
      <c r="E5170" s="3">
        <v>44266</v>
      </c>
      <c r="F5170" s="2">
        <f>MONTH(Tabela1[[#This Row],[Data]])</f>
        <v>3</v>
      </c>
      <c r="G5170" t="s">
        <v>5322</v>
      </c>
      <c r="H5170" t="s">
        <v>5323</v>
      </c>
      <c r="I5170" s="2">
        <v>5583993300000</v>
      </c>
    </row>
    <row r="5171" spans="1:9" x14ac:dyDescent="0.25">
      <c r="A5171" t="s">
        <v>8</v>
      </c>
      <c r="B5171" s="1">
        <v>500</v>
      </c>
      <c r="C5171" t="s">
        <v>21</v>
      </c>
      <c r="D5171">
        <v>1</v>
      </c>
      <c r="E5171" s="3">
        <v>44266</v>
      </c>
      <c r="F5171" s="2">
        <f>MONTH(Tabela1[[#This Row],[Data]])</f>
        <v>3</v>
      </c>
      <c r="G5171" t="s">
        <v>1269</v>
      </c>
      <c r="H5171" t="s">
        <v>1270</v>
      </c>
      <c r="I5171" s="2">
        <v>5511998700000</v>
      </c>
    </row>
    <row r="5172" spans="1:9" x14ac:dyDescent="0.25">
      <c r="A5172" t="s">
        <v>26</v>
      </c>
      <c r="B5172" s="1">
        <v>2000</v>
      </c>
      <c r="C5172" t="s">
        <v>9</v>
      </c>
      <c r="D5172">
        <v>1</v>
      </c>
      <c r="E5172" s="3">
        <v>44266</v>
      </c>
      <c r="F5172" s="2">
        <f>MONTH(Tabela1[[#This Row],[Data]])</f>
        <v>3</v>
      </c>
      <c r="G5172" t="s">
        <v>6625</v>
      </c>
      <c r="H5172" t="s">
        <v>6626</v>
      </c>
      <c r="I5172" s="2">
        <v>5511984900000</v>
      </c>
    </row>
    <row r="5173" spans="1:9" x14ac:dyDescent="0.25">
      <c r="A5173" t="s">
        <v>8</v>
      </c>
      <c r="B5173" s="1">
        <v>500</v>
      </c>
      <c r="C5173" t="s">
        <v>9</v>
      </c>
      <c r="D5173">
        <v>4</v>
      </c>
      <c r="E5173" s="3">
        <v>44266</v>
      </c>
      <c r="F5173" s="2">
        <f>MONTH(Tabela1[[#This Row],[Data]])</f>
        <v>3</v>
      </c>
      <c r="G5173" t="s">
        <v>2841</v>
      </c>
      <c r="H5173" t="s">
        <v>8034</v>
      </c>
      <c r="I5173" s="2">
        <v>5531999700000</v>
      </c>
    </row>
    <row r="5174" spans="1:9" x14ac:dyDescent="0.25">
      <c r="A5174" t="s">
        <v>8</v>
      </c>
      <c r="B5174" s="1">
        <v>500</v>
      </c>
      <c r="C5174" t="s">
        <v>9</v>
      </c>
      <c r="D5174">
        <v>5</v>
      </c>
      <c r="E5174" s="3">
        <v>44266</v>
      </c>
      <c r="F5174" s="2">
        <f>MONTH(Tabela1[[#This Row],[Data]])</f>
        <v>3</v>
      </c>
      <c r="G5174" t="s">
        <v>4048</v>
      </c>
      <c r="H5174" t="s">
        <v>4049</v>
      </c>
      <c r="I5174" s="2">
        <v>5591981700000</v>
      </c>
    </row>
    <row r="5175" spans="1:9" x14ac:dyDescent="0.25">
      <c r="A5175" t="s">
        <v>8</v>
      </c>
      <c r="B5175" s="1">
        <v>500</v>
      </c>
      <c r="C5175" t="s">
        <v>9</v>
      </c>
      <c r="D5175">
        <v>5</v>
      </c>
      <c r="E5175" s="3">
        <v>44266</v>
      </c>
      <c r="F5175" s="2">
        <f>MONTH(Tabela1[[#This Row],[Data]])</f>
        <v>3</v>
      </c>
      <c r="G5175" t="s">
        <v>8285</v>
      </c>
      <c r="H5175" t="s">
        <v>8286</v>
      </c>
      <c r="I5175" s="2">
        <v>5562996200000</v>
      </c>
    </row>
    <row r="5176" spans="1:9" x14ac:dyDescent="0.25">
      <c r="A5176" t="s">
        <v>12</v>
      </c>
      <c r="B5176" s="1">
        <v>1000</v>
      </c>
      <c r="C5176" t="s">
        <v>9</v>
      </c>
      <c r="D5176">
        <v>5</v>
      </c>
      <c r="E5176" s="3">
        <v>44266</v>
      </c>
      <c r="F5176" s="2">
        <f>MONTH(Tabela1[[#This Row],[Data]])</f>
        <v>3</v>
      </c>
      <c r="G5176" t="s">
        <v>4837</v>
      </c>
      <c r="H5176" t="s">
        <v>4838</v>
      </c>
      <c r="I5176" s="2">
        <v>5521970400000</v>
      </c>
    </row>
    <row r="5177" spans="1:9" x14ac:dyDescent="0.25">
      <c r="A5177" t="s">
        <v>26</v>
      </c>
      <c r="B5177" s="1">
        <v>2000</v>
      </c>
      <c r="C5177" t="s">
        <v>9</v>
      </c>
      <c r="D5177">
        <v>1</v>
      </c>
      <c r="E5177" s="3">
        <v>44267</v>
      </c>
      <c r="F5177" s="2">
        <f>MONTH(Tabela1[[#This Row],[Data]])</f>
        <v>3</v>
      </c>
      <c r="G5177" t="s">
        <v>934</v>
      </c>
      <c r="H5177" t="s">
        <v>935</v>
      </c>
      <c r="I5177" s="2">
        <v>5534991800000</v>
      </c>
    </row>
    <row r="5178" spans="1:9" x14ac:dyDescent="0.25">
      <c r="A5178" t="s">
        <v>12</v>
      </c>
      <c r="B5178" s="1">
        <v>1000</v>
      </c>
      <c r="C5178" t="s">
        <v>9</v>
      </c>
      <c r="D5178">
        <v>12</v>
      </c>
      <c r="E5178" s="3">
        <v>44267</v>
      </c>
      <c r="F5178" s="2">
        <f>MONTH(Tabela1[[#This Row],[Data]])</f>
        <v>3</v>
      </c>
      <c r="G5178" t="s">
        <v>1065</v>
      </c>
      <c r="H5178" t="s">
        <v>1066</v>
      </c>
      <c r="I5178" s="2">
        <v>5511996700000</v>
      </c>
    </row>
    <row r="5179" spans="1:9" x14ac:dyDescent="0.25">
      <c r="A5179" t="s">
        <v>12</v>
      </c>
      <c r="B5179" s="1">
        <v>1000</v>
      </c>
      <c r="C5179" t="s">
        <v>9</v>
      </c>
      <c r="D5179">
        <v>3</v>
      </c>
      <c r="E5179" s="3">
        <v>44267</v>
      </c>
      <c r="F5179" s="2">
        <f>MONTH(Tabela1[[#This Row],[Data]])</f>
        <v>3</v>
      </c>
      <c r="G5179" t="s">
        <v>2680</v>
      </c>
      <c r="H5179" t="s">
        <v>2681</v>
      </c>
      <c r="I5179" s="2">
        <v>5511979700000</v>
      </c>
    </row>
    <row r="5180" spans="1:9" x14ac:dyDescent="0.25">
      <c r="A5180" t="s">
        <v>26</v>
      </c>
      <c r="B5180" s="1">
        <v>2000</v>
      </c>
      <c r="C5180" t="s">
        <v>9</v>
      </c>
      <c r="D5180">
        <v>12</v>
      </c>
      <c r="E5180" s="3">
        <v>44267</v>
      </c>
      <c r="F5180" s="2">
        <f>MONTH(Tabela1[[#This Row],[Data]])</f>
        <v>3</v>
      </c>
      <c r="G5180" t="s">
        <v>3650</v>
      </c>
      <c r="H5180" t="s">
        <v>3651</v>
      </c>
      <c r="I5180" s="2">
        <v>5512991300000</v>
      </c>
    </row>
    <row r="5181" spans="1:9" x14ac:dyDescent="0.25">
      <c r="A5181" t="s">
        <v>8</v>
      </c>
      <c r="B5181" s="1">
        <v>500</v>
      </c>
      <c r="C5181" t="s">
        <v>21</v>
      </c>
      <c r="D5181">
        <v>1</v>
      </c>
      <c r="E5181" s="3">
        <v>44267</v>
      </c>
      <c r="F5181" s="2">
        <f>MONTH(Tabela1[[#This Row],[Data]])</f>
        <v>3</v>
      </c>
      <c r="G5181" t="s">
        <v>3912</v>
      </c>
      <c r="H5181" t="s">
        <v>3913</v>
      </c>
      <c r="I5181" s="2">
        <v>5561986200000</v>
      </c>
    </row>
    <row r="5182" spans="1:9" x14ac:dyDescent="0.25">
      <c r="A5182" t="s">
        <v>8</v>
      </c>
      <c r="B5182" s="1">
        <v>500</v>
      </c>
      <c r="C5182" t="s">
        <v>9</v>
      </c>
      <c r="D5182">
        <v>5</v>
      </c>
      <c r="E5182" s="3">
        <v>44267</v>
      </c>
      <c r="F5182" s="2">
        <f>MONTH(Tabela1[[#This Row],[Data]])</f>
        <v>3</v>
      </c>
      <c r="G5182" t="s">
        <v>4498</v>
      </c>
      <c r="H5182" t="s">
        <v>4499</v>
      </c>
      <c r="I5182" s="2">
        <v>5531995700000</v>
      </c>
    </row>
    <row r="5183" spans="1:9" x14ac:dyDescent="0.25">
      <c r="A5183" t="s">
        <v>8</v>
      </c>
      <c r="B5183" s="1">
        <v>500</v>
      </c>
      <c r="C5183" t="s">
        <v>21</v>
      </c>
      <c r="D5183">
        <v>1</v>
      </c>
      <c r="E5183" s="3">
        <v>44267</v>
      </c>
      <c r="F5183" s="2">
        <f>MONTH(Tabela1[[#This Row],[Data]])</f>
        <v>3</v>
      </c>
      <c r="G5183" t="s">
        <v>2023</v>
      </c>
      <c r="H5183" t="s">
        <v>2024</v>
      </c>
      <c r="I5183" s="2">
        <v>5541991000000</v>
      </c>
    </row>
    <row r="5184" spans="1:9" x14ac:dyDescent="0.25">
      <c r="A5184" t="s">
        <v>12</v>
      </c>
      <c r="B5184" s="1">
        <v>1000</v>
      </c>
      <c r="C5184" t="s">
        <v>9</v>
      </c>
      <c r="D5184">
        <v>10</v>
      </c>
      <c r="E5184" s="3">
        <v>44267</v>
      </c>
      <c r="F5184" s="2">
        <f>MONTH(Tabela1[[#This Row],[Data]])</f>
        <v>3</v>
      </c>
      <c r="G5184" t="s">
        <v>7968</v>
      </c>
      <c r="H5184" t="s">
        <v>7969</v>
      </c>
      <c r="I5184" s="2">
        <v>5565999500000</v>
      </c>
    </row>
    <row r="5185" spans="1:9" x14ac:dyDescent="0.25">
      <c r="A5185" t="s">
        <v>26</v>
      </c>
      <c r="B5185" s="1">
        <v>2000</v>
      </c>
      <c r="C5185" t="s">
        <v>9</v>
      </c>
      <c r="D5185">
        <v>5</v>
      </c>
      <c r="E5185" s="3">
        <v>44267</v>
      </c>
      <c r="F5185" s="2">
        <f>MONTH(Tabela1[[#This Row],[Data]])</f>
        <v>3</v>
      </c>
      <c r="G5185" t="s">
        <v>3401</v>
      </c>
      <c r="H5185" t="s">
        <v>3402</v>
      </c>
      <c r="I5185" s="2">
        <v>5547996600000</v>
      </c>
    </row>
    <row r="5186" spans="1:9" x14ac:dyDescent="0.25">
      <c r="A5186" t="s">
        <v>12</v>
      </c>
      <c r="B5186" s="1">
        <v>1000</v>
      </c>
      <c r="C5186" t="s">
        <v>9</v>
      </c>
      <c r="D5186">
        <v>12</v>
      </c>
      <c r="E5186" s="3">
        <v>44267</v>
      </c>
      <c r="F5186" s="2">
        <f>MONTH(Tabela1[[#This Row],[Data]])</f>
        <v>3</v>
      </c>
      <c r="G5186" t="s">
        <v>8441</v>
      </c>
      <c r="H5186" t="s">
        <v>8442</v>
      </c>
      <c r="I5186" s="2">
        <v>5583998400000</v>
      </c>
    </row>
    <row r="5187" spans="1:9" x14ac:dyDescent="0.25">
      <c r="A5187" t="s">
        <v>12</v>
      </c>
      <c r="B5187" s="1">
        <v>1000</v>
      </c>
      <c r="C5187" t="s">
        <v>9</v>
      </c>
      <c r="D5187">
        <v>12</v>
      </c>
      <c r="E5187" s="3">
        <v>44268</v>
      </c>
      <c r="F5187" s="2">
        <f>MONTH(Tabela1[[#This Row],[Data]])</f>
        <v>3</v>
      </c>
      <c r="G5187" t="s">
        <v>2210</v>
      </c>
      <c r="H5187" t="s">
        <v>2211</v>
      </c>
      <c r="I5187" s="2">
        <v>5511977300000</v>
      </c>
    </row>
    <row r="5188" spans="1:9" x14ac:dyDescent="0.25">
      <c r="A5188" t="s">
        <v>8</v>
      </c>
      <c r="B5188" s="1">
        <v>500</v>
      </c>
      <c r="C5188" t="s">
        <v>9</v>
      </c>
      <c r="D5188">
        <v>1</v>
      </c>
      <c r="E5188" s="3">
        <v>44268</v>
      </c>
      <c r="F5188" s="2">
        <f>MONTH(Tabela1[[#This Row],[Data]])</f>
        <v>3</v>
      </c>
      <c r="G5188" t="s">
        <v>2479</v>
      </c>
      <c r="H5188" t="s">
        <v>4836</v>
      </c>
      <c r="I5188" s="2">
        <v>5521998200000</v>
      </c>
    </row>
    <row r="5189" spans="1:9" x14ac:dyDescent="0.25">
      <c r="A5189" t="s">
        <v>8</v>
      </c>
      <c r="B5189" s="1">
        <v>500</v>
      </c>
      <c r="C5189" t="s">
        <v>21</v>
      </c>
      <c r="D5189">
        <v>1</v>
      </c>
      <c r="E5189" s="3">
        <v>44269</v>
      </c>
      <c r="F5189" s="2">
        <f>MONTH(Tabela1[[#This Row],[Data]])</f>
        <v>3</v>
      </c>
      <c r="G5189" t="s">
        <v>7979</v>
      </c>
      <c r="H5189" t="s">
        <v>7980</v>
      </c>
      <c r="I5189" s="2">
        <v>5511981100000</v>
      </c>
    </row>
    <row r="5190" spans="1:9" x14ac:dyDescent="0.25">
      <c r="A5190" t="s">
        <v>26</v>
      </c>
      <c r="B5190" s="1">
        <v>2000</v>
      </c>
      <c r="C5190" t="s">
        <v>21</v>
      </c>
      <c r="D5190">
        <v>1</v>
      </c>
      <c r="E5190" s="3">
        <v>44269</v>
      </c>
      <c r="F5190" s="2">
        <f>MONTH(Tabela1[[#This Row],[Data]])</f>
        <v>3</v>
      </c>
      <c r="G5190" t="s">
        <v>7179</v>
      </c>
      <c r="H5190" t="s">
        <v>7180</v>
      </c>
      <c r="I5190" s="2">
        <v>5531983100000</v>
      </c>
    </row>
    <row r="5191" spans="1:9" x14ac:dyDescent="0.25">
      <c r="A5191" t="s">
        <v>12</v>
      </c>
      <c r="B5191" s="1">
        <v>1000</v>
      </c>
      <c r="C5191" t="s">
        <v>9</v>
      </c>
      <c r="D5191">
        <v>12</v>
      </c>
      <c r="E5191" s="3">
        <v>44269</v>
      </c>
      <c r="F5191" s="2">
        <f>MONTH(Tabela1[[#This Row],[Data]])</f>
        <v>3</v>
      </c>
      <c r="G5191" t="s">
        <v>8831</v>
      </c>
      <c r="H5191" t="s">
        <v>8832</v>
      </c>
      <c r="I5191" s="2">
        <v>5548998400000</v>
      </c>
    </row>
    <row r="5192" spans="1:9" x14ac:dyDescent="0.25">
      <c r="A5192" t="s">
        <v>12</v>
      </c>
      <c r="B5192" s="1">
        <v>1000</v>
      </c>
      <c r="C5192" t="s">
        <v>9</v>
      </c>
      <c r="D5192">
        <v>1</v>
      </c>
      <c r="E5192" s="3">
        <v>44269</v>
      </c>
      <c r="F5192" s="2">
        <f>MONTH(Tabela1[[#This Row],[Data]])</f>
        <v>3</v>
      </c>
      <c r="G5192" t="s">
        <v>9179</v>
      </c>
      <c r="H5192" t="s">
        <v>9180</v>
      </c>
      <c r="I5192" s="2">
        <v>5584996300000</v>
      </c>
    </row>
    <row r="5193" spans="1:9" x14ac:dyDescent="0.25">
      <c r="A5193" t="s">
        <v>8</v>
      </c>
      <c r="B5193" s="1">
        <v>500</v>
      </c>
      <c r="C5193" t="s">
        <v>9</v>
      </c>
      <c r="D5193">
        <v>1</v>
      </c>
      <c r="E5193" s="3">
        <v>44269</v>
      </c>
      <c r="F5193" s="2">
        <f>MONTH(Tabela1[[#This Row],[Data]])</f>
        <v>3</v>
      </c>
      <c r="G5193" t="s">
        <v>9499</v>
      </c>
      <c r="H5193" t="s">
        <v>9500</v>
      </c>
      <c r="I5193" s="2">
        <v>5535999600000</v>
      </c>
    </row>
    <row r="5194" spans="1:9" x14ac:dyDescent="0.25">
      <c r="A5194" t="s">
        <v>26</v>
      </c>
      <c r="B5194" s="1">
        <v>2000</v>
      </c>
      <c r="C5194" t="s">
        <v>9</v>
      </c>
      <c r="D5194">
        <v>12</v>
      </c>
      <c r="E5194" s="3">
        <v>44269</v>
      </c>
      <c r="F5194" s="2">
        <f>MONTH(Tabela1[[#This Row],[Data]])</f>
        <v>3</v>
      </c>
      <c r="G5194" t="s">
        <v>1706</v>
      </c>
      <c r="H5194" t="s">
        <v>9127</v>
      </c>
      <c r="I5194" s="2">
        <v>5521995700000</v>
      </c>
    </row>
    <row r="5195" spans="1:9" x14ac:dyDescent="0.25">
      <c r="A5195" t="s">
        <v>8</v>
      </c>
      <c r="B5195" s="1">
        <v>500</v>
      </c>
      <c r="C5195" t="s">
        <v>9</v>
      </c>
      <c r="D5195">
        <v>1</v>
      </c>
      <c r="E5195" s="3">
        <v>44270</v>
      </c>
      <c r="F5195" s="2">
        <f>MONTH(Tabela1[[#This Row],[Data]])</f>
        <v>3</v>
      </c>
      <c r="G5195" t="s">
        <v>751</v>
      </c>
      <c r="H5195" t="s">
        <v>752</v>
      </c>
      <c r="I5195" s="2">
        <v>5567996000000</v>
      </c>
    </row>
    <row r="5196" spans="1:9" x14ac:dyDescent="0.25">
      <c r="A5196" t="s">
        <v>8</v>
      </c>
      <c r="B5196" s="1">
        <v>500</v>
      </c>
      <c r="C5196" t="s">
        <v>9</v>
      </c>
      <c r="D5196">
        <v>1</v>
      </c>
      <c r="E5196" s="3">
        <v>44270</v>
      </c>
      <c r="F5196" s="2">
        <f>MONTH(Tabela1[[#This Row],[Data]])</f>
        <v>3</v>
      </c>
      <c r="G5196" t="s">
        <v>1856</v>
      </c>
      <c r="H5196" t="s">
        <v>1857</v>
      </c>
      <c r="I5196" s="2">
        <v>5514997200000</v>
      </c>
    </row>
    <row r="5197" spans="1:9" x14ac:dyDescent="0.25">
      <c r="A5197" t="s">
        <v>26</v>
      </c>
      <c r="B5197" s="1">
        <v>2000</v>
      </c>
      <c r="C5197" t="s">
        <v>9</v>
      </c>
      <c r="D5197">
        <v>12</v>
      </c>
      <c r="E5197" s="3">
        <v>44270</v>
      </c>
      <c r="F5197" s="2">
        <f>MONTH(Tabela1[[#This Row],[Data]])</f>
        <v>3</v>
      </c>
      <c r="G5197" t="s">
        <v>799</v>
      </c>
      <c r="H5197" t="s">
        <v>4174</v>
      </c>
      <c r="I5197" s="2">
        <v>5548991600000</v>
      </c>
    </row>
    <row r="5198" spans="1:9" x14ac:dyDescent="0.25">
      <c r="A5198" t="s">
        <v>8</v>
      </c>
      <c r="B5198" s="1">
        <v>500</v>
      </c>
      <c r="C5198" t="s">
        <v>9</v>
      </c>
      <c r="D5198">
        <v>12</v>
      </c>
      <c r="E5198" s="3">
        <v>44270</v>
      </c>
      <c r="F5198" s="2">
        <f>MONTH(Tabela1[[#This Row],[Data]])</f>
        <v>3</v>
      </c>
      <c r="G5198" t="s">
        <v>1123</v>
      </c>
      <c r="H5198" t="s">
        <v>2317</v>
      </c>
      <c r="I5198" s="2">
        <v>5599982600000</v>
      </c>
    </row>
    <row r="5199" spans="1:9" x14ac:dyDescent="0.25">
      <c r="A5199" t="s">
        <v>12</v>
      </c>
      <c r="B5199" s="1">
        <v>1000</v>
      </c>
      <c r="C5199" t="s">
        <v>9</v>
      </c>
      <c r="D5199">
        <v>1</v>
      </c>
      <c r="E5199" s="3">
        <v>44270</v>
      </c>
      <c r="F5199" s="2">
        <f>MONTH(Tabela1[[#This Row],[Data]])</f>
        <v>3</v>
      </c>
      <c r="G5199" t="s">
        <v>8531</v>
      </c>
      <c r="H5199" t="s">
        <v>8532</v>
      </c>
      <c r="I5199" s="2">
        <v>5585996000000</v>
      </c>
    </row>
    <row r="5200" spans="1:9" x14ac:dyDescent="0.25">
      <c r="A5200" t="s">
        <v>26</v>
      </c>
      <c r="B5200" s="1">
        <v>2000</v>
      </c>
      <c r="C5200" t="s">
        <v>9</v>
      </c>
      <c r="D5200">
        <v>6</v>
      </c>
      <c r="E5200" s="3">
        <v>44270</v>
      </c>
      <c r="F5200" s="2">
        <f>MONTH(Tabela1[[#This Row],[Data]])</f>
        <v>3</v>
      </c>
      <c r="G5200" t="s">
        <v>9300</v>
      </c>
      <c r="H5200" t="s">
        <v>9301</v>
      </c>
      <c r="I5200" s="2">
        <v>5581998600000</v>
      </c>
    </row>
    <row r="5201" spans="1:9" x14ac:dyDescent="0.25">
      <c r="A5201" t="s">
        <v>12</v>
      </c>
      <c r="B5201" s="1">
        <v>1000</v>
      </c>
      <c r="C5201" t="s">
        <v>9</v>
      </c>
      <c r="D5201">
        <v>12</v>
      </c>
      <c r="E5201" s="3">
        <v>44270</v>
      </c>
      <c r="F5201" s="2">
        <f>MONTH(Tabela1[[#This Row],[Data]])</f>
        <v>3</v>
      </c>
      <c r="G5201" t="s">
        <v>478</v>
      </c>
      <c r="H5201" t="s">
        <v>9467</v>
      </c>
      <c r="I5201" s="2">
        <v>5598991800000</v>
      </c>
    </row>
    <row r="5202" spans="1:9" x14ac:dyDescent="0.25">
      <c r="A5202" t="s">
        <v>12</v>
      </c>
      <c r="B5202" s="1">
        <v>1000</v>
      </c>
      <c r="C5202" t="s">
        <v>9</v>
      </c>
      <c r="D5202">
        <v>12</v>
      </c>
      <c r="E5202" s="3">
        <v>44270</v>
      </c>
      <c r="F5202" s="2">
        <f>MONTH(Tabela1[[#This Row],[Data]])</f>
        <v>3</v>
      </c>
      <c r="G5202" t="s">
        <v>8138</v>
      </c>
      <c r="H5202" t="s">
        <v>9714</v>
      </c>
      <c r="I5202" s="2">
        <v>5517992300000</v>
      </c>
    </row>
    <row r="5203" spans="1:9" x14ac:dyDescent="0.25">
      <c r="A5203" t="s">
        <v>26</v>
      </c>
      <c r="B5203" s="1">
        <v>2000</v>
      </c>
      <c r="C5203" t="s">
        <v>9</v>
      </c>
      <c r="D5203">
        <v>12</v>
      </c>
      <c r="E5203" s="3">
        <v>44271</v>
      </c>
      <c r="F5203" s="2">
        <f>MONTH(Tabela1[[#This Row],[Data]])</f>
        <v>3</v>
      </c>
      <c r="G5203" t="s">
        <v>1013</v>
      </c>
      <c r="H5203" t="s">
        <v>1014</v>
      </c>
      <c r="I5203" s="2">
        <v>5531993500000</v>
      </c>
    </row>
    <row r="5204" spans="1:9" x14ac:dyDescent="0.25">
      <c r="A5204" t="s">
        <v>8</v>
      </c>
      <c r="B5204" s="1">
        <v>500</v>
      </c>
      <c r="C5204" t="s">
        <v>9</v>
      </c>
      <c r="D5204">
        <v>12</v>
      </c>
      <c r="E5204" s="3">
        <v>44271</v>
      </c>
      <c r="F5204" s="2">
        <f>MONTH(Tabela1[[#This Row],[Data]])</f>
        <v>3</v>
      </c>
      <c r="G5204" t="s">
        <v>6126</v>
      </c>
      <c r="H5204" t="s">
        <v>6127</v>
      </c>
      <c r="I5204" s="2">
        <v>5511954700000</v>
      </c>
    </row>
    <row r="5205" spans="1:9" x14ac:dyDescent="0.25">
      <c r="A5205" t="s">
        <v>8</v>
      </c>
      <c r="B5205" s="1">
        <v>500</v>
      </c>
      <c r="C5205" t="s">
        <v>9</v>
      </c>
      <c r="D5205">
        <v>12</v>
      </c>
      <c r="E5205" s="3">
        <v>44271</v>
      </c>
      <c r="F5205" s="2">
        <f>MONTH(Tabela1[[#This Row],[Data]])</f>
        <v>3</v>
      </c>
      <c r="G5205" t="s">
        <v>5574</v>
      </c>
      <c r="H5205" t="s">
        <v>5575</v>
      </c>
      <c r="I5205" s="2">
        <v>5571999300000</v>
      </c>
    </row>
    <row r="5206" spans="1:9" x14ac:dyDescent="0.25">
      <c r="A5206" t="s">
        <v>12</v>
      </c>
      <c r="B5206" s="1">
        <v>1000</v>
      </c>
      <c r="C5206" t="s">
        <v>9</v>
      </c>
      <c r="D5206">
        <v>6</v>
      </c>
      <c r="E5206" s="3">
        <v>44272</v>
      </c>
      <c r="F5206" s="2">
        <f>MONTH(Tabela1[[#This Row],[Data]])</f>
        <v>3</v>
      </c>
      <c r="G5206" t="s">
        <v>931</v>
      </c>
      <c r="H5206" t="s">
        <v>932</v>
      </c>
      <c r="I5206" s="2">
        <v>5582996300000</v>
      </c>
    </row>
    <row r="5207" spans="1:9" x14ac:dyDescent="0.25">
      <c r="A5207" t="s">
        <v>8</v>
      </c>
      <c r="B5207" s="1">
        <v>500</v>
      </c>
      <c r="C5207" t="s">
        <v>9</v>
      </c>
      <c r="D5207">
        <v>1</v>
      </c>
      <c r="E5207" s="3">
        <v>44272</v>
      </c>
      <c r="F5207" s="2">
        <f>MONTH(Tabela1[[#This Row],[Data]])</f>
        <v>3</v>
      </c>
      <c r="G5207" t="s">
        <v>1058</v>
      </c>
      <c r="H5207" t="s">
        <v>1059</v>
      </c>
      <c r="I5207" s="2">
        <v>5521980800000</v>
      </c>
    </row>
    <row r="5208" spans="1:9" x14ac:dyDescent="0.25">
      <c r="A5208" t="s">
        <v>8</v>
      </c>
      <c r="B5208" s="1">
        <v>500</v>
      </c>
      <c r="C5208" t="s">
        <v>9</v>
      </c>
      <c r="D5208">
        <v>6</v>
      </c>
      <c r="E5208" s="3">
        <v>44272</v>
      </c>
      <c r="F5208" s="2">
        <f>MONTH(Tabela1[[#This Row],[Data]])</f>
        <v>3</v>
      </c>
      <c r="G5208" t="s">
        <v>2330</v>
      </c>
      <c r="H5208" t="s">
        <v>2331</v>
      </c>
      <c r="I5208" s="2">
        <v>5592991400000</v>
      </c>
    </row>
    <row r="5209" spans="1:9" x14ac:dyDescent="0.25">
      <c r="A5209" t="s">
        <v>12</v>
      </c>
      <c r="B5209" s="1">
        <v>1000</v>
      </c>
      <c r="C5209" t="s">
        <v>9</v>
      </c>
      <c r="D5209">
        <v>1</v>
      </c>
      <c r="E5209" s="3">
        <v>44272</v>
      </c>
      <c r="F5209" s="2">
        <f>MONTH(Tabela1[[#This Row],[Data]])</f>
        <v>3</v>
      </c>
      <c r="G5209" t="s">
        <v>463</v>
      </c>
      <c r="H5209" t="s">
        <v>4764</v>
      </c>
      <c r="I5209" s="2">
        <v>5512992100000</v>
      </c>
    </row>
    <row r="5210" spans="1:9" x14ac:dyDescent="0.25">
      <c r="A5210" t="s">
        <v>26</v>
      </c>
      <c r="B5210" s="1">
        <v>2000</v>
      </c>
      <c r="C5210" t="s">
        <v>21</v>
      </c>
      <c r="D5210">
        <v>1</v>
      </c>
      <c r="E5210" s="3">
        <v>44272</v>
      </c>
      <c r="F5210" s="2">
        <f>MONTH(Tabela1[[#This Row],[Data]])</f>
        <v>3</v>
      </c>
      <c r="G5210" t="s">
        <v>4573</v>
      </c>
      <c r="H5210" t="s">
        <v>5498</v>
      </c>
      <c r="I5210" s="2">
        <v>5562991600000</v>
      </c>
    </row>
    <row r="5211" spans="1:9" x14ac:dyDescent="0.25">
      <c r="A5211" t="s">
        <v>8</v>
      </c>
      <c r="B5211" s="1">
        <v>500</v>
      </c>
      <c r="C5211" t="s">
        <v>21</v>
      </c>
      <c r="D5211">
        <v>1</v>
      </c>
      <c r="E5211" s="3">
        <v>44272</v>
      </c>
      <c r="F5211" s="2">
        <f>MONTH(Tabela1[[#This Row],[Data]])</f>
        <v>3</v>
      </c>
      <c r="G5211" t="s">
        <v>5589</v>
      </c>
      <c r="H5211" t="s">
        <v>5590</v>
      </c>
      <c r="I5211" s="2">
        <v>5598992000000</v>
      </c>
    </row>
    <row r="5212" spans="1:9" x14ac:dyDescent="0.25">
      <c r="A5212" t="s">
        <v>8</v>
      </c>
      <c r="B5212" s="1">
        <v>500</v>
      </c>
      <c r="C5212" t="s">
        <v>9</v>
      </c>
      <c r="D5212">
        <v>5</v>
      </c>
      <c r="E5212" s="3">
        <v>44272</v>
      </c>
      <c r="F5212" s="2">
        <f>MONTH(Tabela1[[#This Row],[Data]])</f>
        <v>3</v>
      </c>
      <c r="G5212" t="s">
        <v>1697</v>
      </c>
      <c r="H5212" t="s">
        <v>1698</v>
      </c>
      <c r="I5212" s="2">
        <v>5512981400000</v>
      </c>
    </row>
    <row r="5213" spans="1:9" x14ac:dyDescent="0.25">
      <c r="A5213" t="s">
        <v>8</v>
      </c>
      <c r="B5213" s="1">
        <v>500</v>
      </c>
      <c r="C5213" t="s">
        <v>9</v>
      </c>
      <c r="D5213">
        <v>6</v>
      </c>
      <c r="E5213" s="3">
        <v>44272</v>
      </c>
      <c r="F5213" s="2">
        <f>MONTH(Tabela1[[#This Row],[Data]])</f>
        <v>3</v>
      </c>
      <c r="G5213" t="s">
        <v>8372</v>
      </c>
      <c r="H5213" t="s">
        <v>8373</v>
      </c>
      <c r="I5213" s="2">
        <v>5531992300000</v>
      </c>
    </row>
    <row r="5214" spans="1:9" x14ac:dyDescent="0.25">
      <c r="A5214" t="s">
        <v>12</v>
      </c>
      <c r="B5214" s="1">
        <v>1000</v>
      </c>
      <c r="C5214" t="s">
        <v>9</v>
      </c>
      <c r="D5214">
        <v>1</v>
      </c>
      <c r="E5214" s="3">
        <v>44273</v>
      </c>
      <c r="F5214" s="2">
        <f>MONTH(Tabela1[[#This Row],[Data]])</f>
        <v>3</v>
      </c>
      <c r="G5214" t="s">
        <v>346</v>
      </c>
      <c r="H5214" t="s">
        <v>347</v>
      </c>
      <c r="I5214" s="2">
        <v>5521987100000</v>
      </c>
    </row>
    <row r="5215" spans="1:9" x14ac:dyDescent="0.25">
      <c r="A5215" t="s">
        <v>12</v>
      </c>
      <c r="B5215" s="1">
        <v>1000</v>
      </c>
      <c r="C5215" t="s">
        <v>9</v>
      </c>
      <c r="D5215">
        <v>1</v>
      </c>
      <c r="E5215" s="3">
        <v>44273</v>
      </c>
      <c r="F5215" s="2">
        <f>MONTH(Tabela1[[#This Row],[Data]])</f>
        <v>3</v>
      </c>
      <c r="G5215" t="s">
        <v>1535</v>
      </c>
      <c r="H5215" t="s">
        <v>1536</v>
      </c>
      <c r="I5215" s="2">
        <v>5511982900000</v>
      </c>
    </row>
    <row r="5216" spans="1:9" x14ac:dyDescent="0.25">
      <c r="A5216" t="s">
        <v>8</v>
      </c>
      <c r="B5216" s="1">
        <v>500</v>
      </c>
      <c r="C5216" t="s">
        <v>9</v>
      </c>
      <c r="D5216">
        <v>12</v>
      </c>
      <c r="E5216" s="3">
        <v>44273</v>
      </c>
      <c r="F5216" s="2">
        <f>MONTH(Tabela1[[#This Row],[Data]])</f>
        <v>3</v>
      </c>
      <c r="G5216" t="s">
        <v>2747</v>
      </c>
      <c r="H5216" t="s">
        <v>3877</v>
      </c>
      <c r="I5216" s="2">
        <v>5511971400000</v>
      </c>
    </row>
    <row r="5217" spans="1:9" x14ac:dyDescent="0.25">
      <c r="A5217" t="s">
        <v>12</v>
      </c>
      <c r="B5217" s="1">
        <v>1000</v>
      </c>
      <c r="C5217" t="s">
        <v>9</v>
      </c>
      <c r="D5217">
        <v>1</v>
      </c>
      <c r="E5217" s="3">
        <v>44273</v>
      </c>
      <c r="F5217" s="2">
        <f>MONTH(Tabela1[[#This Row],[Data]])</f>
        <v>3</v>
      </c>
      <c r="G5217" t="s">
        <v>4037</v>
      </c>
      <c r="H5217" t="s">
        <v>4038</v>
      </c>
      <c r="I5217" s="2">
        <v>5511995800000</v>
      </c>
    </row>
    <row r="5218" spans="1:9" x14ac:dyDescent="0.25">
      <c r="A5218" t="s">
        <v>12</v>
      </c>
      <c r="B5218" s="1">
        <v>1000</v>
      </c>
      <c r="C5218" t="s">
        <v>21</v>
      </c>
      <c r="D5218">
        <v>3</v>
      </c>
      <c r="E5218" s="3">
        <v>44273</v>
      </c>
      <c r="F5218" s="2">
        <f>MONTH(Tabela1[[#This Row],[Data]])</f>
        <v>3</v>
      </c>
      <c r="G5218" t="s">
        <v>1529</v>
      </c>
      <c r="H5218" t="s">
        <v>4378</v>
      </c>
      <c r="I5218" s="2">
        <v>5511988800000</v>
      </c>
    </row>
    <row r="5219" spans="1:9" x14ac:dyDescent="0.25">
      <c r="A5219" t="s">
        <v>26</v>
      </c>
      <c r="B5219" s="1">
        <v>2000</v>
      </c>
      <c r="C5219" t="s">
        <v>9</v>
      </c>
      <c r="D5219">
        <v>4</v>
      </c>
      <c r="E5219" s="3">
        <v>44273</v>
      </c>
      <c r="F5219" s="2">
        <f>MONTH(Tabela1[[#This Row],[Data]])</f>
        <v>3</v>
      </c>
      <c r="G5219" t="s">
        <v>5343</v>
      </c>
      <c r="H5219" t="s">
        <v>5344</v>
      </c>
      <c r="I5219" s="2">
        <v>5535997300000</v>
      </c>
    </row>
    <row r="5220" spans="1:9" x14ac:dyDescent="0.25">
      <c r="A5220" t="s">
        <v>8</v>
      </c>
      <c r="B5220" s="1">
        <v>500</v>
      </c>
      <c r="C5220" t="s">
        <v>9</v>
      </c>
      <c r="D5220">
        <v>12</v>
      </c>
      <c r="E5220" s="3">
        <v>44273</v>
      </c>
      <c r="F5220" s="2">
        <f>MONTH(Tabela1[[#This Row],[Data]])</f>
        <v>3</v>
      </c>
      <c r="G5220" t="s">
        <v>6410</v>
      </c>
      <c r="H5220" t="s">
        <v>6411</v>
      </c>
      <c r="I5220" s="2">
        <v>5531994500000</v>
      </c>
    </row>
    <row r="5221" spans="1:9" x14ac:dyDescent="0.25">
      <c r="A5221" t="s">
        <v>8</v>
      </c>
      <c r="B5221" s="1">
        <v>500</v>
      </c>
      <c r="C5221" t="s">
        <v>9</v>
      </c>
      <c r="D5221">
        <v>12</v>
      </c>
      <c r="E5221" s="3">
        <v>44273</v>
      </c>
      <c r="F5221" s="2">
        <f>MONTH(Tabela1[[#This Row],[Data]])</f>
        <v>3</v>
      </c>
      <c r="G5221" t="s">
        <v>7372</v>
      </c>
      <c r="H5221" t="s">
        <v>7373</v>
      </c>
      <c r="I5221" s="2">
        <v>5511948600000</v>
      </c>
    </row>
    <row r="5222" spans="1:9" x14ac:dyDescent="0.25">
      <c r="A5222" t="s">
        <v>12</v>
      </c>
      <c r="B5222" s="1">
        <v>1000</v>
      </c>
      <c r="C5222" t="s">
        <v>9</v>
      </c>
      <c r="D5222">
        <v>12</v>
      </c>
      <c r="E5222" s="3">
        <v>44273</v>
      </c>
      <c r="F5222" s="2">
        <f>MONTH(Tabela1[[#This Row],[Data]])</f>
        <v>3</v>
      </c>
      <c r="G5222" t="s">
        <v>2197</v>
      </c>
      <c r="H5222" t="s">
        <v>9237</v>
      </c>
      <c r="I5222" s="2">
        <v>5535999000000</v>
      </c>
    </row>
    <row r="5223" spans="1:9" x14ac:dyDescent="0.25">
      <c r="A5223" t="s">
        <v>8</v>
      </c>
      <c r="B5223" s="1">
        <v>500</v>
      </c>
      <c r="C5223" t="s">
        <v>9</v>
      </c>
      <c r="D5223">
        <v>12</v>
      </c>
      <c r="E5223" s="3">
        <v>44274</v>
      </c>
      <c r="F5223" s="2">
        <f>MONTH(Tabela1[[#This Row],[Data]])</f>
        <v>3</v>
      </c>
      <c r="G5223" t="s">
        <v>2996</v>
      </c>
      <c r="H5223" t="s">
        <v>2997</v>
      </c>
      <c r="I5223" s="2">
        <v>5512997200000</v>
      </c>
    </row>
    <row r="5224" spans="1:9" x14ac:dyDescent="0.25">
      <c r="A5224" t="s">
        <v>12</v>
      </c>
      <c r="B5224" s="1">
        <v>1000</v>
      </c>
      <c r="C5224" t="s">
        <v>9</v>
      </c>
      <c r="D5224">
        <v>1</v>
      </c>
      <c r="E5224" s="3">
        <v>44274</v>
      </c>
      <c r="F5224" s="2">
        <f>MONTH(Tabela1[[#This Row],[Data]])</f>
        <v>3</v>
      </c>
      <c r="G5224" t="s">
        <v>6067</v>
      </c>
      <c r="H5224" t="s">
        <v>6068</v>
      </c>
      <c r="I5224" s="2">
        <v>5527999500000</v>
      </c>
    </row>
    <row r="5225" spans="1:9" x14ac:dyDescent="0.25">
      <c r="A5225" t="s">
        <v>12</v>
      </c>
      <c r="B5225" s="1">
        <v>1000</v>
      </c>
      <c r="C5225" t="s">
        <v>9</v>
      </c>
      <c r="D5225">
        <v>12</v>
      </c>
      <c r="E5225" s="3">
        <v>44274</v>
      </c>
      <c r="F5225" s="2">
        <f>MONTH(Tabela1[[#This Row],[Data]])</f>
        <v>3</v>
      </c>
      <c r="G5225" t="s">
        <v>7692</v>
      </c>
      <c r="H5225" t="s">
        <v>7693</v>
      </c>
      <c r="I5225" s="2">
        <v>5567996700000</v>
      </c>
    </row>
    <row r="5226" spans="1:9" x14ac:dyDescent="0.25">
      <c r="A5226" t="s">
        <v>26</v>
      </c>
      <c r="B5226" s="1">
        <v>2000</v>
      </c>
      <c r="C5226" t="s">
        <v>9</v>
      </c>
      <c r="D5226">
        <v>1</v>
      </c>
      <c r="E5226" s="3">
        <v>44274</v>
      </c>
      <c r="F5226" s="2">
        <f>MONTH(Tabela1[[#This Row],[Data]])</f>
        <v>3</v>
      </c>
      <c r="G5226" t="s">
        <v>8252</v>
      </c>
      <c r="H5226" t="s">
        <v>8253</v>
      </c>
      <c r="I5226" s="2">
        <v>5511999100000</v>
      </c>
    </row>
    <row r="5227" spans="1:9" x14ac:dyDescent="0.25">
      <c r="A5227" t="s">
        <v>12</v>
      </c>
      <c r="B5227" s="1">
        <v>1000</v>
      </c>
      <c r="C5227" t="s">
        <v>9</v>
      </c>
      <c r="D5227">
        <v>1</v>
      </c>
      <c r="E5227" s="3">
        <v>44275</v>
      </c>
      <c r="F5227" s="2">
        <f>MONTH(Tabela1[[#This Row],[Data]])</f>
        <v>3</v>
      </c>
      <c r="G5227" t="s">
        <v>839</v>
      </c>
      <c r="H5227" t="s">
        <v>840</v>
      </c>
      <c r="I5227" s="2">
        <v>5567996200000</v>
      </c>
    </row>
    <row r="5228" spans="1:9" x14ac:dyDescent="0.25">
      <c r="A5228" t="s">
        <v>8</v>
      </c>
      <c r="B5228" s="1">
        <v>500</v>
      </c>
      <c r="C5228" t="s">
        <v>9</v>
      </c>
      <c r="D5228">
        <v>12</v>
      </c>
      <c r="E5228" s="3">
        <v>44275</v>
      </c>
      <c r="F5228" s="2">
        <f>MONTH(Tabela1[[#This Row],[Data]])</f>
        <v>3</v>
      </c>
      <c r="G5228" t="s">
        <v>4229</v>
      </c>
      <c r="H5228" t="s">
        <v>4935</v>
      </c>
      <c r="I5228" s="2">
        <v>5586998400000</v>
      </c>
    </row>
    <row r="5229" spans="1:9" x14ac:dyDescent="0.25">
      <c r="A5229" t="s">
        <v>26</v>
      </c>
      <c r="B5229" s="1">
        <v>2000</v>
      </c>
      <c r="C5229" t="s">
        <v>9</v>
      </c>
      <c r="D5229">
        <v>5</v>
      </c>
      <c r="E5229" s="3">
        <v>44275</v>
      </c>
      <c r="F5229" s="2">
        <f>MONTH(Tabela1[[#This Row],[Data]])</f>
        <v>3</v>
      </c>
      <c r="G5229" t="s">
        <v>680</v>
      </c>
      <c r="H5229" t="s">
        <v>6196</v>
      </c>
      <c r="I5229" s="2">
        <v>5516981900000</v>
      </c>
    </row>
    <row r="5230" spans="1:9" x14ac:dyDescent="0.25">
      <c r="A5230" t="s">
        <v>26</v>
      </c>
      <c r="B5230" s="1">
        <v>2000</v>
      </c>
      <c r="C5230" t="s">
        <v>9</v>
      </c>
      <c r="D5230">
        <v>12</v>
      </c>
      <c r="E5230" s="3">
        <v>44275</v>
      </c>
      <c r="F5230" s="2">
        <f>MONTH(Tabela1[[#This Row],[Data]])</f>
        <v>3</v>
      </c>
      <c r="G5230" t="s">
        <v>6501</v>
      </c>
      <c r="H5230" t="s">
        <v>6502</v>
      </c>
      <c r="I5230" s="2">
        <v>5537999400000</v>
      </c>
    </row>
    <row r="5231" spans="1:9" x14ac:dyDescent="0.25">
      <c r="A5231" t="s">
        <v>8</v>
      </c>
      <c r="B5231" s="1">
        <v>500</v>
      </c>
      <c r="C5231" t="s">
        <v>9</v>
      </c>
      <c r="D5231">
        <v>6</v>
      </c>
      <c r="E5231" s="3">
        <v>44275</v>
      </c>
      <c r="F5231" s="2">
        <f>MONTH(Tabela1[[#This Row],[Data]])</f>
        <v>3</v>
      </c>
      <c r="G5231" t="s">
        <v>4553</v>
      </c>
      <c r="H5231" t="s">
        <v>8018</v>
      </c>
      <c r="I5231" s="2">
        <v>5548996100000</v>
      </c>
    </row>
    <row r="5232" spans="1:9" x14ac:dyDescent="0.25">
      <c r="A5232" t="s">
        <v>8</v>
      </c>
      <c r="B5232" s="1">
        <v>500</v>
      </c>
      <c r="C5232" t="s">
        <v>9</v>
      </c>
      <c r="D5232">
        <v>1</v>
      </c>
      <c r="E5232" s="3">
        <v>44276</v>
      </c>
      <c r="F5232" s="2">
        <f>MONTH(Tabela1[[#This Row],[Data]])</f>
        <v>3</v>
      </c>
      <c r="G5232" t="s">
        <v>6627</v>
      </c>
      <c r="H5232" t="s">
        <v>6628</v>
      </c>
      <c r="I5232" s="2">
        <v>5598991700000</v>
      </c>
    </row>
    <row r="5233" spans="1:9" x14ac:dyDescent="0.25">
      <c r="A5233" t="s">
        <v>12</v>
      </c>
      <c r="B5233" s="1">
        <v>1000</v>
      </c>
      <c r="C5233" t="s">
        <v>9</v>
      </c>
      <c r="D5233">
        <v>1</v>
      </c>
      <c r="E5233" s="3">
        <v>44276</v>
      </c>
      <c r="F5233" s="2">
        <f>MONTH(Tabela1[[#This Row],[Data]])</f>
        <v>3</v>
      </c>
      <c r="G5233" t="s">
        <v>2688</v>
      </c>
      <c r="H5233" t="s">
        <v>2689</v>
      </c>
      <c r="I5233" s="2">
        <v>5545998400000</v>
      </c>
    </row>
    <row r="5234" spans="1:9" x14ac:dyDescent="0.25">
      <c r="A5234" t="s">
        <v>12</v>
      </c>
      <c r="B5234" s="1">
        <v>1000</v>
      </c>
      <c r="C5234" t="s">
        <v>9</v>
      </c>
      <c r="D5234">
        <v>4</v>
      </c>
      <c r="E5234" s="3">
        <v>44277</v>
      </c>
      <c r="F5234" s="2">
        <f>MONTH(Tabela1[[#This Row],[Data]])</f>
        <v>3</v>
      </c>
      <c r="G5234" t="s">
        <v>708</v>
      </c>
      <c r="H5234" t="s">
        <v>709</v>
      </c>
      <c r="I5234" s="2">
        <v>5591982500000</v>
      </c>
    </row>
    <row r="5235" spans="1:9" x14ac:dyDescent="0.25">
      <c r="A5235" t="s">
        <v>8</v>
      </c>
      <c r="B5235" s="1">
        <v>500</v>
      </c>
      <c r="C5235" t="s">
        <v>9</v>
      </c>
      <c r="D5235">
        <v>12</v>
      </c>
      <c r="E5235" s="3">
        <v>44277</v>
      </c>
      <c r="F5235" s="2">
        <f>MONTH(Tabela1[[#This Row],[Data]])</f>
        <v>3</v>
      </c>
      <c r="G5235" t="s">
        <v>6476</v>
      </c>
      <c r="H5235" t="s">
        <v>6477</v>
      </c>
      <c r="I5235" s="2">
        <v>5511998600000</v>
      </c>
    </row>
    <row r="5236" spans="1:9" x14ac:dyDescent="0.25">
      <c r="A5236" t="s">
        <v>26</v>
      </c>
      <c r="B5236" s="1">
        <v>2000</v>
      </c>
      <c r="C5236" t="s">
        <v>21</v>
      </c>
      <c r="D5236">
        <v>1</v>
      </c>
      <c r="E5236" s="3">
        <v>44277</v>
      </c>
      <c r="F5236" s="2">
        <f>MONTH(Tabela1[[#This Row],[Data]])</f>
        <v>3</v>
      </c>
      <c r="G5236" t="s">
        <v>5162</v>
      </c>
      <c r="H5236" t="s">
        <v>9094</v>
      </c>
      <c r="I5236" s="2">
        <v>5521983300000</v>
      </c>
    </row>
    <row r="5237" spans="1:9" x14ac:dyDescent="0.25">
      <c r="A5237" t="s">
        <v>12</v>
      </c>
      <c r="B5237" s="1">
        <v>1000</v>
      </c>
      <c r="C5237" t="s">
        <v>21</v>
      </c>
      <c r="D5237">
        <v>1</v>
      </c>
      <c r="E5237" s="3">
        <v>44277</v>
      </c>
      <c r="F5237" s="2">
        <f>MONTH(Tabela1[[#This Row],[Data]])</f>
        <v>3</v>
      </c>
      <c r="G5237" t="s">
        <v>1468</v>
      </c>
      <c r="H5237" t="s">
        <v>9364</v>
      </c>
      <c r="I5237" s="2">
        <v>5531991100000</v>
      </c>
    </row>
    <row r="5238" spans="1:9" x14ac:dyDescent="0.25">
      <c r="A5238" t="s">
        <v>26</v>
      </c>
      <c r="B5238" s="1">
        <v>2000</v>
      </c>
      <c r="C5238" t="s">
        <v>9</v>
      </c>
      <c r="D5238">
        <v>12</v>
      </c>
      <c r="E5238" s="3">
        <v>44277</v>
      </c>
      <c r="F5238" s="2">
        <f>MONTH(Tabela1[[#This Row],[Data]])</f>
        <v>3</v>
      </c>
      <c r="G5238" t="s">
        <v>9558</v>
      </c>
      <c r="H5238" t="s">
        <v>9559</v>
      </c>
      <c r="I5238" s="2">
        <v>5511996700000</v>
      </c>
    </row>
    <row r="5239" spans="1:9" x14ac:dyDescent="0.25">
      <c r="A5239" t="s">
        <v>12</v>
      </c>
      <c r="B5239" s="1">
        <v>1000</v>
      </c>
      <c r="C5239" t="s">
        <v>9</v>
      </c>
      <c r="D5239">
        <v>12</v>
      </c>
      <c r="E5239" s="3">
        <v>44277</v>
      </c>
      <c r="F5239" s="2">
        <f>MONTH(Tabela1[[#This Row],[Data]])</f>
        <v>3</v>
      </c>
      <c r="G5239" t="s">
        <v>7729</v>
      </c>
      <c r="H5239" t="s">
        <v>9704</v>
      </c>
      <c r="I5239" s="2">
        <v>5521998700000</v>
      </c>
    </row>
    <row r="5240" spans="1:9" x14ac:dyDescent="0.25">
      <c r="A5240" t="s">
        <v>26</v>
      </c>
      <c r="B5240" s="1">
        <v>2000</v>
      </c>
      <c r="C5240" t="s">
        <v>9</v>
      </c>
      <c r="D5240">
        <v>12</v>
      </c>
      <c r="E5240" s="3">
        <v>44278</v>
      </c>
      <c r="F5240" s="2">
        <f>MONTH(Tabela1[[#This Row],[Data]])</f>
        <v>3</v>
      </c>
      <c r="G5240" t="s">
        <v>2957</v>
      </c>
      <c r="H5240" t="s">
        <v>2958</v>
      </c>
      <c r="I5240" s="2">
        <v>5561981600000</v>
      </c>
    </row>
    <row r="5241" spans="1:9" x14ac:dyDescent="0.25">
      <c r="A5241" t="s">
        <v>26</v>
      </c>
      <c r="B5241" s="1">
        <v>2000</v>
      </c>
      <c r="C5241" t="s">
        <v>9</v>
      </c>
      <c r="D5241">
        <v>2</v>
      </c>
      <c r="E5241" s="3">
        <v>44278</v>
      </c>
      <c r="F5241" s="2">
        <f>MONTH(Tabela1[[#This Row],[Data]])</f>
        <v>3</v>
      </c>
      <c r="G5241" t="s">
        <v>3630</v>
      </c>
      <c r="H5241" t="s">
        <v>3631</v>
      </c>
      <c r="I5241" s="2">
        <v>5581987400000</v>
      </c>
    </row>
    <row r="5242" spans="1:9" x14ac:dyDescent="0.25">
      <c r="A5242" t="s">
        <v>12</v>
      </c>
      <c r="B5242" s="1">
        <v>1000</v>
      </c>
      <c r="C5242" t="s">
        <v>9</v>
      </c>
      <c r="D5242">
        <v>1</v>
      </c>
      <c r="E5242" s="3">
        <v>44278</v>
      </c>
      <c r="F5242" s="2">
        <f>MONTH(Tabela1[[#This Row],[Data]])</f>
        <v>3</v>
      </c>
      <c r="G5242" t="s">
        <v>963</v>
      </c>
      <c r="H5242" t="s">
        <v>3735</v>
      </c>
      <c r="I5242" s="2">
        <v>5511973800000</v>
      </c>
    </row>
    <row r="5243" spans="1:9" x14ac:dyDescent="0.25">
      <c r="A5243" t="s">
        <v>26</v>
      </c>
      <c r="B5243" s="1">
        <v>2000</v>
      </c>
      <c r="C5243" t="s">
        <v>21</v>
      </c>
      <c r="D5243">
        <v>1</v>
      </c>
      <c r="E5243" s="3">
        <v>44278</v>
      </c>
      <c r="F5243" s="2">
        <f>MONTH(Tabela1[[#This Row],[Data]])</f>
        <v>3</v>
      </c>
      <c r="G5243" t="s">
        <v>4996</v>
      </c>
      <c r="H5243" t="s">
        <v>4997</v>
      </c>
      <c r="I5243" s="2">
        <v>5521997000000</v>
      </c>
    </row>
    <row r="5244" spans="1:9" x14ac:dyDescent="0.25">
      <c r="A5244" t="s">
        <v>8</v>
      </c>
      <c r="B5244" s="1">
        <v>500</v>
      </c>
      <c r="C5244" t="s">
        <v>21</v>
      </c>
      <c r="D5244">
        <v>1</v>
      </c>
      <c r="E5244" s="3">
        <v>44278</v>
      </c>
      <c r="F5244" s="2">
        <f>MONTH(Tabela1[[#This Row],[Data]])</f>
        <v>3</v>
      </c>
      <c r="G5244" t="s">
        <v>702</v>
      </c>
      <c r="H5244" t="s">
        <v>703</v>
      </c>
      <c r="I5244" s="2">
        <v>5511953300000</v>
      </c>
    </row>
    <row r="5245" spans="1:9" x14ac:dyDescent="0.25">
      <c r="A5245" t="s">
        <v>12</v>
      </c>
      <c r="B5245" s="1">
        <v>1000</v>
      </c>
      <c r="C5245" t="s">
        <v>9</v>
      </c>
      <c r="D5245">
        <v>5</v>
      </c>
      <c r="E5245" s="3">
        <v>44278</v>
      </c>
      <c r="F5245" s="2">
        <f>MONTH(Tabela1[[#This Row],[Data]])</f>
        <v>3</v>
      </c>
      <c r="G5245" t="s">
        <v>7771</v>
      </c>
      <c r="H5245" t="s">
        <v>7772</v>
      </c>
      <c r="I5245" s="2">
        <v>5553984100000</v>
      </c>
    </row>
    <row r="5246" spans="1:9" x14ac:dyDescent="0.25">
      <c r="A5246" t="s">
        <v>8</v>
      </c>
      <c r="B5246" s="1">
        <v>500</v>
      </c>
      <c r="C5246" t="s">
        <v>9</v>
      </c>
      <c r="D5246">
        <v>12</v>
      </c>
      <c r="E5246" s="3">
        <v>44278</v>
      </c>
      <c r="F5246" s="2">
        <f>MONTH(Tabela1[[#This Row],[Data]])</f>
        <v>3</v>
      </c>
      <c r="G5246" t="s">
        <v>4074</v>
      </c>
      <c r="H5246" t="s">
        <v>7306</v>
      </c>
      <c r="I5246" s="2">
        <v>5524998600000</v>
      </c>
    </row>
    <row r="5247" spans="1:9" x14ac:dyDescent="0.25">
      <c r="A5247" t="s">
        <v>8</v>
      </c>
      <c r="B5247" s="1">
        <v>500</v>
      </c>
      <c r="C5247" t="s">
        <v>9</v>
      </c>
      <c r="D5247">
        <v>1</v>
      </c>
      <c r="E5247" s="3">
        <v>44278</v>
      </c>
      <c r="F5247" s="2">
        <f>MONTH(Tabela1[[#This Row],[Data]])</f>
        <v>3</v>
      </c>
      <c r="G5247" t="s">
        <v>4546</v>
      </c>
      <c r="H5247" t="s">
        <v>8916</v>
      </c>
      <c r="I5247" s="2">
        <v>5548988000000</v>
      </c>
    </row>
    <row r="5248" spans="1:9" x14ac:dyDescent="0.25">
      <c r="A5248" t="s">
        <v>26</v>
      </c>
      <c r="B5248" s="1">
        <v>2000</v>
      </c>
      <c r="C5248" t="s">
        <v>9</v>
      </c>
      <c r="D5248">
        <v>12</v>
      </c>
      <c r="E5248" s="3">
        <v>44278</v>
      </c>
      <c r="F5248" s="2">
        <f>MONTH(Tabela1[[#This Row],[Data]])</f>
        <v>3</v>
      </c>
      <c r="G5248" t="s">
        <v>9456</v>
      </c>
      <c r="H5248" t="s">
        <v>9457</v>
      </c>
      <c r="I5248" s="2">
        <v>5561992100000</v>
      </c>
    </row>
    <row r="5249" spans="1:9" x14ac:dyDescent="0.25">
      <c r="A5249" t="s">
        <v>8</v>
      </c>
      <c r="B5249" s="1">
        <v>500</v>
      </c>
      <c r="C5249" t="s">
        <v>9</v>
      </c>
      <c r="D5249">
        <v>12</v>
      </c>
      <c r="E5249" s="3">
        <v>44279</v>
      </c>
      <c r="F5249" s="2">
        <f>MONTH(Tabela1[[#This Row],[Data]])</f>
        <v>3</v>
      </c>
      <c r="G5249" t="s">
        <v>761</v>
      </c>
      <c r="H5249" t="s">
        <v>762</v>
      </c>
      <c r="I5249" s="2">
        <v>5563981500000</v>
      </c>
    </row>
    <row r="5250" spans="1:9" x14ac:dyDescent="0.25">
      <c r="A5250" t="s">
        <v>26</v>
      </c>
      <c r="B5250" s="1">
        <v>2000</v>
      </c>
      <c r="C5250" t="s">
        <v>9</v>
      </c>
      <c r="D5250">
        <v>1</v>
      </c>
      <c r="E5250" s="3">
        <v>44279</v>
      </c>
      <c r="F5250" s="2">
        <f>MONTH(Tabela1[[#This Row],[Data]])</f>
        <v>3</v>
      </c>
      <c r="G5250" t="s">
        <v>2035</v>
      </c>
      <c r="H5250" t="s">
        <v>2036</v>
      </c>
      <c r="I5250" s="2">
        <v>5543996300000</v>
      </c>
    </row>
    <row r="5251" spans="1:9" x14ac:dyDescent="0.25">
      <c r="A5251" t="s">
        <v>8</v>
      </c>
      <c r="B5251" s="1">
        <v>500</v>
      </c>
      <c r="C5251" t="s">
        <v>9</v>
      </c>
      <c r="D5251">
        <v>1</v>
      </c>
      <c r="E5251" s="3">
        <v>44279</v>
      </c>
      <c r="F5251" s="2">
        <f>MONTH(Tabela1[[#This Row],[Data]])</f>
        <v>3</v>
      </c>
      <c r="G5251" t="s">
        <v>2869</v>
      </c>
      <c r="H5251" t="s">
        <v>2870</v>
      </c>
      <c r="I5251" s="2">
        <v>5541988900000</v>
      </c>
    </row>
    <row r="5252" spans="1:9" x14ac:dyDescent="0.25">
      <c r="A5252" t="s">
        <v>12</v>
      </c>
      <c r="B5252" s="1">
        <v>1000</v>
      </c>
      <c r="C5252" t="s">
        <v>9</v>
      </c>
      <c r="D5252">
        <v>12</v>
      </c>
      <c r="E5252" s="3">
        <v>44279</v>
      </c>
      <c r="F5252" s="2">
        <f>MONTH(Tabela1[[#This Row],[Data]])</f>
        <v>3</v>
      </c>
      <c r="G5252" t="s">
        <v>2909</v>
      </c>
      <c r="H5252" t="s">
        <v>2910</v>
      </c>
      <c r="I5252" s="2">
        <v>5541992300000</v>
      </c>
    </row>
    <row r="5253" spans="1:9" x14ac:dyDescent="0.25">
      <c r="A5253" t="s">
        <v>12</v>
      </c>
      <c r="B5253" s="1">
        <v>1000</v>
      </c>
      <c r="C5253" t="s">
        <v>9</v>
      </c>
      <c r="D5253">
        <v>4</v>
      </c>
      <c r="E5253" s="3">
        <v>44279</v>
      </c>
      <c r="F5253" s="2">
        <f>MONTH(Tabela1[[#This Row],[Data]])</f>
        <v>3</v>
      </c>
      <c r="G5253" t="s">
        <v>3082</v>
      </c>
      <c r="H5253" t="s">
        <v>3083</v>
      </c>
      <c r="I5253" s="2">
        <v>5581986400000</v>
      </c>
    </row>
    <row r="5254" spans="1:9" x14ac:dyDescent="0.25">
      <c r="A5254" t="s">
        <v>12</v>
      </c>
      <c r="B5254" s="1">
        <v>1000</v>
      </c>
      <c r="C5254" t="s">
        <v>9</v>
      </c>
      <c r="D5254">
        <v>6</v>
      </c>
      <c r="E5254" s="3">
        <v>44279</v>
      </c>
      <c r="F5254" s="2">
        <f>MONTH(Tabela1[[#This Row],[Data]])</f>
        <v>3</v>
      </c>
      <c r="G5254" t="s">
        <v>4098</v>
      </c>
      <c r="H5254" t="s">
        <v>4099</v>
      </c>
      <c r="I5254" s="2">
        <v>5585988500000</v>
      </c>
    </row>
    <row r="5255" spans="1:9" x14ac:dyDescent="0.25">
      <c r="A5255" t="s">
        <v>12</v>
      </c>
      <c r="B5255" s="1">
        <v>1000</v>
      </c>
      <c r="C5255" t="s">
        <v>9</v>
      </c>
      <c r="D5255">
        <v>3</v>
      </c>
      <c r="E5255" s="3">
        <v>44279</v>
      </c>
      <c r="F5255" s="2">
        <f>MONTH(Tabela1[[#This Row],[Data]])</f>
        <v>3</v>
      </c>
      <c r="G5255" t="s">
        <v>6523</v>
      </c>
      <c r="H5255" t="s">
        <v>6524</v>
      </c>
      <c r="I5255" s="2">
        <v>5527999100000</v>
      </c>
    </row>
    <row r="5256" spans="1:9" x14ac:dyDescent="0.25">
      <c r="A5256" t="s">
        <v>8</v>
      </c>
      <c r="B5256" s="1">
        <v>500</v>
      </c>
      <c r="C5256" t="s">
        <v>9</v>
      </c>
      <c r="D5256">
        <v>1</v>
      </c>
      <c r="E5256" s="3">
        <v>44280</v>
      </c>
      <c r="F5256" s="2">
        <f>MONTH(Tabela1[[#This Row],[Data]])</f>
        <v>3</v>
      </c>
      <c r="G5256" t="s">
        <v>465</v>
      </c>
      <c r="H5256" t="s">
        <v>466</v>
      </c>
      <c r="I5256" s="2">
        <v>5519988000000</v>
      </c>
    </row>
    <row r="5257" spans="1:9" x14ac:dyDescent="0.25">
      <c r="A5257" t="s">
        <v>12</v>
      </c>
      <c r="B5257" s="1">
        <v>1000</v>
      </c>
      <c r="C5257" t="s">
        <v>21</v>
      </c>
      <c r="D5257">
        <v>1</v>
      </c>
      <c r="E5257" s="3">
        <v>44280</v>
      </c>
      <c r="F5257" s="2">
        <f>MONTH(Tabela1[[#This Row],[Data]])</f>
        <v>3</v>
      </c>
      <c r="G5257" t="s">
        <v>3145</v>
      </c>
      <c r="H5257" t="s">
        <v>3146</v>
      </c>
      <c r="I5257" s="2">
        <v>5532999200000</v>
      </c>
    </row>
    <row r="5258" spans="1:9" x14ac:dyDescent="0.25">
      <c r="A5258" t="s">
        <v>8</v>
      </c>
      <c r="B5258" s="1">
        <v>500</v>
      </c>
      <c r="C5258" t="s">
        <v>9</v>
      </c>
      <c r="D5258">
        <v>10</v>
      </c>
      <c r="E5258" s="3">
        <v>44280</v>
      </c>
      <c r="F5258" s="2">
        <f>MONTH(Tabela1[[#This Row],[Data]])</f>
        <v>3</v>
      </c>
      <c r="G5258" t="s">
        <v>5492</v>
      </c>
      <c r="H5258" t="s">
        <v>5493</v>
      </c>
      <c r="I5258" s="2">
        <v>5511995700000</v>
      </c>
    </row>
    <row r="5259" spans="1:9" x14ac:dyDescent="0.25">
      <c r="A5259" t="s">
        <v>8</v>
      </c>
      <c r="B5259" s="1">
        <v>500</v>
      </c>
      <c r="C5259" t="s">
        <v>9</v>
      </c>
      <c r="D5259">
        <v>12</v>
      </c>
      <c r="E5259" s="3">
        <v>44280</v>
      </c>
      <c r="F5259" s="2">
        <f>MONTH(Tabela1[[#This Row],[Data]])</f>
        <v>3</v>
      </c>
      <c r="G5259" t="s">
        <v>3077</v>
      </c>
      <c r="H5259" t="s">
        <v>3078</v>
      </c>
      <c r="I5259" s="2">
        <v>5542999300000</v>
      </c>
    </row>
    <row r="5260" spans="1:9" x14ac:dyDescent="0.25">
      <c r="A5260" t="s">
        <v>12</v>
      </c>
      <c r="B5260" s="1">
        <v>1000</v>
      </c>
      <c r="C5260" t="s">
        <v>9</v>
      </c>
      <c r="D5260">
        <v>1</v>
      </c>
      <c r="E5260" s="3">
        <v>44280</v>
      </c>
      <c r="F5260" s="2">
        <f>MONTH(Tabela1[[#This Row],[Data]])</f>
        <v>3</v>
      </c>
      <c r="G5260" t="s">
        <v>4332</v>
      </c>
      <c r="H5260" t="s">
        <v>6248</v>
      </c>
      <c r="I5260" s="2">
        <v>5519996700000</v>
      </c>
    </row>
    <row r="5261" spans="1:9" x14ac:dyDescent="0.25">
      <c r="A5261" t="s">
        <v>12</v>
      </c>
      <c r="B5261" s="1">
        <v>1000</v>
      </c>
      <c r="C5261" t="s">
        <v>9</v>
      </c>
      <c r="D5261">
        <v>4</v>
      </c>
      <c r="E5261" s="3">
        <v>44280</v>
      </c>
      <c r="F5261" s="2">
        <f>MONTH(Tabela1[[#This Row],[Data]])</f>
        <v>3</v>
      </c>
      <c r="G5261" t="s">
        <v>2613</v>
      </c>
      <c r="H5261" t="s">
        <v>6755</v>
      </c>
      <c r="I5261" s="2">
        <v>5521975900000</v>
      </c>
    </row>
    <row r="5262" spans="1:9" x14ac:dyDescent="0.25">
      <c r="A5262" t="s">
        <v>26</v>
      </c>
      <c r="B5262" s="1">
        <v>2000</v>
      </c>
      <c r="C5262" t="s">
        <v>9</v>
      </c>
      <c r="D5262">
        <v>12</v>
      </c>
      <c r="E5262" s="3">
        <v>44280</v>
      </c>
      <c r="F5262" s="2">
        <f>MONTH(Tabela1[[#This Row],[Data]])</f>
        <v>3</v>
      </c>
      <c r="G5262" t="s">
        <v>5134</v>
      </c>
      <c r="H5262" t="s">
        <v>8045</v>
      </c>
      <c r="I5262" s="2">
        <v>5511991800000</v>
      </c>
    </row>
    <row r="5263" spans="1:9" x14ac:dyDescent="0.25">
      <c r="A5263" t="s">
        <v>26</v>
      </c>
      <c r="B5263" s="1">
        <v>2000</v>
      </c>
      <c r="C5263" t="s">
        <v>9</v>
      </c>
      <c r="D5263">
        <v>4</v>
      </c>
      <c r="E5263" s="3">
        <v>44280</v>
      </c>
      <c r="F5263" s="2">
        <f>MONTH(Tabela1[[#This Row],[Data]])</f>
        <v>3</v>
      </c>
      <c r="G5263" t="s">
        <v>9232</v>
      </c>
      <c r="H5263" t="s">
        <v>9233</v>
      </c>
      <c r="I5263" s="2">
        <v>5534999200000</v>
      </c>
    </row>
    <row r="5264" spans="1:9" x14ac:dyDescent="0.25">
      <c r="A5264" t="s">
        <v>26</v>
      </c>
      <c r="B5264" s="1">
        <v>2000</v>
      </c>
      <c r="C5264" t="s">
        <v>9</v>
      </c>
      <c r="D5264">
        <v>12</v>
      </c>
      <c r="E5264" s="3">
        <v>44281</v>
      </c>
      <c r="F5264" s="2">
        <f>MONTH(Tabela1[[#This Row],[Data]])</f>
        <v>3</v>
      </c>
      <c r="G5264" t="s">
        <v>1238</v>
      </c>
      <c r="H5264" t="s">
        <v>1239</v>
      </c>
      <c r="I5264" s="2">
        <v>5531994100000</v>
      </c>
    </row>
    <row r="5265" spans="1:9" x14ac:dyDescent="0.25">
      <c r="A5265" t="s">
        <v>8</v>
      </c>
      <c r="B5265" s="1">
        <v>500</v>
      </c>
      <c r="C5265" t="s">
        <v>9</v>
      </c>
      <c r="D5265">
        <v>12</v>
      </c>
      <c r="E5265" s="3">
        <v>44281</v>
      </c>
      <c r="F5265" s="2">
        <f>MONTH(Tabela1[[#This Row],[Data]])</f>
        <v>3</v>
      </c>
      <c r="G5265" t="s">
        <v>1365</v>
      </c>
      <c r="H5265" t="s">
        <v>1366</v>
      </c>
      <c r="I5265" s="2">
        <v>5511965200000</v>
      </c>
    </row>
    <row r="5266" spans="1:9" x14ac:dyDescent="0.25">
      <c r="A5266" t="s">
        <v>8</v>
      </c>
      <c r="B5266" s="1">
        <v>500</v>
      </c>
      <c r="C5266" t="s">
        <v>21</v>
      </c>
      <c r="D5266">
        <v>1</v>
      </c>
      <c r="E5266" s="3">
        <v>44281</v>
      </c>
      <c r="F5266" s="2">
        <f>MONTH(Tabela1[[#This Row],[Data]])</f>
        <v>3</v>
      </c>
      <c r="G5266" t="s">
        <v>1756</v>
      </c>
      <c r="H5266" t="s">
        <v>1757</v>
      </c>
      <c r="I5266" s="2">
        <v>5511986200000</v>
      </c>
    </row>
    <row r="5267" spans="1:9" x14ac:dyDescent="0.25">
      <c r="A5267" t="s">
        <v>8</v>
      </c>
      <c r="B5267" s="1">
        <v>500</v>
      </c>
      <c r="C5267" t="s">
        <v>9</v>
      </c>
      <c r="D5267">
        <v>3</v>
      </c>
      <c r="E5267" s="3">
        <v>44281</v>
      </c>
      <c r="F5267" s="2">
        <f>MONTH(Tabela1[[#This Row],[Data]])</f>
        <v>3</v>
      </c>
      <c r="G5267" t="s">
        <v>3004</v>
      </c>
      <c r="H5267" t="s">
        <v>3005</v>
      </c>
      <c r="I5267" s="2">
        <v>5541996300000</v>
      </c>
    </row>
    <row r="5268" spans="1:9" x14ac:dyDescent="0.25">
      <c r="A5268" t="s">
        <v>8</v>
      </c>
      <c r="B5268" s="1">
        <v>500</v>
      </c>
      <c r="C5268" t="s">
        <v>9</v>
      </c>
      <c r="D5268">
        <v>12</v>
      </c>
      <c r="E5268" s="3">
        <v>44281</v>
      </c>
      <c r="F5268" s="2">
        <f>MONTH(Tabela1[[#This Row],[Data]])</f>
        <v>3</v>
      </c>
      <c r="G5268" t="s">
        <v>2479</v>
      </c>
      <c r="H5268" t="s">
        <v>3268</v>
      </c>
      <c r="I5268" s="2">
        <v>5527998400000</v>
      </c>
    </row>
    <row r="5269" spans="1:9" x14ac:dyDescent="0.25">
      <c r="A5269" t="s">
        <v>8</v>
      </c>
      <c r="B5269" s="1">
        <v>500</v>
      </c>
      <c r="C5269" t="s">
        <v>9</v>
      </c>
      <c r="D5269">
        <v>3</v>
      </c>
      <c r="E5269" s="3">
        <v>44281</v>
      </c>
      <c r="F5269" s="2">
        <f>MONTH(Tabela1[[#This Row],[Data]])</f>
        <v>3</v>
      </c>
      <c r="G5269" t="s">
        <v>3469</v>
      </c>
      <c r="H5269" t="s">
        <v>3470</v>
      </c>
      <c r="I5269" s="2">
        <v>5511987200000</v>
      </c>
    </row>
    <row r="5270" spans="1:9" x14ac:dyDescent="0.25">
      <c r="A5270" t="s">
        <v>12</v>
      </c>
      <c r="B5270" s="1">
        <v>1000</v>
      </c>
      <c r="C5270" t="s">
        <v>9</v>
      </c>
      <c r="D5270">
        <v>1</v>
      </c>
      <c r="E5270" s="3">
        <v>44281</v>
      </c>
      <c r="F5270" s="2">
        <f>MONTH(Tabela1[[#This Row],[Data]])</f>
        <v>3</v>
      </c>
      <c r="G5270" t="s">
        <v>5581</v>
      </c>
      <c r="H5270" t="s">
        <v>5582</v>
      </c>
      <c r="I5270" s="2">
        <v>5519999300000</v>
      </c>
    </row>
    <row r="5271" spans="1:9" x14ac:dyDescent="0.25">
      <c r="A5271" t="s">
        <v>8</v>
      </c>
      <c r="B5271" s="1">
        <v>500</v>
      </c>
      <c r="C5271" t="s">
        <v>9</v>
      </c>
      <c r="D5271">
        <v>12</v>
      </c>
      <c r="E5271" s="3">
        <v>44281</v>
      </c>
      <c r="F5271" s="2">
        <f>MONTH(Tabela1[[#This Row],[Data]])</f>
        <v>3</v>
      </c>
      <c r="G5271" t="s">
        <v>7416</v>
      </c>
      <c r="H5271" t="s">
        <v>7417</v>
      </c>
      <c r="I5271" s="2">
        <v>5594999700000</v>
      </c>
    </row>
    <row r="5272" spans="1:9" x14ac:dyDescent="0.25">
      <c r="A5272" t="s">
        <v>12</v>
      </c>
      <c r="B5272" s="1">
        <v>1000</v>
      </c>
      <c r="C5272" t="s">
        <v>9</v>
      </c>
      <c r="D5272">
        <v>12</v>
      </c>
      <c r="E5272" s="3">
        <v>44281</v>
      </c>
      <c r="F5272" s="2">
        <f>MONTH(Tabela1[[#This Row],[Data]])</f>
        <v>3</v>
      </c>
      <c r="G5272" t="s">
        <v>7596</v>
      </c>
      <c r="H5272" t="s">
        <v>7597</v>
      </c>
      <c r="I5272" s="2">
        <v>5548999000000</v>
      </c>
    </row>
    <row r="5273" spans="1:9" x14ac:dyDescent="0.25">
      <c r="A5273" t="s">
        <v>12</v>
      </c>
      <c r="B5273" s="1">
        <v>1000</v>
      </c>
      <c r="C5273" t="s">
        <v>9</v>
      </c>
      <c r="D5273">
        <v>10</v>
      </c>
      <c r="E5273" s="3">
        <v>44281</v>
      </c>
      <c r="F5273" s="2">
        <f>MONTH(Tabela1[[#This Row],[Data]])</f>
        <v>3</v>
      </c>
      <c r="G5273" t="s">
        <v>9210</v>
      </c>
      <c r="H5273" t="s">
        <v>9211</v>
      </c>
      <c r="I5273" s="2">
        <v>5567992100000</v>
      </c>
    </row>
    <row r="5274" spans="1:9" x14ac:dyDescent="0.25">
      <c r="A5274" t="s">
        <v>12</v>
      </c>
      <c r="B5274" s="1">
        <v>1000</v>
      </c>
      <c r="C5274" t="s">
        <v>9</v>
      </c>
      <c r="D5274">
        <v>3</v>
      </c>
      <c r="E5274" s="3">
        <v>44282</v>
      </c>
      <c r="F5274" s="2">
        <f>MONTH(Tabela1[[#This Row],[Data]])</f>
        <v>3</v>
      </c>
      <c r="G5274" t="s">
        <v>4231</v>
      </c>
      <c r="H5274" t="s">
        <v>4232</v>
      </c>
      <c r="I5274" s="2">
        <v>5591988400000</v>
      </c>
    </row>
    <row r="5275" spans="1:9" x14ac:dyDescent="0.25">
      <c r="A5275" t="s">
        <v>26</v>
      </c>
      <c r="B5275" s="1">
        <v>2000</v>
      </c>
      <c r="C5275" t="s">
        <v>9</v>
      </c>
      <c r="D5275">
        <v>12</v>
      </c>
      <c r="E5275" s="3">
        <v>44282</v>
      </c>
      <c r="F5275" s="2">
        <f>MONTH(Tabela1[[#This Row],[Data]])</f>
        <v>3</v>
      </c>
      <c r="G5275" t="s">
        <v>3968</v>
      </c>
      <c r="H5275" t="s">
        <v>5850</v>
      </c>
      <c r="I5275" s="2">
        <v>5521975300000</v>
      </c>
    </row>
    <row r="5276" spans="1:9" x14ac:dyDescent="0.25">
      <c r="A5276" t="s">
        <v>26</v>
      </c>
      <c r="B5276" s="1">
        <v>2000</v>
      </c>
      <c r="C5276" t="s">
        <v>9</v>
      </c>
      <c r="D5276">
        <v>12</v>
      </c>
      <c r="E5276" s="3">
        <v>44282</v>
      </c>
      <c r="F5276" s="2">
        <f>MONTH(Tabela1[[#This Row],[Data]])</f>
        <v>3</v>
      </c>
      <c r="G5276" t="s">
        <v>7853</v>
      </c>
      <c r="H5276" t="s">
        <v>7854</v>
      </c>
      <c r="I5276" s="2">
        <v>5549991300000</v>
      </c>
    </row>
    <row r="5277" spans="1:9" x14ac:dyDescent="0.25">
      <c r="A5277" t="s">
        <v>8</v>
      </c>
      <c r="B5277" s="1">
        <v>500</v>
      </c>
      <c r="C5277" t="s">
        <v>21</v>
      </c>
      <c r="D5277">
        <v>1</v>
      </c>
      <c r="E5277" s="3">
        <v>44282</v>
      </c>
      <c r="F5277" s="2">
        <f>MONTH(Tabela1[[#This Row],[Data]])</f>
        <v>3</v>
      </c>
      <c r="G5277" t="s">
        <v>2188</v>
      </c>
      <c r="H5277" t="s">
        <v>7638</v>
      </c>
      <c r="I5277" s="2">
        <v>5511941500000</v>
      </c>
    </row>
    <row r="5278" spans="1:9" x14ac:dyDescent="0.25">
      <c r="A5278" t="s">
        <v>26</v>
      </c>
      <c r="B5278" s="1">
        <v>2000</v>
      </c>
      <c r="C5278" t="s">
        <v>21</v>
      </c>
      <c r="D5278">
        <v>1</v>
      </c>
      <c r="E5278" s="3">
        <v>44282</v>
      </c>
      <c r="F5278" s="2">
        <f>MONTH(Tabela1[[#This Row],[Data]])</f>
        <v>3</v>
      </c>
      <c r="G5278" t="s">
        <v>4726</v>
      </c>
      <c r="H5278" t="s">
        <v>4727</v>
      </c>
      <c r="I5278" s="2">
        <v>5511969400000</v>
      </c>
    </row>
    <row r="5279" spans="1:9" x14ac:dyDescent="0.25">
      <c r="A5279" t="s">
        <v>12</v>
      </c>
      <c r="B5279" s="1">
        <v>1000</v>
      </c>
      <c r="C5279" t="s">
        <v>9</v>
      </c>
      <c r="D5279">
        <v>12</v>
      </c>
      <c r="E5279" s="3">
        <v>44282</v>
      </c>
      <c r="F5279" s="2">
        <f>MONTH(Tabela1[[#This Row],[Data]])</f>
        <v>3</v>
      </c>
      <c r="G5279" t="s">
        <v>9060</v>
      </c>
      <c r="H5279" t="s">
        <v>9061</v>
      </c>
      <c r="I5279" s="2">
        <v>5532991200000</v>
      </c>
    </row>
    <row r="5280" spans="1:9" x14ac:dyDescent="0.25">
      <c r="A5280" t="s">
        <v>12</v>
      </c>
      <c r="B5280" s="1">
        <v>1000</v>
      </c>
      <c r="C5280" t="s">
        <v>21</v>
      </c>
      <c r="D5280">
        <v>1</v>
      </c>
      <c r="E5280" s="3">
        <v>44282</v>
      </c>
      <c r="F5280" s="2">
        <f>MONTH(Tabela1[[#This Row],[Data]])</f>
        <v>3</v>
      </c>
      <c r="G5280" t="s">
        <v>1842</v>
      </c>
      <c r="H5280" t="s">
        <v>1843</v>
      </c>
      <c r="I5280" s="2">
        <v>5588994300000</v>
      </c>
    </row>
    <row r="5281" spans="1:9" x14ac:dyDescent="0.25">
      <c r="A5281" t="s">
        <v>12</v>
      </c>
      <c r="B5281" s="1">
        <v>1000</v>
      </c>
      <c r="C5281" t="s">
        <v>9</v>
      </c>
      <c r="D5281">
        <v>5</v>
      </c>
      <c r="E5281" s="3">
        <v>44282</v>
      </c>
      <c r="F5281" s="2">
        <f>MONTH(Tabela1[[#This Row],[Data]])</f>
        <v>3</v>
      </c>
      <c r="G5281" t="s">
        <v>8147</v>
      </c>
      <c r="H5281" t="s">
        <v>8148</v>
      </c>
      <c r="I5281" s="2">
        <v>5511972000000</v>
      </c>
    </row>
    <row r="5282" spans="1:9" x14ac:dyDescent="0.25">
      <c r="A5282" t="s">
        <v>26</v>
      </c>
      <c r="B5282" s="1">
        <v>2000</v>
      </c>
      <c r="C5282" t="s">
        <v>9</v>
      </c>
      <c r="D5282">
        <v>12</v>
      </c>
      <c r="E5282" s="3">
        <v>44283</v>
      </c>
      <c r="F5282" s="2">
        <f>MONTH(Tabela1[[#This Row],[Data]])</f>
        <v>3</v>
      </c>
      <c r="G5282" t="s">
        <v>1205</v>
      </c>
      <c r="H5282" t="s">
        <v>1382</v>
      </c>
      <c r="I5282" s="2">
        <v>5548996300000</v>
      </c>
    </row>
    <row r="5283" spans="1:9" x14ac:dyDescent="0.25">
      <c r="A5283" t="s">
        <v>26</v>
      </c>
      <c r="B5283" s="1">
        <v>2000</v>
      </c>
      <c r="C5283" t="s">
        <v>21</v>
      </c>
      <c r="D5283">
        <v>1</v>
      </c>
      <c r="E5283" s="3">
        <v>44283</v>
      </c>
      <c r="F5283" s="2">
        <f>MONTH(Tabela1[[#This Row],[Data]])</f>
        <v>3</v>
      </c>
      <c r="G5283" t="s">
        <v>2891</v>
      </c>
      <c r="H5283" t="s">
        <v>2892</v>
      </c>
      <c r="I5283" s="2">
        <v>5521981200000</v>
      </c>
    </row>
    <row r="5284" spans="1:9" x14ac:dyDescent="0.25">
      <c r="A5284" t="s">
        <v>8</v>
      </c>
      <c r="B5284" s="1">
        <v>500</v>
      </c>
      <c r="C5284" t="s">
        <v>9</v>
      </c>
      <c r="D5284">
        <v>10</v>
      </c>
      <c r="E5284" s="3">
        <v>44283</v>
      </c>
      <c r="F5284" s="2">
        <f>MONTH(Tabela1[[#This Row],[Data]])</f>
        <v>3</v>
      </c>
      <c r="G5284" t="s">
        <v>5078</v>
      </c>
      <c r="H5284" t="s">
        <v>5079</v>
      </c>
      <c r="I5284" s="2">
        <v>5571988500000</v>
      </c>
    </row>
    <row r="5285" spans="1:9" x14ac:dyDescent="0.25">
      <c r="A5285" t="s">
        <v>8</v>
      </c>
      <c r="B5285" s="1">
        <v>500</v>
      </c>
      <c r="C5285" t="s">
        <v>9</v>
      </c>
      <c r="D5285">
        <v>5</v>
      </c>
      <c r="E5285" s="3">
        <v>44283</v>
      </c>
      <c r="F5285" s="2">
        <f>MONTH(Tabela1[[#This Row],[Data]])</f>
        <v>3</v>
      </c>
      <c r="G5285" t="s">
        <v>5192</v>
      </c>
      <c r="H5285" t="s">
        <v>5193</v>
      </c>
      <c r="I5285" s="2">
        <v>5585997800000</v>
      </c>
    </row>
    <row r="5286" spans="1:9" x14ac:dyDescent="0.25">
      <c r="A5286" t="s">
        <v>12</v>
      </c>
      <c r="B5286" s="1">
        <v>1000</v>
      </c>
      <c r="C5286" t="s">
        <v>9</v>
      </c>
      <c r="D5286">
        <v>12</v>
      </c>
      <c r="E5286" s="3">
        <v>44283</v>
      </c>
      <c r="F5286" s="2">
        <f>MONTH(Tabela1[[#This Row],[Data]])</f>
        <v>3</v>
      </c>
      <c r="G5286" t="s">
        <v>1736</v>
      </c>
      <c r="H5286" t="s">
        <v>1737</v>
      </c>
      <c r="I5286" s="2">
        <v>5528999300000</v>
      </c>
    </row>
    <row r="5287" spans="1:9" x14ac:dyDescent="0.25">
      <c r="A5287" t="s">
        <v>12</v>
      </c>
      <c r="B5287" s="1">
        <v>1000</v>
      </c>
      <c r="C5287" t="s">
        <v>9</v>
      </c>
      <c r="D5287">
        <v>12</v>
      </c>
      <c r="E5287" s="3">
        <v>44283</v>
      </c>
      <c r="F5287" s="2">
        <f>MONTH(Tabela1[[#This Row],[Data]])</f>
        <v>3</v>
      </c>
      <c r="G5287" t="s">
        <v>4476</v>
      </c>
      <c r="H5287" t="s">
        <v>6189</v>
      </c>
      <c r="I5287" s="2">
        <v>5547992500000</v>
      </c>
    </row>
    <row r="5288" spans="1:9" x14ac:dyDescent="0.25">
      <c r="A5288" t="s">
        <v>12</v>
      </c>
      <c r="B5288" s="1">
        <v>1000</v>
      </c>
      <c r="C5288" t="s">
        <v>9</v>
      </c>
      <c r="D5288">
        <v>4</v>
      </c>
      <c r="E5288" s="3">
        <v>44283</v>
      </c>
      <c r="F5288" s="2">
        <f>MONTH(Tabela1[[#This Row],[Data]])</f>
        <v>3</v>
      </c>
      <c r="G5288" t="s">
        <v>3315</v>
      </c>
      <c r="H5288" t="s">
        <v>7105</v>
      </c>
      <c r="I5288" s="2">
        <v>5542998000000</v>
      </c>
    </row>
    <row r="5289" spans="1:9" x14ac:dyDescent="0.25">
      <c r="A5289" t="s">
        <v>8</v>
      </c>
      <c r="B5289" s="1">
        <v>500</v>
      </c>
      <c r="C5289" t="s">
        <v>9</v>
      </c>
      <c r="D5289">
        <v>10</v>
      </c>
      <c r="E5289" s="3">
        <v>44283</v>
      </c>
      <c r="F5289" s="2">
        <f>MONTH(Tabela1[[#This Row],[Data]])</f>
        <v>3</v>
      </c>
      <c r="G5289" t="s">
        <v>9387</v>
      </c>
      <c r="H5289" t="s">
        <v>9388</v>
      </c>
      <c r="I5289" s="2">
        <v>5527998200000</v>
      </c>
    </row>
    <row r="5290" spans="1:9" x14ac:dyDescent="0.25">
      <c r="A5290" t="s">
        <v>8</v>
      </c>
      <c r="B5290" s="1">
        <v>500</v>
      </c>
      <c r="C5290" t="s">
        <v>9</v>
      </c>
      <c r="D5290">
        <v>6</v>
      </c>
      <c r="E5290" s="3">
        <v>44284</v>
      </c>
      <c r="F5290" s="2">
        <f>MONTH(Tabela1[[#This Row],[Data]])</f>
        <v>3</v>
      </c>
      <c r="G5290" t="s">
        <v>688</v>
      </c>
      <c r="H5290" t="s">
        <v>689</v>
      </c>
      <c r="I5290" s="2">
        <v>5575988000000</v>
      </c>
    </row>
    <row r="5291" spans="1:9" x14ac:dyDescent="0.25">
      <c r="A5291" t="s">
        <v>12</v>
      </c>
      <c r="B5291" s="1">
        <v>1000</v>
      </c>
      <c r="C5291" t="s">
        <v>9</v>
      </c>
      <c r="D5291">
        <v>12</v>
      </c>
      <c r="E5291" s="3">
        <v>44284</v>
      </c>
      <c r="F5291" s="2">
        <f>MONTH(Tabela1[[#This Row],[Data]])</f>
        <v>3</v>
      </c>
      <c r="G5291" t="s">
        <v>3795</v>
      </c>
      <c r="H5291" t="s">
        <v>3796</v>
      </c>
      <c r="I5291" s="2">
        <v>5534991500000</v>
      </c>
    </row>
    <row r="5292" spans="1:9" x14ac:dyDescent="0.25">
      <c r="A5292" t="s">
        <v>26</v>
      </c>
      <c r="B5292" s="1">
        <v>2000</v>
      </c>
      <c r="C5292" t="s">
        <v>9</v>
      </c>
      <c r="D5292">
        <v>12</v>
      </c>
      <c r="E5292" s="3">
        <v>44284</v>
      </c>
      <c r="F5292" s="2">
        <f>MONTH(Tabela1[[#This Row],[Data]])</f>
        <v>3</v>
      </c>
      <c r="G5292" t="s">
        <v>4630</v>
      </c>
      <c r="H5292" t="s">
        <v>4631</v>
      </c>
      <c r="I5292" s="2">
        <v>5585985100000</v>
      </c>
    </row>
    <row r="5293" spans="1:9" x14ac:dyDescent="0.25">
      <c r="A5293" t="s">
        <v>8</v>
      </c>
      <c r="B5293" s="1">
        <v>500</v>
      </c>
      <c r="C5293" t="s">
        <v>21</v>
      </c>
      <c r="D5293">
        <v>1</v>
      </c>
      <c r="E5293" s="3">
        <v>44284</v>
      </c>
      <c r="F5293" s="2">
        <f>MONTH(Tabela1[[#This Row],[Data]])</f>
        <v>3</v>
      </c>
      <c r="G5293" t="s">
        <v>4149</v>
      </c>
      <c r="H5293" t="s">
        <v>4150</v>
      </c>
      <c r="I5293" s="2">
        <v>5551983400000</v>
      </c>
    </row>
    <row r="5294" spans="1:9" x14ac:dyDescent="0.25">
      <c r="A5294" t="s">
        <v>26</v>
      </c>
      <c r="B5294" s="1">
        <v>2000</v>
      </c>
      <c r="C5294" t="s">
        <v>9</v>
      </c>
      <c r="D5294">
        <v>2</v>
      </c>
      <c r="E5294" s="3">
        <v>44284</v>
      </c>
      <c r="F5294" s="2">
        <f>MONTH(Tabela1[[#This Row],[Data]])</f>
        <v>3</v>
      </c>
      <c r="G5294" t="s">
        <v>9005</v>
      </c>
      <c r="H5294" t="s">
        <v>9006</v>
      </c>
      <c r="I5294" s="2">
        <v>5581996600000</v>
      </c>
    </row>
    <row r="5295" spans="1:9" x14ac:dyDescent="0.25">
      <c r="A5295" t="s">
        <v>8</v>
      </c>
      <c r="B5295" s="1">
        <v>500</v>
      </c>
      <c r="C5295" t="s">
        <v>9</v>
      </c>
      <c r="D5295">
        <v>1</v>
      </c>
      <c r="E5295" s="3">
        <v>44284</v>
      </c>
      <c r="F5295" s="2">
        <f>MONTH(Tabela1[[#This Row],[Data]])</f>
        <v>3</v>
      </c>
      <c r="G5295" t="s">
        <v>9070</v>
      </c>
      <c r="H5295" t="s">
        <v>9071</v>
      </c>
      <c r="I5295" s="2">
        <v>5565996100000</v>
      </c>
    </row>
    <row r="5296" spans="1:9" x14ac:dyDescent="0.25">
      <c r="A5296" t="s">
        <v>12</v>
      </c>
      <c r="B5296" s="1">
        <v>1000</v>
      </c>
      <c r="C5296" t="s">
        <v>9</v>
      </c>
      <c r="D5296">
        <v>12</v>
      </c>
      <c r="E5296" s="3">
        <v>44285</v>
      </c>
      <c r="F5296" s="2">
        <f>MONTH(Tabela1[[#This Row],[Data]])</f>
        <v>3</v>
      </c>
      <c r="G5296" t="s">
        <v>3008</v>
      </c>
      <c r="H5296" t="s">
        <v>3009</v>
      </c>
      <c r="I5296" s="2">
        <v>5511982500000</v>
      </c>
    </row>
    <row r="5297" spans="1:9" x14ac:dyDescent="0.25">
      <c r="A5297" t="s">
        <v>8</v>
      </c>
      <c r="B5297" s="1">
        <v>500</v>
      </c>
      <c r="C5297" t="s">
        <v>9</v>
      </c>
      <c r="D5297">
        <v>1</v>
      </c>
      <c r="E5297" s="3">
        <v>44285</v>
      </c>
      <c r="F5297" s="2">
        <f>MONTH(Tabela1[[#This Row],[Data]])</f>
        <v>3</v>
      </c>
      <c r="G5297" t="s">
        <v>8123</v>
      </c>
      <c r="H5297" t="s">
        <v>8124</v>
      </c>
      <c r="I5297" s="2">
        <v>5511997500000</v>
      </c>
    </row>
    <row r="5298" spans="1:9" x14ac:dyDescent="0.25">
      <c r="A5298" t="s">
        <v>26</v>
      </c>
      <c r="B5298" s="1">
        <v>2000</v>
      </c>
      <c r="C5298" t="s">
        <v>9</v>
      </c>
      <c r="D5298">
        <v>12</v>
      </c>
      <c r="E5298" s="3">
        <v>44285</v>
      </c>
      <c r="F5298" s="2">
        <f>MONTH(Tabela1[[#This Row],[Data]])</f>
        <v>3</v>
      </c>
      <c r="G5298" t="s">
        <v>8809</v>
      </c>
      <c r="H5298" t="s">
        <v>8810</v>
      </c>
      <c r="I5298" s="2">
        <v>5532988100000</v>
      </c>
    </row>
    <row r="5299" spans="1:9" x14ac:dyDescent="0.25">
      <c r="A5299" t="s">
        <v>8</v>
      </c>
      <c r="B5299" s="1">
        <v>500</v>
      </c>
      <c r="C5299" t="s">
        <v>21</v>
      </c>
      <c r="D5299">
        <v>1</v>
      </c>
      <c r="E5299" s="3">
        <v>44285</v>
      </c>
      <c r="F5299" s="2">
        <f>MONTH(Tabela1[[#This Row],[Data]])</f>
        <v>3</v>
      </c>
      <c r="G5299" t="s">
        <v>5454</v>
      </c>
      <c r="H5299" t="s">
        <v>8919</v>
      </c>
      <c r="I5299" s="2">
        <v>5541999900000</v>
      </c>
    </row>
    <row r="5300" spans="1:9" x14ac:dyDescent="0.25">
      <c r="A5300" t="s">
        <v>26</v>
      </c>
      <c r="B5300" s="1">
        <v>2000</v>
      </c>
      <c r="C5300" t="s">
        <v>9</v>
      </c>
      <c r="D5300">
        <v>12</v>
      </c>
      <c r="E5300" s="3">
        <v>44285</v>
      </c>
      <c r="F5300" s="2">
        <f>MONTH(Tabela1[[#This Row],[Data]])</f>
        <v>3</v>
      </c>
      <c r="G5300" t="s">
        <v>9276</v>
      </c>
      <c r="H5300" t="s">
        <v>9277</v>
      </c>
      <c r="I5300" s="2">
        <v>5534998300000</v>
      </c>
    </row>
    <row r="5301" spans="1:9" x14ac:dyDescent="0.25">
      <c r="A5301" t="s">
        <v>12</v>
      </c>
      <c r="B5301" s="1">
        <v>1000</v>
      </c>
      <c r="C5301" t="s">
        <v>9</v>
      </c>
      <c r="D5301">
        <v>3</v>
      </c>
      <c r="E5301" s="3">
        <v>44286</v>
      </c>
      <c r="F5301" s="2">
        <f>MONTH(Tabela1[[#This Row],[Data]])</f>
        <v>3</v>
      </c>
      <c r="G5301" t="s">
        <v>2769</v>
      </c>
      <c r="H5301" t="s">
        <v>2770</v>
      </c>
      <c r="I5301" s="2">
        <v>5531984200000</v>
      </c>
    </row>
    <row r="5302" spans="1:9" x14ac:dyDescent="0.25">
      <c r="A5302" t="s">
        <v>12</v>
      </c>
      <c r="B5302" s="1">
        <v>1000</v>
      </c>
      <c r="C5302" t="s">
        <v>9</v>
      </c>
      <c r="D5302">
        <v>3</v>
      </c>
      <c r="E5302" s="3">
        <v>44286</v>
      </c>
      <c r="F5302" s="2">
        <f>MONTH(Tabela1[[#This Row],[Data]])</f>
        <v>3</v>
      </c>
      <c r="G5302" t="s">
        <v>2871</v>
      </c>
      <c r="H5302" t="s">
        <v>2872</v>
      </c>
      <c r="I5302" s="2">
        <v>5531991700000</v>
      </c>
    </row>
    <row r="5303" spans="1:9" x14ac:dyDescent="0.25">
      <c r="A5303" t="s">
        <v>12</v>
      </c>
      <c r="B5303" s="1">
        <v>1000</v>
      </c>
      <c r="C5303" t="s">
        <v>9</v>
      </c>
      <c r="D5303">
        <v>12</v>
      </c>
      <c r="E5303" s="3">
        <v>44286</v>
      </c>
      <c r="F5303" s="2">
        <f>MONTH(Tabela1[[#This Row],[Data]])</f>
        <v>3</v>
      </c>
      <c r="G5303" t="s">
        <v>3337</v>
      </c>
      <c r="H5303" t="s">
        <v>3338</v>
      </c>
      <c r="I5303" s="2">
        <v>5596991500000</v>
      </c>
    </row>
    <row r="5304" spans="1:9" x14ac:dyDescent="0.25">
      <c r="A5304" t="s">
        <v>8</v>
      </c>
      <c r="B5304" s="1">
        <v>500</v>
      </c>
      <c r="C5304" t="s">
        <v>9</v>
      </c>
      <c r="D5304">
        <v>12</v>
      </c>
      <c r="E5304" s="3">
        <v>44286</v>
      </c>
      <c r="F5304" s="2">
        <f>MONTH(Tabela1[[#This Row],[Data]])</f>
        <v>3</v>
      </c>
      <c r="G5304" t="s">
        <v>3833</v>
      </c>
      <c r="H5304" t="s">
        <v>3834</v>
      </c>
      <c r="I5304" s="2">
        <v>5562991200000</v>
      </c>
    </row>
    <row r="5305" spans="1:9" x14ac:dyDescent="0.25">
      <c r="A5305" t="s">
        <v>26</v>
      </c>
      <c r="B5305" s="1">
        <v>2000</v>
      </c>
      <c r="C5305" t="s">
        <v>21</v>
      </c>
      <c r="D5305">
        <v>1</v>
      </c>
      <c r="E5305" s="3">
        <v>44286</v>
      </c>
      <c r="F5305" s="2">
        <f>MONTH(Tabela1[[#This Row],[Data]])</f>
        <v>3</v>
      </c>
      <c r="G5305" t="s">
        <v>5250</v>
      </c>
      <c r="H5305" t="s">
        <v>5251</v>
      </c>
      <c r="I5305" s="2">
        <v>5511995200000</v>
      </c>
    </row>
    <row r="5306" spans="1:9" x14ac:dyDescent="0.25">
      <c r="A5306" t="s">
        <v>12</v>
      </c>
      <c r="B5306" s="1">
        <v>1000</v>
      </c>
      <c r="C5306" t="s">
        <v>9</v>
      </c>
      <c r="D5306">
        <v>12</v>
      </c>
      <c r="E5306" s="3">
        <v>44286</v>
      </c>
      <c r="F5306" s="2">
        <f>MONTH(Tabela1[[#This Row],[Data]])</f>
        <v>3</v>
      </c>
      <c r="G5306" t="s">
        <v>1963</v>
      </c>
      <c r="H5306" t="s">
        <v>6806</v>
      </c>
      <c r="I5306" s="2">
        <v>5512982600000</v>
      </c>
    </row>
    <row r="5307" spans="1:9" x14ac:dyDescent="0.25">
      <c r="A5307" t="s">
        <v>8</v>
      </c>
      <c r="B5307" s="1">
        <v>500</v>
      </c>
      <c r="C5307" t="s">
        <v>9</v>
      </c>
      <c r="D5307">
        <v>12</v>
      </c>
      <c r="E5307" s="3">
        <v>44286</v>
      </c>
      <c r="F5307" s="2">
        <f>MONTH(Tabela1[[#This Row],[Data]])</f>
        <v>3</v>
      </c>
      <c r="G5307" t="s">
        <v>7448</v>
      </c>
      <c r="H5307" t="s">
        <v>7449</v>
      </c>
      <c r="I5307" s="2">
        <v>5511973200000</v>
      </c>
    </row>
    <row r="5308" spans="1:9" x14ac:dyDescent="0.25">
      <c r="A5308" t="s">
        <v>8</v>
      </c>
      <c r="B5308" s="1">
        <v>500</v>
      </c>
      <c r="C5308" t="s">
        <v>9</v>
      </c>
      <c r="D5308">
        <v>12</v>
      </c>
      <c r="E5308" s="3">
        <v>44286</v>
      </c>
      <c r="F5308" s="2">
        <f>MONTH(Tabela1[[#This Row],[Data]])</f>
        <v>3</v>
      </c>
      <c r="G5308" t="s">
        <v>9653</v>
      </c>
      <c r="H5308" t="s">
        <v>9654</v>
      </c>
      <c r="I5308" s="2">
        <v>5519993700000</v>
      </c>
    </row>
    <row r="5309" spans="1:9" x14ac:dyDescent="0.25">
      <c r="A5309" t="s">
        <v>26</v>
      </c>
      <c r="B5309" s="1">
        <v>2000</v>
      </c>
      <c r="C5309" t="s">
        <v>9</v>
      </c>
      <c r="D5309">
        <v>1</v>
      </c>
      <c r="E5309" s="3">
        <v>44287</v>
      </c>
      <c r="F5309" s="2">
        <f>MONTH(Tabela1[[#This Row],[Data]])</f>
        <v>4</v>
      </c>
      <c r="G5309" t="s">
        <v>3938</v>
      </c>
      <c r="H5309" t="s">
        <v>3939</v>
      </c>
      <c r="I5309" s="2">
        <v>5511998200000</v>
      </c>
    </row>
    <row r="5310" spans="1:9" x14ac:dyDescent="0.25">
      <c r="A5310" t="s">
        <v>26</v>
      </c>
      <c r="B5310" s="1">
        <v>2000</v>
      </c>
      <c r="C5310" t="s">
        <v>9</v>
      </c>
      <c r="D5310">
        <v>1</v>
      </c>
      <c r="E5310" s="3">
        <v>44287</v>
      </c>
      <c r="F5310" s="2">
        <f>MONTH(Tabela1[[#This Row],[Data]])</f>
        <v>4</v>
      </c>
      <c r="G5310" t="s">
        <v>567</v>
      </c>
      <c r="H5310" t="s">
        <v>5292</v>
      </c>
      <c r="I5310" s="2">
        <v>5521982200000</v>
      </c>
    </row>
    <row r="5311" spans="1:9" x14ac:dyDescent="0.25">
      <c r="A5311" t="s">
        <v>12</v>
      </c>
      <c r="B5311" s="1">
        <v>1000</v>
      </c>
      <c r="C5311" t="s">
        <v>9</v>
      </c>
      <c r="D5311">
        <v>10</v>
      </c>
      <c r="E5311" s="3">
        <v>44287</v>
      </c>
      <c r="F5311" s="2">
        <f>MONTH(Tabela1[[#This Row],[Data]])</f>
        <v>4</v>
      </c>
      <c r="G5311" t="s">
        <v>4332</v>
      </c>
      <c r="H5311" t="s">
        <v>5560</v>
      </c>
      <c r="I5311" s="2">
        <v>5521973600000</v>
      </c>
    </row>
    <row r="5312" spans="1:9" x14ac:dyDescent="0.25">
      <c r="A5312" t="s">
        <v>8</v>
      </c>
      <c r="B5312" s="1">
        <v>500</v>
      </c>
      <c r="C5312" t="s">
        <v>9</v>
      </c>
      <c r="D5312">
        <v>1</v>
      </c>
      <c r="E5312" s="3">
        <v>44287</v>
      </c>
      <c r="F5312" s="2">
        <f>MONTH(Tabela1[[#This Row],[Data]])</f>
        <v>4</v>
      </c>
      <c r="G5312" t="s">
        <v>226</v>
      </c>
      <c r="H5312" t="s">
        <v>5832</v>
      </c>
      <c r="I5312" s="2">
        <v>5585987200000</v>
      </c>
    </row>
    <row r="5313" spans="1:9" x14ac:dyDescent="0.25">
      <c r="A5313" t="s">
        <v>8</v>
      </c>
      <c r="B5313" s="1">
        <v>500</v>
      </c>
      <c r="C5313" t="s">
        <v>9</v>
      </c>
      <c r="D5313">
        <v>12</v>
      </c>
      <c r="E5313" s="3">
        <v>44287</v>
      </c>
      <c r="F5313" s="2">
        <f>MONTH(Tabela1[[#This Row],[Data]])</f>
        <v>4</v>
      </c>
      <c r="G5313" t="s">
        <v>6183</v>
      </c>
      <c r="H5313" t="s">
        <v>6184</v>
      </c>
      <c r="I5313" s="2">
        <v>5561998000000</v>
      </c>
    </row>
    <row r="5314" spans="1:9" x14ac:dyDescent="0.25">
      <c r="A5314" t="s">
        <v>8</v>
      </c>
      <c r="B5314" s="1">
        <v>500</v>
      </c>
      <c r="C5314" t="s">
        <v>9</v>
      </c>
      <c r="D5314">
        <v>1</v>
      </c>
      <c r="E5314" s="3">
        <v>44287</v>
      </c>
      <c r="F5314" s="2">
        <f>MONTH(Tabela1[[#This Row],[Data]])</f>
        <v>4</v>
      </c>
      <c r="G5314" t="s">
        <v>1487</v>
      </c>
      <c r="H5314" t="s">
        <v>7199</v>
      </c>
      <c r="I5314" s="2">
        <v>5511975600000</v>
      </c>
    </row>
    <row r="5315" spans="1:9" x14ac:dyDescent="0.25">
      <c r="A5315" t="s">
        <v>8</v>
      </c>
      <c r="B5315" s="1">
        <v>500</v>
      </c>
      <c r="C5315" t="s">
        <v>9</v>
      </c>
      <c r="D5315">
        <v>1</v>
      </c>
      <c r="E5315" s="3">
        <v>44287</v>
      </c>
      <c r="F5315" s="2">
        <f>MONTH(Tabela1[[#This Row],[Data]])</f>
        <v>4</v>
      </c>
      <c r="G5315" t="s">
        <v>6523</v>
      </c>
      <c r="H5315" t="s">
        <v>8487</v>
      </c>
      <c r="I5315" s="2">
        <v>5581986700000</v>
      </c>
    </row>
    <row r="5316" spans="1:9" x14ac:dyDescent="0.25">
      <c r="A5316" t="s">
        <v>8</v>
      </c>
      <c r="B5316" s="1">
        <v>500</v>
      </c>
      <c r="C5316" t="s">
        <v>9</v>
      </c>
      <c r="D5316">
        <v>12</v>
      </c>
      <c r="E5316" s="3">
        <v>44287</v>
      </c>
      <c r="F5316" s="2">
        <f>MONTH(Tabela1[[#This Row],[Data]])</f>
        <v>4</v>
      </c>
      <c r="G5316" t="s">
        <v>2388</v>
      </c>
      <c r="H5316" t="s">
        <v>4297</v>
      </c>
      <c r="I5316" s="2">
        <v>5571981400000</v>
      </c>
    </row>
    <row r="5317" spans="1:9" x14ac:dyDescent="0.25">
      <c r="A5317" t="s">
        <v>26</v>
      </c>
      <c r="B5317" s="1">
        <v>2000</v>
      </c>
      <c r="C5317" t="s">
        <v>9</v>
      </c>
      <c r="D5317">
        <v>8</v>
      </c>
      <c r="E5317" s="3">
        <v>44288</v>
      </c>
      <c r="F5317" s="2">
        <f>MONTH(Tabela1[[#This Row],[Data]])</f>
        <v>4</v>
      </c>
      <c r="G5317" t="s">
        <v>2396</v>
      </c>
      <c r="H5317" t="s">
        <v>2397</v>
      </c>
      <c r="I5317" s="2">
        <v>5521983300000</v>
      </c>
    </row>
    <row r="5318" spans="1:9" x14ac:dyDescent="0.25">
      <c r="A5318" t="s">
        <v>8</v>
      </c>
      <c r="B5318" s="1">
        <v>500</v>
      </c>
      <c r="C5318" t="s">
        <v>21</v>
      </c>
      <c r="D5318">
        <v>1</v>
      </c>
      <c r="E5318" s="3">
        <v>44288</v>
      </c>
      <c r="F5318" s="2">
        <f>MONTH(Tabela1[[#This Row],[Data]])</f>
        <v>4</v>
      </c>
      <c r="G5318" t="s">
        <v>4624</v>
      </c>
      <c r="H5318" t="s">
        <v>4625</v>
      </c>
      <c r="I5318" s="2">
        <v>5511971300000</v>
      </c>
    </row>
    <row r="5319" spans="1:9" x14ac:dyDescent="0.25">
      <c r="A5319" t="s">
        <v>8</v>
      </c>
      <c r="B5319" s="1">
        <v>500</v>
      </c>
      <c r="C5319" t="s">
        <v>21</v>
      </c>
      <c r="D5319">
        <v>1</v>
      </c>
      <c r="E5319" s="3">
        <v>44288</v>
      </c>
      <c r="F5319" s="2">
        <f>MONTH(Tabela1[[#This Row],[Data]])</f>
        <v>4</v>
      </c>
      <c r="G5319" t="s">
        <v>405</v>
      </c>
      <c r="H5319" t="s">
        <v>406</v>
      </c>
      <c r="I5319" s="2">
        <v>5577981500000</v>
      </c>
    </row>
    <row r="5320" spans="1:9" x14ac:dyDescent="0.25">
      <c r="A5320" t="s">
        <v>12</v>
      </c>
      <c r="B5320" s="1">
        <v>1000</v>
      </c>
      <c r="C5320" t="s">
        <v>9</v>
      </c>
      <c r="D5320">
        <v>12</v>
      </c>
      <c r="E5320" s="3">
        <v>44288</v>
      </c>
      <c r="F5320" s="2">
        <f>MONTH(Tabela1[[#This Row],[Data]])</f>
        <v>4</v>
      </c>
      <c r="G5320" t="s">
        <v>7797</v>
      </c>
      <c r="H5320" t="s">
        <v>7798</v>
      </c>
      <c r="I5320" s="2">
        <v>5531998000000</v>
      </c>
    </row>
    <row r="5321" spans="1:9" x14ac:dyDescent="0.25">
      <c r="A5321" t="s">
        <v>12</v>
      </c>
      <c r="B5321" s="1">
        <v>1000</v>
      </c>
      <c r="C5321" t="s">
        <v>9</v>
      </c>
      <c r="D5321">
        <v>1</v>
      </c>
      <c r="E5321" s="3">
        <v>44288</v>
      </c>
      <c r="F5321" s="2">
        <f>MONTH(Tabela1[[#This Row],[Data]])</f>
        <v>4</v>
      </c>
      <c r="G5321" t="s">
        <v>3523</v>
      </c>
      <c r="H5321" t="s">
        <v>3524</v>
      </c>
      <c r="I5321" s="2">
        <v>5511999100000</v>
      </c>
    </row>
    <row r="5322" spans="1:9" x14ac:dyDescent="0.25">
      <c r="A5322" t="s">
        <v>12</v>
      </c>
      <c r="B5322" s="1">
        <v>1000</v>
      </c>
      <c r="C5322" t="s">
        <v>9</v>
      </c>
      <c r="D5322">
        <v>6</v>
      </c>
      <c r="E5322" s="3">
        <v>44288</v>
      </c>
      <c r="F5322" s="2">
        <f>MONTH(Tabela1[[#This Row],[Data]])</f>
        <v>4</v>
      </c>
      <c r="G5322" t="s">
        <v>8978</v>
      </c>
      <c r="H5322" t="s">
        <v>8979</v>
      </c>
      <c r="I5322" s="2">
        <v>5531987000000</v>
      </c>
    </row>
    <row r="5323" spans="1:9" x14ac:dyDescent="0.25">
      <c r="A5323" t="s">
        <v>8</v>
      </c>
      <c r="B5323" s="1">
        <v>500</v>
      </c>
      <c r="C5323" t="s">
        <v>9</v>
      </c>
      <c r="D5323">
        <v>6</v>
      </c>
      <c r="E5323" s="3">
        <v>44288</v>
      </c>
      <c r="F5323" s="2">
        <f>MONTH(Tabela1[[#This Row],[Data]])</f>
        <v>4</v>
      </c>
      <c r="G5323" t="s">
        <v>9545</v>
      </c>
      <c r="H5323" t="s">
        <v>9546</v>
      </c>
      <c r="I5323" s="2">
        <v>5584996800000</v>
      </c>
    </row>
    <row r="5324" spans="1:9" x14ac:dyDescent="0.25">
      <c r="A5324" t="s">
        <v>26</v>
      </c>
      <c r="B5324" s="1">
        <v>2000</v>
      </c>
      <c r="C5324" t="s">
        <v>9</v>
      </c>
      <c r="D5324">
        <v>12</v>
      </c>
      <c r="E5324" s="3">
        <v>44288</v>
      </c>
      <c r="F5324" s="2">
        <f>MONTH(Tabela1[[#This Row],[Data]])</f>
        <v>4</v>
      </c>
      <c r="G5324" t="s">
        <v>7721</v>
      </c>
      <c r="H5324" t="s">
        <v>9638</v>
      </c>
      <c r="I5324" s="2">
        <v>5511999000000</v>
      </c>
    </row>
    <row r="5325" spans="1:9" x14ac:dyDescent="0.25">
      <c r="A5325" t="s">
        <v>8</v>
      </c>
      <c r="B5325" s="1">
        <v>500</v>
      </c>
      <c r="C5325" t="s">
        <v>21</v>
      </c>
      <c r="D5325">
        <v>1</v>
      </c>
      <c r="E5325" s="3">
        <v>44289</v>
      </c>
      <c r="F5325" s="2">
        <f>MONTH(Tabela1[[#This Row],[Data]])</f>
        <v>4</v>
      </c>
      <c r="G5325" t="s">
        <v>1011</v>
      </c>
      <c r="H5325" t="s">
        <v>1012</v>
      </c>
      <c r="I5325" s="2">
        <v>5531985300000</v>
      </c>
    </row>
    <row r="5326" spans="1:9" x14ac:dyDescent="0.25">
      <c r="A5326" t="s">
        <v>26</v>
      </c>
      <c r="B5326" s="1">
        <v>2000</v>
      </c>
      <c r="C5326" t="s">
        <v>9</v>
      </c>
      <c r="D5326">
        <v>5</v>
      </c>
      <c r="E5326" s="3">
        <v>44289</v>
      </c>
      <c r="F5326" s="2">
        <f>MONTH(Tabela1[[#This Row],[Data]])</f>
        <v>4</v>
      </c>
      <c r="G5326" t="s">
        <v>1339</v>
      </c>
      <c r="H5326" t="s">
        <v>1340</v>
      </c>
      <c r="I5326" s="2">
        <v>5511944700000</v>
      </c>
    </row>
    <row r="5327" spans="1:9" x14ac:dyDescent="0.25">
      <c r="A5327" t="s">
        <v>12</v>
      </c>
      <c r="B5327" s="1">
        <v>1000</v>
      </c>
      <c r="C5327" t="s">
        <v>21</v>
      </c>
      <c r="D5327">
        <v>1</v>
      </c>
      <c r="E5327" s="3">
        <v>44289</v>
      </c>
      <c r="F5327" s="2">
        <f>MONTH(Tabela1[[#This Row],[Data]])</f>
        <v>4</v>
      </c>
      <c r="G5327" t="s">
        <v>3896</v>
      </c>
      <c r="H5327" t="s">
        <v>3897</v>
      </c>
      <c r="I5327" s="2">
        <v>5555981300000</v>
      </c>
    </row>
    <row r="5328" spans="1:9" x14ac:dyDescent="0.25">
      <c r="A5328" t="s">
        <v>8</v>
      </c>
      <c r="B5328" s="1">
        <v>500</v>
      </c>
      <c r="C5328" t="s">
        <v>9</v>
      </c>
      <c r="D5328">
        <v>6</v>
      </c>
      <c r="E5328" s="3">
        <v>44289</v>
      </c>
      <c r="F5328" s="2">
        <f>MONTH(Tabela1[[#This Row],[Data]])</f>
        <v>4</v>
      </c>
      <c r="G5328" t="s">
        <v>4143</v>
      </c>
      <c r="H5328" t="s">
        <v>4144</v>
      </c>
      <c r="I5328" s="2">
        <v>5521969000000</v>
      </c>
    </row>
    <row r="5329" spans="1:9" x14ac:dyDescent="0.25">
      <c r="A5329" t="s">
        <v>8</v>
      </c>
      <c r="B5329" s="1">
        <v>500</v>
      </c>
      <c r="C5329" t="s">
        <v>9</v>
      </c>
      <c r="D5329">
        <v>2</v>
      </c>
      <c r="E5329" s="3">
        <v>44289</v>
      </c>
      <c r="F5329" s="2">
        <f>MONTH(Tabela1[[#This Row],[Data]])</f>
        <v>4</v>
      </c>
      <c r="G5329" t="s">
        <v>1333</v>
      </c>
      <c r="H5329" t="s">
        <v>1334</v>
      </c>
      <c r="I5329" s="2">
        <v>5521990600000</v>
      </c>
    </row>
    <row r="5330" spans="1:9" x14ac:dyDescent="0.25">
      <c r="A5330" t="s">
        <v>8</v>
      </c>
      <c r="B5330" s="1">
        <v>500</v>
      </c>
      <c r="C5330" t="s">
        <v>21</v>
      </c>
      <c r="D5330">
        <v>1</v>
      </c>
      <c r="E5330" s="3">
        <v>44289</v>
      </c>
      <c r="F5330" s="2">
        <f>MONTH(Tabela1[[#This Row],[Data]])</f>
        <v>4</v>
      </c>
      <c r="G5330" t="s">
        <v>7944</v>
      </c>
      <c r="H5330" t="s">
        <v>7945</v>
      </c>
      <c r="I5330" s="2">
        <v>5583996000000</v>
      </c>
    </row>
    <row r="5331" spans="1:9" x14ac:dyDescent="0.25">
      <c r="A5331" t="s">
        <v>12</v>
      </c>
      <c r="B5331" s="1">
        <v>1000</v>
      </c>
      <c r="C5331" t="s">
        <v>21</v>
      </c>
      <c r="D5331">
        <v>1</v>
      </c>
      <c r="E5331" s="3">
        <v>44289</v>
      </c>
      <c r="F5331" s="2">
        <f>MONTH(Tabela1[[#This Row],[Data]])</f>
        <v>4</v>
      </c>
      <c r="G5331" t="s">
        <v>8850</v>
      </c>
      <c r="H5331" t="s">
        <v>8851</v>
      </c>
      <c r="I5331" s="2">
        <v>5599981400000</v>
      </c>
    </row>
    <row r="5332" spans="1:9" x14ac:dyDescent="0.25">
      <c r="A5332" t="s">
        <v>8</v>
      </c>
      <c r="B5332" s="1">
        <v>500</v>
      </c>
      <c r="C5332" t="s">
        <v>9</v>
      </c>
      <c r="D5332">
        <v>12</v>
      </c>
      <c r="E5332" s="3">
        <v>44290</v>
      </c>
      <c r="F5332" s="2">
        <f>MONTH(Tabela1[[#This Row],[Data]])</f>
        <v>4</v>
      </c>
      <c r="G5332" t="s">
        <v>841</v>
      </c>
      <c r="H5332" t="s">
        <v>842</v>
      </c>
      <c r="I5332" s="2">
        <v>5547992800000</v>
      </c>
    </row>
    <row r="5333" spans="1:9" x14ac:dyDescent="0.25">
      <c r="A5333" t="s">
        <v>12</v>
      </c>
      <c r="B5333" s="1">
        <v>1000</v>
      </c>
      <c r="C5333" t="s">
        <v>21</v>
      </c>
      <c r="D5333">
        <v>1</v>
      </c>
      <c r="E5333" s="3">
        <v>44290</v>
      </c>
      <c r="F5333" s="2">
        <f>MONTH(Tabela1[[#This Row],[Data]])</f>
        <v>4</v>
      </c>
      <c r="G5333" t="s">
        <v>755</v>
      </c>
      <c r="H5333" t="s">
        <v>1585</v>
      </c>
      <c r="I5333" s="2">
        <v>5591993800000</v>
      </c>
    </row>
    <row r="5334" spans="1:9" x14ac:dyDescent="0.25">
      <c r="A5334" t="s">
        <v>8</v>
      </c>
      <c r="B5334" s="1">
        <v>500</v>
      </c>
      <c r="C5334" t="s">
        <v>9</v>
      </c>
      <c r="D5334">
        <v>2</v>
      </c>
      <c r="E5334" s="3">
        <v>44290</v>
      </c>
      <c r="F5334" s="2">
        <f>MONTH(Tabela1[[#This Row],[Data]])</f>
        <v>4</v>
      </c>
      <c r="G5334" t="s">
        <v>3619</v>
      </c>
      <c r="H5334" t="s">
        <v>3620</v>
      </c>
      <c r="I5334" s="2">
        <v>5511986500000</v>
      </c>
    </row>
    <row r="5335" spans="1:9" x14ac:dyDescent="0.25">
      <c r="A5335" t="s">
        <v>26</v>
      </c>
      <c r="B5335" s="1">
        <v>2000</v>
      </c>
      <c r="C5335" t="s">
        <v>9</v>
      </c>
      <c r="D5335">
        <v>2</v>
      </c>
      <c r="E5335" s="3">
        <v>44290</v>
      </c>
      <c r="F5335" s="2">
        <f>MONTH(Tabela1[[#This Row],[Data]])</f>
        <v>4</v>
      </c>
      <c r="G5335" t="s">
        <v>2465</v>
      </c>
      <c r="H5335" t="s">
        <v>5401</v>
      </c>
      <c r="I5335" s="2">
        <v>5521997400000</v>
      </c>
    </row>
    <row r="5336" spans="1:9" x14ac:dyDescent="0.25">
      <c r="A5336" t="s">
        <v>26</v>
      </c>
      <c r="B5336" s="1">
        <v>2000</v>
      </c>
      <c r="C5336" t="s">
        <v>9</v>
      </c>
      <c r="D5336">
        <v>1</v>
      </c>
      <c r="E5336" s="3">
        <v>44290</v>
      </c>
      <c r="F5336" s="2">
        <f>MONTH(Tabela1[[#This Row],[Data]])</f>
        <v>4</v>
      </c>
      <c r="G5336" t="s">
        <v>6205</v>
      </c>
      <c r="H5336" t="s">
        <v>6206</v>
      </c>
      <c r="I5336" s="2">
        <v>5527998700000</v>
      </c>
    </row>
    <row r="5337" spans="1:9" x14ac:dyDescent="0.25">
      <c r="A5337" t="s">
        <v>8</v>
      </c>
      <c r="B5337" s="1">
        <v>500</v>
      </c>
      <c r="C5337" t="s">
        <v>9</v>
      </c>
      <c r="D5337">
        <v>12</v>
      </c>
      <c r="E5337" s="3">
        <v>44290</v>
      </c>
      <c r="F5337" s="2">
        <f>MONTH(Tabela1[[#This Row],[Data]])</f>
        <v>4</v>
      </c>
      <c r="G5337" t="s">
        <v>3588</v>
      </c>
      <c r="H5337" t="s">
        <v>7421</v>
      </c>
      <c r="I5337" s="2">
        <v>5511941600000</v>
      </c>
    </row>
    <row r="5338" spans="1:9" x14ac:dyDescent="0.25">
      <c r="A5338" t="s">
        <v>8</v>
      </c>
      <c r="B5338" s="1">
        <v>500</v>
      </c>
      <c r="C5338" t="s">
        <v>21</v>
      </c>
      <c r="D5338">
        <v>1</v>
      </c>
      <c r="E5338" s="3">
        <v>44290</v>
      </c>
      <c r="F5338" s="2">
        <f>MONTH(Tabela1[[#This Row],[Data]])</f>
        <v>4</v>
      </c>
      <c r="G5338" t="s">
        <v>8366</v>
      </c>
      <c r="H5338" t="s">
        <v>8367</v>
      </c>
      <c r="I5338" s="2">
        <v>5571988900000</v>
      </c>
    </row>
    <row r="5339" spans="1:9" x14ac:dyDescent="0.25">
      <c r="A5339" t="s">
        <v>8</v>
      </c>
      <c r="B5339" s="1">
        <v>500</v>
      </c>
      <c r="C5339" t="s">
        <v>9</v>
      </c>
      <c r="D5339">
        <v>12</v>
      </c>
      <c r="E5339" s="3">
        <v>44290</v>
      </c>
      <c r="F5339" s="2">
        <f>MONTH(Tabela1[[#This Row],[Data]])</f>
        <v>4</v>
      </c>
      <c r="G5339" t="s">
        <v>6387</v>
      </c>
      <c r="H5339" t="s">
        <v>9308</v>
      </c>
      <c r="I5339" s="2">
        <v>5551981700000</v>
      </c>
    </row>
    <row r="5340" spans="1:9" x14ac:dyDescent="0.25">
      <c r="A5340" t="s">
        <v>26</v>
      </c>
      <c r="B5340" s="1">
        <v>2000</v>
      </c>
      <c r="C5340" t="s">
        <v>9</v>
      </c>
      <c r="D5340">
        <v>12</v>
      </c>
      <c r="E5340" s="3">
        <v>44291</v>
      </c>
      <c r="F5340" s="2">
        <f>MONTH(Tabela1[[#This Row],[Data]])</f>
        <v>4</v>
      </c>
      <c r="G5340" t="s">
        <v>1353</v>
      </c>
      <c r="H5340" t="s">
        <v>1354</v>
      </c>
      <c r="I5340" s="2">
        <v>5541996700000</v>
      </c>
    </row>
    <row r="5341" spans="1:9" x14ac:dyDescent="0.25">
      <c r="A5341" t="s">
        <v>8</v>
      </c>
      <c r="B5341" s="1">
        <v>500</v>
      </c>
      <c r="C5341" t="s">
        <v>9</v>
      </c>
      <c r="D5341">
        <v>12</v>
      </c>
      <c r="E5341" s="3">
        <v>44291</v>
      </c>
      <c r="F5341" s="2">
        <f>MONTH(Tabela1[[#This Row],[Data]])</f>
        <v>4</v>
      </c>
      <c r="G5341" t="s">
        <v>3609</v>
      </c>
      <c r="H5341" t="s">
        <v>5068</v>
      </c>
      <c r="I5341" s="2">
        <v>5511996900000</v>
      </c>
    </row>
    <row r="5342" spans="1:9" x14ac:dyDescent="0.25">
      <c r="A5342" t="s">
        <v>26</v>
      </c>
      <c r="B5342" s="1">
        <v>2000</v>
      </c>
      <c r="C5342" t="s">
        <v>9</v>
      </c>
      <c r="D5342">
        <v>1</v>
      </c>
      <c r="E5342" s="3">
        <v>44291</v>
      </c>
      <c r="F5342" s="2">
        <f>MONTH(Tabela1[[#This Row],[Data]])</f>
        <v>4</v>
      </c>
      <c r="G5342" t="s">
        <v>900</v>
      </c>
      <c r="H5342" t="s">
        <v>8027</v>
      </c>
      <c r="I5342" s="2">
        <v>5521984400000</v>
      </c>
    </row>
    <row r="5343" spans="1:9" x14ac:dyDescent="0.25">
      <c r="A5343" t="s">
        <v>12</v>
      </c>
      <c r="B5343" s="1">
        <v>1000</v>
      </c>
      <c r="C5343" t="s">
        <v>21</v>
      </c>
      <c r="D5343">
        <v>1</v>
      </c>
      <c r="E5343" s="3">
        <v>44291</v>
      </c>
      <c r="F5343" s="2">
        <f>MONTH(Tabela1[[#This Row],[Data]])</f>
        <v>4</v>
      </c>
      <c r="G5343" t="s">
        <v>8076</v>
      </c>
      <c r="H5343" t="s">
        <v>8077</v>
      </c>
      <c r="I5343" s="2">
        <v>5519992700000</v>
      </c>
    </row>
    <row r="5344" spans="1:9" x14ac:dyDescent="0.25">
      <c r="A5344" t="s">
        <v>8</v>
      </c>
      <c r="B5344" s="1">
        <v>500</v>
      </c>
      <c r="C5344" t="s">
        <v>9</v>
      </c>
      <c r="D5344">
        <v>1</v>
      </c>
      <c r="E5344" s="3">
        <v>44291</v>
      </c>
      <c r="F5344" s="2">
        <f>MONTH(Tabela1[[#This Row],[Data]])</f>
        <v>4</v>
      </c>
      <c r="G5344" t="s">
        <v>8739</v>
      </c>
      <c r="H5344" t="s">
        <v>8740</v>
      </c>
      <c r="I5344" s="2">
        <v>5541999400000</v>
      </c>
    </row>
    <row r="5345" spans="1:9" x14ac:dyDescent="0.25">
      <c r="A5345" t="s">
        <v>12</v>
      </c>
      <c r="B5345" s="1">
        <v>1000</v>
      </c>
      <c r="C5345" t="s">
        <v>9</v>
      </c>
      <c r="D5345">
        <v>12</v>
      </c>
      <c r="E5345" s="3">
        <v>44291</v>
      </c>
      <c r="F5345" s="2">
        <f>MONTH(Tabela1[[#This Row],[Data]])</f>
        <v>4</v>
      </c>
      <c r="G5345" t="s">
        <v>2504</v>
      </c>
      <c r="H5345" t="s">
        <v>4916</v>
      </c>
      <c r="I5345" s="2">
        <v>5517997100000</v>
      </c>
    </row>
    <row r="5346" spans="1:9" x14ac:dyDescent="0.25">
      <c r="A5346" t="s">
        <v>8</v>
      </c>
      <c r="B5346" s="1">
        <v>500</v>
      </c>
      <c r="C5346" t="s">
        <v>9</v>
      </c>
      <c r="D5346">
        <v>1</v>
      </c>
      <c r="E5346" s="3">
        <v>44292</v>
      </c>
      <c r="F5346" s="2">
        <f>MONTH(Tabela1[[#This Row],[Data]])</f>
        <v>4</v>
      </c>
      <c r="G5346" t="s">
        <v>202</v>
      </c>
      <c r="H5346" t="s">
        <v>203</v>
      </c>
      <c r="I5346" s="2">
        <v>5585996200000</v>
      </c>
    </row>
    <row r="5347" spans="1:9" x14ac:dyDescent="0.25">
      <c r="A5347" t="s">
        <v>8</v>
      </c>
      <c r="B5347" s="1">
        <v>500</v>
      </c>
      <c r="C5347" t="s">
        <v>9</v>
      </c>
      <c r="D5347">
        <v>1</v>
      </c>
      <c r="E5347" s="3">
        <v>44292</v>
      </c>
      <c r="F5347" s="2">
        <f>MONTH(Tabela1[[#This Row],[Data]])</f>
        <v>4</v>
      </c>
      <c r="G5347" t="s">
        <v>297</v>
      </c>
      <c r="H5347" t="s">
        <v>298</v>
      </c>
      <c r="I5347" s="2">
        <v>5575992600000</v>
      </c>
    </row>
    <row r="5348" spans="1:9" x14ac:dyDescent="0.25">
      <c r="A5348" t="s">
        <v>12</v>
      </c>
      <c r="B5348" s="1">
        <v>1000</v>
      </c>
      <c r="C5348" t="s">
        <v>9</v>
      </c>
      <c r="D5348">
        <v>5</v>
      </c>
      <c r="E5348" s="3">
        <v>44292</v>
      </c>
      <c r="F5348" s="2">
        <f>MONTH(Tabela1[[#This Row],[Data]])</f>
        <v>4</v>
      </c>
      <c r="G5348" t="s">
        <v>1665</v>
      </c>
      <c r="H5348" t="s">
        <v>1666</v>
      </c>
      <c r="I5348" s="2">
        <v>5521998400000</v>
      </c>
    </row>
    <row r="5349" spans="1:9" x14ac:dyDescent="0.25">
      <c r="A5349" t="s">
        <v>8</v>
      </c>
      <c r="B5349" s="1">
        <v>500</v>
      </c>
      <c r="C5349" t="s">
        <v>21</v>
      </c>
      <c r="D5349">
        <v>1</v>
      </c>
      <c r="E5349" s="3">
        <v>44292</v>
      </c>
      <c r="F5349" s="2">
        <f>MONTH(Tabela1[[#This Row],[Data]])</f>
        <v>4</v>
      </c>
      <c r="G5349" t="s">
        <v>2407</v>
      </c>
      <c r="H5349" t="s">
        <v>2408</v>
      </c>
      <c r="I5349" s="2">
        <v>5515991400000</v>
      </c>
    </row>
    <row r="5350" spans="1:9" x14ac:dyDescent="0.25">
      <c r="A5350" t="s">
        <v>8</v>
      </c>
      <c r="B5350" s="1">
        <v>500</v>
      </c>
      <c r="C5350" t="s">
        <v>9</v>
      </c>
      <c r="D5350">
        <v>2</v>
      </c>
      <c r="E5350" s="3">
        <v>44292</v>
      </c>
      <c r="F5350" s="2">
        <f>MONTH(Tabela1[[#This Row],[Data]])</f>
        <v>4</v>
      </c>
      <c r="G5350" t="s">
        <v>3327</v>
      </c>
      <c r="H5350" t="s">
        <v>3328</v>
      </c>
      <c r="I5350" s="2">
        <v>5514997400000</v>
      </c>
    </row>
    <row r="5351" spans="1:9" x14ac:dyDescent="0.25">
      <c r="A5351" t="s">
        <v>8</v>
      </c>
      <c r="B5351" s="1">
        <v>500</v>
      </c>
      <c r="C5351" t="s">
        <v>9</v>
      </c>
      <c r="D5351">
        <v>12</v>
      </c>
      <c r="E5351" s="3">
        <v>44292</v>
      </c>
      <c r="F5351" s="2">
        <f>MONTH(Tabela1[[#This Row],[Data]])</f>
        <v>4</v>
      </c>
      <c r="G5351" t="s">
        <v>4453</v>
      </c>
      <c r="H5351" t="s">
        <v>4454</v>
      </c>
      <c r="I5351" s="2">
        <v>5565992300000</v>
      </c>
    </row>
    <row r="5352" spans="1:9" x14ac:dyDescent="0.25">
      <c r="A5352" t="s">
        <v>12</v>
      </c>
      <c r="B5352" s="1">
        <v>1000</v>
      </c>
      <c r="C5352" t="s">
        <v>21</v>
      </c>
      <c r="D5352">
        <v>1</v>
      </c>
      <c r="E5352" s="3">
        <v>44292</v>
      </c>
      <c r="F5352" s="2">
        <f>MONTH(Tabela1[[#This Row],[Data]])</f>
        <v>4</v>
      </c>
      <c r="G5352" t="s">
        <v>5738</v>
      </c>
      <c r="H5352" t="s">
        <v>5739</v>
      </c>
      <c r="I5352" s="2">
        <v>5521993800000</v>
      </c>
    </row>
    <row r="5353" spans="1:9" x14ac:dyDescent="0.25">
      <c r="A5353" t="s">
        <v>8</v>
      </c>
      <c r="B5353" s="1">
        <v>500</v>
      </c>
      <c r="C5353" t="s">
        <v>9</v>
      </c>
      <c r="D5353">
        <v>10</v>
      </c>
      <c r="E5353" s="3">
        <v>44292</v>
      </c>
      <c r="F5353" s="2">
        <f>MONTH(Tabela1[[#This Row],[Data]])</f>
        <v>4</v>
      </c>
      <c r="G5353" t="s">
        <v>8424</v>
      </c>
      <c r="H5353" t="s">
        <v>8425</v>
      </c>
      <c r="I5353" s="2">
        <v>5516981000000</v>
      </c>
    </row>
    <row r="5354" spans="1:9" x14ac:dyDescent="0.25">
      <c r="A5354" t="s">
        <v>8</v>
      </c>
      <c r="B5354" s="1">
        <v>500</v>
      </c>
      <c r="C5354" t="s">
        <v>9</v>
      </c>
      <c r="D5354">
        <v>12</v>
      </c>
      <c r="E5354" s="3">
        <v>44292</v>
      </c>
      <c r="F5354" s="2">
        <f>MONTH(Tabela1[[#This Row],[Data]])</f>
        <v>4</v>
      </c>
      <c r="G5354" t="s">
        <v>105</v>
      </c>
      <c r="H5354" t="s">
        <v>106</v>
      </c>
      <c r="I5354" s="2">
        <v>5511998100000</v>
      </c>
    </row>
    <row r="5355" spans="1:9" x14ac:dyDescent="0.25">
      <c r="A5355" t="s">
        <v>8</v>
      </c>
      <c r="B5355" s="1">
        <v>500</v>
      </c>
      <c r="C5355" t="s">
        <v>9</v>
      </c>
      <c r="D5355">
        <v>12</v>
      </c>
      <c r="E5355" s="3">
        <v>44292</v>
      </c>
      <c r="F5355" s="2">
        <f>MONTH(Tabela1[[#This Row],[Data]])</f>
        <v>4</v>
      </c>
      <c r="G5355" t="s">
        <v>4863</v>
      </c>
      <c r="H5355" t="s">
        <v>6520</v>
      </c>
      <c r="I5355" s="2">
        <v>5521973000000</v>
      </c>
    </row>
    <row r="5356" spans="1:9" x14ac:dyDescent="0.25">
      <c r="A5356" t="s">
        <v>12</v>
      </c>
      <c r="B5356" s="1">
        <v>1000</v>
      </c>
      <c r="C5356" t="s">
        <v>21</v>
      </c>
      <c r="D5356">
        <v>1</v>
      </c>
      <c r="E5356" s="3">
        <v>44293</v>
      </c>
      <c r="F5356" s="2">
        <f>MONTH(Tabela1[[#This Row],[Data]])</f>
        <v>4</v>
      </c>
      <c r="G5356" t="s">
        <v>194</v>
      </c>
      <c r="H5356" t="s">
        <v>195</v>
      </c>
      <c r="I5356" s="2">
        <v>5511984500000</v>
      </c>
    </row>
    <row r="5357" spans="1:9" x14ac:dyDescent="0.25">
      <c r="A5357" t="s">
        <v>8</v>
      </c>
      <c r="B5357" s="1">
        <v>500</v>
      </c>
      <c r="C5357" t="s">
        <v>21</v>
      </c>
      <c r="D5357">
        <v>1</v>
      </c>
      <c r="E5357" s="3">
        <v>44293</v>
      </c>
      <c r="F5357" s="2">
        <f>MONTH(Tabela1[[#This Row],[Data]])</f>
        <v>4</v>
      </c>
      <c r="G5357" t="s">
        <v>105</v>
      </c>
      <c r="H5357" t="s">
        <v>1362</v>
      </c>
      <c r="I5357" s="2">
        <v>5521993300000</v>
      </c>
    </row>
    <row r="5358" spans="1:9" x14ac:dyDescent="0.25">
      <c r="A5358" t="s">
        <v>12</v>
      </c>
      <c r="B5358" s="1">
        <v>1000</v>
      </c>
      <c r="C5358" t="s">
        <v>9</v>
      </c>
      <c r="D5358">
        <v>6</v>
      </c>
      <c r="E5358" s="3">
        <v>44293</v>
      </c>
      <c r="F5358" s="2">
        <f>MONTH(Tabela1[[#This Row],[Data]])</f>
        <v>4</v>
      </c>
      <c r="G5358" t="s">
        <v>1396</v>
      </c>
      <c r="H5358" t="s">
        <v>1397</v>
      </c>
      <c r="I5358" s="2">
        <v>5594991300000</v>
      </c>
    </row>
    <row r="5359" spans="1:9" x14ac:dyDescent="0.25">
      <c r="A5359" t="s">
        <v>12</v>
      </c>
      <c r="B5359" s="1">
        <v>1000</v>
      </c>
      <c r="C5359" t="s">
        <v>9</v>
      </c>
      <c r="D5359">
        <v>7</v>
      </c>
      <c r="E5359" s="3">
        <v>44293</v>
      </c>
      <c r="F5359" s="2">
        <f>MONTH(Tabela1[[#This Row],[Data]])</f>
        <v>4</v>
      </c>
      <c r="G5359" t="s">
        <v>3462</v>
      </c>
      <c r="H5359" t="s">
        <v>3463</v>
      </c>
      <c r="I5359" s="2">
        <v>5511970200000</v>
      </c>
    </row>
    <row r="5360" spans="1:9" x14ac:dyDescent="0.25">
      <c r="A5360" t="s">
        <v>8</v>
      </c>
      <c r="B5360" s="1">
        <v>500</v>
      </c>
      <c r="C5360" t="s">
        <v>9</v>
      </c>
      <c r="D5360">
        <v>12</v>
      </c>
      <c r="E5360" s="3">
        <v>44293</v>
      </c>
      <c r="F5360" s="2">
        <f>MONTH(Tabela1[[#This Row],[Data]])</f>
        <v>4</v>
      </c>
      <c r="G5360" t="s">
        <v>789</v>
      </c>
      <c r="H5360" t="s">
        <v>4488</v>
      </c>
      <c r="I5360" s="2">
        <v>5535998100000</v>
      </c>
    </row>
    <row r="5361" spans="1:9" x14ac:dyDescent="0.25">
      <c r="A5361" t="s">
        <v>12</v>
      </c>
      <c r="B5361" s="1">
        <v>1000</v>
      </c>
      <c r="C5361" t="s">
        <v>9</v>
      </c>
      <c r="D5361">
        <v>12</v>
      </c>
      <c r="E5361" s="3">
        <v>44294</v>
      </c>
      <c r="F5361" s="2">
        <f>MONTH(Tabela1[[#This Row],[Data]])</f>
        <v>4</v>
      </c>
      <c r="G5361" t="s">
        <v>3598</v>
      </c>
      <c r="H5361" t="s">
        <v>3599</v>
      </c>
      <c r="I5361" s="2">
        <v>5511980500000</v>
      </c>
    </row>
    <row r="5362" spans="1:9" x14ac:dyDescent="0.25">
      <c r="A5362" t="s">
        <v>26</v>
      </c>
      <c r="B5362" s="1">
        <v>2000</v>
      </c>
      <c r="C5362" t="s">
        <v>9</v>
      </c>
      <c r="D5362">
        <v>1</v>
      </c>
      <c r="E5362" s="3">
        <v>44294</v>
      </c>
      <c r="F5362" s="2">
        <f>MONTH(Tabela1[[#This Row],[Data]])</f>
        <v>4</v>
      </c>
      <c r="G5362" t="s">
        <v>2325</v>
      </c>
      <c r="H5362" t="s">
        <v>9275</v>
      </c>
      <c r="I5362" s="2">
        <v>5521997000000</v>
      </c>
    </row>
    <row r="5363" spans="1:9" x14ac:dyDescent="0.25">
      <c r="A5363" t="s">
        <v>8</v>
      </c>
      <c r="B5363" s="1">
        <v>500</v>
      </c>
      <c r="C5363" t="s">
        <v>21</v>
      </c>
      <c r="D5363">
        <v>1</v>
      </c>
      <c r="E5363" s="3">
        <v>44295</v>
      </c>
      <c r="F5363" s="2">
        <f>MONTH(Tabela1[[#This Row],[Data]])</f>
        <v>4</v>
      </c>
      <c r="G5363" t="s">
        <v>2634</v>
      </c>
      <c r="H5363" t="s">
        <v>2635</v>
      </c>
      <c r="I5363" s="2">
        <v>5581996200000</v>
      </c>
    </row>
    <row r="5364" spans="1:9" x14ac:dyDescent="0.25">
      <c r="A5364" t="s">
        <v>12</v>
      </c>
      <c r="B5364" s="1">
        <v>1000</v>
      </c>
      <c r="C5364" t="s">
        <v>9</v>
      </c>
      <c r="D5364">
        <v>12</v>
      </c>
      <c r="E5364" s="3">
        <v>44295</v>
      </c>
      <c r="F5364" s="2">
        <f>MONTH(Tabela1[[#This Row],[Data]])</f>
        <v>4</v>
      </c>
      <c r="G5364" t="s">
        <v>2857</v>
      </c>
      <c r="H5364" t="s">
        <v>2858</v>
      </c>
      <c r="I5364" s="2">
        <v>5511976900000</v>
      </c>
    </row>
    <row r="5365" spans="1:9" x14ac:dyDescent="0.25">
      <c r="A5365" t="s">
        <v>12</v>
      </c>
      <c r="B5365" s="1">
        <v>1000</v>
      </c>
      <c r="C5365" t="s">
        <v>21</v>
      </c>
      <c r="D5365">
        <v>1</v>
      </c>
      <c r="E5365" s="3">
        <v>44295</v>
      </c>
      <c r="F5365" s="2">
        <f>MONTH(Tabela1[[#This Row],[Data]])</f>
        <v>4</v>
      </c>
      <c r="G5365" t="s">
        <v>3048</v>
      </c>
      <c r="H5365" t="s">
        <v>3049</v>
      </c>
      <c r="I5365" s="2">
        <v>5511972700000</v>
      </c>
    </row>
    <row r="5366" spans="1:9" x14ac:dyDescent="0.25">
      <c r="A5366" t="s">
        <v>26</v>
      </c>
      <c r="B5366" s="1">
        <v>2000</v>
      </c>
      <c r="C5366" t="s">
        <v>9</v>
      </c>
      <c r="D5366">
        <v>2</v>
      </c>
      <c r="E5366" s="3">
        <v>44295</v>
      </c>
      <c r="F5366" s="2">
        <f>MONTH(Tabela1[[#This Row],[Data]])</f>
        <v>4</v>
      </c>
      <c r="G5366" t="s">
        <v>3958</v>
      </c>
      <c r="H5366" t="s">
        <v>3959</v>
      </c>
      <c r="I5366" s="2">
        <v>5519989200000</v>
      </c>
    </row>
    <row r="5367" spans="1:9" x14ac:dyDescent="0.25">
      <c r="A5367" t="s">
        <v>8</v>
      </c>
      <c r="B5367" s="1">
        <v>500</v>
      </c>
      <c r="C5367" t="s">
        <v>9</v>
      </c>
      <c r="D5367">
        <v>1</v>
      </c>
      <c r="E5367" s="3">
        <v>44295</v>
      </c>
      <c r="F5367" s="2">
        <f>MONTH(Tabela1[[#This Row],[Data]])</f>
        <v>4</v>
      </c>
      <c r="G5367" t="s">
        <v>5458</v>
      </c>
      <c r="H5367" t="s">
        <v>5459</v>
      </c>
      <c r="I5367" s="2">
        <v>5519981400000</v>
      </c>
    </row>
    <row r="5368" spans="1:9" x14ac:dyDescent="0.25">
      <c r="A5368" t="s">
        <v>8</v>
      </c>
      <c r="B5368" s="1">
        <v>500</v>
      </c>
      <c r="C5368" t="s">
        <v>9</v>
      </c>
      <c r="D5368">
        <v>12</v>
      </c>
      <c r="E5368" s="3">
        <v>44295</v>
      </c>
      <c r="F5368" s="2">
        <f>MONTH(Tabela1[[#This Row],[Data]])</f>
        <v>4</v>
      </c>
      <c r="G5368" t="s">
        <v>5855</v>
      </c>
      <c r="H5368" t="s">
        <v>5856</v>
      </c>
      <c r="I5368" s="2">
        <v>5592992300000</v>
      </c>
    </row>
    <row r="5369" spans="1:9" x14ac:dyDescent="0.25">
      <c r="A5369" t="s">
        <v>26</v>
      </c>
      <c r="B5369" s="1">
        <v>2000</v>
      </c>
      <c r="C5369" t="s">
        <v>9</v>
      </c>
      <c r="D5369">
        <v>12</v>
      </c>
      <c r="E5369" s="3">
        <v>44296</v>
      </c>
      <c r="F5369" s="2">
        <f>MONTH(Tabela1[[#This Row],[Data]])</f>
        <v>4</v>
      </c>
      <c r="G5369" t="s">
        <v>109</v>
      </c>
      <c r="H5369" t="s">
        <v>110</v>
      </c>
      <c r="I5369" s="2">
        <v>5511987600000</v>
      </c>
    </row>
    <row r="5370" spans="1:9" x14ac:dyDescent="0.25">
      <c r="A5370" t="s">
        <v>8</v>
      </c>
      <c r="B5370" s="1">
        <v>500</v>
      </c>
      <c r="C5370" t="s">
        <v>9</v>
      </c>
      <c r="D5370">
        <v>1</v>
      </c>
      <c r="E5370" s="3">
        <v>44296</v>
      </c>
      <c r="F5370" s="2">
        <f>MONTH(Tabela1[[#This Row],[Data]])</f>
        <v>4</v>
      </c>
      <c r="G5370" t="s">
        <v>498</v>
      </c>
      <c r="H5370" t="s">
        <v>499</v>
      </c>
      <c r="I5370" s="2">
        <v>5531991900000</v>
      </c>
    </row>
    <row r="5371" spans="1:9" x14ac:dyDescent="0.25">
      <c r="A5371" t="s">
        <v>8</v>
      </c>
      <c r="B5371" s="1">
        <v>500</v>
      </c>
      <c r="C5371" t="s">
        <v>9</v>
      </c>
      <c r="D5371">
        <v>5</v>
      </c>
      <c r="E5371" s="3">
        <v>44296</v>
      </c>
      <c r="F5371" s="2">
        <f>MONTH(Tabela1[[#This Row],[Data]])</f>
        <v>4</v>
      </c>
      <c r="G5371" t="s">
        <v>4874</v>
      </c>
      <c r="H5371" t="s">
        <v>4875</v>
      </c>
      <c r="I5371" s="2">
        <v>5511949600000</v>
      </c>
    </row>
    <row r="5372" spans="1:9" x14ac:dyDescent="0.25">
      <c r="A5372" t="s">
        <v>26</v>
      </c>
      <c r="B5372" s="1">
        <v>2000</v>
      </c>
      <c r="C5372" t="s">
        <v>9</v>
      </c>
      <c r="D5372">
        <v>12</v>
      </c>
      <c r="E5372" s="3">
        <v>44296</v>
      </c>
      <c r="F5372" s="2">
        <f>MONTH(Tabela1[[#This Row],[Data]])</f>
        <v>4</v>
      </c>
      <c r="G5372" t="s">
        <v>5284</v>
      </c>
      <c r="H5372" t="s">
        <v>5285</v>
      </c>
      <c r="I5372" s="2">
        <v>5535999300000</v>
      </c>
    </row>
    <row r="5373" spans="1:9" x14ac:dyDescent="0.25">
      <c r="A5373" t="s">
        <v>8</v>
      </c>
      <c r="B5373" s="1">
        <v>500</v>
      </c>
      <c r="C5373" t="s">
        <v>9</v>
      </c>
      <c r="D5373">
        <v>12</v>
      </c>
      <c r="E5373" s="3">
        <v>44296</v>
      </c>
      <c r="F5373" s="2">
        <f>MONTH(Tabela1[[#This Row],[Data]])</f>
        <v>4</v>
      </c>
      <c r="G5373" t="s">
        <v>6215</v>
      </c>
      <c r="H5373" t="s">
        <v>6216</v>
      </c>
      <c r="I5373" s="2">
        <v>5543996000000</v>
      </c>
    </row>
    <row r="5374" spans="1:9" x14ac:dyDescent="0.25">
      <c r="A5374" t="s">
        <v>12</v>
      </c>
      <c r="B5374" s="1">
        <v>1000</v>
      </c>
      <c r="C5374" t="s">
        <v>21</v>
      </c>
      <c r="D5374">
        <v>1</v>
      </c>
      <c r="E5374" s="3">
        <v>44296</v>
      </c>
      <c r="F5374" s="2">
        <f>MONTH(Tabela1[[#This Row],[Data]])</f>
        <v>4</v>
      </c>
      <c r="G5374" t="s">
        <v>8212</v>
      </c>
      <c r="H5374" t="s">
        <v>8213</v>
      </c>
      <c r="I5374" s="2">
        <v>5531984000000</v>
      </c>
    </row>
    <row r="5375" spans="1:9" x14ac:dyDescent="0.25">
      <c r="A5375" t="s">
        <v>12</v>
      </c>
      <c r="B5375" s="1">
        <v>1000</v>
      </c>
      <c r="C5375" t="s">
        <v>9</v>
      </c>
      <c r="D5375">
        <v>12</v>
      </c>
      <c r="E5375" s="3">
        <v>44296</v>
      </c>
      <c r="F5375" s="2">
        <f>MONTH(Tabela1[[#This Row],[Data]])</f>
        <v>4</v>
      </c>
      <c r="G5375" t="s">
        <v>6651</v>
      </c>
      <c r="H5375" t="s">
        <v>6652</v>
      </c>
      <c r="I5375" s="2">
        <v>5511947500000</v>
      </c>
    </row>
    <row r="5376" spans="1:9" x14ac:dyDescent="0.25">
      <c r="A5376" t="s">
        <v>12</v>
      </c>
      <c r="B5376" s="1">
        <v>1000</v>
      </c>
      <c r="C5376" t="s">
        <v>9</v>
      </c>
      <c r="D5376">
        <v>4</v>
      </c>
      <c r="E5376" s="3">
        <v>44297</v>
      </c>
      <c r="F5376" s="2">
        <f>MONTH(Tabela1[[#This Row],[Data]])</f>
        <v>4</v>
      </c>
      <c r="G5376" t="s">
        <v>1988</v>
      </c>
      <c r="H5376" t="s">
        <v>1989</v>
      </c>
      <c r="I5376" s="2">
        <v>5521969200000</v>
      </c>
    </row>
    <row r="5377" spans="1:9" x14ac:dyDescent="0.25">
      <c r="A5377" t="s">
        <v>12</v>
      </c>
      <c r="B5377" s="1">
        <v>1000</v>
      </c>
      <c r="C5377" t="s">
        <v>9</v>
      </c>
      <c r="D5377">
        <v>12</v>
      </c>
      <c r="E5377" s="3">
        <v>44297</v>
      </c>
      <c r="F5377" s="2">
        <f>MONTH(Tabela1[[#This Row],[Data]])</f>
        <v>4</v>
      </c>
      <c r="G5377" t="s">
        <v>6005</v>
      </c>
      <c r="H5377" t="s">
        <v>6006</v>
      </c>
      <c r="I5377" s="2">
        <v>5562981900000</v>
      </c>
    </row>
    <row r="5378" spans="1:9" x14ac:dyDescent="0.25">
      <c r="A5378" t="s">
        <v>8</v>
      </c>
      <c r="B5378" s="1">
        <v>500</v>
      </c>
      <c r="C5378" t="s">
        <v>9</v>
      </c>
      <c r="D5378">
        <v>6</v>
      </c>
      <c r="E5378" s="3">
        <v>44297</v>
      </c>
      <c r="F5378" s="2">
        <f>MONTH(Tabela1[[#This Row],[Data]])</f>
        <v>4</v>
      </c>
      <c r="G5378" t="s">
        <v>7436</v>
      </c>
      <c r="H5378" t="s">
        <v>7437</v>
      </c>
      <c r="I5378" s="2">
        <v>5541992400000</v>
      </c>
    </row>
    <row r="5379" spans="1:9" x14ac:dyDescent="0.25">
      <c r="A5379" t="s">
        <v>8</v>
      </c>
      <c r="B5379" s="1">
        <v>500</v>
      </c>
      <c r="C5379" t="s">
        <v>21</v>
      </c>
      <c r="D5379">
        <v>1</v>
      </c>
      <c r="E5379" s="3">
        <v>44298</v>
      </c>
      <c r="F5379" s="2">
        <f>MONTH(Tabela1[[#This Row],[Data]])</f>
        <v>4</v>
      </c>
      <c r="G5379" t="s">
        <v>1671</v>
      </c>
      <c r="H5379" t="s">
        <v>1672</v>
      </c>
      <c r="I5379" s="2">
        <v>5561999000000</v>
      </c>
    </row>
    <row r="5380" spans="1:9" x14ac:dyDescent="0.25">
      <c r="A5380" t="s">
        <v>26</v>
      </c>
      <c r="B5380" s="1">
        <v>2000</v>
      </c>
      <c r="C5380" t="s">
        <v>9</v>
      </c>
      <c r="D5380">
        <v>12</v>
      </c>
      <c r="E5380" s="3">
        <v>44298</v>
      </c>
      <c r="F5380" s="2">
        <f>MONTH(Tabela1[[#This Row],[Data]])</f>
        <v>4</v>
      </c>
      <c r="G5380" t="s">
        <v>2279</v>
      </c>
      <c r="H5380" t="s">
        <v>2280</v>
      </c>
      <c r="I5380" s="2">
        <v>5551920000000</v>
      </c>
    </row>
    <row r="5381" spans="1:9" x14ac:dyDescent="0.25">
      <c r="A5381" t="s">
        <v>26</v>
      </c>
      <c r="B5381" s="1">
        <v>2000</v>
      </c>
      <c r="C5381" t="s">
        <v>9</v>
      </c>
      <c r="D5381">
        <v>1</v>
      </c>
      <c r="E5381" s="3">
        <v>44298</v>
      </c>
      <c r="F5381" s="2">
        <f>MONTH(Tabela1[[#This Row],[Data]])</f>
        <v>4</v>
      </c>
      <c r="G5381" t="s">
        <v>4217</v>
      </c>
      <c r="H5381" t="s">
        <v>4218</v>
      </c>
      <c r="I5381" s="2">
        <v>5581996200000</v>
      </c>
    </row>
    <row r="5382" spans="1:9" x14ac:dyDescent="0.25">
      <c r="A5382" t="s">
        <v>8</v>
      </c>
      <c r="B5382" s="1">
        <v>500</v>
      </c>
      <c r="C5382" t="s">
        <v>9</v>
      </c>
      <c r="D5382">
        <v>12</v>
      </c>
      <c r="E5382" s="3">
        <v>44298</v>
      </c>
      <c r="F5382" s="2">
        <f>MONTH(Tabela1[[#This Row],[Data]])</f>
        <v>4</v>
      </c>
      <c r="G5382" t="s">
        <v>2672</v>
      </c>
      <c r="H5382" t="s">
        <v>5391</v>
      </c>
      <c r="I5382" s="2">
        <v>5516988200000</v>
      </c>
    </row>
    <row r="5383" spans="1:9" x14ac:dyDescent="0.25">
      <c r="A5383" t="s">
        <v>12</v>
      </c>
      <c r="B5383" s="1">
        <v>1000</v>
      </c>
      <c r="C5383" t="s">
        <v>9</v>
      </c>
      <c r="D5383">
        <v>12</v>
      </c>
      <c r="E5383" s="3">
        <v>44298</v>
      </c>
      <c r="F5383" s="2">
        <f>MONTH(Tabela1[[#This Row],[Data]])</f>
        <v>4</v>
      </c>
      <c r="G5383" t="s">
        <v>6944</v>
      </c>
      <c r="H5383" t="s">
        <v>6945</v>
      </c>
      <c r="I5383" s="2">
        <v>5521979100000</v>
      </c>
    </row>
    <row r="5384" spans="1:9" x14ac:dyDescent="0.25">
      <c r="A5384" t="s">
        <v>12</v>
      </c>
      <c r="B5384" s="1">
        <v>1000</v>
      </c>
      <c r="C5384" t="s">
        <v>9</v>
      </c>
      <c r="D5384">
        <v>4</v>
      </c>
      <c r="E5384" s="3">
        <v>44298</v>
      </c>
      <c r="F5384" s="2">
        <f>MONTH(Tabela1[[#This Row],[Data]])</f>
        <v>4</v>
      </c>
      <c r="G5384" t="s">
        <v>1591</v>
      </c>
      <c r="H5384" t="s">
        <v>7191</v>
      </c>
      <c r="I5384" s="2">
        <v>5511995200000</v>
      </c>
    </row>
    <row r="5385" spans="1:9" x14ac:dyDescent="0.25">
      <c r="A5385" t="s">
        <v>8</v>
      </c>
      <c r="B5385" s="1">
        <v>500</v>
      </c>
      <c r="C5385" t="s">
        <v>9</v>
      </c>
      <c r="D5385">
        <v>1</v>
      </c>
      <c r="E5385" s="3">
        <v>44298</v>
      </c>
      <c r="F5385" s="2">
        <f>MONTH(Tabela1[[#This Row],[Data]])</f>
        <v>4</v>
      </c>
      <c r="G5385" t="s">
        <v>1191</v>
      </c>
      <c r="H5385" t="s">
        <v>8742</v>
      </c>
      <c r="I5385" s="2">
        <v>5519982800000</v>
      </c>
    </row>
    <row r="5386" spans="1:9" x14ac:dyDescent="0.25">
      <c r="A5386" t="s">
        <v>8</v>
      </c>
      <c r="B5386" s="1">
        <v>500</v>
      </c>
      <c r="C5386" t="s">
        <v>9</v>
      </c>
      <c r="D5386">
        <v>1</v>
      </c>
      <c r="E5386" s="3">
        <v>44299</v>
      </c>
      <c r="F5386" s="2">
        <f>MONTH(Tabela1[[#This Row],[Data]])</f>
        <v>4</v>
      </c>
      <c r="G5386" t="s">
        <v>557</v>
      </c>
      <c r="H5386" t="s">
        <v>558</v>
      </c>
      <c r="I5386" s="2">
        <v>5517981500000</v>
      </c>
    </row>
    <row r="5387" spans="1:9" x14ac:dyDescent="0.25">
      <c r="A5387" t="s">
        <v>12</v>
      </c>
      <c r="B5387" s="1">
        <v>1000</v>
      </c>
      <c r="C5387" t="s">
        <v>9</v>
      </c>
      <c r="D5387">
        <v>1</v>
      </c>
      <c r="E5387" s="3">
        <v>44299</v>
      </c>
      <c r="F5387" s="2">
        <f>MONTH(Tabela1[[#This Row],[Data]])</f>
        <v>4</v>
      </c>
      <c r="G5387" t="s">
        <v>4404</v>
      </c>
      <c r="H5387" t="s">
        <v>4405</v>
      </c>
      <c r="I5387" s="2">
        <v>5571992500000</v>
      </c>
    </row>
    <row r="5388" spans="1:9" x14ac:dyDescent="0.25">
      <c r="A5388" t="s">
        <v>12</v>
      </c>
      <c r="B5388" s="1">
        <v>1000</v>
      </c>
      <c r="C5388" t="s">
        <v>9</v>
      </c>
      <c r="D5388">
        <v>12</v>
      </c>
      <c r="E5388" s="3">
        <v>44299</v>
      </c>
      <c r="F5388" s="2">
        <f>MONTH(Tabela1[[#This Row],[Data]])</f>
        <v>4</v>
      </c>
      <c r="G5388" t="s">
        <v>5399</v>
      </c>
      <c r="H5388" t="s">
        <v>5400</v>
      </c>
      <c r="I5388" s="2">
        <v>5571991700000</v>
      </c>
    </row>
    <row r="5389" spans="1:9" x14ac:dyDescent="0.25">
      <c r="A5389" t="s">
        <v>26</v>
      </c>
      <c r="B5389" s="1">
        <v>2000</v>
      </c>
      <c r="C5389" t="s">
        <v>9</v>
      </c>
      <c r="D5389">
        <v>10</v>
      </c>
      <c r="E5389" s="3">
        <v>44299</v>
      </c>
      <c r="F5389" s="2">
        <f>MONTH(Tabela1[[#This Row],[Data]])</f>
        <v>4</v>
      </c>
      <c r="G5389" t="s">
        <v>3807</v>
      </c>
      <c r="H5389" t="s">
        <v>5408</v>
      </c>
      <c r="I5389" s="2">
        <v>5538998700000</v>
      </c>
    </row>
    <row r="5390" spans="1:9" x14ac:dyDescent="0.25">
      <c r="A5390" t="s">
        <v>8</v>
      </c>
      <c r="B5390" s="1">
        <v>500</v>
      </c>
      <c r="C5390" t="s">
        <v>21</v>
      </c>
      <c r="D5390">
        <v>1</v>
      </c>
      <c r="E5390" s="3">
        <v>44299</v>
      </c>
      <c r="F5390" s="2">
        <f>MONTH(Tabela1[[#This Row],[Data]])</f>
        <v>4</v>
      </c>
      <c r="G5390" t="s">
        <v>7733</v>
      </c>
      <c r="H5390" t="s">
        <v>7734</v>
      </c>
      <c r="I5390" s="2">
        <v>5527996900000</v>
      </c>
    </row>
    <row r="5391" spans="1:9" x14ac:dyDescent="0.25">
      <c r="A5391" t="s">
        <v>26</v>
      </c>
      <c r="B5391" s="1">
        <v>2000</v>
      </c>
      <c r="C5391" t="s">
        <v>9</v>
      </c>
      <c r="D5391">
        <v>12</v>
      </c>
      <c r="E5391" s="3">
        <v>44299</v>
      </c>
      <c r="F5391" s="2">
        <f>MONTH(Tabela1[[#This Row],[Data]])</f>
        <v>4</v>
      </c>
      <c r="G5391" t="s">
        <v>7779</v>
      </c>
      <c r="H5391" t="s">
        <v>8980</v>
      </c>
      <c r="I5391" s="2">
        <v>5511971600000</v>
      </c>
    </row>
    <row r="5392" spans="1:9" x14ac:dyDescent="0.25">
      <c r="A5392" t="s">
        <v>26</v>
      </c>
      <c r="B5392" s="1">
        <v>2000</v>
      </c>
      <c r="C5392" t="s">
        <v>9</v>
      </c>
      <c r="D5392">
        <v>3</v>
      </c>
      <c r="E5392" s="3">
        <v>44299</v>
      </c>
      <c r="F5392" s="2">
        <f>MONTH(Tabela1[[#This Row],[Data]])</f>
        <v>4</v>
      </c>
      <c r="G5392" t="s">
        <v>9373</v>
      </c>
      <c r="H5392" t="s">
        <v>9374</v>
      </c>
      <c r="I5392" s="2">
        <v>5527999600000</v>
      </c>
    </row>
    <row r="5393" spans="1:9" x14ac:dyDescent="0.25">
      <c r="A5393" t="s">
        <v>26</v>
      </c>
      <c r="B5393" s="1">
        <v>2000</v>
      </c>
      <c r="C5393" t="s">
        <v>9</v>
      </c>
      <c r="D5393">
        <v>4</v>
      </c>
      <c r="E5393" s="3">
        <v>44300</v>
      </c>
      <c r="F5393" s="2">
        <f>MONTH(Tabela1[[#This Row],[Data]])</f>
        <v>4</v>
      </c>
      <c r="G5393" t="s">
        <v>218</v>
      </c>
      <c r="H5393" t="s">
        <v>219</v>
      </c>
      <c r="I5393" s="2">
        <v>5511982400000</v>
      </c>
    </row>
    <row r="5394" spans="1:9" x14ac:dyDescent="0.25">
      <c r="A5394" t="s">
        <v>26</v>
      </c>
      <c r="B5394" s="1">
        <v>2000</v>
      </c>
      <c r="C5394" t="s">
        <v>9</v>
      </c>
      <c r="D5394">
        <v>12</v>
      </c>
      <c r="E5394" s="3">
        <v>44300</v>
      </c>
      <c r="F5394" s="2">
        <f>MONTH(Tabela1[[#This Row],[Data]])</f>
        <v>4</v>
      </c>
      <c r="G5394" t="s">
        <v>2333</v>
      </c>
      <c r="H5394" t="s">
        <v>2334</v>
      </c>
      <c r="I5394" s="2">
        <v>5511941600000</v>
      </c>
    </row>
    <row r="5395" spans="1:9" x14ac:dyDescent="0.25">
      <c r="A5395" t="s">
        <v>26</v>
      </c>
      <c r="B5395" s="1">
        <v>2000</v>
      </c>
      <c r="C5395" t="s">
        <v>9</v>
      </c>
      <c r="D5395">
        <v>4</v>
      </c>
      <c r="E5395" s="3">
        <v>44300</v>
      </c>
      <c r="F5395" s="2">
        <f>MONTH(Tabela1[[#This Row],[Data]])</f>
        <v>4</v>
      </c>
      <c r="G5395" t="s">
        <v>3306</v>
      </c>
      <c r="H5395" t="s">
        <v>3307</v>
      </c>
      <c r="I5395" s="2">
        <v>5571987600000</v>
      </c>
    </row>
    <row r="5396" spans="1:9" x14ac:dyDescent="0.25">
      <c r="A5396" t="s">
        <v>8</v>
      </c>
      <c r="B5396" s="1">
        <v>500</v>
      </c>
      <c r="C5396" t="s">
        <v>21</v>
      </c>
      <c r="D5396">
        <v>1</v>
      </c>
      <c r="E5396" s="3">
        <v>44300</v>
      </c>
      <c r="F5396" s="2">
        <f>MONTH(Tabela1[[#This Row],[Data]])</f>
        <v>4</v>
      </c>
      <c r="G5396" t="s">
        <v>4467</v>
      </c>
      <c r="H5396" t="s">
        <v>4468</v>
      </c>
      <c r="I5396" s="2">
        <v>5582999900000</v>
      </c>
    </row>
    <row r="5397" spans="1:9" x14ac:dyDescent="0.25">
      <c r="A5397" t="s">
        <v>12</v>
      </c>
      <c r="B5397" s="1">
        <v>1000</v>
      </c>
      <c r="C5397" t="s">
        <v>9</v>
      </c>
      <c r="D5397">
        <v>10</v>
      </c>
      <c r="E5397" s="3">
        <v>44300</v>
      </c>
      <c r="F5397" s="2">
        <f>MONTH(Tabela1[[#This Row],[Data]])</f>
        <v>4</v>
      </c>
      <c r="G5397" t="s">
        <v>5357</v>
      </c>
      <c r="H5397" t="s">
        <v>6611</v>
      </c>
      <c r="I5397" s="2">
        <v>5545999400000</v>
      </c>
    </row>
    <row r="5398" spans="1:9" x14ac:dyDescent="0.25">
      <c r="A5398" t="s">
        <v>12</v>
      </c>
      <c r="B5398" s="1">
        <v>1000</v>
      </c>
      <c r="C5398" t="s">
        <v>9</v>
      </c>
      <c r="D5398">
        <v>1</v>
      </c>
      <c r="E5398" s="3">
        <v>44300</v>
      </c>
      <c r="F5398" s="2">
        <f>MONTH(Tabela1[[#This Row],[Data]])</f>
        <v>4</v>
      </c>
      <c r="G5398" t="s">
        <v>7311</v>
      </c>
      <c r="H5398" t="s">
        <v>7312</v>
      </c>
      <c r="I5398" s="2">
        <v>5511940300000</v>
      </c>
    </row>
    <row r="5399" spans="1:9" x14ac:dyDescent="0.25">
      <c r="A5399" t="s">
        <v>12</v>
      </c>
      <c r="B5399" s="1">
        <v>1000</v>
      </c>
      <c r="C5399" t="s">
        <v>9</v>
      </c>
      <c r="D5399">
        <v>1</v>
      </c>
      <c r="E5399" s="3">
        <v>44300</v>
      </c>
      <c r="F5399" s="2">
        <f>MONTH(Tabela1[[#This Row],[Data]])</f>
        <v>4</v>
      </c>
      <c r="G5399" t="s">
        <v>1752</v>
      </c>
      <c r="H5399" t="s">
        <v>3487</v>
      </c>
      <c r="I5399" s="2">
        <v>5511996300000</v>
      </c>
    </row>
    <row r="5400" spans="1:9" x14ac:dyDescent="0.25">
      <c r="A5400" t="s">
        <v>12</v>
      </c>
      <c r="B5400" s="1">
        <v>1000</v>
      </c>
      <c r="C5400" t="s">
        <v>9</v>
      </c>
      <c r="D5400">
        <v>1</v>
      </c>
      <c r="E5400" s="3">
        <v>44300</v>
      </c>
      <c r="F5400" s="2">
        <f>MONTH(Tabela1[[#This Row],[Data]])</f>
        <v>4</v>
      </c>
      <c r="G5400" t="s">
        <v>8306</v>
      </c>
      <c r="H5400" t="s">
        <v>9312</v>
      </c>
      <c r="I5400" s="2">
        <v>5561981200000</v>
      </c>
    </row>
    <row r="5401" spans="1:9" x14ac:dyDescent="0.25">
      <c r="A5401" t="s">
        <v>12</v>
      </c>
      <c r="B5401" s="1">
        <v>1000</v>
      </c>
      <c r="C5401" t="s">
        <v>9</v>
      </c>
      <c r="D5401">
        <v>4</v>
      </c>
      <c r="E5401" s="3">
        <v>44300</v>
      </c>
      <c r="F5401" s="2">
        <f>MONTH(Tabela1[[#This Row],[Data]])</f>
        <v>4</v>
      </c>
      <c r="G5401" t="s">
        <v>6403</v>
      </c>
      <c r="H5401" t="s">
        <v>6404</v>
      </c>
      <c r="I5401" s="2">
        <v>5521964900000</v>
      </c>
    </row>
    <row r="5402" spans="1:9" x14ac:dyDescent="0.25">
      <c r="A5402" t="s">
        <v>12</v>
      </c>
      <c r="B5402" s="1">
        <v>1000</v>
      </c>
      <c r="C5402" t="s">
        <v>9</v>
      </c>
      <c r="D5402">
        <v>12</v>
      </c>
      <c r="E5402" s="3">
        <v>44301</v>
      </c>
      <c r="F5402" s="2">
        <f>MONTH(Tabela1[[#This Row],[Data]])</f>
        <v>4</v>
      </c>
      <c r="G5402" t="s">
        <v>1329</v>
      </c>
      <c r="H5402" t="s">
        <v>1330</v>
      </c>
      <c r="I5402" s="2">
        <v>5534991700000</v>
      </c>
    </row>
    <row r="5403" spans="1:9" x14ac:dyDescent="0.25">
      <c r="A5403" t="s">
        <v>8</v>
      </c>
      <c r="B5403" s="1">
        <v>500</v>
      </c>
      <c r="C5403" t="s">
        <v>9</v>
      </c>
      <c r="D5403">
        <v>5</v>
      </c>
      <c r="E5403" s="3">
        <v>44301</v>
      </c>
      <c r="F5403" s="2">
        <f>MONTH(Tabela1[[#This Row],[Data]])</f>
        <v>4</v>
      </c>
      <c r="G5403" t="s">
        <v>2563</v>
      </c>
      <c r="H5403" t="s">
        <v>3232</v>
      </c>
      <c r="I5403" s="2">
        <v>5532999500000</v>
      </c>
    </row>
    <row r="5404" spans="1:9" x14ac:dyDescent="0.25">
      <c r="A5404" t="s">
        <v>12</v>
      </c>
      <c r="B5404" s="1">
        <v>1000</v>
      </c>
      <c r="C5404" t="s">
        <v>21</v>
      </c>
      <c r="D5404">
        <v>1</v>
      </c>
      <c r="E5404" s="3">
        <v>44301</v>
      </c>
      <c r="F5404" s="2">
        <f>MONTH(Tabela1[[#This Row],[Data]])</f>
        <v>4</v>
      </c>
      <c r="G5404" t="s">
        <v>5996</v>
      </c>
      <c r="H5404" t="s">
        <v>5997</v>
      </c>
      <c r="I5404" s="2">
        <v>5527997000000</v>
      </c>
    </row>
    <row r="5405" spans="1:9" x14ac:dyDescent="0.25">
      <c r="A5405" t="s">
        <v>26</v>
      </c>
      <c r="B5405" s="1">
        <v>2000</v>
      </c>
      <c r="C5405" t="s">
        <v>9</v>
      </c>
      <c r="D5405">
        <v>4</v>
      </c>
      <c r="E5405" s="3">
        <v>44301</v>
      </c>
      <c r="F5405" s="2">
        <f>MONTH(Tabela1[[#This Row],[Data]])</f>
        <v>4</v>
      </c>
      <c r="G5405" t="s">
        <v>6293</v>
      </c>
      <c r="H5405" t="s">
        <v>6294</v>
      </c>
      <c r="I5405" s="2">
        <v>5561984600000</v>
      </c>
    </row>
    <row r="5406" spans="1:9" x14ac:dyDescent="0.25">
      <c r="A5406" t="s">
        <v>26</v>
      </c>
      <c r="B5406" s="1">
        <v>2000</v>
      </c>
      <c r="C5406" t="s">
        <v>9</v>
      </c>
      <c r="D5406">
        <v>12</v>
      </c>
      <c r="E5406" s="3">
        <v>44302</v>
      </c>
      <c r="F5406" s="2">
        <f>MONTH(Tabela1[[#This Row],[Data]])</f>
        <v>4</v>
      </c>
      <c r="G5406" t="s">
        <v>3638</v>
      </c>
      <c r="H5406" t="s">
        <v>3639</v>
      </c>
      <c r="I5406" s="2">
        <v>5585997500000</v>
      </c>
    </row>
    <row r="5407" spans="1:9" x14ac:dyDescent="0.25">
      <c r="A5407" t="s">
        <v>8</v>
      </c>
      <c r="B5407" s="1">
        <v>500</v>
      </c>
      <c r="C5407" t="s">
        <v>9</v>
      </c>
      <c r="D5407">
        <v>1</v>
      </c>
      <c r="E5407" s="3">
        <v>44302</v>
      </c>
      <c r="F5407" s="2">
        <f>MONTH(Tabela1[[#This Row],[Data]])</f>
        <v>4</v>
      </c>
      <c r="G5407" t="s">
        <v>1416</v>
      </c>
      <c r="H5407" t="s">
        <v>4092</v>
      </c>
      <c r="I5407" s="2">
        <v>5533988600000</v>
      </c>
    </row>
    <row r="5408" spans="1:9" x14ac:dyDescent="0.25">
      <c r="A5408" t="s">
        <v>8</v>
      </c>
      <c r="B5408" s="1">
        <v>500</v>
      </c>
      <c r="C5408" t="s">
        <v>9</v>
      </c>
      <c r="D5408">
        <v>7</v>
      </c>
      <c r="E5408" s="3">
        <v>44302</v>
      </c>
      <c r="F5408" s="2">
        <f>MONTH(Tabela1[[#This Row],[Data]])</f>
        <v>4</v>
      </c>
      <c r="G5408" t="s">
        <v>8962</v>
      </c>
      <c r="H5408" t="s">
        <v>8963</v>
      </c>
      <c r="I5408" s="2">
        <v>5598982300000</v>
      </c>
    </row>
    <row r="5409" spans="1:9" x14ac:dyDescent="0.25">
      <c r="A5409" t="s">
        <v>26</v>
      </c>
      <c r="B5409" s="1">
        <v>2000</v>
      </c>
      <c r="C5409" t="s">
        <v>9</v>
      </c>
      <c r="D5409">
        <v>12</v>
      </c>
      <c r="E5409" s="3">
        <v>44303</v>
      </c>
      <c r="F5409" s="2">
        <f>MONTH(Tabela1[[#This Row],[Data]])</f>
        <v>4</v>
      </c>
      <c r="G5409" t="s">
        <v>261</v>
      </c>
      <c r="H5409" t="s">
        <v>262</v>
      </c>
      <c r="I5409" s="2">
        <v>5511949400000</v>
      </c>
    </row>
    <row r="5410" spans="1:9" x14ac:dyDescent="0.25">
      <c r="A5410" t="s">
        <v>8</v>
      </c>
      <c r="B5410" s="1">
        <v>500</v>
      </c>
      <c r="C5410" t="s">
        <v>9</v>
      </c>
      <c r="D5410">
        <v>3</v>
      </c>
      <c r="E5410" s="3">
        <v>44303</v>
      </c>
      <c r="F5410" s="2">
        <f>MONTH(Tabela1[[#This Row],[Data]])</f>
        <v>4</v>
      </c>
      <c r="G5410" t="s">
        <v>3256</v>
      </c>
      <c r="H5410" t="s">
        <v>3257</v>
      </c>
      <c r="I5410" s="2">
        <v>5521969600000</v>
      </c>
    </row>
    <row r="5411" spans="1:9" x14ac:dyDescent="0.25">
      <c r="A5411" t="s">
        <v>8</v>
      </c>
      <c r="B5411" s="1">
        <v>500</v>
      </c>
      <c r="C5411" t="s">
        <v>21</v>
      </c>
      <c r="D5411">
        <v>1</v>
      </c>
      <c r="E5411" s="3">
        <v>44303</v>
      </c>
      <c r="F5411" s="2">
        <f>MONTH(Tabela1[[#This Row],[Data]])</f>
        <v>4</v>
      </c>
      <c r="G5411" t="s">
        <v>4013</v>
      </c>
      <c r="H5411" t="s">
        <v>4014</v>
      </c>
      <c r="I5411" s="2">
        <v>5511972800000</v>
      </c>
    </row>
    <row r="5412" spans="1:9" x14ac:dyDescent="0.25">
      <c r="A5412" t="s">
        <v>12</v>
      </c>
      <c r="B5412" s="1">
        <v>1000</v>
      </c>
      <c r="C5412" t="s">
        <v>21</v>
      </c>
      <c r="D5412">
        <v>1</v>
      </c>
      <c r="E5412" s="3">
        <v>44303</v>
      </c>
      <c r="F5412" s="2">
        <f>MONTH(Tabela1[[#This Row],[Data]])</f>
        <v>4</v>
      </c>
      <c r="G5412" t="s">
        <v>49</v>
      </c>
      <c r="H5412" t="s">
        <v>50</v>
      </c>
      <c r="I5412" s="2">
        <v>5584999800000</v>
      </c>
    </row>
    <row r="5413" spans="1:9" x14ac:dyDescent="0.25">
      <c r="A5413" t="s">
        <v>26</v>
      </c>
      <c r="B5413" s="1">
        <v>2000</v>
      </c>
      <c r="C5413" t="s">
        <v>9</v>
      </c>
      <c r="D5413">
        <v>6</v>
      </c>
      <c r="E5413" s="3">
        <v>44303</v>
      </c>
      <c r="F5413" s="2">
        <f>MONTH(Tabela1[[#This Row],[Data]])</f>
        <v>4</v>
      </c>
      <c r="G5413" t="s">
        <v>781</v>
      </c>
      <c r="H5413" t="s">
        <v>782</v>
      </c>
      <c r="I5413" s="2">
        <v>5511995200000</v>
      </c>
    </row>
    <row r="5414" spans="1:9" x14ac:dyDescent="0.25">
      <c r="A5414" t="s">
        <v>8</v>
      </c>
      <c r="B5414" s="1">
        <v>500</v>
      </c>
      <c r="C5414" t="s">
        <v>9</v>
      </c>
      <c r="D5414">
        <v>12</v>
      </c>
      <c r="E5414" s="3">
        <v>44304</v>
      </c>
      <c r="F5414" s="2">
        <f>MONTH(Tabela1[[#This Row],[Data]])</f>
        <v>4</v>
      </c>
      <c r="G5414" t="s">
        <v>1157</v>
      </c>
      <c r="H5414" t="s">
        <v>1158</v>
      </c>
      <c r="I5414" s="2">
        <v>5511946900000</v>
      </c>
    </row>
    <row r="5415" spans="1:9" x14ac:dyDescent="0.25">
      <c r="A5415" t="s">
        <v>12</v>
      </c>
      <c r="B5415" s="1">
        <v>1000</v>
      </c>
      <c r="C5415" t="s">
        <v>9</v>
      </c>
      <c r="D5415">
        <v>10</v>
      </c>
      <c r="E5415" s="3">
        <v>44304</v>
      </c>
      <c r="F5415" s="2">
        <f>MONTH(Tabela1[[#This Row],[Data]])</f>
        <v>4</v>
      </c>
      <c r="G5415" t="s">
        <v>1780</v>
      </c>
      <c r="H5415" t="s">
        <v>3970</v>
      </c>
      <c r="I5415" s="2">
        <v>5561991500000</v>
      </c>
    </row>
    <row r="5416" spans="1:9" x14ac:dyDescent="0.25">
      <c r="A5416" t="s">
        <v>8</v>
      </c>
      <c r="B5416" s="1">
        <v>500</v>
      </c>
      <c r="C5416" t="s">
        <v>9</v>
      </c>
      <c r="D5416">
        <v>1</v>
      </c>
      <c r="E5416" s="3">
        <v>44304</v>
      </c>
      <c r="F5416" s="2">
        <f>MONTH(Tabela1[[#This Row],[Data]])</f>
        <v>4</v>
      </c>
      <c r="G5416" t="s">
        <v>2407</v>
      </c>
      <c r="H5416" t="s">
        <v>7661</v>
      </c>
      <c r="I5416" s="2">
        <v>5511972800000</v>
      </c>
    </row>
    <row r="5417" spans="1:9" x14ac:dyDescent="0.25">
      <c r="A5417" t="s">
        <v>8</v>
      </c>
      <c r="B5417" s="1">
        <v>500</v>
      </c>
      <c r="C5417" t="s">
        <v>9</v>
      </c>
      <c r="D5417">
        <v>4</v>
      </c>
      <c r="E5417" s="3">
        <v>44304</v>
      </c>
      <c r="F5417" s="2">
        <f>MONTH(Tabela1[[#This Row],[Data]])</f>
        <v>4</v>
      </c>
      <c r="G5417" t="s">
        <v>1013</v>
      </c>
      <c r="H5417" t="s">
        <v>1912</v>
      </c>
      <c r="I5417" s="2">
        <v>5564981300000</v>
      </c>
    </row>
    <row r="5418" spans="1:9" x14ac:dyDescent="0.25">
      <c r="A5418" t="s">
        <v>26</v>
      </c>
      <c r="B5418" s="1">
        <v>2000</v>
      </c>
      <c r="C5418" t="s">
        <v>9</v>
      </c>
      <c r="D5418">
        <v>3</v>
      </c>
      <c r="E5418" s="3">
        <v>44305</v>
      </c>
      <c r="F5418" s="2">
        <f>MONTH(Tabela1[[#This Row],[Data]])</f>
        <v>4</v>
      </c>
      <c r="G5418" t="s">
        <v>3317</v>
      </c>
      <c r="H5418" t="s">
        <v>3420</v>
      </c>
      <c r="I5418" s="2">
        <v>5511983700000</v>
      </c>
    </row>
    <row r="5419" spans="1:9" x14ac:dyDescent="0.25">
      <c r="A5419" t="s">
        <v>8</v>
      </c>
      <c r="B5419" s="1">
        <v>500</v>
      </c>
      <c r="C5419" t="s">
        <v>9</v>
      </c>
      <c r="D5419">
        <v>1</v>
      </c>
      <c r="E5419" s="3">
        <v>44305</v>
      </c>
      <c r="F5419" s="2">
        <f>MONTH(Tabela1[[#This Row],[Data]])</f>
        <v>4</v>
      </c>
      <c r="G5419" t="s">
        <v>857</v>
      </c>
      <c r="H5419" t="s">
        <v>858</v>
      </c>
      <c r="I5419" s="2">
        <v>5581922700000</v>
      </c>
    </row>
    <row r="5420" spans="1:9" x14ac:dyDescent="0.25">
      <c r="A5420" t="s">
        <v>8</v>
      </c>
      <c r="B5420" s="1">
        <v>500</v>
      </c>
      <c r="C5420" t="s">
        <v>9</v>
      </c>
      <c r="D5420">
        <v>1</v>
      </c>
      <c r="E5420" s="3">
        <v>44306</v>
      </c>
      <c r="F5420" s="2">
        <f>MONTH(Tabela1[[#This Row],[Data]])</f>
        <v>4</v>
      </c>
      <c r="G5420" t="s">
        <v>1331</v>
      </c>
      <c r="H5420" t="s">
        <v>1332</v>
      </c>
      <c r="I5420" s="2">
        <v>5579981000000</v>
      </c>
    </row>
    <row r="5421" spans="1:9" x14ac:dyDescent="0.25">
      <c r="A5421" t="s">
        <v>8</v>
      </c>
      <c r="B5421" s="1">
        <v>500</v>
      </c>
      <c r="C5421" t="s">
        <v>9</v>
      </c>
      <c r="D5421">
        <v>5</v>
      </c>
      <c r="E5421" s="3">
        <v>44306</v>
      </c>
      <c r="F5421" s="2">
        <f>MONTH(Tabela1[[#This Row],[Data]])</f>
        <v>4</v>
      </c>
      <c r="G5421" t="s">
        <v>2714</v>
      </c>
      <c r="H5421" t="s">
        <v>2715</v>
      </c>
      <c r="I5421" s="2">
        <v>5585988400000</v>
      </c>
    </row>
    <row r="5422" spans="1:9" x14ac:dyDescent="0.25">
      <c r="A5422" t="s">
        <v>12</v>
      </c>
      <c r="B5422" s="1">
        <v>1000</v>
      </c>
      <c r="C5422" t="s">
        <v>21</v>
      </c>
      <c r="D5422">
        <v>1</v>
      </c>
      <c r="E5422" s="3">
        <v>44306</v>
      </c>
      <c r="F5422" s="2">
        <f>MONTH(Tabela1[[#This Row],[Data]])</f>
        <v>4</v>
      </c>
      <c r="G5422" t="s">
        <v>4268</v>
      </c>
      <c r="H5422" t="s">
        <v>4269</v>
      </c>
      <c r="I5422" s="2">
        <v>5511967100000</v>
      </c>
    </row>
    <row r="5423" spans="1:9" x14ac:dyDescent="0.25">
      <c r="A5423" t="s">
        <v>12</v>
      </c>
      <c r="B5423" s="1">
        <v>1000</v>
      </c>
      <c r="C5423" t="s">
        <v>21</v>
      </c>
      <c r="D5423">
        <v>1</v>
      </c>
      <c r="E5423" s="3">
        <v>44306</v>
      </c>
      <c r="F5423" s="2">
        <f>MONTH(Tabela1[[#This Row],[Data]])</f>
        <v>4</v>
      </c>
      <c r="G5423" t="s">
        <v>1569</v>
      </c>
      <c r="H5423" t="s">
        <v>1570</v>
      </c>
      <c r="I5423" s="2">
        <v>5511940000000</v>
      </c>
    </row>
    <row r="5424" spans="1:9" x14ac:dyDescent="0.25">
      <c r="A5424" t="s">
        <v>8</v>
      </c>
      <c r="B5424" s="1">
        <v>500</v>
      </c>
      <c r="C5424" t="s">
        <v>9</v>
      </c>
      <c r="D5424">
        <v>12</v>
      </c>
      <c r="E5424" s="3">
        <v>44306</v>
      </c>
      <c r="F5424" s="2">
        <f>MONTH(Tabela1[[#This Row],[Data]])</f>
        <v>4</v>
      </c>
      <c r="G5424" t="s">
        <v>2668</v>
      </c>
      <c r="H5424" t="s">
        <v>3647</v>
      </c>
      <c r="I5424" s="2">
        <v>5521985400000</v>
      </c>
    </row>
    <row r="5425" spans="1:9" x14ac:dyDescent="0.25">
      <c r="A5425" t="s">
        <v>12</v>
      </c>
      <c r="B5425" s="1">
        <v>1000</v>
      </c>
      <c r="C5425" t="s">
        <v>9</v>
      </c>
      <c r="D5425">
        <v>1</v>
      </c>
      <c r="E5425" s="3">
        <v>44306</v>
      </c>
      <c r="F5425" s="2">
        <f>MONTH(Tabela1[[#This Row],[Data]])</f>
        <v>4</v>
      </c>
      <c r="G5425" t="s">
        <v>6713</v>
      </c>
      <c r="H5425" t="s">
        <v>6714</v>
      </c>
      <c r="I5425" s="2">
        <v>5571992800000</v>
      </c>
    </row>
    <row r="5426" spans="1:9" x14ac:dyDescent="0.25">
      <c r="A5426" t="s">
        <v>12</v>
      </c>
      <c r="B5426" s="1">
        <v>1000</v>
      </c>
      <c r="C5426" t="s">
        <v>9</v>
      </c>
      <c r="D5426">
        <v>12</v>
      </c>
      <c r="E5426" s="3">
        <v>44306</v>
      </c>
      <c r="F5426" s="2">
        <f>MONTH(Tabela1[[#This Row],[Data]])</f>
        <v>4</v>
      </c>
      <c r="G5426" t="s">
        <v>9194</v>
      </c>
      <c r="H5426" t="s">
        <v>9195</v>
      </c>
      <c r="I5426" s="2">
        <v>5521997700000</v>
      </c>
    </row>
    <row r="5427" spans="1:9" x14ac:dyDescent="0.25">
      <c r="A5427" t="s">
        <v>8</v>
      </c>
      <c r="B5427" s="1">
        <v>500</v>
      </c>
      <c r="C5427" t="s">
        <v>9</v>
      </c>
      <c r="D5427">
        <v>10</v>
      </c>
      <c r="E5427" s="3">
        <v>44306</v>
      </c>
      <c r="F5427" s="2">
        <f>MONTH(Tabela1[[#This Row],[Data]])</f>
        <v>4</v>
      </c>
      <c r="G5427" t="s">
        <v>9604</v>
      </c>
      <c r="H5427" t="s">
        <v>9605</v>
      </c>
      <c r="I5427" s="2">
        <v>5561991200000</v>
      </c>
    </row>
    <row r="5428" spans="1:9" x14ac:dyDescent="0.25">
      <c r="A5428" t="s">
        <v>12</v>
      </c>
      <c r="B5428" s="1">
        <v>1000</v>
      </c>
      <c r="C5428" t="s">
        <v>9</v>
      </c>
      <c r="D5428">
        <v>12</v>
      </c>
      <c r="E5428" s="3">
        <v>44307</v>
      </c>
      <c r="F5428" s="2">
        <f>MONTH(Tabela1[[#This Row],[Data]])</f>
        <v>4</v>
      </c>
      <c r="G5428" t="s">
        <v>918</v>
      </c>
      <c r="H5428" t="s">
        <v>919</v>
      </c>
      <c r="I5428" s="2">
        <v>5524998400000</v>
      </c>
    </row>
    <row r="5429" spans="1:9" x14ac:dyDescent="0.25">
      <c r="A5429" t="s">
        <v>26</v>
      </c>
      <c r="B5429" s="1">
        <v>2000</v>
      </c>
      <c r="C5429" t="s">
        <v>9</v>
      </c>
      <c r="D5429">
        <v>12</v>
      </c>
      <c r="E5429" s="3">
        <v>44307</v>
      </c>
      <c r="F5429" s="2">
        <f>MONTH(Tabela1[[#This Row],[Data]])</f>
        <v>4</v>
      </c>
      <c r="G5429" t="s">
        <v>988</v>
      </c>
      <c r="H5429" t="s">
        <v>1998</v>
      </c>
      <c r="I5429" s="2">
        <v>5511997900000</v>
      </c>
    </row>
    <row r="5430" spans="1:9" x14ac:dyDescent="0.25">
      <c r="A5430" t="s">
        <v>8</v>
      </c>
      <c r="B5430" s="1">
        <v>500</v>
      </c>
      <c r="C5430" t="s">
        <v>21</v>
      </c>
      <c r="D5430">
        <v>1</v>
      </c>
      <c r="E5430" s="3">
        <v>44307</v>
      </c>
      <c r="F5430" s="2">
        <f>MONTH(Tabela1[[#This Row],[Data]])</f>
        <v>4</v>
      </c>
      <c r="G5430" t="s">
        <v>4026</v>
      </c>
      <c r="H5430" t="s">
        <v>4027</v>
      </c>
      <c r="I5430" s="2">
        <v>5519999700000</v>
      </c>
    </row>
    <row r="5431" spans="1:9" x14ac:dyDescent="0.25">
      <c r="A5431" t="s">
        <v>8</v>
      </c>
      <c r="B5431" s="1">
        <v>500</v>
      </c>
      <c r="C5431" t="s">
        <v>9</v>
      </c>
      <c r="D5431">
        <v>12</v>
      </c>
      <c r="E5431" s="3">
        <v>44307</v>
      </c>
      <c r="F5431" s="2">
        <f>MONTH(Tabela1[[#This Row],[Data]])</f>
        <v>4</v>
      </c>
      <c r="G5431" t="s">
        <v>1195</v>
      </c>
      <c r="H5431" t="s">
        <v>1196</v>
      </c>
      <c r="I5431" s="2">
        <v>5527998600000</v>
      </c>
    </row>
    <row r="5432" spans="1:9" x14ac:dyDescent="0.25">
      <c r="A5432" t="s">
        <v>12</v>
      </c>
      <c r="B5432" s="1">
        <v>1000</v>
      </c>
      <c r="C5432" t="s">
        <v>9</v>
      </c>
      <c r="D5432">
        <v>6</v>
      </c>
      <c r="E5432" s="3">
        <v>44307</v>
      </c>
      <c r="F5432" s="2">
        <f>MONTH(Tabela1[[#This Row],[Data]])</f>
        <v>4</v>
      </c>
      <c r="G5432" t="s">
        <v>6488</v>
      </c>
      <c r="H5432" t="s">
        <v>6489</v>
      </c>
      <c r="I5432" s="2">
        <v>5583988900000</v>
      </c>
    </row>
    <row r="5433" spans="1:9" x14ac:dyDescent="0.25">
      <c r="A5433" t="s">
        <v>26</v>
      </c>
      <c r="B5433" s="1">
        <v>2000</v>
      </c>
      <c r="C5433" t="s">
        <v>9</v>
      </c>
      <c r="D5433">
        <v>5</v>
      </c>
      <c r="E5433" s="3">
        <v>44307</v>
      </c>
      <c r="F5433" s="2">
        <f>MONTH(Tabela1[[#This Row],[Data]])</f>
        <v>4</v>
      </c>
      <c r="G5433" t="s">
        <v>9518</v>
      </c>
      <c r="H5433" t="s">
        <v>9519</v>
      </c>
      <c r="I5433" s="2">
        <v>5522999200000</v>
      </c>
    </row>
    <row r="5434" spans="1:9" x14ac:dyDescent="0.25">
      <c r="A5434" t="s">
        <v>12</v>
      </c>
      <c r="B5434" s="1">
        <v>1000</v>
      </c>
      <c r="C5434" t="s">
        <v>9</v>
      </c>
      <c r="D5434">
        <v>12</v>
      </c>
      <c r="E5434" s="3">
        <v>44308</v>
      </c>
      <c r="F5434" s="2">
        <f>MONTH(Tabela1[[#This Row],[Data]])</f>
        <v>4</v>
      </c>
      <c r="G5434" t="s">
        <v>1955</v>
      </c>
      <c r="H5434" t="s">
        <v>1956</v>
      </c>
      <c r="I5434" s="2">
        <v>5516993400000</v>
      </c>
    </row>
    <row r="5435" spans="1:9" x14ac:dyDescent="0.25">
      <c r="A5435" t="s">
        <v>12</v>
      </c>
      <c r="B5435" s="1">
        <v>1000</v>
      </c>
      <c r="C5435" t="s">
        <v>9</v>
      </c>
      <c r="D5435">
        <v>10</v>
      </c>
      <c r="E5435" s="3">
        <v>44308</v>
      </c>
      <c r="F5435" s="2">
        <f>MONTH(Tabela1[[#This Row],[Data]])</f>
        <v>4</v>
      </c>
      <c r="G5435" t="s">
        <v>4566</v>
      </c>
      <c r="H5435" t="s">
        <v>6485</v>
      </c>
      <c r="I5435" s="2">
        <v>5531975400000</v>
      </c>
    </row>
    <row r="5436" spans="1:9" x14ac:dyDescent="0.25">
      <c r="A5436" t="s">
        <v>26</v>
      </c>
      <c r="B5436" s="1">
        <v>2000</v>
      </c>
      <c r="C5436" t="s">
        <v>9</v>
      </c>
      <c r="D5436">
        <v>2</v>
      </c>
      <c r="E5436" s="3">
        <v>44308</v>
      </c>
      <c r="F5436" s="2">
        <f>MONTH(Tabela1[[#This Row],[Data]])</f>
        <v>4</v>
      </c>
      <c r="G5436" t="s">
        <v>57</v>
      </c>
      <c r="H5436" t="s">
        <v>58</v>
      </c>
      <c r="I5436" s="2">
        <v>5521964100000</v>
      </c>
    </row>
    <row r="5437" spans="1:9" x14ac:dyDescent="0.25">
      <c r="A5437" t="s">
        <v>12</v>
      </c>
      <c r="B5437" s="1">
        <v>1000</v>
      </c>
      <c r="C5437" t="s">
        <v>21</v>
      </c>
      <c r="D5437">
        <v>12</v>
      </c>
      <c r="E5437" s="3">
        <v>44308</v>
      </c>
      <c r="F5437" s="2">
        <f>MONTH(Tabela1[[#This Row],[Data]])</f>
        <v>4</v>
      </c>
      <c r="G5437" t="s">
        <v>6951</v>
      </c>
      <c r="H5437" t="s">
        <v>9305</v>
      </c>
      <c r="I5437" s="2">
        <v>5544991000000</v>
      </c>
    </row>
    <row r="5438" spans="1:9" x14ac:dyDescent="0.25">
      <c r="A5438" t="s">
        <v>26</v>
      </c>
      <c r="B5438" s="1">
        <v>2000</v>
      </c>
      <c r="C5438" t="s">
        <v>9</v>
      </c>
      <c r="D5438">
        <v>12</v>
      </c>
      <c r="E5438" s="3">
        <v>44309</v>
      </c>
      <c r="F5438" s="2">
        <f>MONTH(Tabela1[[#This Row],[Data]])</f>
        <v>4</v>
      </c>
      <c r="G5438" t="s">
        <v>736</v>
      </c>
      <c r="H5438" t="s">
        <v>737</v>
      </c>
      <c r="I5438" s="2">
        <v>5541999800000</v>
      </c>
    </row>
    <row r="5439" spans="1:9" x14ac:dyDescent="0.25">
      <c r="A5439" t="s">
        <v>12</v>
      </c>
      <c r="B5439" s="1">
        <v>1000</v>
      </c>
      <c r="C5439" t="s">
        <v>9</v>
      </c>
      <c r="D5439">
        <v>12</v>
      </c>
      <c r="E5439" s="3">
        <v>44309</v>
      </c>
      <c r="F5439" s="2">
        <f>MONTH(Tabela1[[#This Row],[Data]])</f>
        <v>4</v>
      </c>
      <c r="G5439" t="s">
        <v>2281</v>
      </c>
      <c r="H5439" t="s">
        <v>2282</v>
      </c>
      <c r="I5439" s="2">
        <v>5521996200000</v>
      </c>
    </row>
    <row r="5440" spans="1:9" x14ac:dyDescent="0.25">
      <c r="A5440" t="s">
        <v>12</v>
      </c>
      <c r="B5440" s="1">
        <v>1000</v>
      </c>
      <c r="C5440" t="s">
        <v>9</v>
      </c>
      <c r="D5440">
        <v>5</v>
      </c>
      <c r="E5440" s="3">
        <v>44309</v>
      </c>
      <c r="F5440" s="2">
        <f>MONTH(Tabela1[[#This Row],[Data]])</f>
        <v>4</v>
      </c>
      <c r="G5440" t="s">
        <v>103</v>
      </c>
      <c r="H5440" t="s">
        <v>3851</v>
      </c>
      <c r="I5440" s="2">
        <v>5521996200000</v>
      </c>
    </row>
    <row r="5441" spans="1:9" x14ac:dyDescent="0.25">
      <c r="A5441" t="s">
        <v>26</v>
      </c>
      <c r="B5441" s="1">
        <v>2000</v>
      </c>
      <c r="C5441" t="s">
        <v>21</v>
      </c>
      <c r="D5441">
        <v>1</v>
      </c>
      <c r="E5441" s="3">
        <v>44309</v>
      </c>
      <c r="F5441" s="2">
        <f>MONTH(Tabela1[[#This Row],[Data]])</f>
        <v>4</v>
      </c>
      <c r="G5441" t="s">
        <v>5958</v>
      </c>
      <c r="H5441" t="s">
        <v>5959</v>
      </c>
      <c r="I5441" s="2">
        <v>5551993400000</v>
      </c>
    </row>
    <row r="5442" spans="1:9" x14ac:dyDescent="0.25">
      <c r="A5442" t="s">
        <v>8</v>
      </c>
      <c r="B5442" s="1">
        <v>500</v>
      </c>
      <c r="C5442" t="s">
        <v>21</v>
      </c>
      <c r="D5442">
        <v>1</v>
      </c>
      <c r="E5442" s="3">
        <v>44309</v>
      </c>
      <c r="F5442" s="2">
        <f>MONTH(Tabela1[[#This Row],[Data]])</f>
        <v>4</v>
      </c>
      <c r="G5442" t="s">
        <v>2370</v>
      </c>
      <c r="H5442" t="s">
        <v>6984</v>
      </c>
      <c r="I5442" s="2">
        <v>5567991100000</v>
      </c>
    </row>
    <row r="5443" spans="1:9" x14ac:dyDescent="0.25">
      <c r="A5443" t="s">
        <v>8</v>
      </c>
      <c r="B5443" s="1">
        <v>500</v>
      </c>
      <c r="C5443" t="s">
        <v>9</v>
      </c>
      <c r="D5443">
        <v>1</v>
      </c>
      <c r="E5443" s="3">
        <v>44309</v>
      </c>
      <c r="F5443" s="2">
        <f>MONTH(Tabela1[[#This Row],[Data]])</f>
        <v>4</v>
      </c>
      <c r="G5443" t="s">
        <v>7826</v>
      </c>
      <c r="H5443" t="s">
        <v>7827</v>
      </c>
      <c r="I5443" s="2">
        <v>5511940700000</v>
      </c>
    </row>
    <row r="5444" spans="1:9" x14ac:dyDescent="0.25">
      <c r="A5444" t="s">
        <v>26</v>
      </c>
      <c r="B5444" s="1">
        <v>2000</v>
      </c>
      <c r="C5444" t="s">
        <v>9</v>
      </c>
      <c r="D5444">
        <v>6</v>
      </c>
      <c r="E5444" s="3">
        <v>44309</v>
      </c>
      <c r="F5444" s="2">
        <f>MONTH(Tabela1[[#This Row],[Data]])</f>
        <v>4</v>
      </c>
      <c r="G5444" t="s">
        <v>2132</v>
      </c>
      <c r="H5444" t="s">
        <v>8330</v>
      </c>
      <c r="I5444" s="2">
        <v>5511960200000</v>
      </c>
    </row>
    <row r="5445" spans="1:9" x14ac:dyDescent="0.25">
      <c r="A5445" t="s">
        <v>26</v>
      </c>
      <c r="B5445" s="1">
        <v>2000</v>
      </c>
      <c r="C5445" t="s">
        <v>9</v>
      </c>
      <c r="D5445">
        <v>12</v>
      </c>
      <c r="E5445" s="3">
        <v>44309</v>
      </c>
      <c r="F5445" s="2">
        <f>MONTH(Tabela1[[#This Row],[Data]])</f>
        <v>4</v>
      </c>
      <c r="G5445" t="s">
        <v>8335</v>
      </c>
      <c r="H5445" t="s">
        <v>8336</v>
      </c>
      <c r="I5445" s="2">
        <v>5537998000000</v>
      </c>
    </row>
    <row r="5446" spans="1:9" x14ac:dyDescent="0.25">
      <c r="A5446" t="s">
        <v>8</v>
      </c>
      <c r="B5446" s="1">
        <v>500</v>
      </c>
      <c r="C5446" t="s">
        <v>9</v>
      </c>
      <c r="D5446">
        <v>10</v>
      </c>
      <c r="E5446" s="3">
        <v>44309</v>
      </c>
      <c r="F5446" s="2">
        <f>MONTH(Tabela1[[#This Row],[Data]])</f>
        <v>4</v>
      </c>
      <c r="G5446" t="s">
        <v>8592</v>
      </c>
      <c r="H5446" t="s">
        <v>8593</v>
      </c>
      <c r="I5446" s="2">
        <v>5585988000000</v>
      </c>
    </row>
    <row r="5447" spans="1:9" x14ac:dyDescent="0.25">
      <c r="A5447" t="s">
        <v>8</v>
      </c>
      <c r="B5447" s="1">
        <v>500</v>
      </c>
      <c r="C5447" t="s">
        <v>9</v>
      </c>
      <c r="D5447">
        <v>1</v>
      </c>
      <c r="E5447" s="3">
        <v>44309</v>
      </c>
      <c r="F5447" s="2">
        <f>MONTH(Tabela1[[#This Row],[Data]])</f>
        <v>4</v>
      </c>
      <c r="G5447" t="s">
        <v>8872</v>
      </c>
      <c r="H5447" t="s">
        <v>9430</v>
      </c>
      <c r="I5447" s="2">
        <v>5521969600000</v>
      </c>
    </row>
    <row r="5448" spans="1:9" x14ac:dyDescent="0.25">
      <c r="A5448" t="s">
        <v>26</v>
      </c>
      <c r="B5448" s="1">
        <v>2000</v>
      </c>
      <c r="C5448" t="s">
        <v>9</v>
      </c>
      <c r="D5448">
        <v>1</v>
      </c>
      <c r="E5448" s="3">
        <v>44310</v>
      </c>
      <c r="F5448" s="2">
        <f>MONTH(Tabela1[[#This Row],[Data]])</f>
        <v>4</v>
      </c>
      <c r="G5448" t="s">
        <v>2162</v>
      </c>
      <c r="H5448" t="s">
        <v>2163</v>
      </c>
      <c r="I5448" s="2">
        <v>5561995900000</v>
      </c>
    </row>
    <row r="5449" spans="1:9" x14ac:dyDescent="0.25">
      <c r="A5449" t="s">
        <v>8</v>
      </c>
      <c r="B5449" s="1">
        <v>500</v>
      </c>
      <c r="C5449" t="s">
        <v>21</v>
      </c>
      <c r="D5449">
        <v>1</v>
      </c>
      <c r="E5449" s="3">
        <v>44310</v>
      </c>
      <c r="F5449" s="2">
        <f>MONTH(Tabela1[[#This Row],[Data]])</f>
        <v>4</v>
      </c>
      <c r="G5449" t="s">
        <v>2528</v>
      </c>
      <c r="H5449" t="s">
        <v>4862</v>
      </c>
      <c r="I5449" s="2">
        <v>5569992300000</v>
      </c>
    </row>
    <row r="5450" spans="1:9" x14ac:dyDescent="0.25">
      <c r="A5450" t="s">
        <v>12</v>
      </c>
      <c r="B5450" s="1">
        <v>1000</v>
      </c>
      <c r="C5450" t="s">
        <v>21</v>
      </c>
      <c r="D5450">
        <v>1</v>
      </c>
      <c r="E5450" s="3">
        <v>44310</v>
      </c>
      <c r="F5450" s="2">
        <f>MONTH(Tabela1[[#This Row],[Data]])</f>
        <v>4</v>
      </c>
      <c r="G5450" t="s">
        <v>433</v>
      </c>
      <c r="H5450" t="s">
        <v>434</v>
      </c>
      <c r="I5450" s="2">
        <v>5561984600000</v>
      </c>
    </row>
    <row r="5451" spans="1:9" x14ac:dyDescent="0.25">
      <c r="A5451" t="s">
        <v>8</v>
      </c>
      <c r="B5451" s="1">
        <v>500</v>
      </c>
      <c r="C5451" t="s">
        <v>9</v>
      </c>
      <c r="D5451">
        <v>1</v>
      </c>
      <c r="E5451" s="3">
        <v>44310</v>
      </c>
      <c r="F5451" s="2">
        <f>MONTH(Tabela1[[#This Row],[Data]])</f>
        <v>4</v>
      </c>
      <c r="G5451" t="s">
        <v>7057</v>
      </c>
      <c r="H5451" t="s">
        <v>7058</v>
      </c>
      <c r="I5451" s="2">
        <v>5521996300000</v>
      </c>
    </row>
    <row r="5452" spans="1:9" x14ac:dyDescent="0.25">
      <c r="A5452" t="s">
        <v>26</v>
      </c>
      <c r="B5452" s="1">
        <v>2000</v>
      </c>
      <c r="C5452" t="s">
        <v>9</v>
      </c>
      <c r="D5452">
        <v>6</v>
      </c>
      <c r="E5452" s="3">
        <v>44311</v>
      </c>
      <c r="F5452" s="2">
        <f>MONTH(Tabela1[[#This Row],[Data]])</f>
        <v>4</v>
      </c>
      <c r="G5452" t="s">
        <v>1383</v>
      </c>
      <c r="H5452" t="s">
        <v>1384</v>
      </c>
      <c r="I5452" s="2">
        <v>5586999900000</v>
      </c>
    </row>
    <row r="5453" spans="1:9" x14ac:dyDescent="0.25">
      <c r="A5453" t="s">
        <v>12</v>
      </c>
      <c r="B5453" s="1">
        <v>1000</v>
      </c>
      <c r="C5453" t="s">
        <v>9</v>
      </c>
      <c r="D5453">
        <v>12</v>
      </c>
      <c r="E5453" s="3">
        <v>44311</v>
      </c>
      <c r="F5453" s="2">
        <f>MONTH(Tabela1[[#This Row],[Data]])</f>
        <v>4</v>
      </c>
      <c r="G5453" t="s">
        <v>2747</v>
      </c>
      <c r="H5453" t="s">
        <v>2748</v>
      </c>
      <c r="I5453" s="2">
        <v>5541999600000</v>
      </c>
    </row>
    <row r="5454" spans="1:9" x14ac:dyDescent="0.25">
      <c r="A5454" t="s">
        <v>8</v>
      </c>
      <c r="B5454" s="1">
        <v>500</v>
      </c>
      <c r="C5454" t="s">
        <v>9</v>
      </c>
      <c r="D5454">
        <v>2</v>
      </c>
      <c r="E5454" s="3">
        <v>44311</v>
      </c>
      <c r="F5454" s="2">
        <f>MONTH(Tabela1[[#This Row],[Data]])</f>
        <v>4</v>
      </c>
      <c r="G5454" t="s">
        <v>6843</v>
      </c>
      <c r="H5454" t="s">
        <v>7685</v>
      </c>
      <c r="I5454" s="2">
        <v>5534992200000</v>
      </c>
    </row>
    <row r="5455" spans="1:9" x14ac:dyDescent="0.25">
      <c r="A5455" t="s">
        <v>8</v>
      </c>
      <c r="B5455" s="1">
        <v>500</v>
      </c>
      <c r="C5455" t="s">
        <v>9</v>
      </c>
      <c r="D5455">
        <v>1</v>
      </c>
      <c r="E5455" s="3">
        <v>44311</v>
      </c>
      <c r="F5455" s="2">
        <f>MONTH(Tabela1[[#This Row],[Data]])</f>
        <v>4</v>
      </c>
      <c r="G5455" t="s">
        <v>7791</v>
      </c>
      <c r="H5455" t="s">
        <v>7792</v>
      </c>
      <c r="I5455" s="2">
        <v>5561992500000</v>
      </c>
    </row>
    <row r="5456" spans="1:9" x14ac:dyDescent="0.25">
      <c r="A5456" t="s">
        <v>12</v>
      </c>
      <c r="B5456" s="1">
        <v>1000</v>
      </c>
      <c r="C5456" t="s">
        <v>9</v>
      </c>
      <c r="D5456">
        <v>12</v>
      </c>
      <c r="E5456" s="3">
        <v>44311</v>
      </c>
      <c r="F5456" s="2">
        <f>MONTH(Tabela1[[#This Row],[Data]])</f>
        <v>4</v>
      </c>
      <c r="G5456" t="s">
        <v>7639</v>
      </c>
      <c r="H5456" t="s">
        <v>8693</v>
      </c>
      <c r="I5456" s="2">
        <v>5521983700000</v>
      </c>
    </row>
    <row r="5457" spans="1:9" x14ac:dyDescent="0.25">
      <c r="A5457" t="s">
        <v>8</v>
      </c>
      <c r="B5457" s="1">
        <v>500</v>
      </c>
      <c r="C5457" t="s">
        <v>9</v>
      </c>
      <c r="D5457">
        <v>1</v>
      </c>
      <c r="E5457" s="3">
        <v>44311</v>
      </c>
      <c r="F5457" s="2">
        <f>MONTH(Tabela1[[#This Row],[Data]])</f>
        <v>4</v>
      </c>
      <c r="G5457" t="s">
        <v>7045</v>
      </c>
      <c r="H5457" t="s">
        <v>9271</v>
      </c>
      <c r="I5457" s="2">
        <v>5541999900000</v>
      </c>
    </row>
    <row r="5458" spans="1:9" x14ac:dyDescent="0.25">
      <c r="A5458" t="s">
        <v>8</v>
      </c>
      <c r="B5458" s="1">
        <v>500</v>
      </c>
      <c r="C5458" t="s">
        <v>9</v>
      </c>
      <c r="D5458">
        <v>1</v>
      </c>
      <c r="E5458" s="3">
        <v>44311</v>
      </c>
      <c r="F5458" s="2">
        <f>MONTH(Tabela1[[#This Row],[Data]])</f>
        <v>4</v>
      </c>
      <c r="G5458" t="s">
        <v>7394</v>
      </c>
      <c r="H5458" t="s">
        <v>7744</v>
      </c>
      <c r="I5458" s="2">
        <v>5521998100000</v>
      </c>
    </row>
    <row r="5459" spans="1:9" x14ac:dyDescent="0.25">
      <c r="A5459" t="s">
        <v>12</v>
      </c>
      <c r="B5459" s="1">
        <v>1000</v>
      </c>
      <c r="C5459" t="s">
        <v>21</v>
      </c>
      <c r="D5459">
        <v>1</v>
      </c>
      <c r="E5459" s="3">
        <v>44312</v>
      </c>
      <c r="F5459" s="2">
        <f>MONTH(Tabela1[[#This Row],[Data]])</f>
        <v>4</v>
      </c>
      <c r="G5459" t="s">
        <v>3488</v>
      </c>
      <c r="H5459" t="s">
        <v>3489</v>
      </c>
      <c r="I5459" s="2">
        <v>5598989100000</v>
      </c>
    </row>
    <row r="5460" spans="1:9" x14ac:dyDescent="0.25">
      <c r="A5460" t="s">
        <v>8</v>
      </c>
      <c r="B5460" s="1">
        <v>500</v>
      </c>
      <c r="C5460" t="s">
        <v>9</v>
      </c>
      <c r="D5460">
        <v>2</v>
      </c>
      <c r="E5460" s="3">
        <v>44312</v>
      </c>
      <c r="F5460" s="2">
        <f>MONTH(Tabela1[[#This Row],[Data]])</f>
        <v>4</v>
      </c>
      <c r="G5460" t="s">
        <v>3917</v>
      </c>
      <c r="H5460" t="s">
        <v>3918</v>
      </c>
      <c r="I5460" s="2">
        <v>5522997400000</v>
      </c>
    </row>
    <row r="5461" spans="1:9" x14ac:dyDescent="0.25">
      <c r="A5461" t="s">
        <v>26</v>
      </c>
      <c r="B5461" s="1">
        <v>2000</v>
      </c>
      <c r="C5461" t="s">
        <v>9</v>
      </c>
      <c r="D5461">
        <v>1</v>
      </c>
      <c r="E5461" s="3">
        <v>44312</v>
      </c>
      <c r="F5461" s="2">
        <f>MONTH(Tabela1[[#This Row],[Data]])</f>
        <v>4</v>
      </c>
      <c r="G5461" t="s">
        <v>5944</v>
      </c>
      <c r="H5461" t="s">
        <v>5945</v>
      </c>
      <c r="I5461" s="2">
        <v>5519991000000</v>
      </c>
    </row>
    <row r="5462" spans="1:9" x14ac:dyDescent="0.25">
      <c r="A5462" t="s">
        <v>8</v>
      </c>
      <c r="B5462" s="1">
        <v>500</v>
      </c>
      <c r="C5462" t="s">
        <v>21</v>
      </c>
      <c r="D5462">
        <v>1</v>
      </c>
      <c r="E5462" s="3">
        <v>44312</v>
      </c>
      <c r="F5462" s="2">
        <f>MONTH(Tabela1[[#This Row],[Data]])</f>
        <v>4</v>
      </c>
      <c r="G5462" t="s">
        <v>459</v>
      </c>
      <c r="H5462" t="s">
        <v>1834</v>
      </c>
      <c r="I5462" s="2">
        <v>5522997800000</v>
      </c>
    </row>
    <row r="5463" spans="1:9" x14ac:dyDescent="0.25">
      <c r="A5463" t="s">
        <v>8</v>
      </c>
      <c r="B5463" s="1">
        <v>500</v>
      </c>
      <c r="C5463" t="s">
        <v>9</v>
      </c>
      <c r="D5463">
        <v>12</v>
      </c>
      <c r="E5463" s="3">
        <v>44313</v>
      </c>
      <c r="F5463" s="2">
        <f>MONTH(Tabela1[[#This Row],[Data]])</f>
        <v>4</v>
      </c>
      <c r="G5463" t="s">
        <v>2184</v>
      </c>
      <c r="H5463" t="s">
        <v>2185</v>
      </c>
      <c r="I5463" s="2">
        <v>5592992800000</v>
      </c>
    </row>
    <row r="5464" spans="1:9" x14ac:dyDescent="0.25">
      <c r="A5464" t="s">
        <v>8</v>
      </c>
      <c r="B5464" s="1">
        <v>500</v>
      </c>
      <c r="C5464" t="s">
        <v>9</v>
      </c>
      <c r="D5464">
        <v>6</v>
      </c>
      <c r="E5464" s="3">
        <v>44313</v>
      </c>
      <c r="F5464" s="2">
        <f>MONTH(Tabela1[[#This Row],[Data]])</f>
        <v>4</v>
      </c>
      <c r="G5464" t="s">
        <v>3052</v>
      </c>
      <c r="H5464" t="s">
        <v>6673</v>
      </c>
      <c r="I5464" s="2">
        <v>5511953800000</v>
      </c>
    </row>
    <row r="5465" spans="1:9" x14ac:dyDescent="0.25">
      <c r="A5465" t="s">
        <v>12</v>
      </c>
      <c r="B5465" s="1">
        <v>1000</v>
      </c>
      <c r="C5465" t="s">
        <v>9</v>
      </c>
      <c r="D5465">
        <v>12</v>
      </c>
      <c r="E5465" s="3">
        <v>44313</v>
      </c>
      <c r="F5465" s="2">
        <f>MONTH(Tabela1[[#This Row],[Data]])</f>
        <v>4</v>
      </c>
      <c r="G5465" t="s">
        <v>9775</v>
      </c>
      <c r="H5465" t="s">
        <v>9776</v>
      </c>
      <c r="I5465" s="2">
        <v>5537998300000</v>
      </c>
    </row>
    <row r="5466" spans="1:9" x14ac:dyDescent="0.25">
      <c r="A5466" t="s">
        <v>12</v>
      </c>
      <c r="B5466" s="1">
        <v>1000</v>
      </c>
      <c r="C5466" t="s">
        <v>9</v>
      </c>
      <c r="D5466">
        <v>12</v>
      </c>
      <c r="E5466" s="3">
        <v>44314</v>
      </c>
      <c r="F5466" s="2">
        <f>MONTH(Tabela1[[#This Row],[Data]])</f>
        <v>4</v>
      </c>
      <c r="G5466" t="s">
        <v>1326</v>
      </c>
      <c r="H5466" t="s">
        <v>1327</v>
      </c>
      <c r="I5466" s="2">
        <v>5511985800000</v>
      </c>
    </row>
    <row r="5467" spans="1:9" x14ac:dyDescent="0.25">
      <c r="A5467" t="s">
        <v>12</v>
      </c>
      <c r="B5467" s="1">
        <v>1000</v>
      </c>
      <c r="C5467" t="s">
        <v>9</v>
      </c>
      <c r="D5467">
        <v>12</v>
      </c>
      <c r="E5467" s="3">
        <v>44314</v>
      </c>
      <c r="F5467" s="2">
        <f>MONTH(Tabela1[[#This Row],[Data]])</f>
        <v>4</v>
      </c>
      <c r="G5467" t="s">
        <v>2314</v>
      </c>
      <c r="H5467" t="s">
        <v>2315</v>
      </c>
      <c r="I5467" s="2">
        <v>5511968000000</v>
      </c>
    </row>
    <row r="5468" spans="1:9" x14ac:dyDescent="0.25">
      <c r="A5468" t="s">
        <v>26</v>
      </c>
      <c r="B5468" s="1">
        <v>2000</v>
      </c>
      <c r="C5468" t="s">
        <v>21</v>
      </c>
      <c r="D5468">
        <v>1</v>
      </c>
      <c r="E5468" s="3">
        <v>44314</v>
      </c>
      <c r="F5468" s="2">
        <f>MONTH(Tabela1[[#This Row],[Data]])</f>
        <v>4</v>
      </c>
      <c r="G5468" t="s">
        <v>4276</v>
      </c>
      <c r="H5468" t="s">
        <v>4277</v>
      </c>
      <c r="I5468" s="2">
        <v>5511972400000</v>
      </c>
    </row>
    <row r="5469" spans="1:9" x14ac:dyDescent="0.25">
      <c r="A5469" t="s">
        <v>8</v>
      </c>
      <c r="B5469" s="1">
        <v>500</v>
      </c>
      <c r="C5469" t="s">
        <v>9</v>
      </c>
      <c r="D5469">
        <v>1</v>
      </c>
      <c r="E5469" s="3">
        <v>44314</v>
      </c>
      <c r="F5469" s="2">
        <f>MONTH(Tabela1[[#This Row],[Data]])</f>
        <v>4</v>
      </c>
      <c r="G5469" t="s">
        <v>3180</v>
      </c>
      <c r="H5469" t="s">
        <v>164</v>
      </c>
      <c r="I5469" s="2">
        <v>5521981600000</v>
      </c>
    </row>
    <row r="5470" spans="1:9" x14ac:dyDescent="0.25">
      <c r="A5470" t="s">
        <v>8</v>
      </c>
      <c r="B5470" s="1">
        <v>500</v>
      </c>
      <c r="C5470" t="s">
        <v>21</v>
      </c>
      <c r="D5470">
        <v>1</v>
      </c>
      <c r="E5470" s="3">
        <v>44315</v>
      </c>
      <c r="F5470" s="2">
        <f>MONTH(Tabela1[[#This Row],[Data]])</f>
        <v>4</v>
      </c>
      <c r="G5470" t="s">
        <v>4525</v>
      </c>
      <c r="H5470" t="s">
        <v>4526</v>
      </c>
      <c r="I5470" s="2">
        <v>5521996200000</v>
      </c>
    </row>
    <row r="5471" spans="1:9" x14ac:dyDescent="0.25">
      <c r="A5471" t="s">
        <v>26</v>
      </c>
      <c r="B5471" s="1">
        <v>2000</v>
      </c>
      <c r="C5471" t="s">
        <v>21</v>
      </c>
      <c r="D5471">
        <v>1</v>
      </c>
      <c r="E5471" s="3">
        <v>44315</v>
      </c>
      <c r="F5471" s="2">
        <f>MONTH(Tabela1[[#This Row],[Data]])</f>
        <v>4</v>
      </c>
      <c r="G5471" t="s">
        <v>773</v>
      </c>
      <c r="H5471" t="s">
        <v>4826</v>
      </c>
      <c r="I5471" s="2">
        <v>5521986000000</v>
      </c>
    </row>
    <row r="5472" spans="1:9" x14ac:dyDescent="0.25">
      <c r="A5472" t="s">
        <v>26</v>
      </c>
      <c r="B5472" s="1">
        <v>2000</v>
      </c>
      <c r="C5472" t="s">
        <v>9</v>
      </c>
      <c r="D5472">
        <v>1</v>
      </c>
      <c r="E5472" s="3">
        <v>44315</v>
      </c>
      <c r="F5472" s="2">
        <f>MONTH(Tabela1[[#This Row],[Data]])</f>
        <v>4</v>
      </c>
      <c r="G5472" t="s">
        <v>3111</v>
      </c>
      <c r="H5472" t="s">
        <v>3112</v>
      </c>
      <c r="I5472" s="2">
        <v>5531981100000</v>
      </c>
    </row>
    <row r="5473" spans="1:9" x14ac:dyDescent="0.25">
      <c r="A5473" t="s">
        <v>12</v>
      </c>
      <c r="B5473" s="1">
        <v>1000</v>
      </c>
      <c r="C5473" t="s">
        <v>9</v>
      </c>
      <c r="D5473">
        <v>12</v>
      </c>
      <c r="E5473" s="3">
        <v>44315</v>
      </c>
      <c r="F5473" s="2">
        <f>MONTH(Tabela1[[#This Row],[Data]])</f>
        <v>4</v>
      </c>
      <c r="G5473" t="s">
        <v>9021</v>
      </c>
      <c r="H5473" t="s">
        <v>9022</v>
      </c>
      <c r="I5473" s="2">
        <v>5598988300000</v>
      </c>
    </row>
    <row r="5474" spans="1:9" x14ac:dyDescent="0.25">
      <c r="A5474" t="s">
        <v>26</v>
      </c>
      <c r="B5474" s="1">
        <v>2000</v>
      </c>
      <c r="C5474" t="s">
        <v>21</v>
      </c>
      <c r="D5474">
        <v>1</v>
      </c>
      <c r="E5474" s="3">
        <v>44316</v>
      </c>
      <c r="F5474" s="2">
        <f>MONTH(Tabela1[[#This Row],[Data]])</f>
        <v>4</v>
      </c>
      <c r="G5474" t="s">
        <v>617</v>
      </c>
      <c r="H5474" t="s">
        <v>618</v>
      </c>
      <c r="I5474" s="2">
        <v>5547999700000</v>
      </c>
    </row>
    <row r="5475" spans="1:9" x14ac:dyDescent="0.25">
      <c r="A5475" t="s">
        <v>8</v>
      </c>
      <c r="B5475" s="1">
        <v>500</v>
      </c>
      <c r="C5475" t="s">
        <v>9</v>
      </c>
      <c r="D5475">
        <v>3</v>
      </c>
      <c r="E5475" s="3">
        <v>44316</v>
      </c>
      <c r="F5475" s="2">
        <f>MONTH(Tabela1[[#This Row],[Data]])</f>
        <v>4</v>
      </c>
      <c r="G5475" t="s">
        <v>2226</v>
      </c>
      <c r="H5475" t="s">
        <v>2227</v>
      </c>
      <c r="I5475" s="2">
        <v>5511987300000</v>
      </c>
    </row>
    <row r="5476" spans="1:9" x14ac:dyDescent="0.25">
      <c r="A5476" t="s">
        <v>8</v>
      </c>
      <c r="B5476" s="1">
        <v>500</v>
      </c>
      <c r="C5476" t="s">
        <v>9</v>
      </c>
      <c r="D5476">
        <v>1</v>
      </c>
      <c r="E5476" s="3">
        <v>44316</v>
      </c>
      <c r="F5476" s="2">
        <f>MONTH(Tabela1[[#This Row],[Data]])</f>
        <v>4</v>
      </c>
      <c r="G5476" t="s">
        <v>4379</v>
      </c>
      <c r="H5476" t="s">
        <v>5065</v>
      </c>
      <c r="I5476" s="2">
        <v>5561999800000</v>
      </c>
    </row>
    <row r="5477" spans="1:9" x14ac:dyDescent="0.25">
      <c r="A5477" t="s">
        <v>12</v>
      </c>
      <c r="B5477" s="1">
        <v>1000</v>
      </c>
      <c r="C5477" t="s">
        <v>9</v>
      </c>
      <c r="D5477">
        <v>1</v>
      </c>
      <c r="E5477" s="3">
        <v>44317</v>
      </c>
      <c r="F5477" s="2">
        <f>MONTH(Tabela1[[#This Row],[Data]])</f>
        <v>5</v>
      </c>
      <c r="G5477" t="s">
        <v>1127</v>
      </c>
      <c r="H5477" t="s">
        <v>1128</v>
      </c>
      <c r="I5477" s="2">
        <v>5561981200000</v>
      </c>
    </row>
    <row r="5478" spans="1:9" x14ac:dyDescent="0.25">
      <c r="A5478" t="s">
        <v>8</v>
      </c>
      <c r="B5478" s="1">
        <v>500</v>
      </c>
      <c r="C5478" t="s">
        <v>9</v>
      </c>
      <c r="D5478">
        <v>3</v>
      </c>
      <c r="E5478" s="3">
        <v>44317</v>
      </c>
      <c r="F5478" s="2">
        <f>MONTH(Tabela1[[#This Row],[Data]])</f>
        <v>5</v>
      </c>
      <c r="G5478" t="s">
        <v>1155</v>
      </c>
      <c r="H5478" t="s">
        <v>1156</v>
      </c>
      <c r="I5478" s="2">
        <v>5531988200000</v>
      </c>
    </row>
    <row r="5479" spans="1:9" x14ac:dyDescent="0.25">
      <c r="A5479" t="s">
        <v>8</v>
      </c>
      <c r="B5479" s="1">
        <v>500</v>
      </c>
      <c r="C5479" t="s">
        <v>9</v>
      </c>
      <c r="D5479">
        <v>12</v>
      </c>
      <c r="E5479" s="3">
        <v>44317</v>
      </c>
      <c r="F5479" s="2">
        <f>MONTH(Tabela1[[#This Row],[Data]])</f>
        <v>5</v>
      </c>
      <c r="G5479" t="s">
        <v>1824</v>
      </c>
      <c r="H5479" t="s">
        <v>1825</v>
      </c>
      <c r="I5479" s="2">
        <v>5511947100000</v>
      </c>
    </row>
    <row r="5480" spans="1:9" x14ac:dyDescent="0.25">
      <c r="A5480" t="s">
        <v>26</v>
      </c>
      <c r="B5480" s="1">
        <v>2000</v>
      </c>
      <c r="C5480" t="s">
        <v>9</v>
      </c>
      <c r="D5480">
        <v>12</v>
      </c>
      <c r="E5480" s="3">
        <v>44317</v>
      </c>
      <c r="F5480" s="2">
        <f>MONTH(Tabela1[[#This Row],[Data]])</f>
        <v>5</v>
      </c>
      <c r="G5480" t="s">
        <v>2333</v>
      </c>
      <c r="H5480" t="s">
        <v>2642</v>
      </c>
      <c r="I5480" s="2">
        <v>5511941600000</v>
      </c>
    </row>
    <row r="5481" spans="1:9" x14ac:dyDescent="0.25">
      <c r="A5481" t="s">
        <v>8</v>
      </c>
      <c r="B5481" s="1">
        <v>500</v>
      </c>
      <c r="C5481" t="s">
        <v>21</v>
      </c>
      <c r="D5481">
        <v>1</v>
      </c>
      <c r="E5481" s="3">
        <v>44317</v>
      </c>
      <c r="F5481" s="2">
        <f>MONTH(Tabela1[[#This Row],[Data]])</f>
        <v>5</v>
      </c>
      <c r="G5481" t="s">
        <v>5679</v>
      </c>
      <c r="H5481" t="s">
        <v>5680</v>
      </c>
      <c r="I5481" s="2">
        <v>5585987800000</v>
      </c>
    </row>
    <row r="5482" spans="1:9" x14ac:dyDescent="0.25">
      <c r="A5482" t="s">
        <v>12</v>
      </c>
      <c r="B5482" s="1">
        <v>1000</v>
      </c>
      <c r="C5482" t="s">
        <v>9</v>
      </c>
      <c r="D5482">
        <v>12</v>
      </c>
      <c r="E5482" s="3">
        <v>44317</v>
      </c>
      <c r="F5482" s="2">
        <f>MONTH(Tabela1[[#This Row],[Data]])</f>
        <v>5</v>
      </c>
      <c r="G5482" t="s">
        <v>6681</v>
      </c>
      <c r="H5482" t="s">
        <v>6682</v>
      </c>
      <c r="I5482" s="2">
        <v>5511947900000</v>
      </c>
    </row>
    <row r="5483" spans="1:9" x14ac:dyDescent="0.25">
      <c r="A5483" t="s">
        <v>8</v>
      </c>
      <c r="B5483" s="1">
        <v>500</v>
      </c>
      <c r="C5483" t="s">
        <v>9</v>
      </c>
      <c r="D5483">
        <v>4</v>
      </c>
      <c r="E5483" s="3">
        <v>44317</v>
      </c>
      <c r="F5483" s="2">
        <f>MONTH(Tabela1[[#This Row],[Data]])</f>
        <v>5</v>
      </c>
      <c r="G5483" t="s">
        <v>1943</v>
      </c>
      <c r="H5483" t="s">
        <v>1944</v>
      </c>
      <c r="I5483" s="2">
        <v>5555996600000</v>
      </c>
    </row>
    <row r="5484" spans="1:9" x14ac:dyDescent="0.25">
      <c r="A5484" t="s">
        <v>26</v>
      </c>
      <c r="B5484" s="1">
        <v>2000</v>
      </c>
      <c r="C5484" t="s">
        <v>9</v>
      </c>
      <c r="D5484">
        <v>4</v>
      </c>
      <c r="E5484" s="3">
        <v>44317</v>
      </c>
      <c r="F5484" s="2">
        <f>MONTH(Tabela1[[#This Row],[Data]])</f>
        <v>5</v>
      </c>
      <c r="G5484" t="s">
        <v>7496</v>
      </c>
      <c r="H5484" t="s">
        <v>7497</v>
      </c>
      <c r="I5484" s="2">
        <v>5581997600000</v>
      </c>
    </row>
    <row r="5485" spans="1:9" x14ac:dyDescent="0.25">
      <c r="A5485" t="s">
        <v>26</v>
      </c>
      <c r="B5485" s="1">
        <v>2000</v>
      </c>
      <c r="C5485" t="s">
        <v>21</v>
      </c>
      <c r="D5485">
        <v>1</v>
      </c>
      <c r="E5485" s="3">
        <v>44317</v>
      </c>
      <c r="F5485" s="2">
        <f>MONTH(Tabela1[[#This Row],[Data]])</f>
        <v>5</v>
      </c>
      <c r="G5485" t="s">
        <v>9554</v>
      </c>
      <c r="H5485" t="s">
        <v>9555</v>
      </c>
      <c r="I5485" s="2">
        <v>5519992200000</v>
      </c>
    </row>
    <row r="5486" spans="1:9" x14ac:dyDescent="0.25">
      <c r="A5486" t="s">
        <v>12</v>
      </c>
      <c r="B5486" s="1">
        <v>1000</v>
      </c>
      <c r="C5486" t="s">
        <v>21</v>
      </c>
      <c r="D5486">
        <v>1</v>
      </c>
      <c r="E5486" s="3">
        <v>44318</v>
      </c>
      <c r="F5486" s="2">
        <f>MONTH(Tabela1[[#This Row],[Data]])</f>
        <v>5</v>
      </c>
      <c r="G5486" t="s">
        <v>238</v>
      </c>
      <c r="H5486" t="s">
        <v>239</v>
      </c>
      <c r="I5486" s="2">
        <v>5519993700000</v>
      </c>
    </row>
    <row r="5487" spans="1:9" x14ac:dyDescent="0.25">
      <c r="A5487" t="s">
        <v>8</v>
      </c>
      <c r="B5487" s="1">
        <v>500</v>
      </c>
      <c r="C5487" t="s">
        <v>9</v>
      </c>
      <c r="D5487">
        <v>12</v>
      </c>
      <c r="E5487" s="3">
        <v>44318</v>
      </c>
      <c r="F5487" s="2">
        <f>MONTH(Tabela1[[#This Row],[Data]])</f>
        <v>5</v>
      </c>
      <c r="G5487" t="s">
        <v>1161</v>
      </c>
      <c r="H5487" t="s">
        <v>1162</v>
      </c>
      <c r="I5487" s="2">
        <v>5511956600000</v>
      </c>
    </row>
    <row r="5488" spans="1:9" x14ac:dyDescent="0.25">
      <c r="A5488" t="s">
        <v>12</v>
      </c>
      <c r="B5488" s="1">
        <v>1000</v>
      </c>
      <c r="C5488" t="s">
        <v>9</v>
      </c>
      <c r="D5488">
        <v>4</v>
      </c>
      <c r="E5488" s="3">
        <v>44318</v>
      </c>
      <c r="F5488" s="2">
        <f>MONTH(Tabela1[[#This Row],[Data]])</f>
        <v>5</v>
      </c>
      <c r="G5488" t="s">
        <v>1994</v>
      </c>
      <c r="H5488" t="s">
        <v>1995</v>
      </c>
      <c r="I5488" s="2">
        <v>5521982400000</v>
      </c>
    </row>
    <row r="5489" spans="1:9" x14ac:dyDescent="0.25">
      <c r="A5489" t="s">
        <v>12</v>
      </c>
      <c r="B5489" s="1">
        <v>1000</v>
      </c>
      <c r="C5489" t="s">
        <v>9</v>
      </c>
      <c r="D5489">
        <v>4</v>
      </c>
      <c r="E5489" s="3">
        <v>44318</v>
      </c>
      <c r="F5489" s="2">
        <f>MONTH(Tabela1[[#This Row],[Data]])</f>
        <v>5</v>
      </c>
      <c r="G5489" t="s">
        <v>6078</v>
      </c>
      <c r="H5489" t="s">
        <v>6079</v>
      </c>
      <c r="I5489" s="2">
        <v>5561998200000</v>
      </c>
    </row>
    <row r="5490" spans="1:9" x14ac:dyDescent="0.25">
      <c r="A5490" t="s">
        <v>12</v>
      </c>
      <c r="B5490" s="1">
        <v>1000</v>
      </c>
      <c r="C5490" t="s">
        <v>9</v>
      </c>
      <c r="D5490">
        <v>1</v>
      </c>
      <c r="E5490" s="3">
        <v>44319</v>
      </c>
      <c r="F5490" s="2">
        <f>MONTH(Tabela1[[#This Row],[Data]])</f>
        <v>5</v>
      </c>
      <c r="G5490" t="s">
        <v>927</v>
      </c>
      <c r="H5490" t="s">
        <v>928</v>
      </c>
      <c r="I5490" s="2">
        <v>5511999800000</v>
      </c>
    </row>
    <row r="5491" spans="1:9" x14ac:dyDescent="0.25">
      <c r="A5491" t="s">
        <v>12</v>
      </c>
      <c r="B5491" s="1">
        <v>1000</v>
      </c>
      <c r="C5491" t="s">
        <v>9</v>
      </c>
      <c r="D5491">
        <v>12</v>
      </c>
      <c r="E5491" s="3">
        <v>44319</v>
      </c>
      <c r="F5491" s="2">
        <f>MONTH(Tabela1[[#This Row],[Data]])</f>
        <v>5</v>
      </c>
      <c r="G5491" t="s">
        <v>3302</v>
      </c>
      <c r="H5491" t="s">
        <v>3303</v>
      </c>
      <c r="I5491" s="2">
        <v>5511960500000</v>
      </c>
    </row>
    <row r="5492" spans="1:9" x14ac:dyDescent="0.25">
      <c r="A5492" t="s">
        <v>8</v>
      </c>
      <c r="B5492" s="1">
        <v>500</v>
      </c>
      <c r="C5492" t="s">
        <v>9</v>
      </c>
      <c r="D5492">
        <v>1</v>
      </c>
      <c r="E5492" s="3">
        <v>44319</v>
      </c>
      <c r="F5492" s="2">
        <f>MONTH(Tabela1[[#This Row],[Data]])</f>
        <v>5</v>
      </c>
      <c r="G5492" t="s">
        <v>2841</v>
      </c>
      <c r="H5492" t="s">
        <v>3642</v>
      </c>
      <c r="I5492" s="2">
        <v>5571991300000</v>
      </c>
    </row>
    <row r="5493" spans="1:9" x14ac:dyDescent="0.25">
      <c r="A5493" t="s">
        <v>12</v>
      </c>
      <c r="B5493" s="1">
        <v>1000</v>
      </c>
      <c r="C5493" t="s">
        <v>9</v>
      </c>
      <c r="D5493">
        <v>12</v>
      </c>
      <c r="E5493" s="3">
        <v>44319</v>
      </c>
      <c r="F5493" s="2">
        <f>MONTH(Tabela1[[#This Row],[Data]])</f>
        <v>5</v>
      </c>
      <c r="G5493" t="s">
        <v>7659</v>
      </c>
      <c r="H5493" t="s">
        <v>7660</v>
      </c>
      <c r="I5493" s="2">
        <v>5521988900000</v>
      </c>
    </row>
    <row r="5494" spans="1:9" x14ac:dyDescent="0.25">
      <c r="A5494" t="s">
        <v>12</v>
      </c>
      <c r="B5494" s="1">
        <v>1000</v>
      </c>
      <c r="C5494" t="s">
        <v>9</v>
      </c>
      <c r="D5494">
        <v>12</v>
      </c>
      <c r="E5494" s="3">
        <v>44319</v>
      </c>
      <c r="F5494" s="2">
        <f>MONTH(Tabela1[[#This Row],[Data]])</f>
        <v>5</v>
      </c>
      <c r="G5494" t="s">
        <v>4810</v>
      </c>
      <c r="H5494" t="s">
        <v>8347</v>
      </c>
      <c r="I5494" s="2">
        <v>5519982200000</v>
      </c>
    </row>
    <row r="5495" spans="1:9" x14ac:dyDescent="0.25">
      <c r="A5495" t="s">
        <v>8</v>
      </c>
      <c r="B5495" s="1">
        <v>500</v>
      </c>
      <c r="C5495" t="s">
        <v>9</v>
      </c>
      <c r="D5495">
        <v>1</v>
      </c>
      <c r="E5495" s="3">
        <v>44320</v>
      </c>
      <c r="F5495" s="2">
        <f>MONTH(Tabela1[[#This Row],[Data]])</f>
        <v>5</v>
      </c>
      <c r="G5495" t="s">
        <v>1159</v>
      </c>
      <c r="H5495" t="s">
        <v>1160</v>
      </c>
      <c r="I5495" s="2">
        <v>5513991400000</v>
      </c>
    </row>
    <row r="5496" spans="1:9" x14ac:dyDescent="0.25">
      <c r="A5496" t="s">
        <v>8</v>
      </c>
      <c r="B5496" s="1">
        <v>500</v>
      </c>
      <c r="C5496" t="s">
        <v>21</v>
      </c>
      <c r="D5496">
        <v>1</v>
      </c>
      <c r="E5496" s="3">
        <v>44320</v>
      </c>
      <c r="F5496" s="2">
        <f>MONTH(Tabela1[[#This Row],[Data]])</f>
        <v>5</v>
      </c>
      <c r="G5496" t="s">
        <v>5822</v>
      </c>
      <c r="H5496" t="s">
        <v>5823</v>
      </c>
      <c r="I5496" s="2">
        <v>5531999100000</v>
      </c>
    </row>
    <row r="5497" spans="1:9" x14ac:dyDescent="0.25">
      <c r="A5497" t="s">
        <v>12</v>
      </c>
      <c r="B5497" s="1">
        <v>1000</v>
      </c>
      <c r="C5497" t="s">
        <v>9</v>
      </c>
      <c r="D5497">
        <v>5</v>
      </c>
      <c r="E5497" s="3">
        <v>44320</v>
      </c>
      <c r="F5497" s="2">
        <f>MONTH(Tabela1[[#This Row],[Data]])</f>
        <v>5</v>
      </c>
      <c r="G5497" t="s">
        <v>6364</v>
      </c>
      <c r="H5497" t="s">
        <v>6365</v>
      </c>
      <c r="I5497" s="2">
        <v>5511947900000</v>
      </c>
    </row>
    <row r="5498" spans="1:9" x14ac:dyDescent="0.25">
      <c r="A5498" t="s">
        <v>26</v>
      </c>
      <c r="B5498" s="1">
        <v>2000</v>
      </c>
      <c r="C5498" t="s">
        <v>9</v>
      </c>
      <c r="D5498">
        <v>1</v>
      </c>
      <c r="E5498" s="3">
        <v>44320</v>
      </c>
      <c r="F5498" s="2">
        <f>MONTH(Tabela1[[#This Row],[Data]])</f>
        <v>5</v>
      </c>
      <c r="G5498" t="s">
        <v>39</v>
      </c>
      <c r="H5498" t="s">
        <v>5539</v>
      </c>
      <c r="I5498" s="2">
        <v>5519983300000</v>
      </c>
    </row>
    <row r="5499" spans="1:9" x14ac:dyDescent="0.25">
      <c r="A5499" t="s">
        <v>12</v>
      </c>
      <c r="B5499" s="1">
        <v>1000</v>
      </c>
      <c r="C5499" t="s">
        <v>9</v>
      </c>
      <c r="D5499">
        <v>12</v>
      </c>
      <c r="E5499" s="3">
        <v>44320</v>
      </c>
      <c r="F5499" s="2">
        <f>MONTH(Tabela1[[#This Row],[Data]])</f>
        <v>5</v>
      </c>
      <c r="G5499" t="s">
        <v>9321</v>
      </c>
      <c r="H5499" t="s">
        <v>9322</v>
      </c>
      <c r="I5499" s="2">
        <v>5511930500000</v>
      </c>
    </row>
    <row r="5500" spans="1:9" x14ac:dyDescent="0.25">
      <c r="A5500" t="s">
        <v>8</v>
      </c>
      <c r="B5500" s="1">
        <v>500</v>
      </c>
      <c r="C5500" t="s">
        <v>9</v>
      </c>
      <c r="D5500">
        <v>1</v>
      </c>
      <c r="E5500" s="3">
        <v>44321</v>
      </c>
      <c r="F5500" s="2">
        <f>MONTH(Tabela1[[#This Row],[Data]])</f>
        <v>5</v>
      </c>
      <c r="G5500" t="s">
        <v>2041</v>
      </c>
      <c r="H5500" t="s">
        <v>2042</v>
      </c>
      <c r="I5500" s="2">
        <v>5512996400000</v>
      </c>
    </row>
    <row r="5501" spans="1:9" x14ac:dyDescent="0.25">
      <c r="A5501" t="s">
        <v>26</v>
      </c>
      <c r="B5501" s="1">
        <v>2000</v>
      </c>
      <c r="C5501" t="s">
        <v>9</v>
      </c>
      <c r="D5501">
        <v>6</v>
      </c>
      <c r="E5501" s="3">
        <v>44321</v>
      </c>
      <c r="F5501" s="2">
        <f>MONTH(Tabela1[[#This Row],[Data]])</f>
        <v>5</v>
      </c>
      <c r="G5501" t="s">
        <v>2094</v>
      </c>
      <c r="H5501" t="s">
        <v>2095</v>
      </c>
      <c r="I5501" s="2">
        <v>5521997000000</v>
      </c>
    </row>
    <row r="5502" spans="1:9" x14ac:dyDescent="0.25">
      <c r="A5502" t="s">
        <v>26</v>
      </c>
      <c r="B5502" s="1">
        <v>2000</v>
      </c>
      <c r="C5502" t="s">
        <v>9</v>
      </c>
      <c r="D5502">
        <v>12</v>
      </c>
      <c r="E5502" s="3">
        <v>44321</v>
      </c>
      <c r="F5502" s="2">
        <f>MONTH(Tabela1[[#This Row],[Data]])</f>
        <v>5</v>
      </c>
      <c r="G5502" t="s">
        <v>3204</v>
      </c>
      <c r="H5502" t="s">
        <v>3205</v>
      </c>
      <c r="I5502" s="2">
        <v>5541996200000</v>
      </c>
    </row>
    <row r="5503" spans="1:9" x14ac:dyDescent="0.25">
      <c r="A5503" t="s">
        <v>12</v>
      </c>
      <c r="B5503" s="1">
        <v>1000</v>
      </c>
      <c r="C5503" t="s">
        <v>9</v>
      </c>
      <c r="D5503">
        <v>1</v>
      </c>
      <c r="E5503" s="3">
        <v>44321</v>
      </c>
      <c r="F5503" s="2">
        <f>MONTH(Tabela1[[#This Row],[Data]])</f>
        <v>5</v>
      </c>
      <c r="G5503" t="s">
        <v>3775</v>
      </c>
      <c r="H5503" t="s">
        <v>3776</v>
      </c>
      <c r="I5503" s="2">
        <v>5565992300000</v>
      </c>
    </row>
    <row r="5504" spans="1:9" x14ac:dyDescent="0.25">
      <c r="A5504" t="s">
        <v>12</v>
      </c>
      <c r="B5504" s="1">
        <v>1000</v>
      </c>
      <c r="C5504" t="s">
        <v>9</v>
      </c>
      <c r="D5504">
        <v>1</v>
      </c>
      <c r="E5504" s="3">
        <v>44321</v>
      </c>
      <c r="F5504" s="2">
        <f>MONTH(Tabela1[[#This Row],[Data]])</f>
        <v>5</v>
      </c>
      <c r="G5504" t="s">
        <v>4616</v>
      </c>
      <c r="H5504" t="s">
        <v>5691</v>
      </c>
      <c r="I5504" s="2">
        <v>5519997000000</v>
      </c>
    </row>
    <row r="5505" spans="1:9" x14ac:dyDescent="0.25">
      <c r="A5505" t="s">
        <v>12</v>
      </c>
      <c r="B5505" s="1">
        <v>1000</v>
      </c>
      <c r="C5505" t="s">
        <v>21</v>
      </c>
      <c r="D5505">
        <v>1</v>
      </c>
      <c r="E5505" s="3">
        <v>44321</v>
      </c>
      <c r="F5505" s="2">
        <f>MONTH(Tabela1[[#This Row],[Data]])</f>
        <v>5</v>
      </c>
      <c r="G5505" t="s">
        <v>1450</v>
      </c>
      <c r="H5505" t="s">
        <v>5792</v>
      </c>
      <c r="I5505" s="2">
        <v>5519982600000</v>
      </c>
    </row>
    <row r="5506" spans="1:9" x14ac:dyDescent="0.25">
      <c r="A5506" t="s">
        <v>12</v>
      </c>
      <c r="B5506" s="1">
        <v>1000</v>
      </c>
      <c r="C5506" t="s">
        <v>21</v>
      </c>
      <c r="D5506">
        <v>1</v>
      </c>
      <c r="E5506" s="3">
        <v>44321</v>
      </c>
      <c r="F5506" s="2">
        <f>MONTH(Tabela1[[#This Row],[Data]])</f>
        <v>5</v>
      </c>
      <c r="G5506" t="s">
        <v>127</v>
      </c>
      <c r="H5506" t="s">
        <v>3870</v>
      </c>
      <c r="I5506" s="2">
        <v>5511941100000</v>
      </c>
    </row>
    <row r="5507" spans="1:9" x14ac:dyDescent="0.25">
      <c r="A5507" t="s">
        <v>8</v>
      </c>
      <c r="B5507" s="1">
        <v>500</v>
      </c>
      <c r="C5507" t="s">
        <v>9</v>
      </c>
      <c r="D5507">
        <v>12</v>
      </c>
      <c r="E5507" s="3">
        <v>44322</v>
      </c>
      <c r="F5507" s="2">
        <f>MONTH(Tabela1[[#This Row],[Data]])</f>
        <v>5</v>
      </c>
      <c r="G5507" t="s">
        <v>2352</v>
      </c>
      <c r="H5507" t="s">
        <v>2793</v>
      </c>
      <c r="I5507" s="2">
        <v>5521991900000</v>
      </c>
    </row>
    <row r="5508" spans="1:9" x14ac:dyDescent="0.25">
      <c r="A5508" t="s">
        <v>8</v>
      </c>
      <c r="B5508" s="1">
        <v>500</v>
      </c>
      <c r="C5508" t="s">
        <v>9</v>
      </c>
      <c r="D5508">
        <v>12</v>
      </c>
      <c r="E5508" s="3">
        <v>44322</v>
      </c>
      <c r="F5508" s="2">
        <f>MONTH(Tabela1[[#This Row],[Data]])</f>
        <v>5</v>
      </c>
      <c r="G5508" t="s">
        <v>3527</v>
      </c>
      <c r="H5508" t="s">
        <v>3528</v>
      </c>
      <c r="I5508" s="2">
        <v>5551995900000</v>
      </c>
    </row>
    <row r="5509" spans="1:9" x14ac:dyDescent="0.25">
      <c r="A5509" t="s">
        <v>12</v>
      </c>
      <c r="B5509" s="1">
        <v>1000</v>
      </c>
      <c r="C5509" t="s">
        <v>21</v>
      </c>
      <c r="D5509">
        <v>1</v>
      </c>
      <c r="E5509" s="3">
        <v>44322</v>
      </c>
      <c r="F5509" s="2">
        <f>MONTH(Tabela1[[#This Row],[Data]])</f>
        <v>5</v>
      </c>
      <c r="G5509" t="s">
        <v>4395</v>
      </c>
      <c r="H5509" t="s">
        <v>4524</v>
      </c>
      <c r="I5509" s="2">
        <v>5511948800000</v>
      </c>
    </row>
    <row r="5510" spans="1:9" x14ac:dyDescent="0.25">
      <c r="A5510" t="s">
        <v>12</v>
      </c>
      <c r="B5510" s="1">
        <v>1000</v>
      </c>
      <c r="C5510" t="s">
        <v>9</v>
      </c>
      <c r="D5510">
        <v>10</v>
      </c>
      <c r="E5510" s="3">
        <v>44323</v>
      </c>
      <c r="F5510" s="2">
        <f>MONTH(Tabela1[[#This Row],[Data]])</f>
        <v>5</v>
      </c>
      <c r="G5510" t="s">
        <v>2057</v>
      </c>
      <c r="H5510" t="s">
        <v>2058</v>
      </c>
      <c r="I5510" s="2">
        <v>5585996800000</v>
      </c>
    </row>
    <row r="5511" spans="1:9" x14ac:dyDescent="0.25">
      <c r="A5511" t="s">
        <v>12</v>
      </c>
      <c r="B5511" s="1">
        <v>1000</v>
      </c>
      <c r="C5511" t="s">
        <v>9</v>
      </c>
      <c r="D5511">
        <v>12</v>
      </c>
      <c r="E5511" s="3">
        <v>44323</v>
      </c>
      <c r="F5511" s="2">
        <f>MONTH(Tabela1[[#This Row],[Data]])</f>
        <v>5</v>
      </c>
      <c r="G5511" t="s">
        <v>3345</v>
      </c>
      <c r="H5511" t="s">
        <v>3346</v>
      </c>
      <c r="I5511" s="2">
        <v>5511999900000</v>
      </c>
    </row>
    <row r="5512" spans="1:9" x14ac:dyDescent="0.25">
      <c r="A5512" t="s">
        <v>8</v>
      </c>
      <c r="B5512" s="1">
        <v>500</v>
      </c>
      <c r="C5512" t="s">
        <v>21</v>
      </c>
      <c r="D5512">
        <v>1</v>
      </c>
      <c r="E5512" s="3">
        <v>44323</v>
      </c>
      <c r="F5512" s="2">
        <f>MONTH(Tabela1[[#This Row],[Data]])</f>
        <v>5</v>
      </c>
      <c r="G5512" t="s">
        <v>3747</v>
      </c>
      <c r="H5512" t="s">
        <v>5348</v>
      </c>
      <c r="I5512" s="2">
        <v>5511980600000</v>
      </c>
    </row>
    <row r="5513" spans="1:9" x14ac:dyDescent="0.25">
      <c r="A5513" t="s">
        <v>8</v>
      </c>
      <c r="B5513" s="1">
        <v>500</v>
      </c>
      <c r="C5513" t="s">
        <v>21</v>
      </c>
      <c r="D5513">
        <v>6</v>
      </c>
      <c r="E5513" s="3">
        <v>44323</v>
      </c>
      <c r="F5513" s="2">
        <f>MONTH(Tabela1[[#This Row],[Data]])</f>
        <v>5</v>
      </c>
      <c r="G5513" t="s">
        <v>3202</v>
      </c>
      <c r="H5513" t="s">
        <v>3203</v>
      </c>
      <c r="I5513" s="2">
        <v>5561999600000</v>
      </c>
    </row>
    <row r="5514" spans="1:9" x14ac:dyDescent="0.25">
      <c r="A5514" t="s">
        <v>12</v>
      </c>
      <c r="B5514" s="1">
        <v>1000</v>
      </c>
      <c r="C5514" t="s">
        <v>9</v>
      </c>
      <c r="D5514">
        <v>4</v>
      </c>
      <c r="E5514" s="3">
        <v>44323</v>
      </c>
      <c r="F5514" s="2">
        <f>MONTH(Tabela1[[#This Row],[Data]])</f>
        <v>5</v>
      </c>
      <c r="G5514" t="s">
        <v>475</v>
      </c>
      <c r="H5514" t="s">
        <v>9453</v>
      </c>
      <c r="I5514" s="2">
        <v>5511973800000</v>
      </c>
    </row>
    <row r="5515" spans="1:9" x14ac:dyDescent="0.25">
      <c r="A5515" t="s">
        <v>12</v>
      </c>
      <c r="B5515" s="1">
        <v>1000</v>
      </c>
      <c r="C5515" t="s">
        <v>9</v>
      </c>
      <c r="D5515">
        <v>12</v>
      </c>
      <c r="E5515" s="3">
        <v>44324</v>
      </c>
      <c r="F5515" s="2">
        <f>MONTH(Tabela1[[#This Row],[Data]])</f>
        <v>5</v>
      </c>
      <c r="G5515" t="s">
        <v>873</v>
      </c>
      <c r="H5515" t="s">
        <v>874</v>
      </c>
      <c r="I5515" s="2">
        <v>5511963400000</v>
      </c>
    </row>
    <row r="5516" spans="1:9" x14ac:dyDescent="0.25">
      <c r="A5516" t="s">
        <v>8</v>
      </c>
      <c r="B5516" s="1">
        <v>500</v>
      </c>
      <c r="C5516" t="s">
        <v>9</v>
      </c>
      <c r="D5516">
        <v>12</v>
      </c>
      <c r="E5516" s="3">
        <v>44324</v>
      </c>
      <c r="F5516" s="2">
        <f>MONTH(Tabela1[[#This Row],[Data]])</f>
        <v>5</v>
      </c>
      <c r="G5516" t="s">
        <v>1537</v>
      </c>
      <c r="H5516" t="s">
        <v>1538</v>
      </c>
      <c r="I5516" s="2">
        <v>5531999500000</v>
      </c>
    </row>
    <row r="5517" spans="1:9" x14ac:dyDescent="0.25">
      <c r="A5517" t="s">
        <v>26</v>
      </c>
      <c r="B5517" s="1">
        <v>2000</v>
      </c>
      <c r="C5517" t="s">
        <v>21</v>
      </c>
      <c r="D5517">
        <v>1</v>
      </c>
      <c r="E5517" s="3">
        <v>44324</v>
      </c>
      <c r="F5517" s="2">
        <f>MONTH(Tabela1[[#This Row],[Data]])</f>
        <v>5</v>
      </c>
      <c r="G5517" t="s">
        <v>2242</v>
      </c>
      <c r="H5517" t="s">
        <v>2243</v>
      </c>
      <c r="I5517" s="2">
        <v>5511995300000</v>
      </c>
    </row>
    <row r="5518" spans="1:9" x14ac:dyDescent="0.25">
      <c r="A5518" t="s">
        <v>8</v>
      </c>
      <c r="B5518" s="1">
        <v>500</v>
      </c>
      <c r="C5518" t="s">
        <v>9</v>
      </c>
      <c r="D5518">
        <v>12</v>
      </c>
      <c r="E5518" s="3">
        <v>44324</v>
      </c>
      <c r="F5518" s="2">
        <f>MONTH(Tabela1[[#This Row],[Data]])</f>
        <v>5</v>
      </c>
      <c r="G5518" t="s">
        <v>3737</v>
      </c>
      <c r="H5518" t="s">
        <v>3738</v>
      </c>
      <c r="I5518" s="2">
        <v>5551991100000</v>
      </c>
    </row>
    <row r="5519" spans="1:9" x14ac:dyDescent="0.25">
      <c r="A5519" t="s">
        <v>26</v>
      </c>
      <c r="B5519" s="1">
        <v>2000</v>
      </c>
      <c r="C5519" t="s">
        <v>9</v>
      </c>
      <c r="D5519">
        <v>3</v>
      </c>
      <c r="E5519" s="3">
        <v>44324</v>
      </c>
      <c r="F5519" s="2">
        <f>MONTH(Tabela1[[#This Row],[Data]])</f>
        <v>5</v>
      </c>
      <c r="G5519" t="s">
        <v>8099</v>
      </c>
      <c r="H5519" t="s">
        <v>8100</v>
      </c>
      <c r="I5519" s="2">
        <v>5551993400000</v>
      </c>
    </row>
    <row r="5520" spans="1:9" x14ac:dyDescent="0.25">
      <c r="A5520" t="s">
        <v>8</v>
      </c>
      <c r="B5520" s="1">
        <v>500</v>
      </c>
      <c r="C5520" t="s">
        <v>21</v>
      </c>
      <c r="D5520">
        <v>1</v>
      </c>
      <c r="E5520" s="3">
        <v>44325</v>
      </c>
      <c r="F5520" s="2">
        <f>MONTH(Tabela1[[#This Row],[Data]])</f>
        <v>5</v>
      </c>
      <c r="G5520" t="s">
        <v>381</v>
      </c>
      <c r="H5520" t="s">
        <v>382</v>
      </c>
      <c r="I5520" s="2">
        <v>5521993500000</v>
      </c>
    </row>
    <row r="5521" spans="1:9" x14ac:dyDescent="0.25">
      <c r="A5521" t="s">
        <v>8</v>
      </c>
      <c r="B5521" s="1">
        <v>500</v>
      </c>
      <c r="C5521" t="s">
        <v>9</v>
      </c>
      <c r="D5521">
        <v>12</v>
      </c>
      <c r="E5521" s="3">
        <v>44325</v>
      </c>
      <c r="F5521" s="2">
        <f>MONTH(Tabela1[[#This Row],[Data]])</f>
        <v>5</v>
      </c>
      <c r="G5521" t="s">
        <v>4427</v>
      </c>
      <c r="H5521" t="s">
        <v>4428</v>
      </c>
      <c r="I5521" s="2">
        <v>5521983500000</v>
      </c>
    </row>
    <row r="5522" spans="1:9" x14ac:dyDescent="0.25">
      <c r="A5522" t="s">
        <v>8</v>
      </c>
      <c r="B5522" s="1">
        <v>500</v>
      </c>
      <c r="C5522" t="s">
        <v>9</v>
      </c>
      <c r="D5522">
        <v>12</v>
      </c>
      <c r="E5522" s="3">
        <v>44325</v>
      </c>
      <c r="F5522" s="2">
        <f>MONTH(Tabela1[[#This Row],[Data]])</f>
        <v>5</v>
      </c>
      <c r="G5522" t="s">
        <v>1879</v>
      </c>
      <c r="H5522" t="s">
        <v>4913</v>
      </c>
      <c r="I5522" s="2">
        <v>5511952200000</v>
      </c>
    </row>
    <row r="5523" spans="1:9" x14ac:dyDescent="0.25">
      <c r="A5523" t="s">
        <v>12</v>
      </c>
      <c r="B5523" s="1">
        <v>1000</v>
      </c>
      <c r="C5523" t="s">
        <v>9</v>
      </c>
      <c r="D5523">
        <v>1</v>
      </c>
      <c r="E5523" s="3">
        <v>44325</v>
      </c>
      <c r="F5523" s="2">
        <f>MONTH(Tabela1[[#This Row],[Data]])</f>
        <v>5</v>
      </c>
      <c r="G5523" t="s">
        <v>212</v>
      </c>
      <c r="H5523" t="s">
        <v>213</v>
      </c>
      <c r="I5523" s="2">
        <v>5511963800000</v>
      </c>
    </row>
    <row r="5524" spans="1:9" x14ac:dyDescent="0.25">
      <c r="A5524" t="s">
        <v>8</v>
      </c>
      <c r="B5524" s="1">
        <v>500</v>
      </c>
      <c r="C5524" t="s">
        <v>9</v>
      </c>
      <c r="D5524">
        <v>12</v>
      </c>
      <c r="E5524" s="3">
        <v>44326</v>
      </c>
      <c r="F5524" s="2">
        <f>MONTH(Tabela1[[#This Row],[Data]])</f>
        <v>5</v>
      </c>
      <c r="G5524" t="s">
        <v>230</v>
      </c>
      <c r="H5524" t="s">
        <v>231</v>
      </c>
      <c r="I5524" s="2">
        <v>5521975000000</v>
      </c>
    </row>
    <row r="5525" spans="1:9" x14ac:dyDescent="0.25">
      <c r="A5525" t="s">
        <v>26</v>
      </c>
      <c r="B5525" s="1">
        <v>2000</v>
      </c>
      <c r="C5525" t="s">
        <v>9</v>
      </c>
      <c r="D5525">
        <v>12</v>
      </c>
      <c r="E5525" s="3">
        <v>44326</v>
      </c>
      <c r="F5525" s="2">
        <f>MONTH(Tabela1[[#This Row],[Data]])</f>
        <v>5</v>
      </c>
      <c r="G5525" t="s">
        <v>666</v>
      </c>
      <c r="H5525" t="s">
        <v>667</v>
      </c>
      <c r="I5525" s="2">
        <v>5591988000000</v>
      </c>
    </row>
    <row r="5526" spans="1:9" x14ac:dyDescent="0.25">
      <c r="A5526" t="s">
        <v>26</v>
      </c>
      <c r="B5526" s="1">
        <v>2000</v>
      </c>
      <c r="C5526" t="s">
        <v>9</v>
      </c>
      <c r="D5526">
        <v>12</v>
      </c>
      <c r="E5526" s="3">
        <v>44326</v>
      </c>
      <c r="F5526" s="2">
        <f>MONTH(Tabela1[[#This Row],[Data]])</f>
        <v>5</v>
      </c>
      <c r="G5526" t="s">
        <v>2061</v>
      </c>
      <c r="H5526" t="s">
        <v>2062</v>
      </c>
      <c r="I5526" s="2">
        <v>5521966500000</v>
      </c>
    </row>
    <row r="5527" spans="1:9" x14ac:dyDescent="0.25">
      <c r="A5527" t="s">
        <v>8</v>
      </c>
      <c r="B5527" s="1">
        <v>500</v>
      </c>
      <c r="C5527" t="s">
        <v>9</v>
      </c>
      <c r="D5527">
        <v>12</v>
      </c>
      <c r="E5527" s="3">
        <v>44326</v>
      </c>
      <c r="F5527" s="2">
        <f>MONTH(Tabela1[[#This Row],[Data]])</f>
        <v>5</v>
      </c>
      <c r="G5527" t="s">
        <v>248</v>
      </c>
      <c r="H5527" t="s">
        <v>249</v>
      </c>
      <c r="I5527" s="2">
        <v>5565996100000</v>
      </c>
    </row>
    <row r="5528" spans="1:9" x14ac:dyDescent="0.25">
      <c r="A5528" t="s">
        <v>8</v>
      </c>
      <c r="B5528" s="1">
        <v>500</v>
      </c>
      <c r="C5528" t="s">
        <v>9</v>
      </c>
      <c r="D5528">
        <v>12</v>
      </c>
      <c r="E5528" s="3">
        <v>44326</v>
      </c>
      <c r="F5528" s="2">
        <f>MONTH(Tabela1[[#This Row],[Data]])</f>
        <v>5</v>
      </c>
      <c r="G5528" t="s">
        <v>2967</v>
      </c>
      <c r="H5528" t="s">
        <v>2968</v>
      </c>
      <c r="I5528" s="2">
        <v>5592991700000</v>
      </c>
    </row>
    <row r="5529" spans="1:9" x14ac:dyDescent="0.25">
      <c r="A5529" t="s">
        <v>12</v>
      </c>
      <c r="B5529" s="1">
        <v>1000</v>
      </c>
      <c r="C5529" t="s">
        <v>9</v>
      </c>
      <c r="D5529">
        <v>10</v>
      </c>
      <c r="E5529" s="3">
        <v>44326</v>
      </c>
      <c r="F5529" s="2">
        <f>MONTH(Tabela1[[#This Row],[Data]])</f>
        <v>5</v>
      </c>
      <c r="G5529" t="s">
        <v>4090</v>
      </c>
      <c r="H5529" t="s">
        <v>4091</v>
      </c>
      <c r="I5529" s="2">
        <v>5583987400000</v>
      </c>
    </row>
    <row r="5530" spans="1:9" x14ac:dyDescent="0.25">
      <c r="A5530" t="s">
        <v>8</v>
      </c>
      <c r="B5530" s="1">
        <v>500</v>
      </c>
      <c r="C5530" t="s">
        <v>9</v>
      </c>
      <c r="D5530">
        <v>12</v>
      </c>
      <c r="E5530" s="3">
        <v>44326</v>
      </c>
      <c r="F5530" s="2">
        <f>MONTH(Tabela1[[#This Row],[Data]])</f>
        <v>5</v>
      </c>
      <c r="G5530" t="s">
        <v>4886</v>
      </c>
      <c r="H5530" t="s">
        <v>4887</v>
      </c>
      <c r="I5530" s="2">
        <v>5519993300000</v>
      </c>
    </row>
    <row r="5531" spans="1:9" x14ac:dyDescent="0.25">
      <c r="A5531" t="s">
        <v>8</v>
      </c>
      <c r="B5531" s="1">
        <v>500</v>
      </c>
      <c r="C5531" t="s">
        <v>9</v>
      </c>
      <c r="D5531">
        <v>4</v>
      </c>
      <c r="E5531" s="3">
        <v>44326</v>
      </c>
      <c r="F5531" s="2">
        <f>MONTH(Tabela1[[#This Row],[Data]])</f>
        <v>5</v>
      </c>
      <c r="G5531" t="s">
        <v>1934</v>
      </c>
      <c r="H5531" t="s">
        <v>2225</v>
      </c>
      <c r="I5531" s="2">
        <v>5547997000000</v>
      </c>
    </row>
    <row r="5532" spans="1:9" x14ac:dyDescent="0.25">
      <c r="A5532" t="s">
        <v>12</v>
      </c>
      <c r="B5532" s="1">
        <v>1000</v>
      </c>
      <c r="C5532" t="s">
        <v>9</v>
      </c>
      <c r="D5532">
        <v>12</v>
      </c>
      <c r="E5532" s="3">
        <v>44326</v>
      </c>
      <c r="F5532" s="2">
        <f>MONTH(Tabela1[[#This Row],[Data]])</f>
        <v>5</v>
      </c>
      <c r="G5532" t="s">
        <v>8216</v>
      </c>
      <c r="H5532" t="s">
        <v>8217</v>
      </c>
      <c r="I5532" s="2">
        <v>5511971400000</v>
      </c>
    </row>
    <row r="5533" spans="1:9" x14ac:dyDescent="0.25">
      <c r="A5533" t="s">
        <v>12</v>
      </c>
      <c r="B5533" s="1">
        <v>1000</v>
      </c>
      <c r="C5533" t="s">
        <v>21</v>
      </c>
      <c r="D5533">
        <v>1</v>
      </c>
      <c r="E5533" s="3">
        <v>44327</v>
      </c>
      <c r="F5533" s="2">
        <f>MONTH(Tabela1[[#This Row],[Data]])</f>
        <v>5</v>
      </c>
      <c r="G5533" t="s">
        <v>3979</v>
      </c>
      <c r="H5533" t="s">
        <v>3980</v>
      </c>
      <c r="I5533" s="2">
        <v>5511996600000</v>
      </c>
    </row>
    <row r="5534" spans="1:9" x14ac:dyDescent="0.25">
      <c r="A5534" t="s">
        <v>12</v>
      </c>
      <c r="B5534" s="1">
        <v>1000</v>
      </c>
      <c r="C5534" t="s">
        <v>9</v>
      </c>
      <c r="D5534">
        <v>1</v>
      </c>
      <c r="E5534" s="3">
        <v>44327</v>
      </c>
      <c r="F5534" s="2">
        <f>MONTH(Tabela1[[#This Row],[Data]])</f>
        <v>5</v>
      </c>
      <c r="G5534" t="s">
        <v>2074</v>
      </c>
      <c r="H5534" t="s">
        <v>7555</v>
      </c>
      <c r="I5534" s="2">
        <v>5573991500000</v>
      </c>
    </row>
    <row r="5535" spans="1:9" x14ac:dyDescent="0.25">
      <c r="A5535" t="s">
        <v>26</v>
      </c>
      <c r="B5535" s="1">
        <v>2000</v>
      </c>
      <c r="C5535" t="s">
        <v>9</v>
      </c>
      <c r="D5535">
        <v>12</v>
      </c>
      <c r="E5535" s="3">
        <v>44327</v>
      </c>
      <c r="F5535" s="2">
        <f>MONTH(Tabela1[[#This Row],[Data]])</f>
        <v>5</v>
      </c>
      <c r="G5535" t="s">
        <v>7680</v>
      </c>
      <c r="H5535" t="s">
        <v>7681</v>
      </c>
      <c r="I5535" s="2">
        <v>5544999600000</v>
      </c>
    </row>
    <row r="5536" spans="1:9" x14ac:dyDescent="0.25">
      <c r="A5536" t="s">
        <v>12</v>
      </c>
      <c r="B5536" s="1">
        <v>1000</v>
      </c>
      <c r="C5536" t="s">
        <v>9</v>
      </c>
      <c r="D5536">
        <v>2</v>
      </c>
      <c r="E5536" s="3">
        <v>44327</v>
      </c>
      <c r="F5536" s="2">
        <f>MONTH(Tabela1[[#This Row],[Data]])</f>
        <v>5</v>
      </c>
      <c r="G5536" t="s">
        <v>7689</v>
      </c>
      <c r="H5536" t="s">
        <v>7690</v>
      </c>
      <c r="I5536" s="2">
        <v>5592993400000</v>
      </c>
    </row>
    <row r="5537" spans="1:9" x14ac:dyDescent="0.25">
      <c r="A5537" t="s">
        <v>8</v>
      </c>
      <c r="B5537" s="1">
        <v>500</v>
      </c>
      <c r="C5537" t="s">
        <v>9</v>
      </c>
      <c r="D5537">
        <v>12</v>
      </c>
      <c r="E5537" s="3">
        <v>44327</v>
      </c>
      <c r="F5537" s="2">
        <f>MONTH(Tabela1[[#This Row],[Data]])</f>
        <v>5</v>
      </c>
      <c r="G5537" t="s">
        <v>2057</v>
      </c>
      <c r="H5537" t="s">
        <v>2058</v>
      </c>
      <c r="I5537" s="2">
        <v>5581988400000</v>
      </c>
    </row>
    <row r="5538" spans="1:9" x14ac:dyDescent="0.25">
      <c r="A5538" t="s">
        <v>8</v>
      </c>
      <c r="B5538" s="1">
        <v>500</v>
      </c>
      <c r="C5538" t="s">
        <v>9</v>
      </c>
      <c r="D5538">
        <v>10</v>
      </c>
      <c r="E5538" s="3">
        <v>44327</v>
      </c>
      <c r="F5538" s="2">
        <f>MONTH(Tabela1[[#This Row],[Data]])</f>
        <v>5</v>
      </c>
      <c r="G5538" t="s">
        <v>8478</v>
      </c>
      <c r="H5538" t="s">
        <v>8479</v>
      </c>
      <c r="I5538" s="2">
        <v>5599981300000</v>
      </c>
    </row>
    <row r="5539" spans="1:9" x14ac:dyDescent="0.25">
      <c r="A5539" t="s">
        <v>12</v>
      </c>
      <c r="B5539" s="1">
        <v>1000</v>
      </c>
      <c r="C5539" t="s">
        <v>9</v>
      </c>
      <c r="D5539">
        <v>12</v>
      </c>
      <c r="E5539" s="3">
        <v>44327</v>
      </c>
      <c r="F5539" s="2">
        <f>MONTH(Tabela1[[#This Row],[Data]])</f>
        <v>5</v>
      </c>
      <c r="G5539" t="s">
        <v>5709</v>
      </c>
      <c r="H5539" t="s">
        <v>5710</v>
      </c>
      <c r="I5539" s="2">
        <v>5511944500000</v>
      </c>
    </row>
    <row r="5540" spans="1:9" x14ac:dyDescent="0.25">
      <c r="A5540" t="s">
        <v>8</v>
      </c>
      <c r="B5540" s="1">
        <v>500</v>
      </c>
      <c r="C5540" t="s">
        <v>9</v>
      </c>
      <c r="D5540">
        <v>12</v>
      </c>
      <c r="E5540" s="3">
        <v>44328</v>
      </c>
      <c r="F5540" s="2">
        <f>MONTH(Tabela1[[#This Row],[Data]])</f>
        <v>5</v>
      </c>
      <c r="G5540" t="s">
        <v>3606</v>
      </c>
      <c r="H5540" t="s">
        <v>3607</v>
      </c>
      <c r="I5540" s="2">
        <v>5541998500000</v>
      </c>
    </row>
    <row r="5541" spans="1:9" x14ac:dyDescent="0.25">
      <c r="A5541" t="s">
        <v>8</v>
      </c>
      <c r="B5541" s="1">
        <v>500</v>
      </c>
      <c r="C5541" t="s">
        <v>9</v>
      </c>
      <c r="D5541">
        <v>3</v>
      </c>
      <c r="E5541" s="3">
        <v>44328</v>
      </c>
      <c r="F5541" s="2">
        <f>MONTH(Tabela1[[#This Row],[Data]])</f>
        <v>5</v>
      </c>
      <c r="G5541" t="s">
        <v>4202</v>
      </c>
      <c r="H5541" t="s">
        <v>4203</v>
      </c>
      <c r="I5541" s="2">
        <v>5522992200000</v>
      </c>
    </row>
    <row r="5542" spans="1:9" x14ac:dyDescent="0.25">
      <c r="A5542" t="s">
        <v>8</v>
      </c>
      <c r="B5542" s="1">
        <v>500</v>
      </c>
      <c r="C5542" t="s">
        <v>9</v>
      </c>
      <c r="D5542">
        <v>6</v>
      </c>
      <c r="E5542" s="3">
        <v>44328</v>
      </c>
      <c r="F5542" s="2">
        <f>MONTH(Tabela1[[#This Row],[Data]])</f>
        <v>5</v>
      </c>
      <c r="G5542" t="s">
        <v>4810</v>
      </c>
      <c r="H5542" t="s">
        <v>4811</v>
      </c>
      <c r="I5542" s="2">
        <v>5565999700000</v>
      </c>
    </row>
    <row r="5543" spans="1:9" x14ac:dyDescent="0.25">
      <c r="A5543" t="s">
        <v>8</v>
      </c>
      <c r="B5543" s="1">
        <v>500</v>
      </c>
      <c r="C5543" t="s">
        <v>9</v>
      </c>
      <c r="D5543">
        <v>12</v>
      </c>
      <c r="E5543" s="3">
        <v>44328</v>
      </c>
      <c r="F5543" s="2">
        <f>MONTH(Tabela1[[#This Row],[Data]])</f>
        <v>5</v>
      </c>
      <c r="G5543" t="s">
        <v>7807</v>
      </c>
      <c r="H5543" t="s">
        <v>7808</v>
      </c>
      <c r="I5543" s="2">
        <v>5562996000000</v>
      </c>
    </row>
    <row r="5544" spans="1:9" x14ac:dyDescent="0.25">
      <c r="A5544" t="s">
        <v>8</v>
      </c>
      <c r="B5544" s="1">
        <v>500</v>
      </c>
      <c r="C5544" t="s">
        <v>9</v>
      </c>
      <c r="D5544">
        <v>12</v>
      </c>
      <c r="E5544" s="3">
        <v>44329</v>
      </c>
      <c r="F5544" s="2">
        <f>MONTH(Tabela1[[#This Row],[Data]])</f>
        <v>5</v>
      </c>
      <c r="G5544" t="s">
        <v>1151</v>
      </c>
      <c r="H5544" t="s">
        <v>1152</v>
      </c>
      <c r="I5544" s="2">
        <v>5541998100000</v>
      </c>
    </row>
    <row r="5545" spans="1:9" x14ac:dyDescent="0.25">
      <c r="A5545" t="s">
        <v>8</v>
      </c>
      <c r="B5545" s="1">
        <v>500</v>
      </c>
      <c r="C5545" t="s">
        <v>9</v>
      </c>
      <c r="D5545">
        <v>3</v>
      </c>
      <c r="E5545" s="3">
        <v>44329</v>
      </c>
      <c r="F5545" s="2">
        <f>MONTH(Tabela1[[#This Row],[Data]])</f>
        <v>5</v>
      </c>
      <c r="G5545" t="s">
        <v>6279</v>
      </c>
      <c r="H5545" t="s">
        <v>6280</v>
      </c>
      <c r="I5545" s="2">
        <v>5594996600000</v>
      </c>
    </row>
    <row r="5546" spans="1:9" x14ac:dyDescent="0.25">
      <c r="A5546" t="s">
        <v>8</v>
      </c>
      <c r="B5546" s="1">
        <v>500</v>
      </c>
      <c r="C5546" t="s">
        <v>21</v>
      </c>
      <c r="D5546">
        <v>1</v>
      </c>
      <c r="E5546" s="3">
        <v>44329</v>
      </c>
      <c r="F5546" s="2">
        <f>MONTH(Tabela1[[#This Row],[Data]])</f>
        <v>5</v>
      </c>
      <c r="G5546" t="s">
        <v>9422</v>
      </c>
      <c r="H5546" t="s">
        <v>9423</v>
      </c>
      <c r="I5546" s="2">
        <v>5511972000000</v>
      </c>
    </row>
    <row r="5547" spans="1:9" x14ac:dyDescent="0.25">
      <c r="A5547" t="s">
        <v>12</v>
      </c>
      <c r="B5547" s="1">
        <v>1000</v>
      </c>
      <c r="C5547" t="s">
        <v>9</v>
      </c>
      <c r="D5547">
        <v>12</v>
      </c>
      <c r="E5547" s="3">
        <v>44330</v>
      </c>
      <c r="F5547" s="2">
        <f>MONTH(Tabela1[[#This Row],[Data]])</f>
        <v>5</v>
      </c>
      <c r="G5547" t="s">
        <v>814</v>
      </c>
      <c r="H5547" t="s">
        <v>815</v>
      </c>
      <c r="I5547" s="2">
        <v>5555991900000</v>
      </c>
    </row>
    <row r="5548" spans="1:9" x14ac:dyDescent="0.25">
      <c r="A5548" t="s">
        <v>8</v>
      </c>
      <c r="B5548" s="1">
        <v>500</v>
      </c>
      <c r="C5548" t="s">
        <v>9</v>
      </c>
      <c r="D5548">
        <v>1</v>
      </c>
      <c r="E5548" s="3">
        <v>44330</v>
      </c>
      <c r="F5548" s="2">
        <f>MONTH(Tabela1[[#This Row],[Data]])</f>
        <v>5</v>
      </c>
      <c r="G5548" t="s">
        <v>2640</v>
      </c>
      <c r="H5548" t="s">
        <v>2641</v>
      </c>
      <c r="I5548" s="2">
        <v>5551992500000</v>
      </c>
    </row>
    <row r="5549" spans="1:9" x14ac:dyDescent="0.25">
      <c r="A5549" t="s">
        <v>8</v>
      </c>
      <c r="B5549" s="1">
        <v>500</v>
      </c>
      <c r="C5549" t="s">
        <v>9</v>
      </c>
      <c r="D5549">
        <v>1</v>
      </c>
      <c r="E5549" s="3">
        <v>44330</v>
      </c>
      <c r="F5549" s="2">
        <f>MONTH(Tabela1[[#This Row],[Data]])</f>
        <v>5</v>
      </c>
      <c r="G5549" t="s">
        <v>4956</v>
      </c>
      <c r="H5549" t="s">
        <v>4957</v>
      </c>
      <c r="I5549" s="2">
        <v>5584981100000</v>
      </c>
    </row>
    <row r="5550" spans="1:9" x14ac:dyDescent="0.25">
      <c r="A5550" t="s">
        <v>8</v>
      </c>
      <c r="B5550" s="1">
        <v>500</v>
      </c>
      <c r="C5550" t="s">
        <v>9</v>
      </c>
      <c r="D5550">
        <v>12</v>
      </c>
      <c r="E5550" s="3">
        <v>44330</v>
      </c>
      <c r="F5550" s="2">
        <f>MONTH(Tabela1[[#This Row],[Data]])</f>
        <v>5</v>
      </c>
      <c r="G5550" t="s">
        <v>263</v>
      </c>
      <c r="H5550" t="s">
        <v>5885</v>
      </c>
      <c r="I5550" s="2">
        <v>5545988100000</v>
      </c>
    </row>
    <row r="5551" spans="1:9" x14ac:dyDescent="0.25">
      <c r="A5551" t="s">
        <v>8</v>
      </c>
      <c r="B5551" s="1">
        <v>500</v>
      </c>
      <c r="C5551" t="s">
        <v>9</v>
      </c>
      <c r="D5551">
        <v>1</v>
      </c>
      <c r="E5551" s="3">
        <v>44330</v>
      </c>
      <c r="F5551" s="2">
        <f>MONTH(Tabela1[[#This Row],[Data]])</f>
        <v>5</v>
      </c>
      <c r="G5551" t="s">
        <v>8269</v>
      </c>
      <c r="H5551" t="s">
        <v>8270</v>
      </c>
      <c r="I5551" s="2">
        <v>5527998000000</v>
      </c>
    </row>
    <row r="5552" spans="1:9" x14ac:dyDescent="0.25">
      <c r="A5552" t="s">
        <v>26</v>
      </c>
      <c r="B5552" s="1">
        <v>2000</v>
      </c>
      <c r="C5552" t="s">
        <v>9</v>
      </c>
      <c r="D5552">
        <v>12</v>
      </c>
      <c r="E5552" s="3">
        <v>44330</v>
      </c>
      <c r="F5552" s="2">
        <f>MONTH(Tabela1[[#This Row],[Data]])</f>
        <v>5</v>
      </c>
      <c r="G5552" t="s">
        <v>3779</v>
      </c>
      <c r="H5552" t="s">
        <v>3780</v>
      </c>
      <c r="I5552" s="2">
        <v>5585986700000</v>
      </c>
    </row>
    <row r="5553" spans="1:9" x14ac:dyDescent="0.25">
      <c r="A5553" t="s">
        <v>26</v>
      </c>
      <c r="B5553" s="1">
        <v>2000</v>
      </c>
      <c r="C5553" t="s">
        <v>9</v>
      </c>
      <c r="D5553">
        <v>2</v>
      </c>
      <c r="E5553" s="3">
        <v>44330</v>
      </c>
      <c r="F5553" s="2">
        <f>MONTH(Tabela1[[#This Row],[Data]])</f>
        <v>5</v>
      </c>
      <c r="G5553" t="s">
        <v>4383</v>
      </c>
      <c r="H5553" t="s">
        <v>9335</v>
      </c>
      <c r="I5553" s="2">
        <v>5511994500000</v>
      </c>
    </row>
    <row r="5554" spans="1:9" x14ac:dyDescent="0.25">
      <c r="A5554" t="s">
        <v>12</v>
      </c>
      <c r="B5554" s="1">
        <v>1000</v>
      </c>
      <c r="C5554" t="s">
        <v>9</v>
      </c>
      <c r="D5554">
        <v>12</v>
      </c>
      <c r="E5554" s="3">
        <v>44331</v>
      </c>
      <c r="F5554" s="2">
        <f>MONTH(Tabela1[[#This Row],[Data]])</f>
        <v>5</v>
      </c>
      <c r="G5554" t="s">
        <v>640</v>
      </c>
      <c r="H5554" t="s">
        <v>641</v>
      </c>
      <c r="I5554" s="2">
        <v>5591984600000</v>
      </c>
    </row>
    <row r="5555" spans="1:9" x14ac:dyDescent="0.25">
      <c r="A5555" t="s">
        <v>8</v>
      </c>
      <c r="B5555" s="1">
        <v>500</v>
      </c>
      <c r="C5555" t="s">
        <v>9</v>
      </c>
      <c r="D5555">
        <v>8</v>
      </c>
      <c r="E5555" s="3">
        <v>44331</v>
      </c>
      <c r="F5555" s="2">
        <f>MONTH(Tabela1[[#This Row],[Data]])</f>
        <v>5</v>
      </c>
      <c r="G5555" t="s">
        <v>1752</v>
      </c>
      <c r="H5555" t="s">
        <v>1753</v>
      </c>
      <c r="I5555" s="2">
        <v>5585989600000</v>
      </c>
    </row>
    <row r="5556" spans="1:9" x14ac:dyDescent="0.25">
      <c r="A5556" t="s">
        <v>8</v>
      </c>
      <c r="B5556" s="1">
        <v>500</v>
      </c>
      <c r="C5556" t="s">
        <v>9</v>
      </c>
      <c r="D5556">
        <v>12</v>
      </c>
      <c r="E5556" s="3">
        <v>44331</v>
      </c>
      <c r="F5556" s="2">
        <f>MONTH(Tabela1[[#This Row],[Data]])</f>
        <v>5</v>
      </c>
      <c r="G5556" t="s">
        <v>6231</v>
      </c>
      <c r="H5556" t="s">
        <v>6232</v>
      </c>
      <c r="I5556" s="2">
        <v>5531985200000</v>
      </c>
    </row>
    <row r="5557" spans="1:9" x14ac:dyDescent="0.25">
      <c r="A5557" t="s">
        <v>12</v>
      </c>
      <c r="B5557" s="1">
        <v>1000</v>
      </c>
      <c r="C5557" t="s">
        <v>21</v>
      </c>
      <c r="D5557">
        <v>1</v>
      </c>
      <c r="E5557" s="3">
        <v>44331</v>
      </c>
      <c r="F5557" s="2">
        <f>MONTH(Tabela1[[#This Row],[Data]])</f>
        <v>5</v>
      </c>
      <c r="G5557" t="s">
        <v>6297</v>
      </c>
      <c r="H5557" t="s">
        <v>6298</v>
      </c>
      <c r="I5557" s="2">
        <v>5594991500000</v>
      </c>
    </row>
    <row r="5558" spans="1:9" x14ac:dyDescent="0.25">
      <c r="A5558" t="s">
        <v>8</v>
      </c>
      <c r="B5558" s="1">
        <v>500</v>
      </c>
      <c r="C5558" t="s">
        <v>21</v>
      </c>
      <c r="D5558">
        <v>1</v>
      </c>
      <c r="E5558" s="3">
        <v>44331</v>
      </c>
      <c r="F5558" s="2">
        <f>MONTH(Tabela1[[#This Row],[Data]])</f>
        <v>5</v>
      </c>
      <c r="G5558" t="s">
        <v>1877</v>
      </c>
      <c r="H5558" t="s">
        <v>6816</v>
      </c>
      <c r="I5558" s="2">
        <v>5511960900000</v>
      </c>
    </row>
    <row r="5559" spans="1:9" x14ac:dyDescent="0.25">
      <c r="A5559" t="s">
        <v>8</v>
      </c>
      <c r="B5559" s="1">
        <v>500</v>
      </c>
      <c r="C5559" t="s">
        <v>9</v>
      </c>
      <c r="D5559">
        <v>12</v>
      </c>
      <c r="E5559" s="3">
        <v>44331</v>
      </c>
      <c r="F5559" s="2">
        <f>MONTH(Tabela1[[#This Row],[Data]])</f>
        <v>5</v>
      </c>
      <c r="G5559" t="s">
        <v>7264</v>
      </c>
      <c r="H5559" t="s">
        <v>7265</v>
      </c>
      <c r="I5559" s="2">
        <v>5531999100000</v>
      </c>
    </row>
    <row r="5560" spans="1:9" x14ac:dyDescent="0.25">
      <c r="A5560" t="s">
        <v>12</v>
      </c>
      <c r="B5560" s="1">
        <v>1000</v>
      </c>
      <c r="C5560" t="s">
        <v>9</v>
      </c>
      <c r="D5560">
        <v>1</v>
      </c>
      <c r="E5560" s="3">
        <v>44331</v>
      </c>
      <c r="F5560" s="2">
        <f>MONTH(Tabela1[[#This Row],[Data]])</f>
        <v>5</v>
      </c>
      <c r="G5560" t="s">
        <v>1669</v>
      </c>
      <c r="H5560" t="s">
        <v>3007</v>
      </c>
      <c r="I5560" s="2">
        <v>5547988400000</v>
      </c>
    </row>
    <row r="5561" spans="1:9" x14ac:dyDescent="0.25">
      <c r="A5561" t="s">
        <v>12</v>
      </c>
      <c r="B5561" s="1">
        <v>1000</v>
      </c>
      <c r="C5561" t="s">
        <v>9</v>
      </c>
      <c r="D5561">
        <v>8</v>
      </c>
      <c r="E5561" s="3">
        <v>44331</v>
      </c>
      <c r="F5561" s="2">
        <f>MONTH(Tabela1[[#This Row],[Data]])</f>
        <v>5</v>
      </c>
      <c r="G5561" t="s">
        <v>5326</v>
      </c>
      <c r="H5561" t="s">
        <v>9462</v>
      </c>
      <c r="I5561" s="2">
        <v>5554996700000</v>
      </c>
    </row>
    <row r="5562" spans="1:9" x14ac:dyDescent="0.25">
      <c r="A5562" t="s">
        <v>8</v>
      </c>
      <c r="B5562" s="1">
        <v>500</v>
      </c>
      <c r="C5562" t="s">
        <v>9</v>
      </c>
      <c r="D5562">
        <v>10</v>
      </c>
      <c r="E5562" s="3">
        <v>44331</v>
      </c>
      <c r="F5562" s="2">
        <f>MONTH(Tabela1[[#This Row],[Data]])</f>
        <v>5</v>
      </c>
      <c r="G5562" t="s">
        <v>9537</v>
      </c>
      <c r="H5562" t="s">
        <v>9538</v>
      </c>
      <c r="I5562" s="2">
        <v>5581992100000</v>
      </c>
    </row>
    <row r="5563" spans="1:9" x14ac:dyDescent="0.25">
      <c r="A5563" t="s">
        <v>12</v>
      </c>
      <c r="B5563" s="1">
        <v>1000</v>
      </c>
      <c r="C5563" t="s">
        <v>21</v>
      </c>
      <c r="D5563">
        <v>6</v>
      </c>
      <c r="E5563" s="3">
        <v>44332</v>
      </c>
      <c r="F5563" s="2">
        <f>MONTH(Tabela1[[#This Row],[Data]])</f>
        <v>5</v>
      </c>
      <c r="G5563" t="s">
        <v>793</v>
      </c>
      <c r="H5563" t="s">
        <v>794</v>
      </c>
      <c r="I5563" s="2">
        <v>5564981300000</v>
      </c>
    </row>
    <row r="5564" spans="1:9" x14ac:dyDescent="0.25">
      <c r="A5564" t="s">
        <v>26</v>
      </c>
      <c r="B5564" s="1">
        <v>2000</v>
      </c>
      <c r="C5564" t="s">
        <v>9</v>
      </c>
      <c r="D5564">
        <v>12</v>
      </c>
      <c r="E5564" s="3">
        <v>44332</v>
      </c>
      <c r="F5564" s="2">
        <f>MONTH(Tabela1[[#This Row],[Data]])</f>
        <v>5</v>
      </c>
      <c r="G5564" t="s">
        <v>2012</v>
      </c>
      <c r="H5564" t="s">
        <v>2013</v>
      </c>
      <c r="I5564" s="2">
        <v>5511993100000</v>
      </c>
    </row>
    <row r="5565" spans="1:9" x14ac:dyDescent="0.25">
      <c r="A5565" t="s">
        <v>26</v>
      </c>
      <c r="B5565" s="1">
        <v>2000</v>
      </c>
      <c r="C5565" t="s">
        <v>9</v>
      </c>
      <c r="D5565">
        <v>8</v>
      </c>
      <c r="E5565" s="3">
        <v>44332</v>
      </c>
      <c r="F5565" s="2">
        <f>MONTH(Tabela1[[#This Row],[Data]])</f>
        <v>5</v>
      </c>
      <c r="G5565" t="s">
        <v>891</v>
      </c>
      <c r="H5565" t="s">
        <v>892</v>
      </c>
      <c r="I5565" s="2">
        <v>5598991000000</v>
      </c>
    </row>
    <row r="5566" spans="1:9" x14ac:dyDescent="0.25">
      <c r="A5566" t="s">
        <v>12</v>
      </c>
      <c r="B5566" s="1">
        <v>1000</v>
      </c>
      <c r="C5566" t="s">
        <v>9</v>
      </c>
      <c r="D5566">
        <v>12</v>
      </c>
      <c r="E5566" s="3">
        <v>44332</v>
      </c>
      <c r="F5566" s="2">
        <f>MONTH(Tabela1[[#This Row],[Data]])</f>
        <v>5</v>
      </c>
      <c r="G5566" t="s">
        <v>2789</v>
      </c>
      <c r="H5566" t="s">
        <v>7954</v>
      </c>
      <c r="I5566" s="2">
        <v>5521991300000</v>
      </c>
    </row>
    <row r="5567" spans="1:9" x14ac:dyDescent="0.25">
      <c r="A5567" t="s">
        <v>8</v>
      </c>
      <c r="B5567" s="1">
        <v>500</v>
      </c>
      <c r="C5567" t="s">
        <v>9</v>
      </c>
      <c r="D5567">
        <v>3</v>
      </c>
      <c r="E5567" s="3">
        <v>44332</v>
      </c>
      <c r="F5567" s="2">
        <f>MONTH(Tabela1[[#This Row],[Data]])</f>
        <v>5</v>
      </c>
      <c r="G5567" t="s">
        <v>4379</v>
      </c>
      <c r="H5567" t="s">
        <v>5065</v>
      </c>
      <c r="I5567" s="2">
        <v>5521982700000</v>
      </c>
    </row>
    <row r="5568" spans="1:9" x14ac:dyDescent="0.25">
      <c r="A5568" t="s">
        <v>8</v>
      </c>
      <c r="B5568" s="1">
        <v>500</v>
      </c>
      <c r="C5568" t="s">
        <v>9</v>
      </c>
      <c r="D5568">
        <v>4</v>
      </c>
      <c r="E5568" s="3">
        <v>44332</v>
      </c>
      <c r="F5568" s="2">
        <f>MONTH(Tabela1[[#This Row],[Data]])</f>
        <v>5</v>
      </c>
      <c r="G5568" t="s">
        <v>3691</v>
      </c>
      <c r="H5568" t="s">
        <v>6605</v>
      </c>
      <c r="I5568" s="2">
        <v>5575992200000</v>
      </c>
    </row>
    <row r="5569" spans="1:9" x14ac:dyDescent="0.25">
      <c r="A5569" t="s">
        <v>26</v>
      </c>
      <c r="B5569" s="1">
        <v>2000</v>
      </c>
      <c r="C5569" t="s">
        <v>9</v>
      </c>
      <c r="D5569">
        <v>1</v>
      </c>
      <c r="E5569" s="3">
        <v>44332</v>
      </c>
      <c r="F5569" s="2">
        <f>MONTH(Tabela1[[#This Row],[Data]])</f>
        <v>5</v>
      </c>
      <c r="G5569" t="s">
        <v>1868</v>
      </c>
      <c r="H5569" t="s">
        <v>5681</v>
      </c>
      <c r="I5569" s="2">
        <v>5521998800000</v>
      </c>
    </row>
    <row r="5570" spans="1:9" x14ac:dyDescent="0.25">
      <c r="A5570" t="s">
        <v>8</v>
      </c>
      <c r="B5570" s="1">
        <v>500</v>
      </c>
      <c r="C5570" t="s">
        <v>9</v>
      </c>
      <c r="D5570">
        <v>2</v>
      </c>
      <c r="E5570" s="3">
        <v>44333</v>
      </c>
      <c r="F5570" s="2">
        <f>MONTH(Tabela1[[#This Row],[Data]])</f>
        <v>5</v>
      </c>
      <c r="G5570" t="s">
        <v>1333</v>
      </c>
      <c r="H5570" t="s">
        <v>1334</v>
      </c>
      <c r="I5570" s="2">
        <v>5521990600000</v>
      </c>
    </row>
    <row r="5571" spans="1:9" x14ac:dyDescent="0.25">
      <c r="A5571" t="s">
        <v>26</v>
      </c>
      <c r="B5571" s="1">
        <v>2000</v>
      </c>
      <c r="C5571" t="s">
        <v>9</v>
      </c>
      <c r="D5571">
        <v>4</v>
      </c>
      <c r="E5571" s="3">
        <v>44333</v>
      </c>
      <c r="F5571" s="2">
        <f>MONTH(Tabela1[[#This Row],[Data]])</f>
        <v>5</v>
      </c>
      <c r="G5571" t="s">
        <v>1013</v>
      </c>
      <c r="H5571" t="s">
        <v>1912</v>
      </c>
      <c r="I5571" s="2">
        <v>5541997600000</v>
      </c>
    </row>
    <row r="5572" spans="1:9" x14ac:dyDescent="0.25">
      <c r="A5572" t="s">
        <v>12</v>
      </c>
      <c r="B5572" s="1">
        <v>1000</v>
      </c>
      <c r="C5572" t="s">
        <v>9</v>
      </c>
      <c r="D5572">
        <v>4</v>
      </c>
      <c r="E5572" s="3">
        <v>44333</v>
      </c>
      <c r="F5572" s="2">
        <f>MONTH(Tabela1[[#This Row],[Data]])</f>
        <v>5</v>
      </c>
      <c r="G5572" t="s">
        <v>912</v>
      </c>
      <c r="H5572" t="s">
        <v>2168</v>
      </c>
      <c r="I5572" s="2">
        <v>5562996400000</v>
      </c>
    </row>
    <row r="5573" spans="1:9" x14ac:dyDescent="0.25">
      <c r="A5573" t="s">
        <v>8</v>
      </c>
      <c r="B5573" s="1">
        <v>500</v>
      </c>
      <c r="C5573" t="s">
        <v>21</v>
      </c>
      <c r="D5573">
        <v>1</v>
      </c>
      <c r="E5573" s="3">
        <v>44333</v>
      </c>
      <c r="F5573" s="2">
        <f>MONTH(Tabela1[[#This Row],[Data]])</f>
        <v>5</v>
      </c>
      <c r="G5573" t="s">
        <v>3139</v>
      </c>
      <c r="H5573" t="s">
        <v>3140</v>
      </c>
      <c r="I5573" s="2">
        <v>5585997000000</v>
      </c>
    </row>
    <row r="5574" spans="1:9" x14ac:dyDescent="0.25">
      <c r="A5574" t="s">
        <v>26</v>
      </c>
      <c r="B5574" s="1">
        <v>2000</v>
      </c>
      <c r="C5574" t="s">
        <v>9</v>
      </c>
      <c r="D5574">
        <v>12</v>
      </c>
      <c r="E5574" s="3">
        <v>44333</v>
      </c>
      <c r="F5574" s="2">
        <f>MONTH(Tabela1[[#This Row],[Data]])</f>
        <v>5</v>
      </c>
      <c r="G5574" t="s">
        <v>4155</v>
      </c>
      <c r="H5574" t="s">
        <v>4156</v>
      </c>
      <c r="I5574" s="2">
        <v>5567991500000</v>
      </c>
    </row>
    <row r="5575" spans="1:9" x14ac:dyDescent="0.25">
      <c r="A5575" t="s">
        <v>26</v>
      </c>
      <c r="B5575" s="1">
        <v>2000</v>
      </c>
      <c r="C5575" t="s">
        <v>9</v>
      </c>
      <c r="D5575">
        <v>12</v>
      </c>
      <c r="E5575" s="3">
        <v>44333</v>
      </c>
      <c r="F5575" s="2">
        <f>MONTH(Tabela1[[#This Row],[Data]])</f>
        <v>5</v>
      </c>
      <c r="G5575" t="s">
        <v>6594</v>
      </c>
      <c r="H5575" t="s">
        <v>6595</v>
      </c>
      <c r="I5575" s="2">
        <v>5534998800000</v>
      </c>
    </row>
    <row r="5576" spans="1:9" x14ac:dyDescent="0.25">
      <c r="A5576" t="s">
        <v>12</v>
      </c>
      <c r="B5576" s="1">
        <v>1000</v>
      </c>
      <c r="C5576" t="s">
        <v>9</v>
      </c>
      <c r="D5576">
        <v>6</v>
      </c>
      <c r="E5576" s="3">
        <v>44333</v>
      </c>
      <c r="F5576" s="2">
        <f>MONTH(Tabela1[[#This Row],[Data]])</f>
        <v>5</v>
      </c>
      <c r="G5576" t="s">
        <v>7386</v>
      </c>
      <c r="H5576" t="s">
        <v>7387</v>
      </c>
      <c r="I5576" s="2">
        <v>5514988100000</v>
      </c>
    </row>
    <row r="5577" spans="1:9" x14ac:dyDescent="0.25">
      <c r="A5577" t="s">
        <v>12</v>
      </c>
      <c r="B5577" s="1">
        <v>1000</v>
      </c>
      <c r="C5577" t="s">
        <v>9</v>
      </c>
      <c r="D5577">
        <v>2</v>
      </c>
      <c r="E5577" s="3">
        <v>44333</v>
      </c>
      <c r="F5577" s="2">
        <f>MONTH(Tabela1[[#This Row],[Data]])</f>
        <v>5</v>
      </c>
      <c r="G5577" t="s">
        <v>1052</v>
      </c>
      <c r="H5577" t="s">
        <v>9481</v>
      </c>
      <c r="I5577" s="2">
        <v>5521996900000</v>
      </c>
    </row>
    <row r="5578" spans="1:9" x14ac:dyDescent="0.25">
      <c r="A5578" t="s">
        <v>12</v>
      </c>
      <c r="B5578" s="1">
        <v>1000</v>
      </c>
      <c r="C5578" t="s">
        <v>9</v>
      </c>
      <c r="D5578">
        <v>12</v>
      </c>
      <c r="E5578" s="3">
        <v>44334</v>
      </c>
      <c r="F5578" s="2">
        <f>MONTH(Tabela1[[#This Row],[Data]])</f>
        <v>5</v>
      </c>
      <c r="G5578" t="s">
        <v>504</v>
      </c>
      <c r="H5578" t="s">
        <v>505</v>
      </c>
      <c r="I5578" s="2">
        <v>5521981200000</v>
      </c>
    </row>
    <row r="5579" spans="1:9" x14ac:dyDescent="0.25">
      <c r="A5579" t="s">
        <v>8</v>
      </c>
      <c r="B5579" s="1">
        <v>500</v>
      </c>
      <c r="C5579" t="s">
        <v>9</v>
      </c>
      <c r="D5579">
        <v>12</v>
      </c>
      <c r="E5579" s="3">
        <v>44334</v>
      </c>
      <c r="F5579" s="2">
        <f>MONTH(Tabela1[[#This Row],[Data]])</f>
        <v>5</v>
      </c>
      <c r="G5579" t="s">
        <v>2192</v>
      </c>
      <c r="H5579" t="s">
        <v>2193</v>
      </c>
      <c r="I5579" s="2">
        <v>5551998100000</v>
      </c>
    </row>
    <row r="5580" spans="1:9" x14ac:dyDescent="0.25">
      <c r="A5580" t="s">
        <v>8</v>
      </c>
      <c r="B5580" s="1">
        <v>500</v>
      </c>
      <c r="C5580" t="s">
        <v>9</v>
      </c>
      <c r="D5580">
        <v>4</v>
      </c>
      <c r="E5580" s="3">
        <v>44334</v>
      </c>
      <c r="F5580" s="2">
        <f>MONTH(Tabela1[[#This Row],[Data]])</f>
        <v>5</v>
      </c>
      <c r="G5580" t="s">
        <v>6513</v>
      </c>
      <c r="H5580" t="s">
        <v>6514</v>
      </c>
      <c r="I5580" s="2">
        <v>5522999500000</v>
      </c>
    </row>
    <row r="5581" spans="1:9" x14ac:dyDescent="0.25">
      <c r="A5581" t="s">
        <v>12</v>
      </c>
      <c r="B5581" s="1">
        <v>1000</v>
      </c>
      <c r="C5581" t="s">
        <v>9</v>
      </c>
      <c r="D5581">
        <v>1</v>
      </c>
      <c r="E5581" s="3">
        <v>44334</v>
      </c>
      <c r="F5581" s="2">
        <f>MONTH(Tabela1[[#This Row],[Data]])</f>
        <v>5</v>
      </c>
      <c r="G5581" t="s">
        <v>6034</v>
      </c>
      <c r="H5581" t="s">
        <v>8901</v>
      </c>
      <c r="I5581" s="2">
        <v>5519982200000</v>
      </c>
    </row>
    <row r="5582" spans="1:9" x14ac:dyDescent="0.25">
      <c r="A5582" t="s">
        <v>12</v>
      </c>
      <c r="B5582" s="1">
        <v>1000</v>
      </c>
      <c r="C5582" t="s">
        <v>21</v>
      </c>
      <c r="D5582">
        <v>10</v>
      </c>
      <c r="E5582" s="3">
        <v>44334</v>
      </c>
      <c r="F5582" s="2">
        <f>MONTH(Tabela1[[#This Row],[Data]])</f>
        <v>5</v>
      </c>
      <c r="G5582" t="s">
        <v>1326</v>
      </c>
      <c r="H5582" t="s">
        <v>2439</v>
      </c>
      <c r="I5582" s="2">
        <v>5511985800000</v>
      </c>
    </row>
    <row r="5583" spans="1:9" x14ac:dyDescent="0.25">
      <c r="A5583" t="s">
        <v>8</v>
      </c>
      <c r="B5583" s="1">
        <v>500</v>
      </c>
      <c r="C5583" t="s">
        <v>9</v>
      </c>
      <c r="D5583">
        <v>2</v>
      </c>
      <c r="E5583" s="3">
        <v>44334</v>
      </c>
      <c r="F5583" s="2">
        <f>MONTH(Tabela1[[#This Row],[Data]])</f>
        <v>5</v>
      </c>
      <c r="G5583" t="s">
        <v>9427</v>
      </c>
      <c r="H5583" t="s">
        <v>9428</v>
      </c>
      <c r="I5583" s="2">
        <v>5511966100000</v>
      </c>
    </row>
    <row r="5584" spans="1:9" x14ac:dyDescent="0.25">
      <c r="A5584" t="s">
        <v>12</v>
      </c>
      <c r="B5584" s="1">
        <v>1000</v>
      </c>
      <c r="C5584" t="s">
        <v>9</v>
      </c>
      <c r="D5584">
        <v>12</v>
      </c>
      <c r="E5584" s="3">
        <v>44335</v>
      </c>
      <c r="F5584" s="2">
        <f>MONTH(Tabela1[[#This Row],[Data]])</f>
        <v>5</v>
      </c>
      <c r="G5584" t="s">
        <v>889</v>
      </c>
      <c r="H5584" t="s">
        <v>890</v>
      </c>
      <c r="I5584" s="2">
        <v>5531996700000</v>
      </c>
    </row>
    <row r="5585" spans="1:9" x14ac:dyDescent="0.25">
      <c r="A5585" t="s">
        <v>8</v>
      </c>
      <c r="B5585" s="1">
        <v>500</v>
      </c>
      <c r="C5585" t="s">
        <v>9</v>
      </c>
      <c r="D5585">
        <v>12</v>
      </c>
      <c r="E5585" s="3">
        <v>44335</v>
      </c>
      <c r="F5585" s="2">
        <f>MONTH(Tabela1[[#This Row],[Data]])</f>
        <v>5</v>
      </c>
      <c r="G5585" t="s">
        <v>3926</v>
      </c>
      <c r="H5585" t="s">
        <v>5332</v>
      </c>
      <c r="I5585" s="2">
        <v>5551983400000</v>
      </c>
    </row>
    <row r="5586" spans="1:9" x14ac:dyDescent="0.25">
      <c r="A5586" t="s">
        <v>12</v>
      </c>
      <c r="B5586" s="1">
        <v>1000</v>
      </c>
      <c r="C5586" t="s">
        <v>9</v>
      </c>
      <c r="D5586">
        <v>5</v>
      </c>
      <c r="E5586" s="3">
        <v>44335</v>
      </c>
      <c r="F5586" s="2">
        <f>MONTH(Tabela1[[#This Row],[Data]])</f>
        <v>5</v>
      </c>
      <c r="G5586" t="s">
        <v>6026</v>
      </c>
      <c r="H5586" t="s">
        <v>6027</v>
      </c>
      <c r="I5586" s="2">
        <v>5511957400000</v>
      </c>
    </row>
    <row r="5587" spans="1:9" x14ac:dyDescent="0.25">
      <c r="A5587" t="s">
        <v>8</v>
      </c>
      <c r="B5587" s="1">
        <v>500</v>
      </c>
      <c r="C5587" t="s">
        <v>9</v>
      </c>
      <c r="D5587">
        <v>5</v>
      </c>
      <c r="E5587" s="3">
        <v>44335</v>
      </c>
      <c r="F5587" s="2">
        <f>MONTH(Tabela1[[#This Row],[Data]])</f>
        <v>5</v>
      </c>
      <c r="G5587" t="s">
        <v>534</v>
      </c>
      <c r="H5587" t="s">
        <v>6831</v>
      </c>
      <c r="I5587" s="2">
        <v>5511954800000</v>
      </c>
    </row>
    <row r="5588" spans="1:9" x14ac:dyDescent="0.25">
      <c r="A5588" t="s">
        <v>12</v>
      </c>
      <c r="B5588" s="1">
        <v>1000</v>
      </c>
      <c r="C5588" t="s">
        <v>9</v>
      </c>
      <c r="D5588">
        <v>12</v>
      </c>
      <c r="E5588" s="3">
        <v>44335</v>
      </c>
      <c r="F5588" s="2">
        <f>MONTH(Tabela1[[#This Row],[Data]])</f>
        <v>5</v>
      </c>
      <c r="G5588" t="s">
        <v>7851</v>
      </c>
      <c r="H5588" t="s">
        <v>7852</v>
      </c>
      <c r="I5588" s="2">
        <v>5532998400000</v>
      </c>
    </row>
    <row r="5589" spans="1:9" x14ac:dyDescent="0.25">
      <c r="A5589" t="s">
        <v>8</v>
      </c>
      <c r="B5589" s="1">
        <v>500</v>
      </c>
      <c r="C5589" t="s">
        <v>9</v>
      </c>
      <c r="D5589">
        <v>12</v>
      </c>
      <c r="E5589" s="3">
        <v>44335</v>
      </c>
      <c r="F5589" s="2">
        <f>MONTH(Tabela1[[#This Row],[Data]])</f>
        <v>5</v>
      </c>
      <c r="G5589" t="s">
        <v>4863</v>
      </c>
      <c r="H5589" t="s">
        <v>6520</v>
      </c>
      <c r="I5589" s="2">
        <v>5534991100000</v>
      </c>
    </row>
    <row r="5590" spans="1:9" x14ac:dyDescent="0.25">
      <c r="A5590" t="s">
        <v>26</v>
      </c>
      <c r="B5590" s="1">
        <v>2000</v>
      </c>
      <c r="C5590" t="s">
        <v>9</v>
      </c>
      <c r="D5590">
        <v>12</v>
      </c>
      <c r="E5590" s="3">
        <v>44336</v>
      </c>
      <c r="F5590" s="2">
        <f>MONTH(Tabela1[[#This Row],[Data]])</f>
        <v>5</v>
      </c>
      <c r="G5590" t="s">
        <v>360</v>
      </c>
      <c r="H5590" t="s">
        <v>361</v>
      </c>
      <c r="I5590" s="2">
        <v>5521964100000</v>
      </c>
    </row>
    <row r="5591" spans="1:9" x14ac:dyDescent="0.25">
      <c r="A5591" t="s">
        <v>12</v>
      </c>
      <c r="B5591" s="1">
        <v>1000</v>
      </c>
      <c r="C5591" t="s">
        <v>9</v>
      </c>
      <c r="D5591">
        <v>5</v>
      </c>
      <c r="E5591" s="3">
        <v>44336</v>
      </c>
      <c r="F5591" s="2">
        <f>MONTH(Tabela1[[#This Row],[Data]])</f>
        <v>5</v>
      </c>
      <c r="G5591" t="s">
        <v>1906</v>
      </c>
      <c r="H5591" t="s">
        <v>1907</v>
      </c>
      <c r="I5591" s="2">
        <v>5511947000000</v>
      </c>
    </row>
    <row r="5592" spans="1:9" x14ac:dyDescent="0.25">
      <c r="A5592" t="s">
        <v>26</v>
      </c>
      <c r="B5592" s="1">
        <v>2000</v>
      </c>
      <c r="C5592" t="s">
        <v>21</v>
      </c>
      <c r="D5592">
        <v>1</v>
      </c>
      <c r="E5592" s="3">
        <v>44336</v>
      </c>
      <c r="F5592" s="2">
        <f>MONTH(Tabela1[[#This Row],[Data]])</f>
        <v>5</v>
      </c>
      <c r="G5592" t="s">
        <v>585</v>
      </c>
      <c r="H5592" t="s">
        <v>3138</v>
      </c>
      <c r="I5592" s="2">
        <v>5511982900000</v>
      </c>
    </row>
    <row r="5593" spans="1:9" x14ac:dyDescent="0.25">
      <c r="A5593" t="s">
        <v>8</v>
      </c>
      <c r="B5593" s="1">
        <v>500</v>
      </c>
      <c r="C5593" t="s">
        <v>9</v>
      </c>
      <c r="D5593">
        <v>4</v>
      </c>
      <c r="E5593" s="3">
        <v>44336</v>
      </c>
      <c r="F5593" s="2">
        <f>MONTH(Tabela1[[#This Row],[Data]])</f>
        <v>5</v>
      </c>
      <c r="G5593" t="s">
        <v>3992</v>
      </c>
      <c r="H5593" t="s">
        <v>3993</v>
      </c>
      <c r="I5593" s="2">
        <v>5511979700000</v>
      </c>
    </row>
    <row r="5594" spans="1:9" x14ac:dyDescent="0.25">
      <c r="A5594" t="s">
        <v>8</v>
      </c>
      <c r="B5594" s="1">
        <v>500</v>
      </c>
      <c r="C5594" t="s">
        <v>9</v>
      </c>
      <c r="D5594">
        <v>12</v>
      </c>
      <c r="E5594" s="3">
        <v>44337</v>
      </c>
      <c r="F5594" s="2">
        <f>MONTH(Tabela1[[#This Row],[Data]])</f>
        <v>5</v>
      </c>
      <c r="G5594" t="s">
        <v>1079</v>
      </c>
      <c r="H5594" t="s">
        <v>1080</v>
      </c>
      <c r="I5594" s="2">
        <v>5531995200000</v>
      </c>
    </row>
    <row r="5595" spans="1:9" x14ac:dyDescent="0.25">
      <c r="A5595" t="s">
        <v>12</v>
      </c>
      <c r="B5595" s="1">
        <v>1000</v>
      </c>
      <c r="C5595" t="s">
        <v>9</v>
      </c>
      <c r="D5595">
        <v>1</v>
      </c>
      <c r="E5595" s="3">
        <v>44337</v>
      </c>
      <c r="F5595" s="2">
        <f>MONTH(Tabela1[[#This Row],[Data]])</f>
        <v>5</v>
      </c>
      <c r="G5595" t="s">
        <v>3606</v>
      </c>
      <c r="H5595" t="s">
        <v>3720</v>
      </c>
      <c r="I5595" s="2">
        <v>5521996500000</v>
      </c>
    </row>
    <row r="5596" spans="1:9" x14ac:dyDescent="0.25">
      <c r="A5596" t="s">
        <v>26</v>
      </c>
      <c r="B5596" s="1">
        <v>2000</v>
      </c>
      <c r="C5596" t="s">
        <v>9</v>
      </c>
      <c r="D5596">
        <v>6</v>
      </c>
      <c r="E5596" s="3">
        <v>44337</v>
      </c>
      <c r="F5596" s="2">
        <f>MONTH(Tabela1[[#This Row],[Data]])</f>
        <v>5</v>
      </c>
      <c r="G5596" t="s">
        <v>5460</v>
      </c>
      <c r="H5596" t="s">
        <v>5461</v>
      </c>
      <c r="I5596" s="2">
        <v>5521968700000</v>
      </c>
    </row>
    <row r="5597" spans="1:9" x14ac:dyDescent="0.25">
      <c r="A5597" t="s">
        <v>12</v>
      </c>
      <c r="B5597" s="1">
        <v>1000</v>
      </c>
      <c r="C5597" t="s">
        <v>9</v>
      </c>
      <c r="D5597">
        <v>1</v>
      </c>
      <c r="E5597" s="3">
        <v>44337</v>
      </c>
      <c r="F5597" s="2">
        <f>MONTH(Tabela1[[#This Row],[Data]])</f>
        <v>5</v>
      </c>
      <c r="G5597" t="s">
        <v>2363</v>
      </c>
      <c r="H5597" t="s">
        <v>2364</v>
      </c>
      <c r="I5597" s="2">
        <v>5569999900000</v>
      </c>
    </row>
    <row r="5598" spans="1:9" x14ac:dyDescent="0.25">
      <c r="A5598" t="s">
        <v>26</v>
      </c>
      <c r="B5598" s="1">
        <v>2000</v>
      </c>
      <c r="C5598" t="s">
        <v>9</v>
      </c>
      <c r="D5598">
        <v>12</v>
      </c>
      <c r="E5598" s="3">
        <v>44337</v>
      </c>
      <c r="F5598" s="2">
        <f>MONTH(Tabela1[[#This Row],[Data]])</f>
        <v>5</v>
      </c>
      <c r="G5598" t="s">
        <v>3237</v>
      </c>
      <c r="H5598" t="s">
        <v>3238</v>
      </c>
      <c r="I5598" s="2">
        <v>5551983000000</v>
      </c>
    </row>
    <row r="5599" spans="1:9" x14ac:dyDescent="0.25">
      <c r="A5599" t="s">
        <v>26</v>
      </c>
      <c r="B5599" s="1">
        <v>2000</v>
      </c>
      <c r="C5599" t="s">
        <v>9</v>
      </c>
      <c r="D5599">
        <v>1</v>
      </c>
      <c r="E5599" s="3">
        <v>44337</v>
      </c>
      <c r="F5599" s="2">
        <f>MONTH(Tabela1[[#This Row],[Data]])</f>
        <v>5</v>
      </c>
      <c r="G5599" t="s">
        <v>1620</v>
      </c>
      <c r="H5599" t="s">
        <v>1621</v>
      </c>
      <c r="I5599" s="2">
        <v>5511961600000</v>
      </c>
    </row>
    <row r="5600" spans="1:9" x14ac:dyDescent="0.25">
      <c r="A5600" t="s">
        <v>26</v>
      </c>
      <c r="B5600" s="1">
        <v>2000</v>
      </c>
      <c r="C5600" t="s">
        <v>21</v>
      </c>
      <c r="D5600">
        <v>1</v>
      </c>
      <c r="E5600" s="3">
        <v>44337</v>
      </c>
      <c r="F5600" s="2">
        <f>MONTH(Tabela1[[#This Row],[Data]])</f>
        <v>5</v>
      </c>
      <c r="G5600" t="s">
        <v>2110</v>
      </c>
      <c r="H5600" t="s">
        <v>6911</v>
      </c>
      <c r="I5600" s="2">
        <v>5521981200000</v>
      </c>
    </row>
    <row r="5601" spans="1:9" x14ac:dyDescent="0.25">
      <c r="A5601" t="s">
        <v>8</v>
      </c>
      <c r="B5601" s="1">
        <v>500</v>
      </c>
      <c r="C5601" t="s">
        <v>9</v>
      </c>
      <c r="D5601">
        <v>2</v>
      </c>
      <c r="E5601" s="3">
        <v>44337</v>
      </c>
      <c r="F5601" s="2">
        <f>MONTH(Tabela1[[#This Row],[Data]])</f>
        <v>5</v>
      </c>
      <c r="G5601" t="s">
        <v>19</v>
      </c>
      <c r="H5601" t="s">
        <v>8440</v>
      </c>
      <c r="I5601" s="2">
        <v>5518997700000</v>
      </c>
    </row>
    <row r="5602" spans="1:9" x14ac:dyDescent="0.25">
      <c r="A5602" t="s">
        <v>12</v>
      </c>
      <c r="B5602" s="1">
        <v>1000</v>
      </c>
      <c r="C5602" t="s">
        <v>9</v>
      </c>
      <c r="D5602">
        <v>12</v>
      </c>
      <c r="E5602" s="3">
        <v>44337</v>
      </c>
      <c r="F5602" s="2">
        <f>MONTH(Tabela1[[#This Row],[Data]])</f>
        <v>5</v>
      </c>
      <c r="G5602" t="s">
        <v>5020</v>
      </c>
      <c r="H5602" t="s">
        <v>5021</v>
      </c>
      <c r="I5602" s="2">
        <v>5581996200000</v>
      </c>
    </row>
    <row r="5603" spans="1:9" x14ac:dyDescent="0.25">
      <c r="A5603" t="s">
        <v>26</v>
      </c>
      <c r="B5603" s="1">
        <v>2000</v>
      </c>
      <c r="C5603" t="s">
        <v>9</v>
      </c>
      <c r="D5603">
        <v>12</v>
      </c>
      <c r="E5603" s="3">
        <v>44338</v>
      </c>
      <c r="F5603" s="2">
        <f>MONTH(Tabela1[[#This Row],[Data]])</f>
        <v>5</v>
      </c>
      <c r="G5603" t="s">
        <v>216</v>
      </c>
      <c r="H5603" t="s">
        <v>217</v>
      </c>
      <c r="I5603" s="2">
        <v>5521993200000</v>
      </c>
    </row>
    <row r="5604" spans="1:9" x14ac:dyDescent="0.25">
      <c r="A5604" t="s">
        <v>12</v>
      </c>
      <c r="B5604" s="1">
        <v>1000</v>
      </c>
      <c r="C5604" t="s">
        <v>21</v>
      </c>
      <c r="D5604">
        <v>1</v>
      </c>
      <c r="E5604" s="3">
        <v>44338</v>
      </c>
      <c r="F5604" s="2">
        <f>MONTH(Tabela1[[#This Row],[Data]])</f>
        <v>5</v>
      </c>
      <c r="G5604" t="s">
        <v>265</v>
      </c>
      <c r="H5604" t="s">
        <v>266</v>
      </c>
      <c r="I5604" s="2">
        <v>5567984000000</v>
      </c>
    </row>
    <row r="5605" spans="1:9" x14ac:dyDescent="0.25">
      <c r="A5605" t="s">
        <v>8</v>
      </c>
      <c r="B5605" s="1">
        <v>500</v>
      </c>
      <c r="C5605" t="s">
        <v>9</v>
      </c>
      <c r="D5605">
        <v>1</v>
      </c>
      <c r="E5605" s="3">
        <v>44338</v>
      </c>
      <c r="F5605" s="2">
        <f>MONTH(Tabela1[[#This Row],[Data]])</f>
        <v>5</v>
      </c>
      <c r="G5605" t="s">
        <v>2540</v>
      </c>
      <c r="H5605" t="s">
        <v>3331</v>
      </c>
      <c r="I5605" s="2">
        <v>5561999600000</v>
      </c>
    </row>
    <row r="5606" spans="1:9" x14ac:dyDescent="0.25">
      <c r="A5606" t="s">
        <v>8</v>
      </c>
      <c r="B5606" s="1">
        <v>500</v>
      </c>
      <c r="C5606" t="s">
        <v>9</v>
      </c>
      <c r="D5606">
        <v>1</v>
      </c>
      <c r="E5606" s="3">
        <v>44338</v>
      </c>
      <c r="F5606" s="2">
        <f>MONTH(Tabela1[[#This Row],[Data]])</f>
        <v>5</v>
      </c>
      <c r="G5606" t="s">
        <v>3689</v>
      </c>
      <c r="H5606" t="s">
        <v>3690</v>
      </c>
      <c r="I5606" s="2">
        <v>5585987800000</v>
      </c>
    </row>
    <row r="5607" spans="1:9" x14ac:dyDescent="0.25">
      <c r="A5607" t="s">
        <v>12</v>
      </c>
      <c r="B5607" s="1">
        <v>1000</v>
      </c>
      <c r="C5607" t="s">
        <v>9</v>
      </c>
      <c r="D5607">
        <v>7</v>
      </c>
      <c r="E5607" s="3">
        <v>44338</v>
      </c>
      <c r="F5607" s="2">
        <f>MONTH(Tabela1[[#This Row],[Data]])</f>
        <v>5</v>
      </c>
      <c r="G5607" t="s">
        <v>674</v>
      </c>
      <c r="H5607" t="s">
        <v>1586</v>
      </c>
      <c r="I5607" s="2">
        <v>5511985400000</v>
      </c>
    </row>
    <row r="5608" spans="1:9" x14ac:dyDescent="0.25">
      <c r="A5608" t="s">
        <v>8</v>
      </c>
      <c r="B5608" s="1">
        <v>500</v>
      </c>
      <c r="C5608" t="s">
        <v>21</v>
      </c>
      <c r="D5608">
        <v>1</v>
      </c>
      <c r="E5608" s="3">
        <v>44339</v>
      </c>
      <c r="F5608" s="2">
        <f>MONTH(Tabela1[[#This Row],[Data]])</f>
        <v>5</v>
      </c>
      <c r="G5608" t="s">
        <v>2553</v>
      </c>
      <c r="H5608" t="s">
        <v>2554</v>
      </c>
      <c r="I5608" s="2">
        <v>5531994800000</v>
      </c>
    </row>
    <row r="5609" spans="1:9" x14ac:dyDescent="0.25">
      <c r="A5609" t="s">
        <v>12</v>
      </c>
      <c r="B5609" s="1">
        <v>1000</v>
      </c>
      <c r="C5609" t="s">
        <v>9</v>
      </c>
      <c r="D5609">
        <v>1</v>
      </c>
      <c r="E5609" s="3">
        <v>44339</v>
      </c>
      <c r="F5609" s="2">
        <f>MONTH(Tabela1[[#This Row],[Data]])</f>
        <v>5</v>
      </c>
      <c r="G5609" t="s">
        <v>3143</v>
      </c>
      <c r="H5609" t="s">
        <v>3144</v>
      </c>
      <c r="I5609" s="2">
        <v>5527999300000</v>
      </c>
    </row>
    <row r="5610" spans="1:9" x14ac:dyDescent="0.25">
      <c r="A5610" t="s">
        <v>8</v>
      </c>
      <c r="B5610" s="1">
        <v>500</v>
      </c>
      <c r="C5610" t="s">
        <v>9</v>
      </c>
      <c r="D5610">
        <v>1</v>
      </c>
      <c r="E5610" s="3">
        <v>44339</v>
      </c>
      <c r="F5610" s="2">
        <f>MONTH(Tabela1[[#This Row],[Data]])</f>
        <v>5</v>
      </c>
      <c r="G5610" t="s">
        <v>1684</v>
      </c>
      <c r="H5610" t="s">
        <v>4570</v>
      </c>
      <c r="I5610" s="2">
        <v>5551995500000</v>
      </c>
    </row>
    <row r="5611" spans="1:9" x14ac:dyDescent="0.25">
      <c r="A5611" t="s">
        <v>12</v>
      </c>
      <c r="B5611" s="1">
        <v>1000</v>
      </c>
      <c r="C5611" t="s">
        <v>9</v>
      </c>
      <c r="D5611">
        <v>1</v>
      </c>
      <c r="E5611" s="3">
        <v>44339</v>
      </c>
      <c r="F5611" s="2">
        <f>MONTH(Tabela1[[#This Row],[Data]])</f>
        <v>5</v>
      </c>
      <c r="G5611" t="s">
        <v>6412</v>
      </c>
      <c r="H5611" t="s">
        <v>6413</v>
      </c>
      <c r="I5611" s="2">
        <v>5598981000000</v>
      </c>
    </row>
    <row r="5612" spans="1:9" x14ac:dyDescent="0.25">
      <c r="A5612" t="s">
        <v>12</v>
      </c>
      <c r="B5612" s="1">
        <v>1000</v>
      </c>
      <c r="C5612" t="s">
        <v>9</v>
      </c>
      <c r="D5612">
        <v>3</v>
      </c>
      <c r="E5612" s="3">
        <v>44339</v>
      </c>
      <c r="F5612" s="2">
        <f>MONTH(Tabela1[[#This Row],[Data]])</f>
        <v>5</v>
      </c>
      <c r="G5612" t="s">
        <v>4812</v>
      </c>
      <c r="H5612" t="s">
        <v>4813</v>
      </c>
      <c r="I5612" s="2">
        <v>5592991900000</v>
      </c>
    </row>
    <row r="5613" spans="1:9" x14ac:dyDescent="0.25">
      <c r="A5613" t="s">
        <v>8</v>
      </c>
      <c r="B5613" s="1">
        <v>500</v>
      </c>
      <c r="C5613" t="s">
        <v>9</v>
      </c>
      <c r="D5613">
        <v>6</v>
      </c>
      <c r="E5613" s="3">
        <v>44339</v>
      </c>
      <c r="F5613" s="2">
        <f>MONTH(Tabela1[[#This Row],[Data]])</f>
        <v>5</v>
      </c>
      <c r="G5613" t="s">
        <v>8737</v>
      </c>
      <c r="H5613" t="s">
        <v>8738</v>
      </c>
      <c r="I5613" s="2">
        <v>5518997700000</v>
      </c>
    </row>
    <row r="5614" spans="1:9" x14ac:dyDescent="0.25">
      <c r="A5614" t="s">
        <v>8</v>
      </c>
      <c r="B5614" s="1">
        <v>500</v>
      </c>
      <c r="C5614" t="s">
        <v>9</v>
      </c>
      <c r="D5614">
        <v>12</v>
      </c>
      <c r="E5614" s="3">
        <v>44339</v>
      </c>
      <c r="F5614" s="2">
        <f>MONTH(Tabela1[[#This Row],[Data]])</f>
        <v>5</v>
      </c>
      <c r="G5614" t="s">
        <v>9468</v>
      </c>
      <c r="H5614" t="s">
        <v>9469</v>
      </c>
      <c r="I5614" s="2">
        <v>5527996000000</v>
      </c>
    </row>
    <row r="5615" spans="1:9" x14ac:dyDescent="0.25">
      <c r="A5615" t="s">
        <v>12</v>
      </c>
      <c r="B5615" s="1">
        <v>1000</v>
      </c>
      <c r="C5615" t="s">
        <v>9</v>
      </c>
      <c r="D5615">
        <v>12</v>
      </c>
      <c r="E5615" s="3">
        <v>44340</v>
      </c>
      <c r="F5615" s="2">
        <f>MONTH(Tabela1[[#This Row],[Data]])</f>
        <v>5</v>
      </c>
      <c r="G5615" t="s">
        <v>1367</v>
      </c>
      <c r="H5615" t="s">
        <v>1368</v>
      </c>
      <c r="I5615" s="2">
        <v>5519988600000</v>
      </c>
    </row>
    <row r="5616" spans="1:9" x14ac:dyDescent="0.25">
      <c r="A5616" t="s">
        <v>8</v>
      </c>
      <c r="B5616" s="1">
        <v>500</v>
      </c>
      <c r="C5616" t="s">
        <v>21</v>
      </c>
      <c r="D5616">
        <v>1</v>
      </c>
      <c r="E5616" s="3">
        <v>44340</v>
      </c>
      <c r="F5616" s="2">
        <f>MONTH(Tabela1[[#This Row],[Data]])</f>
        <v>5</v>
      </c>
      <c r="G5616" t="s">
        <v>3010</v>
      </c>
      <c r="H5616" t="s">
        <v>3011</v>
      </c>
      <c r="I5616" s="2">
        <v>5569981100000</v>
      </c>
    </row>
    <row r="5617" spans="1:9" x14ac:dyDescent="0.25">
      <c r="A5617" t="s">
        <v>26</v>
      </c>
      <c r="B5617" s="1">
        <v>2000</v>
      </c>
      <c r="C5617" t="s">
        <v>9</v>
      </c>
      <c r="D5617">
        <v>12</v>
      </c>
      <c r="E5617" s="3">
        <v>44340</v>
      </c>
      <c r="F5617" s="2">
        <f>MONTH(Tabela1[[#This Row],[Data]])</f>
        <v>5</v>
      </c>
      <c r="G5617" t="s">
        <v>7813</v>
      </c>
      <c r="H5617" t="s">
        <v>7814</v>
      </c>
      <c r="I5617" s="2">
        <v>5541987000000</v>
      </c>
    </row>
    <row r="5618" spans="1:9" x14ac:dyDescent="0.25">
      <c r="A5618" t="s">
        <v>8</v>
      </c>
      <c r="B5618" s="1">
        <v>500</v>
      </c>
      <c r="C5618" t="s">
        <v>9</v>
      </c>
      <c r="D5618">
        <v>4</v>
      </c>
      <c r="E5618" s="3">
        <v>44341</v>
      </c>
      <c r="F5618" s="2">
        <f>MONTH(Tabela1[[#This Row],[Data]])</f>
        <v>5</v>
      </c>
      <c r="G5618" t="s">
        <v>2530</v>
      </c>
      <c r="H5618" t="s">
        <v>5397</v>
      </c>
      <c r="I5618" s="2">
        <v>5521976200000</v>
      </c>
    </row>
    <row r="5619" spans="1:9" x14ac:dyDescent="0.25">
      <c r="A5619" t="s">
        <v>12</v>
      </c>
      <c r="B5619" s="1">
        <v>1000</v>
      </c>
      <c r="C5619" t="s">
        <v>9</v>
      </c>
      <c r="D5619">
        <v>6</v>
      </c>
      <c r="E5619" s="3">
        <v>44341</v>
      </c>
      <c r="F5619" s="2">
        <f>MONTH(Tabela1[[#This Row],[Data]])</f>
        <v>5</v>
      </c>
      <c r="G5619" t="s">
        <v>6100</v>
      </c>
      <c r="H5619" t="s">
        <v>7397</v>
      </c>
      <c r="I5619" s="2">
        <v>5541999500000</v>
      </c>
    </row>
    <row r="5620" spans="1:9" x14ac:dyDescent="0.25">
      <c r="A5620" t="s">
        <v>8</v>
      </c>
      <c r="B5620" s="1">
        <v>500</v>
      </c>
      <c r="C5620" t="s">
        <v>9</v>
      </c>
      <c r="D5620">
        <v>1</v>
      </c>
      <c r="E5620" s="3">
        <v>44341</v>
      </c>
      <c r="F5620" s="2">
        <f>MONTH(Tabela1[[#This Row],[Data]])</f>
        <v>5</v>
      </c>
      <c r="G5620" t="s">
        <v>7343</v>
      </c>
      <c r="H5620" t="s">
        <v>7344</v>
      </c>
      <c r="I5620" s="2">
        <v>5582996200000</v>
      </c>
    </row>
    <row r="5621" spans="1:9" x14ac:dyDescent="0.25">
      <c r="A5621" t="s">
        <v>12</v>
      </c>
      <c r="B5621" s="1">
        <v>1000</v>
      </c>
      <c r="C5621" t="s">
        <v>21</v>
      </c>
      <c r="D5621">
        <v>1</v>
      </c>
      <c r="E5621" s="3">
        <v>44341</v>
      </c>
      <c r="F5621" s="2">
        <f>MONTH(Tabela1[[#This Row],[Data]])</f>
        <v>5</v>
      </c>
      <c r="G5621" t="s">
        <v>8218</v>
      </c>
      <c r="H5621" t="s">
        <v>8219</v>
      </c>
      <c r="I5621" s="2">
        <v>5588996600000</v>
      </c>
    </row>
    <row r="5622" spans="1:9" x14ac:dyDescent="0.25">
      <c r="A5622" t="s">
        <v>8</v>
      </c>
      <c r="B5622" s="1">
        <v>500</v>
      </c>
      <c r="C5622" t="s">
        <v>9</v>
      </c>
      <c r="D5622">
        <v>12</v>
      </c>
      <c r="E5622" s="3">
        <v>44341</v>
      </c>
      <c r="F5622" s="2">
        <f>MONTH(Tabela1[[#This Row],[Data]])</f>
        <v>5</v>
      </c>
      <c r="G5622" t="s">
        <v>1762</v>
      </c>
      <c r="H5622" t="s">
        <v>1763</v>
      </c>
      <c r="I5622" s="2">
        <v>5551993200000</v>
      </c>
    </row>
    <row r="5623" spans="1:9" x14ac:dyDescent="0.25">
      <c r="A5623" t="s">
        <v>26</v>
      </c>
      <c r="B5623" s="1">
        <v>2000</v>
      </c>
      <c r="C5623" t="s">
        <v>9</v>
      </c>
      <c r="D5623">
        <v>1</v>
      </c>
      <c r="E5623" s="3">
        <v>44342</v>
      </c>
      <c r="F5623" s="2">
        <f>MONTH(Tabela1[[#This Row],[Data]])</f>
        <v>5</v>
      </c>
      <c r="G5623" t="s">
        <v>1826</v>
      </c>
      <c r="H5623" t="s">
        <v>1827</v>
      </c>
      <c r="I5623" s="2">
        <v>5533984000000</v>
      </c>
    </row>
    <row r="5624" spans="1:9" x14ac:dyDescent="0.25">
      <c r="A5624" t="s">
        <v>12</v>
      </c>
      <c r="B5624" s="1">
        <v>1000</v>
      </c>
      <c r="C5624" t="s">
        <v>9</v>
      </c>
      <c r="D5624">
        <v>12</v>
      </c>
      <c r="E5624" s="3">
        <v>44342</v>
      </c>
      <c r="F5624" s="2">
        <f>MONTH(Tabela1[[#This Row],[Data]])</f>
        <v>5</v>
      </c>
      <c r="G5624" t="s">
        <v>2147</v>
      </c>
      <c r="H5624" t="s">
        <v>2148</v>
      </c>
      <c r="I5624" s="2">
        <v>5519994800000</v>
      </c>
    </row>
    <row r="5625" spans="1:9" x14ac:dyDescent="0.25">
      <c r="A5625" t="s">
        <v>8</v>
      </c>
      <c r="B5625" s="1">
        <v>500</v>
      </c>
      <c r="C5625" t="s">
        <v>21</v>
      </c>
      <c r="D5625">
        <v>1</v>
      </c>
      <c r="E5625" s="3">
        <v>44342</v>
      </c>
      <c r="F5625" s="2">
        <f>MONTH(Tabela1[[#This Row],[Data]])</f>
        <v>5</v>
      </c>
      <c r="G5625" t="s">
        <v>3714</v>
      </c>
      <c r="H5625" t="s">
        <v>3715</v>
      </c>
      <c r="I5625" s="2">
        <v>5561981700000</v>
      </c>
    </row>
    <row r="5626" spans="1:9" x14ac:dyDescent="0.25">
      <c r="A5626" t="s">
        <v>26</v>
      </c>
      <c r="B5626" s="1">
        <v>2000</v>
      </c>
      <c r="C5626" t="s">
        <v>9</v>
      </c>
      <c r="D5626">
        <v>1</v>
      </c>
      <c r="E5626" s="3">
        <v>44342</v>
      </c>
      <c r="F5626" s="2">
        <f>MONTH(Tabela1[[#This Row],[Data]])</f>
        <v>5</v>
      </c>
      <c r="G5626" t="s">
        <v>5103</v>
      </c>
      <c r="H5626" t="s">
        <v>5104</v>
      </c>
      <c r="I5626" s="2">
        <v>5511963800000</v>
      </c>
    </row>
    <row r="5627" spans="1:9" x14ac:dyDescent="0.25">
      <c r="A5627" t="s">
        <v>8</v>
      </c>
      <c r="B5627" s="1">
        <v>500</v>
      </c>
      <c r="C5627" t="s">
        <v>9</v>
      </c>
      <c r="D5627">
        <v>12</v>
      </c>
      <c r="E5627" s="3">
        <v>44342</v>
      </c>
      <c r="F5627" s="2">
        <f>MONTH(Tabela1[[#This Row],[Data]])</f>
        <v>5</v>
      </c>
      <c r="G5627" t="s">
        <v>2595</v>
      </c>
      <c r="H5627" t="s">
        <v>2596</v>
      </c>
      <c r="I5627" s="2">
        <v>5511962500000</v>
      </c>
    </row>
    <row r="5628" spans="1:9" x14ac:dyDescent="0.25">
      <c r="A5628" t="s">
        <v>8</v>
      </c>
      <c r="B5628" s="1">
        <v>500</v>
      </c>
      <c r="C5628" t="s">
        <v>9</v>
      </c>
      <c r="D5628">
        <v>3</v>
      </c>
      <c r="E5628" s="3">
        <v>44343</v>
      </c>
      <c r="F5628" s="2">
        <f>MONTH(Tabela1[[#This Row],[Data]])</f>
        <v>5</v>
      </c>
      <c r="G5628" t="s">
        <v>1177</v>
      </c>
      <c r="H5628" t="s">
        <v>1178</v>
      </c>
      <c r="I5628" s="2">
        <v>5591984500000</v>
      </c>
    </row>
    <row r="5629" spans="1:9" x14ac:dyDescent="0.25">
      <c r="A5629" t="s">
        <v>12</v>
      </c>
      <c r="B5629" s="1">
        <v>1000</v>
      </c>
      <c r="C5629" t="s">
        <v>9</v>
      </c>
      <c r="D5629">
        <v>12</v>
      </c>
      <c r="E5629" s="3">
        <v>44343</v>
      </c>
      <c r="F5629" s="2">
        <f>MONTH(Tabela1[[#This Row],[Data]])</f>
        <v>5</v>
      </c>
      <c r="G5629" t="s">
        <v>3923</v>
      </c>
      <c r="H5629" t="s">
        <v>3924</v>
      </c>
      <c r="I5629" s="2">
        <v>5581995300000</v>
      </c>
    </row>
    <row r="5630" spans="1:9" x14ac:dyDescent="0.25">
      <c r="A5630" t="s">
        <v>8</v>
      </c>
      <c r="B5630" s="1">
        <v>500</v>
      </c>
      <c r="C5630" t="s">
        <v>9</v>
      </c>
      <c r="D5630">
        <v>12</v>
      </c>
      <c r="E5630" s="3">
        <v>44343</v>
      </c>
      <c r="F5630" s="2">
        <f>MONTH(Tabela1[[#This Row],[Data]])</f>
        <v>5</v>
      </c>
      <c r="G5630" t="s">
        <v>1009</v>
      </c>
      <c r="H5630" t="s">
        <v>6965</v>
      </c>
      <c r="I5630" s="2">
        <v>5511968600000</v>
      </c>
    </row>
    <row r="5631" spans="1:9" x14ac:dyDescent="0.25">
      <c r="A5631" t="s">
        <v>8</v>
      </c>
      <c r="B5631" s="1">
        <v>500</v>
      </c>
      <c r="C5631" t="s">
        <v>21</v>
      </c>
      <c r="D5631">
        <v>1</v>
      </c>
      <c r="E5631" s="3">
        <v>44343</v>
      </c>
      <c r="F5631" s="2">
        <f>MONTH(Tabela1[[#This Row],[Data]])</f>
        <v>5</v>
      </c>
      <c r="G5631" t="s">
        <v>1531</v>
      </c>
      <c r="H5631" t="s">
        <v>3385</v>
      </c>
      <c r="I5631" s="2">
        <v>5511947000000</v>
      </c>
    </row>
    <row r="5632" spans="1:9" x14ac:dyDescent="0.25">
      <c r="A5632" t="s">
        <v>12</v>
      </c>
      <c r="B5632" s="1">
        <v>1000</v>
      </c>
      <c r="C5632" t="s">
        <v>9</v>
      </c>
      <c r="D5632">
        <v>3</v>
      </c>
      <c r="E5632" s="3">
        <v>44343</v>
      </c>
      <c r="F5632" s="2">
        <f>MONTH(Tabela1[[#This Row],[Data]])</f>
        <v>5</v>
      </c>
      <c r="G5632" t="s">
        <v>7392</v>
      </c>
      <c r="H5632" t="s">
        <v>7393</v>
      </c>
      <c r="I5632" s="2">
        <v>5511981400000</v>
      </c>
    </row>
    <row r="5633" spans="1:9" x14ac:dyDescent="0.25">
      <c r="A5633" t="s">
        <v>8</v>
      </c>
      <c r="B5633" s="1">
        <v>500</v>
      </c>
      <c r="C5633" t="s">
        <v>9</v>
      </c>
      <c r="D5633">
        <v>5</v>
      </c>
      <c r="E5633" s="3">
        <v>44343</v>
      </c>
      <c r="F5633" s="2">
        <f>MONTH(Tabela1[[#This Row],[Data]])</f>
        <v>5</v>
      </c>
      <c r="G5633" t="s">
        <v>9689</v>
      </c>
      <c r="H5633" t="s">
        <v>9690</v>
      </c>
      <c r="I5633" s="2">
        <v>5541988200000</v>
      </c>
    </row>
    <row r="5634" spans="1:9" x14ac:dyDescent="0.25">
      <c r="A5634" t="s">
        <v>26</v>
      </c>
      <c r="B5634" s="1">
        <v>2000</v>
      </c>
      <c r="C5634" t="s">
        <v>9</v>
      </c>
      <c r="D5634">
        <v>2</v>
      </c>
      <c r="E5634" s="3">
        <v>44344</v>
      </c>
      <c r="F5634" s="2">
        <f>MONTH(Tabela1[[#This Row],[Data]])</f>
        <v>5</v>
      </c>
      <c r="G5634" t="s">
        <v>1784</v>
      </c>
      <c r="H5634" t="s">
        <v>1785</v>
      </c>
      <c r="I5634" s="2">
        <v>5531987500000</v>
      </c>
    </row>
    <row r="5635" spans="1:9" x14ac:dyDescent="0.25">
      <c r="A5635" t="s">
        <v>8</v>
      </c>
      <c r="B5635" s="1">
        <v>500</v>
      </c>
      <c r="C5635" t="s">
        <v>9</v>
      </c>
      <c r="D5635">
        <v>1</v>
      </c>
      <c r="E5635" s="3">
        <v>44344</v>
      </c>
      <c r="F5635" s="2">
        <f>MONTH(Tabela1[[#This Row],[Data]])</f>
        <v>5</v>
      </c>
      <c r="G5635" t="s">
        <v>2413</v>
      </c>
      <c r="H5635" t="s">
        <v>2414</v>
      </c>
      <c r="I5635" s="2">
        <v>5511963000000</v>
      </c>
    </row>
    <row r="5636" spans="1:9" x14ac:dyDescent="0.25">
      <c r="A5636" t="s">
        <v>26</v>
      </c>
      <c r="B5636" s="1">
        <v>2000</v>
      </c>
      <c r="C5636" t="s">
        <v>9</v>
      </c>
      <c r="D5636">
        <v>12</v>
      </c>
      <c r="E5636" s="3">
        <v>44344</v>
      </c>
      <c r="F5636" s="2">
        <f>MONTH(Tabela1[[#This Row],[Data]])</f>
        <v>5</v>
      </c>
      <c r="G5636" t="s">
        <v>2588</v>
      </c>
      <c r="H5636" t="s">
        <v>2589</v>
      </c>
      <c r="I5636" s="2">
        <v>5511981100000</v>
      </c>
    </row>
    <row r="5637" spans="1:9" x14ac:dyDescent="0.25">
      <c r="A5637" t="s">
        <v>8</v>
      </c>
      <c r="B5637" s="1">
        <v>500</v>
      </c>
      <c r="C5637" t="s">
        <v>9</v>
      </c>
      <c r="D5637">
        <v>12</v>
      </c>
      <c r="E5637" s="3">
        <v>44344</v>
      </c>
      <c r="F5637" s="2">
        <f>MONTH(Tabela1[[#This Row],[Data]])</f>
        <v>5</v>
      </c>
      <c r="G5637" t="s">
        <v>3860</v>
      </c>
      <c r="H5637" t="s">
        <v>3861</v>
      </c>
      <c r="I5637" s="2">
        <v>5511982800000</v>
      </c>
    </row>
    <row r="5638" spans="1:9" x14ac:dyDescent="0.25">
      <c r="A5638" t="s">
        <v>12</v>
      </c>
      <c r="B5638" s="1">
        <v>1000</v>
      </c>
      <c r="C5638" t="s">
        <v>9</v>
      </c>
      <c r="D5638">
        <v>12</v>
      </c>
      <c r="E5638" s="3">
        <v>44344</v>
      </c>
      <c r="F5638" s="2">
        <f>MONTH(Tabela1[[#This Row],[Data]])</f>
        <v>5</v>
      </c>
      <c r="G5638" t="s">
        <v>1874</v>
      </c>
      <c r="H5638" t="s">
        <v>5340</v>
      </c>
      <c r="I5638" s="2">
        <v>5541995400000</v>
      </c>
    </row>
    <row r="5639" spans="1:9" x14ac:dyDescent="0.25">
      <c r="A5639" t="s">
        <v>12</v>
      </c>
      <c r="B5639" s="1">
        <v>1000</v>
      </c>
      <c r="C5639" t="s">
        <v>9</v>
      </c>
      <c r="D5639">
        <v>12</v>
      </c>
      <c r="E5639" s="3">
        <v>44344</v>
      </c>
      <c r="F5639" s="2">
        <f>MONTH(Tabela1[[#This Row],[Data]])</f>
        <v>5</v>
      </c>
      <c r="G5639" t="s">
        <v>3590</v>
      </c>
      <c r="H5639" t="s">
        <v>5432</v>
      </c>
      <c r="I5639" s="2">
        <v>5532988500000</v>
      </c>
    </row>
    <row r="5640" spans="1:9" x14ac:dyDescent="0.25">
      <c r="A5640" t="s">
        <v>12</v>
      </c>
      <c r="B5640" s="1">
        <v>1000</v>
      </c>
      <c r="C5640" t="s">
        <v>9</v>
      </c>
      <c r="D5640">
        <v>10</v>
      </c>
      <c r="E5640" s="3">
        <v>44344</v>
      </c>
      <c r="F5640" s="2">
        <f>MONTH(Tabela1[[#This Row],[Data]])</f>
        <v>5</v>
      </c>
      <c r="G5640" t="s">
        <v>6828</v>
      </c>
      <c r="H5640" t="s">
        <v>6829</v>
      </c>
      <c r="I5640" s="2">
        <v>5531999400000</v>
      </c>
    </row>
    <row r="5641" spans="1:9" x14ac:dyDescent="0.25">
      <c r="A5641" t="s">
        <v>12</v>
      </c>
      <c r="B5641" s="1">
        <v>1000</v>
      </c>
      <c r="C5641" t="s">
        <v>9</v>
      </c>
      <c r="D5641">
        <v>6</v>
      </c>
      <c r="E5641" s="3">
        <v>44344</v>
      </c>
      <c r="F5641" s="2">
        <f>MONTH(Tabela1[[#This Row],[Data]])</f>
        <v>5</v>
      </c>
      <c r="G5641" t="s">
        <v>7569</v>
      </c>
      <c r="H5641" t="s">
        <v>7570</v>
      </c>
      <c r="I5641" s="2">
        <v>5591983000000</v>
      </c>
    </row>
    <row r="5642" spans="1:9" x14ac:dyDescent="0.25">
      <c r="A5642" t="s">
        <v>26</v>
      </c>
      <c r="B5642" s="1">
        <v>2000</v>
      </c>
      <c r="C5642" t="s">
        <v>9</v>
      </c>
      <c r="D5642">
        <v>12</v>
      </c>
      <c r="E5642" s="3">
        <v>44345</v>
      </c>
      <c r="F5642" s="2">
        <f>MONTH(Tabela1[[#This Row],[Data]])</f>
        <v>5</v>
      </c>
      <c r="G5642" t="s">
        <v>2384</v>
      </c>
      <c r="H5642" t="s">
        <v>2385</v>
      </c>
      <c r="I5642" s="2">
        <v>5583996700000</v>
      </c>
    </row>
    <row r="5643" spans="1:9" x14ac:dyDescent="0.25">
      <c r="A5643" t="s">
        <v>8</v>
      </c>
      <c r="B5643" s="1">
        <v>500</v>
      </c>
      <c r="C5643" t="s">
        <v>9</v>
      </c>
      <c r="D5643">
        <v>12</v>
      </c>
      <c r="E5643" s="3">
        <v>44345</v>
      </c>
      <c r="F5643" s="2">
        <f>MONTH(Tabela1[[#This Row],[Data]])</f>
        <v>5</v>
      </c>
      <c r="G5643" t="s">
        <v>3805</v>
      </c>
      <c r="H5643" t="s">
        <v>3806</v>
      </c>
      <c r="I5643" s="2">
        <v>5511991400000</v>
      </c>
    </row>
    <row r="5644" spans="1:9" x14ac:dyDescent="0.25">
      <c r="A5644" t="s">
        <v>12</v>
      </c>
      <c r="B5644" s="1">
        <v>1000</v>
      </c>
      <c r="C5644" t="s">
        <v>9</v>
      </c>
      <c r="D5644">
        <v>12</v>
      </c>
      <c r="E5644" s="3">
        <v>44345</v>
      </c>
      <c r="F5644" s="2">
        <f>MONTH(Tabela1[[#This Row],[Data]])</f>
        <v>5</v>
      </c>
      <c r="G5644" t="s">
        <v>4697</v>
      </c>
      <c r="H5644" t="s">
        <v>4698</v>
      </c>
      <c r="I5644" s="2">
        <v>5521972100000</v>
      </c>
    </row>
    <row r="5645" spans="1:9" x14ac:dyDescent="0.25">
      <c r="A5645" t="s">
        <v>26</v>
      </c>
      <c r="B5645" s="1">
        <v>2000</v>
      </c>
      <c r="C5645" t="s">
        <v>9</v>
      </c>
      <c r="D5645">
        <v>12</v>
      </c>
      <c r="E5645" s="3">
        <v>44345</v>
      </c>
      <c r="F5645" s="2">
        <f>MONTH(Tabela1[[#This Row],[Data]])</f>
        <v>5</v>
      </c>
      <c r="G5645" t="s">
        <v>4992</v>
      </c>
      <c r="H5645" t="s">
        <v>4993</v>
      </c>
      <c r="I5645" s="2">
        <v>5511947900000</v>
      </c>
    </row>
    <row r="5646" spans="1:9" x14ac:dyDescent="0.25">
      <c r="A5646" t="s">
        <v>8</v>
      </c>
      <c r="B5646" s="1">
        <v>500</v>
      </c>
      <c r="C5646" t="s">
        <v>9</v>
      </c>
      <c r="D5646">
        <v>8</v>
      </c>
      <c r="E5646" s="3">
        <v>44345</v>
      </c>
      <c r="F5646" s="2">
        <f>MONTH(Tabela1[[#This Row],[Data]])</f>
        <v>5</v>
      </c>
      <c r="G5646" t="s">
        <v>5210</v>
      </c>
      <c r="H5646" t="s">
        <v>5211</v>
      </c>
      <c r="I5646" s="2">
        <v>5596991900000</v>
      </c>
    </row>
    <row r="5647" spans="1:9" x14ac:dyDescent="0.25">
      <c r="A5647" t="s">
        <v>8</v>
      </c>
      <c r="B5647" s="1">
        <v>500</v>
      </c>
      <c r="C5647" t="s">
        <v>9</v>
      </c>
      <c r="D5647">
        <v>12</v>
      </c>
      <c r="E5647" s="3">
        <v>44345</v>
      </c>
      <c r="F5647" s="2">
        <f>MONTH(Tabela1[[#This Row],[Data]])</f>
        <v>5</v>
      </c>
      <c r="G5647" t="s">
        <v>3358</v>
      </c>
      <c r="H5647" t="s">
        <v>3359</v>
      </c>
      <c r="I5647" s="2">
        <v>5581991100000</v>
      </c>
    </row>
    <row r="5648" spans="1:9" x14ac:dyDescent="0.25">
      <c r="A5648" t="s">
        <v>8</v>
      </c>
      <c r="B5648" s="1">
        <v>500</v>
      </c>
      <c r="C5648" t="s">
        <v>9</v>
      </c>
      <c r="D5648">
        <v>12</v>
      </c>
      <c r="E5648" s="3">
        <v>44346</v>
      </c>
      <c r="F5648" s="2">
        <f>MONTH(Tabela1[[#This Row],[Data]])</f>
        <v>5</v>
      </c>
      <c r="G5648" t="s">
        <v>365</v>
      </c>
      <c r="H5648" t="s">
        <v>366</v>
      </c>
      <c r="I5648" s="2">
        <v>5511993000000</v>
      </c>
    </row>
    <row r="5649" spans="1:9" x14ac:dyDescent="0.25">
      <c r="A5649" t="s">
        <v>8</v>
      </c>
      <c r="B5649" s="1">
        <v>500</v>
      </c>
      <c r="C5649" t="s">
        <v>9</v>
      </c>
      <c r="D5649">
        <v>12</v>
      </c>
      <c r="E5649" s="3">
        <v>44346</v>
      </c>
      <c r="F5649" s="2">
        <f>MONTH(Tabela1[[#This Row],[Data]])</f>
        <v>5</v>
      </c>
      <c r="G5649" t="s">
        <v>1197</v>
      </c>
      <c r="H5649" t="s">
        <v>1198</v>
      </c>
      <c r="I5649" s="2">
        <v>5511989400000</v>
      </c>
    </row>
    <row r="5650" spans="1:9" x14ac:dyDescent="0.25">
      <c r="A5650" t="s">
        <v>26</v>
      </c>
      <c r="B5650" s="1">
        <v>2000</v>
      </c>
      <c r="C5650" t="s">
        <v>9</v>
      </c>
      <c r="D5650">
        <v>3</v>
      </c>
      <c r="E5650" s="3">
        <v>44346</v>
      </c>
      <c r="F5650" s="2">
        <f>MONTH(Tabela1[[#This Row],[Data]])</f>
        <v>5</v>
      </c>
      <c r="G5650" t="s">
        <v>1296</v>
      </c>
      <c r="H5650" t="s">
        <v>1297</v>
      </c>
      <c r="I5650" s="2">
        <v>5543999200000</v>
      </c>
    </row>
    <row r="5651" spans="1:9" x14ac:dyDescent="0.25">
      <c r="A5651" t="s">
        <v>12</v>
      </c>
      <c r="B5651" s="1">
        <v>1000</v>
      </c>
      <c r="C5651" t="s">
        <v>9</v>
      </c>
      <c r="D5651">
        <v>3</v>
      </c>
      <c r="E5651" s="3">
        <v>44346</v>
      </c>
      <c r="F5651" s="2">
        <f>MONTH(Tabela1[[#This Row],[Data]])</f>
        <v>5</v>
      </c>
      <c r="G5651" t="s">
        <v>1684</v>
      </c>
      <c r="H5651" t="s">
        <v>1685</v>
      </c>
      <c r="I5651" s="2">
        <v>5531998400000</v>
      </c>
    </row>
    <row r="5652" spans="1:9" x14ac:dyDescent="0.25">
      <c r="A5652" t="s">
        <v>26</v>
      </c>
      <c r="B5652" s="1">
        <v>2000</v>
      </c>
      <c r="C5652" t="s">
        <v>9</v>
      </c>
      <c r="D5652">
        <v>12</v>
      </c>
      <c r="E5652" s="3">
        <v>44346</v>
      </c>
      <c r="F5652" s="2">
        <f>MONTH(Tabela1[[#This Row],[Data]])</f>
        <v>5</v>
      </c>
      <c r="G5652" t="s">
        <v>350</v>
      </c>
      <c r="H5652" t="s">
        <v>351</v>
      </c>
      <c r="I5652" s="2">
        <v>5544999300000</v>
      </c>
    </row>
    <row r="5653" spans="1:9" x14ac:dyDescent="0.25">
      <c r="A5653" t="s">
        <v>8</v>
      </c>
      <c r="B5653" s="1">
        <v>500</v>
      </c>
      <c r="C5653" t="s">
        <v>9</v>
      </c>
      <c r="D5653">
        <v>3</v>
      </c>
      <c r="E5653" s="3">
        <v>44346</v>
      </c>
      <c r="F5653" s="2">
        <f>MONTH(Tabela1[[#This Row],[Data]])</f>
        <v>5</v>
      </c>
      <c r="G5653" t="s">
        <v>2401</v>
      </c>
      <c r="H5653" t="s">
        <v>2402</v>
      </c>
      <c r="I5653" s="2">
        <v>5591981700000</v>
      </c>
    </row>
    <row r="5654" spans="1:9" x14ac:dyDescent="0.25">
      <c r="A5654" t="s">
        <v>8</v>
      </c>
      <c r="B5654" s="1">
        <v>500</v>
      </c>
      <c r="C5654" t="s">
        <v>9</v>
      </c>
      <c r="D5654">
        <v>12</v>
      </c>
      <c r="E5654" s="3">
        <v>44346</v>
      </c>
      <c r="F5654" s="2">
        <f>MONTH(Tabela1[[#This Row],[Data]])</f>
        <v>5</v>
      </c>
      <c r="G5654" t="s">
        <v>2963</v>
      </c>
      <c r="H5654" t="s">
        <v>2964</v>
      </c>
      <c r="I5654" s="2">
        <v>5519996400000</v>
      </c>
    </row>
    <row r="5655" spans="1:9" x14ac:dyDescent="0.25">
      <c r="A5655" t="s">
        <v>12</v>
      </c>
      <c r="B5655" s="1">
        <v>1000</v>
      </c>
      <c r="C5655" t="s">
        <v>21</v>
      </c>
      <c r="D5655">
        <v>1</v>
      </c>
      <c r="E5655" s="3">
        <v>44346</v>
      </c>
      <c r="F5655" s="2">
        <f>MONTH(Tabela1[[#This Row],[Data]])</f>
        <v>5</v>
      </c>
      <c r="G5655" t="s">
        <v>3132</v>
      </c>
      <c r="H5655" t="s">
        <v>3133</v>
      </c>
      <c r="I5655" s="2">
        <v>5538991000000</v>
      </c>
    </row>
    <row r="5656" spans="1:9" x14ac:dyDescent="0.25">
      <c r="A5656" t="s">
        <v>8</v>
      </c>
      <c r="B5656" s="1">
        <v>500</v>
      </c>
      <c r="C5656" t="s">
        <v>9</v>
      </c>
      <c r="D5656">
        <v>6</v>
      </c>
      <c r="E5656" s="3">
        <v>44346</v>
      </c>
      <c r="F5656" s="2">
        <f>MONTH(Tabela1[[#This Row],[Data]])</f>
        <v>5</v>
      </c>
      <c r="G5656" t="s">
        <v>5933</v>
      </c>
      <c r="H5656" t="s">
        <v>5934</v>
      </c>
      <c r="I5656" s="2">
        <v>5531994500000</v>
      </c>
    </row>
    <row r="5657" spans="1:9" x14ac:dyDescent="0.25">
      <c r="A5657" t="s">
        <v>8</v>
      </c>
      <c r="B5657" s="1">
        <v>500</v>
      </c>
      <c r="C5657" t="s">
        <v>9</v>
      </c>
      <c r="D5657">
        <v>5</v>
      </c>
      <c r="E5657" s="3">
        <v>44346</v>
      </c>
      <c r="F5657" s="2">
        <f>MONTH(Tabela1[[#This Row],[Data]])</f>
        <v>5</v>
      </c>
      <c r="G5657" t="s">
        <v>7353</v>
      </c>
      <c r="H5657" t="s">
        <v>7354</v>
      </c>
      <c r="I5657" s="2">
        <v>5511981000000</v>
      </c>
    </row>
    <row r="5658" spans="1:9" x14ac:dyDescent="0.25">
      <c r="A5658" t="s">
        <v>12</v>
      </c>
      <c r="B5658" s="1">
        <v>1000</v>
      </c>
      <c r="C5658" t="s">
        <v>9</v>
      </c>
      <c r="D5658">
        <v>10</v>
      </c>
      <c r="E5658" s="3">
        <v>44346</v>
      </c>
      <c r="F5658" s="2">
        <f>MONTH(Tabela1[[#This Row],[Data]])</f>
        <v>5</v>
      </c>
      <c r="G5658" t="s">
        <v>2344</v>
      </c>
      <c r="H5658" t="s">
        <v>8399</v>
      </c>
      <c r="I5658" s="2">
        <v>5521983100000</v>
      </c>
    </row>
    <row r="5659" spans="1:9" x14ac:dyDescent="0.25">
      <c r="A5659" t="s">
        <v>12</v>
      </c>
      <c r="B5659" s="1">
        <v>1000</v>
      </c>
      <c r="C5659" t="s">
        <v>9</v>
      </c>
      <c r="D5659">
        <v>1</v>
      </c>
      <c r="E5659" s="3">
        <v>44347</v>
      </c>
      <c r="F5659" s="2">
        <f>MONTH(Tabela1[[#This Row],[Data]])</f>
        <v>5</v>
      </c>
      <c r="G5659" t="s">
        <v>1943</v>
      </c>
      <c r="H5659" t="s">
        <v>1944</v>
      </c>
      <c r="I5659" s="2">
        <v>5521976700000</v>
      </c>
    </row>
    <row r="5660" spans="1:9" x14ac:dyDescent="0.25">
      <c r="A5660" t="s">
        <v>8</v>
      </c>
      <c r="B5660" s="1">
        <v>500</v>
      </c>
      <c r="C5660" t="s">
        <v>9</v>
      </c>
      <c r="D5660">
        <v>1</v>
      </c>
      <c r="E5660" s="3">
        <v>44347</v>
      </c>
      <c r="F5660" s="2">
        <f>MONTH(Tabela1[[#This Row],[Data]])</f>
        <v>5</v>
      </c>
      <c r="G5660" t="s">
        <v>2363</v>
      </c>
      <c r="H5660" t="s">
        <v>2364</v>
      </c>
      <c r="I5660" s="2">
        <v>5569999900000</v>
      </c>
    </row>
    <row r="5661" spans="1:9" x14ac:dyDescent="0.25">
      <c r="A5661" t="s">
        <v>12</v>
      </c>
      <c r="B5661" s="1">
        <v>1000</v>
      </c>
      <c r="C5661" t="s">
        <v>9</v>
      </c>
      <c r="D5661">
        <v>10</v>
      </c>
      <c r="E5661" s="3">
        <v>44347</v>
      </c>
      <c r="F5661" s="2">
        <f>MONTH(Tabela1[[#This Row],[Data]])</f>
        <v>5</v>
      </c>
      <c r="G5661" t="s">
        <v>785</v>
      </c>
      <c r="H5661" t="s">
        <v>786</v>
      </c>
      <c r="I5661" s="2">
        <v>5511970500000</v>
      </c>
    </row>
    <row r="5662" spans="1:9" x14ac:dyDescent="0.25">
      <c r="A5662" t="s">
        <v>12</v>
      </c>
      <c r="B5662" s="1">
        <v>1000</v>
      </c>
      <c r="C5662" t="s">
        <v>9</v>
      </c>
      <c r="D5662">
        <v>1</v>
      </c>
      <c r="E5662" s="3">
        <v>44347</v>
      </c>
      <c r="F5662" s="2">
        <f>MONTH(Tabela1[[#This Row],[Data]])</f>
        <v>5</v>
      </c>
      <c r="G5662" t="s">
        <v>5083</v>
      </c>
      <c r="H5662" t="s">
        <v>5084</v>
      </c>
      <c r="I5662" s="2">
        <v>5531971500000</v>
      </c>
    </row>
    <row r="5663" spans="1:9" x14ac:dyDescent="0.25">
      <c r="A5663" t="s">
        <v>8</v>
      </c>
      <c r="B5663" s="1">
        <v>500</v>
      </c>
      <c r="C5663" t="s">
        <v>9</v>
      </c>
      <c r="D5663">
        <v>12</v>
      </c>
      <c r="E5663" s="3">
        <v>44347</v>
      </c>
      <c r="F5663" s="2">
        <f>MONTH(Tabela1[[#This Row],[Data]])</f>
        <v>5</v>
      </c>
      <c r="G5663" t="s">
        <v>5586</v>
      </c>
      <c r="H5663" t="s">
        <v>5587</v>
      </c>
      <c r="I5663" s="2">
        <v>5598988900000</v>
      </c>
    </row>
    <row r="5664" spans="1:9" x14ac:dyDescent="0.25">
      <c r="A5664" t="s">
        <v>26</v>
      </c>
      <c r="B5664" s="1">
        <v>2000</v>
      </c>
      <c r="C5664" t="s">
        <v>9</v>
      </c>
      <c r="D5664">
        <v>1</v>
      </c>
      <c r="E5664" s="3">
        <v>44347</v>
      </c>
      <c r="F5664" s="2">
        <f>MONTH(Tabela1[[#This Row],[Data]])</f>
        <v>5</v>
      </c>
      <c r="G5664" t="s">
        <v>5786</v>
      </c>
      <c r="H5664" t="s">
        <v>5787</v>
      </c>
      <c r="I5664" s="2">
        <v>5563992700000</v>
      </c>
    </row>
    <row r="5665" spans="1:9" x14ac:dyDescent="0.25">
      <c r="A5665" t="s">
        <v>26</v>
      </c>
      <c r="B5665" s="1">
        <v>2000</v>
      </c>
      <c r="C5665" t="s">
        <v>21</v>
      </c>
      <c r="D5665">
        <v>1</v>
      </c>
      <c r="E5665" s="3">
        <v>44347</v>
      </c>
      <c r="F5665" s="2">
        <f>MONTH(Tabela1[[#This Row],[Data]])</f>
        <v>5</v>
      </c>
      <c r="G5665" t="s">
        <v>7016</v>
      </c>
      <c r="H5665" t="s">
        <v>7017</v>
      </c>
      <c r="I5665" s="2">
        <v>5511945700000</v>
      </c>
    </row>
    <row r="5666" spans="1:9" x14ac:dyDescent="0.25">
      <c r="A5666" t="s">
        <v>12</v>
      </c>
      <c r="B5666" s="1">
        <v>1000</v>
      </c>
      <c r="C5666" t="s">
        <v>21</v>
      </c>
      <c r="D5666">
        <v>1</v>
      </c>
      <c r="E5666" s="3">
        <v>44347</v>
      </c>
      <c r="F5666" s="2">
        <f>MONTH(Tabela1[[#This Row],[Data]])</f>
        <v>5</v>
      </c>
      <c r="G5666" t="s">
        <v>827</v>
      </c>
      <c r="H5666" t="s">
        <v>828</v>
      </c>
      <c r="I5666" s="2">
        <v>5519991100000</v>
      </c>
    </row>
    <row r="5667" spans="1:9" x14ac:dyDescent="0.25">
      <c r="A5667" t="s">
        <v>8</v>
      </c>
      <c r="B5667" s="1">
        <v>500</v>
      </c>
      <c r="C5667" t="s">
        <v>9</v>
      </c>
      <c r="D5667">
        <v>2</v>
      </c>
      <c r="E5667" s="3">
        <v>44347</v>
      </c>
      <c r="F5667" s="2">
        <f>MONTH(Tabela1[[#This Row],[Data]])</f>
        <v>5</v>
      </c>
      <c r="G5667" t="s">
        <v>4553</v>
      </c>
      <c r="H5667" t="s">
        <v>8018</v>
      </c>
      <c r="I5667" s="2">
        <v>5573988000000</v>
      </c>
    </row>
    <row r="5668" spans="1:9" x14ac:dyDescent="0.25">
      <c r="A5668" t="s">
        <v>8</v>
      </c>
      <c r="B5668" s="1">
        <v>500</v>
      </c>
      <c r="C5668" t="s">
        <v>9</v>
      </c>
      <c r="D5668">
        <v>12</v>
      </c>
      <c r="E5668" s="3">
        <v>44348</v>
      </c>
      <c r="F5668" s="2">
        <f>MONTH(Tabela1[[#This Row],[Data]])</f>
        <v>6</v>
      </c>
      <c r="G5668" t="s">
        <v>2156</v>
      </c>
      <c r="H5668" t="s">
        <v>2157</v>
      </c>
      <c r="I5668" s="2">
        <v>5511984500000</v>
      </c>
    </row>
    <row r="5669" spans="1:9" x14ac:dyDescent="0.25">
      <c r="A5669" t="s">
        <v>12</v>
      </c>
      <c r="B5669" s="1">
        <v>1000</v>
      </c>
      <c r="C5669" t="s">
        <v>9</v>
      </c>
      <c r="D5669">
        <v>12</v>
      </c>
      <c r="E5669" s="3">
        <v>44348</v>
      </c>
      <c r="F5669" s="2">
        <f>MONTH(Tabela1[[#This Row],[Data]])</f>
        <v>6</v>
      </c>
      <c r="G5669" t="s">
        <v>2895</v>
      </c>
      <c r="H5669" t="s">
        <v>3694</v>
      </c>
      <c r="I5669" s="2">
        <v>5575991100000</v>
      </c>
    </row>
    <row r="5670" spans="1:9" x14ac:dyDescent="0.25">
      <c r="A5670" t="s">
        <v>26</v>
      </c>
      <c r="B5670" s="1">
        <v>2000</v>
      </c>
      <c r="C5670" t="s">
        <v>9</v>
      </c>
      <c r="D5670">
        <v>12</v>
      </c>
      <c r="E5670" s="3">
        <v>44348</v>
      </c>
      <c r="F5670" s="2">
        <f>MONTH(Tabela1[[#This Row],[Data]])</f>
        <v>6</v>
      </c>
      <c r="G5670" t="s">
        <v>3977</v>
      </c>
      <c r="H5670" t="s">
        <v>3978</v>
      </c>
      <c r="I5670" s="2">
        <v>5511969600000</v>
      </c>
    </row>
    <row r="5671" spans="1:9" x14ac:dyDescent="0.25">
      <c r="A5671" t="s">
        <v>26</v>
      </c>
      <c r="B5671" s="1">
        <v>2000</v>
      </c>
      <c r="C5671" t="s">
        <v>9</v>
      </c>
      <c r="D5671">
        <v>3</v>
      </c>
      <c r="E5671" s="3">
        <v>44348</v>
      </c>
      <c r="F5671" s="2">
        <f>MONTH(Tabela1[[#This Row],[Data]])</f>
        <v>6</v>
      </c>
      <c r="G5671" t="s">
        <v>5747</v>
      </c>
      <c r="H5671" t="s">
        <v>5748</v>
      </c>
      <c r="I5671" s="2">
        <v>5511942100000</v>
      </c>
    </row>
    <row r="5672" spans="1:9" x14ac:dyDescent="0.25">
      <c r="A5672" t="s">
        <v>8</v>
      </c>
      <c r="B5672" s="1">
        <v>500</v>
      </c>
      <c r="C5672" t="s">
        <v>21</v>
      </c>
      <c r="D5672">
        <v>1</v>
      </c>
      <c r="E5672" s="3">
        <v>44349</v>
      </c>
      <c r="F5672" s="2">
        <f>MONTH(Tabela1[[#This Row],[Data]])</f>
        <v>6</v>
      </c>
      <c r="G5672" t="s">
        <v>3674</v>
      </c>
      <c r="H5672" t="s">
        <v>3675</v>
      </c>
      <c r="I5672" s="2">
        <v>5521995600000</v>
      </c>
    </row>
    <row r="5673" spans="1:9" x14ac:dyDescent="0.25">
      <c r="A5673" t="s">
        <v>12</v>
      </c>
      <c r="B5673" s="1">
        <v>1000</v>
      </c>
      <c r="C5673" t="s">
        <v>21</v>
      </c>
      <c r="D5673">
        <v>1</v>
      </c>
      <c r="E5673" s="3">
        <v>44349</v>
      </c>
      <c r="F5673" s="2">
        <f>MONTH(Tabela1[[#This Row],[Data]])</f>
        <v>6</v>
      </c>
      <c r="G5673" t="s">
        <v>5636</v>
      </c>
      <c r="H5673" t="s">
        <v>5637</v>
      </c>
      <c r="I5673" s="2">
        <v>5511987200000</v>
      </c>
    </row>
    <row r="5674" spans="1:9" x14ac:dyDescent="0.25">
      <c r="A5674" t="s">
        <v>12</v>
      </c>
      <c r="B5674" s="1">
        <v>1000</v>
      </c>
      <c r="C5674" t="s">
        <v>9</v>
      </c>
      <c r="D5674">
        <v>12</v>
      </c>
      <c r="E5674" s="3">
        <v>44349</v>
      </c>
      <c r="F5674" s="2">
        <f>MONTH(Tabela1[[#This Row],[Data]])</f>
        <v>6</v>
      </c>
      <c r="G5674" t="s">
        <v>10</v>
      </c>
      <c r="H5674" t="s">
        <v>5863</v>
      </c>
      <c r="I5674" s="2">
        <v>5549992000000</v>
      </c>
    </row>
    <row r="5675" spans="1:9" x14ac:dyDescent="0.25">
      <c r="A5675" t="s">
        <v>26</v>
      </c>
      <c r="B5675" s="1">
        <v>2000</v>
      </c>
      <c r="C5675" t="s">
        <v>9</v>
      </c>
      <c r="D5675">
        <v>1</v>
      </c>
      <c r="E5675" s="3">
        <v>44349</v>
      </c>
      <c r="F5675" s="2">
        <f>MONTH(Tabela1[[#This Row],[Data]])</f>
        <v>6</v>
      </c>
      <c r="G5675" t="s">
        <v>7001</v>
      </c>
      <c r="H5675" t="s">
        <v>7120</v>
      </c>
      <c r="I5675" s="2">
        <v>5511941200000</v>
      </c>
    </row>
    <row r="5676" spans="1:9" x14ac:dyDescent="0.25">
      <c r="A5676" t="s">
        <v>26</v>
      </c>
      <c r="B5676" s="1">
        <v>2000</v>
      </c>
      <c r="C5676" t="s">
        <v>9</v>
      </c>
      <c r="D5676">
        <v>8</v>
      </c>
      <c r="E5676" s="3">
        <v>44349</v>
      </c>
      <c r="F5676" s="2">
        <f>MONTH(Tabela1[[#This Row],[Data]])</f>
        <v>6</v>
      </c>
      <c r="G5676" t="s">
        <v>2837</v>
      </c>
      <c r="H5676" t="s">
        <v>2838</v>
      </c>
      <c r="I5676" s="2">
        <v>5569993400000</v>
      </c>
    </row>
    <row r="5677" spans="1:9" x14ac:dyDescent="0.25">
      <c r="A5677" t="s">
        <v>26</v>
      </c>
      <c r="B5677" s="1">
        <v>2000</v>
      </c>
      <c r="C5677" t="s">
        <v>9</v>
      </c>
      <c r="D5677">
        <v>12</v>
      </c>
      <c r="E5677" s="3">
        <v>44349</v>
      </c>
      <c r="F5677" s="2">
        <f>MONTH(Tabela1[[#This Row],[Data]])</f>
        <v>6</v>
      </c>
      <c r="G5677" t="s">
        <v>4839</v>
      </c>
      <c r="H5677" t="s">
        <v>9176</v>
      </c>
      <c r="I5677" s="2">
        <v>5522998900000</v>
      </c>
    </row>
    <row r="5678" spans="1:9" x14ac:dyDescent="0.25">
      <c r="A5678" t="s">
        <v>26</v>
      </c>
      <c r="B5678" s="1">
        <v>2000</v>
      </c>
      <c r="C5678" t="s">
        <v>21</v>
      </c>
      <c r="D5678">
        <v>6</v>
      </c>
      <c r="E5678" s="3">
        <v>44350</v>
      </c>
      <c r="F5678" s="2">
        <f>MONTH(Tabela1[[#This Row],[Data]])</f>
        <v>6</v>
      </c>
      <c r="G5678" t="s">
        <v>875</v>
      </c>
      <c r="H5678" t="s">
        <v>3739</v>
      </c>
      <c r="I5678" s="2">
        <v>5511986700000</v>
      </c>
    </row>
    <row r="5679" spans="1:9" x14ac:dyDescent="0.25">
      <c r="A5679" t="s">
        <v>26</v>
      </c>
      <c r="B5679" s="1">
        <v>2000</v>
      </c>
      <c r="C5679" t="s">
        <v>9</v>
      </c>
      <c r="D5679">
        <v>1</v>
      </c>
      <c r="E5679" s="3">
        <v>44350</v>
      </c>
      <c r="F5679" s="2">
        <f>MONTH(Tabela1[[#This Row],[Data]])</f>
        <v>6</v>
      </c>
      <c r="G5679" t="s">
        <v>281</v>
      </c>
      <c r="H5679" t="s">
        <v>282</v>
      </c>
      <c r="I5679" s="2">
        <v>5521975600000</v>
      </c>
    </row>
    <row r="5680" spans="1:9" x14ac:dyDescent="0.25">
      <c r="A5680" t="s">
        <v>8</v>
      </c>
      <c r="B5680" s="1">
        <v>500</v>
      </c>
      <c r="C5680" t="s">
        <v>9</v>
      </c>
      <c r="D5680">
        <v>2</v>
      </c>
      <c r="E5680" s="3">
        <v>44350</v>
      </c>
      <c r="F5680" s="2">
        <f>MONTH(Tabela1[[#This Row],[Data]])</f>
        <v>6</v>
      </c>
      <c r="G5680" t="s">
        <v>1426</v>
      </c>
      <c r="H5680" t="s">
        <v>7984</v>
      </c>
      <c r="I5680" s="2">
        <v>5511992800000</v>
      </c>
    </row>
    <row r="5681" spans="1:9" x14ac:dyDescent="0.25">
      <c r="A5681" t="s">
        <v>12</v>
      </c>
      <c r="B5681" s="1">
        <v>1000</v>
      </c>
      <c r="C5681" t="s">
        <v>9</v>
      </c>
      <c r="D5681">
        <v>10</v>
      </c>
      <c r="E5681" s="3">
        <v>44350</v>
      </c>
      <c r="F5681" s="2">
        <f>MONTH(Tabela1[[#This Row],[Data]])</f>
        <v>6</v>
      </c>
      <c r="G5681" t="s">
        <v>8374</v>
      </c>
      <c r="H5681" t="s">
        <v>8375</v>
      </c>
      <c r="I5681" s="2">
        <v>5571987200000</v>
      </c>
    </row>
    <row r="5682" spans="1:9" x14ac:dyDescent="0.25">
      <c r="A5682" t="s">
        <v>8</v>
      </c>
      <c r="B5682" s="1">
        <v>500</v>
      </c>
      <c r="C5682" t="s">
        <v>9</v>
      </c>
      <c r="D5682">
        <v>3</v>
      </c>
      <c r="E5682" s="3">
        <v>44350</v>
      </c>
      <c r="F5682" s="2">
        <f>MONTH(Tabela1[[#This Row],[Data]])</f>
        <v>6</v>
      </c>
      <c r="G5682" t="s">
        <v>4990</v>
      </c>
      <c r="H5682" t="s">
        <v>8967</v>
      </c>
      <c r="I5682" s="2">
        <v>5565992300000</v>
      </c>
    </row>
    <row r="5683" spans="1:9" x14ac:dyDescent="0.25">
      <c r="A5683" t="s">
        <v>26</v>
      </c>
      <c r="B5683" s="1">
        <v>2000</v>
      </c>
      <c r="C5683" t="s">
        <v>9</v>
      </c>
      <c r="D5683">
        <v>1</v>
      </c>
      <c r="E5683" s="3">
        <v>44351</v>
      </c>
      <c r="F5683" s="2">
        <f>MONTH(Tabela1[[#This Row],[Data]])</f>
        <v>6</v>
      </c>
      <c r="G5683" t="s">
        <v>425</v>
      </c>
      <c r="H5683" t="s">
        <v>426</v>
      </c>
      <c r="I5683" s="2">
        <v>5532991800000</v>
      </c>
    </row>
    <row r="5684" spans="1:9" x14ac:dyDescent="0.25">
      <c r="A5684" t="s">
        <v>12</v>
      </c>
      <c r="B5684" s="1">
        <v>1000</v>
      </c>
      <c r="C5684" t="s">
        <v>9</v>
      </c>
      <c r="D5684">
        <v>4</v>
      </c>
      <c r="E5684" s="3">
        <v>44351</v>
      </c>
      <c r="F5684" s="2">
        <f>MONTH(Tabela1[[#This Row],[Data]])</f>
        <v>6</v>
      </c>
      <c r="G5684" t="s">
        <v>902</v>
      </c>
      <c r="H5684" t="s">
        <v>903</v>
      </c>
      <c r="I5684" s="2">
        <v>5591981400000</v>
      </c>
    </row>
    <row r="5685" spans="1:9" x14ac:dyDescent="0.25">
      <c r="A5685" t="s">
        <v>26</v>
      </c>
      <c r="B5685" s="1">
        <v>2000</v>
      </c>
      <c r="C5685" t="s">
        <v>9</v>
      </c>
      <c r="D5685">
        <v>12</v>
      </c>
      <c r="E5685" s="3">
        <v>44351</v>
      </c>
      <c r="F5685" s="2">
        <f>MONTH(Tabela1[[#This Row],[Data]])</f>
        <v>6</v>
      </c>
      <c r="G5685" t="s">
        <v>4361</v>
      </c>
      <c r="H5685" t="s">
        <v>4362</v>
      </c>
      <c r="I5685" s="2">
        <v>5561981700000</v>
      </c>
    </row>
    <row r="5686" spans="1:9" x14ac:dyDescent="0.25">
      <c r="A5686" t="s">
        <v>26</v>
      </c>
      <c r="B5686" s="1">
        <v>2000</v>
      </c>
      <c r="C5686" t="s">
        <v>9</v>
      </c>
      <c r="D5686">
        <v>4</v>
      </c>
      <c r="E5686" s="3">
        <v>44351</v>
      </c>
      <c r="F5686" s="2">
        <f>MONTH(Tabela1[[#This Row],[Data]])</f>
        <v>6</v>
      </c>
      <c r="G5686" t="s">
        <v>3358</v>
      </c>
      <c r="H5686" t="s">
        <v>3359</v>
      </c>
      <c r="I5686" s="2">
        <v>5551994100000</v>
      </c>
    </row>
    <row r="5687" spans="1:9" x14ac:dyDescent="0.25">
      <c r="A5687" t="s">
        <v>26</v>
      </c>
      <c r="B5687" s="1">
        <v>2000</v>
      </c>
      <c r="C5687" t="s">
        <v>9</v>
      </c>
      <c r="D5687">
        <v>12</v>
      </c>
      <c r="E5687" s="3">
        <v>44351</v>
      </c>
      <c r="F5687" s="2">
        <f>MONTH(Tabela1[[#This Row],[Data]])</f>
        <v>6</v>
      </c>
      <c r="G5687" t="s">
        <v>7452</v>
      </c>
      <c r="H5687" t="s">
        <v>7453</v>
      </c>
      <c r="I5687" s="2">
        <v>5511960900000</v>
      </c>
    </row>
    <row r="5688" spans="1:9" x14ac:dyDescent="0.25">
      <c r="A5688" t="s">
        <v>26</v>
      </c>
      <c r="B5688" s="1">
        <v>2000</v>
      </c>
      <c r="C5688" t="s">
        <v>9</v>
      </c>
      <c r="D5688">
        <v>12</v>
      </c>
      <c r="E5688" s="3">
        <v>44351</v>
      </c>
      <c r="F5688" s="2">
        <f>MONTH(Tabela1[[#This Row],[Data]])</f>
        <v>6</v>
      </c>
      <c r="G5688" t="s">
        <v>8394</v>
      </c>
      <c r="H5688" t="s">
        <v>8395</v>
      </c>
      <c r="I5688" s="2">
        <v>5541988800000</v>
      </c>
    </row>
    <row r="5689" spans="1:9" x14ac:dyDescent="0.25">
      <c r="A5689" t="s">
        <v>8</v>
      </c>
      <c r="B5689" s="1">
        <v>500</v>
      </c>
      <c r="C5689" t="s">
        <v>9</v>
      </c>
      <c r="D5689">
        <v>1</v>
      </c>
      <c r="E5689" s="3">
        <v>44352</v>
      </c>
      <c r="F5689" s="2">
        <f>MONTH(Tabela1[[#This Row],[Data]])</f>
        <v>6</v>
      </c>
      <c r="G5689" t="s">
        <v>845</v>
      </c>
      <c r="H5689" t="s">
        <v>846</v>
      </c>
      <c r="I5689" s="2">
        <v>5531992000000</v>
      </c>
    </row>
    <row r="5690" spans="1:9" x14ac:dyDescent="0.25">
      <c r="A5690" t="s">
        <v>12</v>
      </c>
      <c r="B5690" s="1">
        <v>1000</v>
      </c>
      <c r="C5690" t="s">
        <v>9</v>
      </c>
      <c r="D5690">
        <v>4</v>
      </c>
      <c r="E5690" s="3">
        <v>44352</v>
      </c>
      <c r="F5690" s="2">
        <f>MONTH(Tabela1[[#This Row],[Data]])</f>
        <v>6</v>
      </c>
      <c r="G5690" t="s">
        <v>2323</v>
      </c>
      <c r="H5690" t="s">
        <v>2324</v>
      </c>
      <c r="I5690" s="2">
        <v>5561999300000</v>
      </c>
    </row>
    <row r="5691" spans="1:9" x14ac:dyDescent="0.25">
      <c r="A5691" t="s">
        <v>12</v>
      </c>
      <c r="B5691" s="1">
        <v>1000</v>
      </c>
      <c r="C5691" t="s">
        <v>9</v>
      </c>
      <c r="D5691">
        <v>7</v>
      </c>
      <c r="E5691" s="3">
        <v>44352</v>
      </c>
      <c r="F5691" s="2">
        <f>MONTH(Tabela1[[#This Row],[Data]])</f>
        <v>6</v>
      </c>
      <c r="G5691" t="s">
        <v>2922</v>
      </c>
      <c r="H5691" t="s">
        <v>2923</v>
      </c>
      <c r="I5691" s="2">
        <v>5519996100000</v>
      </c>
    </row>
    <row r="5692" spans="1:9" x14ac:dyDescent="0.25">
      <c r="A5692" t="s">
        <v>12</v>
      </c>
      <c r="B5692" s="1">
        <v>1000</v>
      </c>
      <c r="C5692" t="s">
        <v>9</v>
      </c>
      <c r="D5692">
        <v>1</v>
      </c>
      <c r="E5692" s="3">
        <v>44352</v>
      </c>
      <c r="F5692" s="2">
        <f>MONTH(Tabela1[[#This Row],[Data]])</f>
        <v>6</v>
      </c>
      <c r="G5692" t="s">
        <v>1804</v>
      </c>
      <c r="H5692" t="s">
        <v>5262</v>
      </c>
      <c r="I5692" s="2">
        <v>5518997500000</v>
      </c>
    </row>
    <row r="5693" spans="1:9" x14ac:dyDescent="0.25">
      <c r="A5693" t="s">
        <v>8</v>
      </c>
      <c r="B5693" s="1">
        <v>500</v>
      </c>
      <c r="C5693" t="s">
        <v>9</v>
      </c>
      <c r="D5693">
        <v>12</v>
      </c>
      <c r="E5693" s="3">
        <v>44352</v>
      </c>
      <c r="F5693" s="2">
        <f>MONTH(Tabela1[[#This Row],[Data]])</f>
        <v>6</v>
      </c>
      <c r="G5693" t="s">
        <v>2620</v>
      </c>
      <c r="H5693" t="s">
        <v>2621</v>
      </c>
      <c r="I5693" s="2">
        <v>5511998600000</v>
      </c>
    </row>
    <row r="5694" spans="1:9" x14ac:dyDescent="0.25">
      <c r="A5694" t="s">
        <v>8</v>
      </c>
      <c r="B5694" s="1">
        <v>500</v>
      </c>
      <c r="C5694" t="s">
        <v>9</v>
      </c>
      <c r="D5694">
        <v>1</v>
      </c>
      <c r="E5694" s="3">
        <v>44352</v>
      </c>
      <c r="F5694" s="2">
        <f>MONTH(Tabela1[[#This Row],[Data]])</f>
        <v>6</v>
      </c>
      <c r="G5694" t="s">
        <v>581</v>
      </c>
      <c r="H5694" t="s">
        <v>8945</v>
      </c>
      <c r="I5694" s="2">
        <v>5517997500000</v>
      </c>
    </row>
    <row r="5695" spans="1:9" x14ac:dyDescent="0.25">
      <c r="A5695" t="s">
        <v>8</v>
      </c>
      <c r="B5695" s="1">
        <v>500</v>
      </c>
      <c r="C5695" t="s">
        <v>9</v>
      </c>
      <c r="D5695">
        <v>12</v>
      </c>
      <c r="E5695" s="3">
        <v>44352</v>
      </c>
      <c r="F5695" s="2">
        <f>MONTH(Tabela1[[#This Row],[Data]])</f>
        <v>6</v>
      </c>
      <c r="G5695" t="s">
        <v>1877</v>
      </c>
      <c r="H5695" t="s">
        <v>9199</v>
      </c>
      <c r="I5695" s="2">
        <v>5513981000000</v>
      </c>
    </row>
    <row r="5696" spans="1:9" x14ac:dyDescent="0.25">
      <c r="A5696" t="s">
        <v>8</v>
      </c>
      <c r="B5696" s="1">
        <v>500</v>
      </c>
      <c r="C5696" t="s">
        <v>21</v>
      </c>
      <c r="D5696">
        <v>1</v>
      </c>
      <c r="E5696" s="3">
        <v>44352</v>
      </c>
      <c r="F5696" s="2">
        <f>MONTH(Tabela1[[#This Row],[Data]])</f>
        <v>6</v>
      </c>
      <c r="G5696" t="s">
        <v>9581</v>
      </c>
      <c r="H5696" t="s">
        <v>9582</v>
      </c>
      <c r="I5696" s="2">
        <v>5521987800000</v>
      </c>
    </row>
    <row r="5697" spans="1:9" x14ac:dyDescent="0.25">
      <c r="A5697" t="s">
        <v>12</v>
      </c>
      <c r="B5697" s="1">
        <v>1000</v>
      </c>
      <c r="C5697" t="s">
        <v>9</v>
      </c>
      <c r="D5697">
        <v>12</v>
      </c>
      <c r="E5697" s="3">
        <v>44353</v>
      </c>
      <c r="F5697" s="2">
        <f>MONTH(Tabela1[[#This Row],[Data]])</f>
        <v>6</v>
      </c>
      <c r="G5697" t="s">
        <v>244</v>
      </c>
      <c r="H5697" t="s">
        <v>245</v>
      </c>
      <c r="I5697" s="2">
        <v>5579999300000</v>
      </c>
    </row>
    <row r="5698" spans="1:9" x14ac:dyDescent="0.25">
      <c r="A5698" t="s">
        <v>12</v>
      </c>
      <c r="B5698" s="1">
        <v>1000</v>
      </c>
      <c r="C5698" t="s">
        <v>9</v>
      </c>
      <c r="D5698">
        <v>2</v>
      </c>
      <c r="E5698" s="3">
        <v>44353</v>
      </c>
      <c r="F5698" s="2">
        <f>MONTH(Tabela1[[#This Row],[Data]])</f>
        <v>6</v>
      </c>
      <c r="G5698" t="s">
        <v>377</v>
      </c>
      <c r="H5698" t="s">
        <v>378</v>
      </c>
      <c r="I5698" s="2">
        <v>5528992500000</v>
      </c>
    </row>
    <row r="5699" spans="1:9" x14ac:dyDescent="0.25">
      <c r="A5699" t="s">
        <v>12</v>
      </c>
      <c r="B5699" s="1">
        <v>1000</v>
      </c>
      <c r="C5699" t="s">
        <v>9</v>
      </c>
      <c r="D5699">
        <v>1</v>
      </c>
      <c r="E5699" s="3">
        <v>44353</v>
      </c>
      <c r="F5699" s="2">
        <f>MONTH(Tabela1[[#This Row],[Data]])</f>
        <v>6</v>
      </c>
      <c r="G5699" t="s">
        <v>385</v>
      </c>
      <c r="H5699" t="s">
        <v>386</v>
      </c>
      <c r="I5699" s="2">
        <v>5531987400000</v>
      </c>
    </row>
    <row r="5700" spans="1:9" x14ac:dyDescent="0.25">
      <c r="A5700" t="s">
        <v>26</v>
      </c>
      <c r="B5700" s="1">
        <v>2000</v>
      </c>
      <c r="C5700" t="s">
        <v>9</v>
      </c>
      <c r="D5700">
        <v>2</v>
      </c>
      <c r="E5700" s="3">
        <v>44353</v>
      </c>
      <c r="F5700" s="2">
        <f>MONTH(Tabela1[[#This Row],[Data]])</f>
        <v>6</v>
      </c>
      <c r="G5700" t="s">
        <v>1802</v>
      </c>
      <c r="H5700" t="s">
        <v>1803</v>
      </c>
      <c r="I5700" s="2">
        <v>5567998500000</v>
      </c>
    </row>
    <row r="5701" spans="1:9" x14ac:dyDescent="0.25">
      <c r="A5701" t="s">
        <v>12</v>
      </c>
      <c r="B5701" s="1">
        <v>1000</v>
      </c>
      <c r="C5701" t="s">
        <v>9</v>
      </c>
      <c r="D5701">
        <v>12</v>
      </c>
      <c r="E5701" s="3">
        <v>44353</v>
      </c>
      <c r="F5701" s="2">
        <f>MONTH(Tabela1[[#This Row],[Data]])</f>
        <v>6</v>
      </c>
      <c r="G5701" t="s">
        <v>2479</v>
      </c>
      <c r="H5701" t="s">
        <v>2480</v>
      </c>
      <c r="I5701" s="2">
        <v>5591989100000</v>
      </c>
    </row>
    <row r="5702" spans="1:9" x14ac:dyDescent="0.25">
      <c r="A5702" t="s">
        <v>12</v>
      </c>
      <c r="B5702" s="1">
        <v>1000</v>
      </c>
      <c r="C5702" t="s">
        <v>9</v>
      </c>
      <c r="D5702">
        <v>11</v>
      </c>
      <c r="E5702" s="3">
        <v>44353</v>
      </c>
      <c r="F5702" s="2">
        <f>MONTH(Tabela1[[#This Row],[Data]])</f>
        <v>6</v>
      </c>
      <c r="G5702" t="s">
        <v>4534</v>
      </c>
      <c r="H5702" t="s">
        <v>4535</v>
      </c>
      <c r="I5702" s="2">
        <v>5511965500000</v>
      </c>
    </row>
    <row r="5703" spans="1:9" x14ac:dyDescent="0.25">
      <c r="A5703" t="s">
        <v>12</v>
      </c>
      <c r="B5703" s="1">
        <v>1000</v>
      </c>
      <c r="C5703" t="s">
        <v>9</v>
      </c>
      <c r="D5703">
        <v>12</v>
      </c>
      <c r="E5703" s="3">
        <v>44354</v>
      </c>
      <c r="F5703" s="2">
        <f>MONTH(Tabela1[[#This Row],[Data]])</f>
        <v>6</v>
      </c>
      <c r="G5703" t="s">
        <v>2110</v>
      </c>
      <c r="H5703" t="s">
        <v>2111</v>
      </c>
      <c r="I5703" s="2">
        <v>5521981200000</v>
      </c>
    </row>
    <row r="5704" spans="1:9" x14ac:dyDescent="0.25">
      <c r="A5704" t="s">
        <v>8</v>
      </c>
      <c r="B5704" s="1">
        <v>500</v>
      </c>
      <c r="C5704" t="s">
        <v>21</v>
      </c>
      <c r="D5704">
        <v>12</v>
      </c>
      <c r="E5704" s="3">
        <v>44354</v>
      </c>
      <c r="F5704" s="2">
        <f>MONTH(Tabela1[[#This Row],[Data]])</f>
        <v>6</v>
      </c>
      <c r="G5704" t="s">
        <v>2323</v>
      </c>
      <c r="H5704" t="s">
        <v>2324</v>
      </c>
      <c r="I5704" s="2">
        <v>5519997200000</v>
      </c>
    </row>
    <row r="5705" spans="1:9" x14ac:dyDescent="0.25">
      <c r="A5705" t="s">
        <v>12</v>
      </c>
      <c r="B5705" s="1">
        <v>1000</v>
      </c>
      <c r="C5705" t="s">
        <v>9</v>
      </c>
      <c r="D5705">
        <v>7</v>
      </c>
      <c r="E5705" s="3">
        <v>44354</v>
      </c>
      <c r="F5705" s="2">
        <f>MONTH(Tabela1[[#This Row],[Data]])</f>
        <v>6</v>
      </c>
      <c r="G5705" t="s">
        <v>8261</v>
      </c>
      <c r="H5705" t="s">
        <v>8262</v>
      </c>
      <c r="I5705" s="2">
        <v>5598988600000</v>
      </c>
    </row>
    <row r="5706" spans="1:9" x14ac:dyDescent="0.25">
      <c r="A5706" t="s">
        <v>26</v>
      </c>
      <c r="B5706" s="1">
        <v>2000</v>
      </c>
      <c r="C5706" t="s">
        <v>9</v>
      </c>
      <c r="D5706">
        <v>12</v>
      </c>
      <c r="E5706" s="3">
        <v>44355</v>
      </c>
      <c r="F5706" s="2">
        <f>MONTH(Tabela1[[#This Row],[Data]])</f>
        <v>6</v>
      </c>
      <c r="G5706" t="s">
        <v>545</v>
      </c>
      <c r="H5706" t="s">
        <v>546</v>
      </c>
      <c r="I5706" s="2">
        <v>5581998200000</v>
      </c>
    </row>
    <row r="5707" spans="1:9" x14ac:dyDescent="0.25">
      <c r="A5707" t="s">
        <v>12</v>
      </c>
      <c r="B5707" s="1">
        <v>1000</v>
      </c>
      <c r="C5707" t="s">
        <v>21</v>
      </c>
      <c r="D5707">
        <v>1</v>
      </c>
      <c r="E5707" s="3">
        <v>44355</v>
      </c>
      <c r="F5707" s="2">
        <f>MONTH(Tabela1[[#This Row],[Data]])</f>
        <v>6</v>
      </c>
      <c r="G5707" t="s">
        <v>1810</v>
      </c>
      <c r="H5707" t="s">
        <v>1811</v>
      </c>
      <c r="I5707" s="2">
        <v>5514998000000</v>
      </c>
    </row>
    <row r="5708" spans="1:9" x14ac:dyDescent="0.25">
      <c r="A5708" t="s">
        <v>26</v>
      </c>
      <c r="B5708" s="1">
        <v>2000</v>
      </c>
      <c r="C5708" t="s">
        <v>9</v>
      </c>
      <c r="D5708">
        <v>12</v>
      </c>
      <c r="E5708" s="3">
        <v>44355</v>
      </c>
      <c r="F5708" s="2">
        <f>MONTH(Tabela1[[#This Row],[Data]])</f>
        <v>6</v>
      </c>
      <c r="G5708" t="s">
        <v>2116</v>
      </c>
      <c r="H5708" t="s">
        <v>2117</v>
      </c>
      <c r="I5708" s="2">
        <v>5531998800000</v>
      </c>
    </row>
    <row r="5709" spans="1:9" x14ac:dyDescent="0.25">
      <c r="A5709" t="s">
        <v>8</v>
      </c>
      <c r="B5709" s="1">
        <v>500</v>
      </c>
      <c r="C5709" t="s">
        <v>9</v>
      </c>
      <c r="D5709">
        <v>12</v>
      </c>
      <c r="E5709" s="3">
        <v>44355</v>
      </c>
      <c r="F5709" s="2">
        <f>MONTH(Tabela1[[#This Row],[Data]])</f>
        <v>6</v>
      </c>
      <c r="G5709" t="s">
        <v>2823</v>
      </c>
      <c r="H5709" t="s">
        <v>2824</v>
      </c>
      <c r="I5709" s="2">
        <v>5511967100000</v>
      </c>
    </row>
    <row r="5710" spans="1:9" x14ac:dyDescent="0.25">
      <c r="A5710" t="s">
        <v>12</v>
      </c>
      <c r="B5710" s="1">
        <v>1000</v>
      </c>
      <c r="C5710" t="s">
        <v>9</v>
      </c>
      <c r="D5710">
        <v>12</v>
      </c>
      <c r="E5710" s="3">
        <v>44355</v>
      </c>
      <c r="F5710" s="2">
        <f>MONTH(Tabela1[[#This Row],[Data]])</f>
        <v>6</v>
      </c>
      <c r="G5710" t="s">
        <v>3084</v>
      </c>
      <c r="H5710" t="s">
        <v>4883</v>
      </c>
      <c r="I5710" s="2">
        <v>5581982000000</v>
      </c>
    </row>
    <row r="5711" spans="1:9" x14ac:dyDescent="0.25">
      <c r="A5711" t="s">
        <v>12</v>
      </c>
      <c r="B5711" s="1">
        <v>1000</v>
      </c>
      <c r="C5711" t="s">
        <v>21</v>
      </c>
      <c r="D5711">
        <v>1</v>
      </c>
      <c r="E5711" s="3">
        <v>44355</v>
      </c>
      <c r="F5711" s="2">
        <f>MONTH(Tabela1[[#This Row],[Data]])</f>
        <v>6</v>
      </c>
      <c r="G5711" t="s">
        <v>4819</v>
      </c>
      <c r="H5711" t="s">
        <v>4820</v>
      </c>
      <c r="I5711" s="2">
        <v>5531996400000</v>
      </c>
    </row>
    <row r="5712" spans="1:9" x14ac:dyDescent="0.25">
      <c r="A5712" t="s">
        <v>12</v>
      </c>
      <c r="B5712" s="1">
        <v>1000</v>
      </c>
      <c r="C5712" t="s">
        <v>9</v>
      </c>
      <c r="D5712">
        <v>12</v>
      </c>
      <c r="E5712" s="3">
        <v>44355</v>
      </c>
      <c r="F5712" s="2">
        <f>MONTH(Tabela1[[#This Row],[Data]])</f>
        <v>6</v>
      </c>
      <c r="G5712" t="s">
        <v>7678</v>
      </c>
      <c r="H5712" t="s">
        <v>9292</v>
      </c>
      <c r="I5712" s="2">
        <v>5588988100000</v>
      </c>
    </row>
    <row r="5713" spans="1:9" x14ac:dyDescent="0.25">
      <c r="A5713" t="s">
        <v>12</v>
      </c>
      <c r="B5713" s="1">
        <v>1000</v>
      </c>
      <c r="C5713" t="s">
        <v>9</v>
      </c>
      <c r="D5713">
        <v>3</v>
      </c>
      <c r="E5713" s="3">
        <v>44356</v>
      </c>
      <c r="F5713" s="2">
        <f>MONTH(Tabela1[[#This Row],[Data]])</f>
        <v>6</v>
      </c>
      <c r="G5713" t="s">
        <v>502</v>
      </c>
      <c r="H5713" t="s">
        <v>503</v>
      </c>
      <c r="I5713" s="2">
        <v>5521997400000</v>
      </c>
    </row>
    <row r="5714" spans="1:9" x14ac:dyDescent="0.25">
      <c r="A5714" t="s">
        <v>12</v>
      </c>
      <c r="B5714" s="1">
        <v>1000</v>
      </c>
      <c r="C5714" t="s">
        <v>9</v>
      </c>
      <c r="D5714">
        <v>1</v>
      </c>
      <c r="E5714" s="3">
        <v>44356</v>
      </c>
      <c r="F5714" s="2">
        <f>MONTH(Tabela1[[#This Row],[Data]])</f>
        <v>6</v>
      </c>
      <c r="G5714" t="s">
        <v>1674</v>
      </c>
      <c r="H5714" t="s">
        <v>1675</v>
      </c>
      <c r="I5714" s="2">
        <v>5511975200000</v>
      </c>
    </row>
    <row r="5715" spans="1:9" x14ac:dyDescent="0.25">
      <c r="A5715" t="s">
        <v>8</v>
      </c>
      <c r="B5715" s="1">
        <v>500</v>
      </c>
      <c r="C5715" t="s">
        <v>9</v>
      </c>
      <c r="D5715">
        <v>12</v>
      </c>
      <c r="E5715" s="3">
        <v>44356</v>
      </c>
      <c r="F5715" s="2">
        <f>MONTH(Tabela1[[#This Row],[Data]])</f>
        <v>6</v>
      </c>
      <c r="G5715" t="s">
        <v>3558</v>
      </c>
      <c r="H5715" t="s">
        <v>3559</v>
      </c>
      <c r="I5715" s="2">
        <v>5561995500000</v>
      </c>
    </row>
    <row r="5716" spans="1:9" x14ac:dyDescent="0.25">
      <c r="A5716" t="s">
        <v>8</v>
      </c>
      <c r="B5716" s="1">
        <v>500</v>
      </c>
      <c r="C5716" t="s">
        <v>9</v>
      </c>
      <c r="D5716">
        <v>6</v>
      </c>
      <c r="E5716" s="3">
        <v>44356</v>
      </c>
      <c r="F5716" s="2">
        <f>MONTH(Tabela1[[#This Row],[Data]])</f>
        <v>6</v>
      </c>
      <c r="G5716" t="s">
        <v>3936</v>
      </c>
      <c r="H5716" t="s">
        <v>3937</v>
      </c>
      <c r="I5716" s="2">
        <v>5511999800000</v>
      </c>
    </row>
    <row r="5717" spans="1:9" x14ac:dyDescent="0.25">
      <c r="A5717" t="s">
        <v>12</v>
      </c>
      <c r="B5717" s="1">
        <v>1000</v>
      </c>
      <c r="C5717" t="s">
        <v>9</v>
      </c>
      <c r="D5717">
        <v>6</v>
      </c>
      <c r="E5717" s="3">
        <v>44356</v>
      </c>
      <c r="F5717" s="2">
        <f>MONTH(Tabela1[[#This Row],[Data]])</f>
        <v>6</v>
      </c>
      <c r="G5717" t="s">
        <v>1870</v>
      </c>
      <c r="H5717" t="s">
        <v>1871</v>
      </c>
      <c r="I5717" s="2">
        <v>5511973200000</v>
      </c>
    </row>
    <row r="5718" spans="1:9" x14ac:dyDescent="0.25">
      <c r="A5718" t="s">
        <v>8</v>
      </c>
      <c r="B5718" s="1">
        <v>500</v>
      </c>
      <c r="C5718" t="s">
        <v>9</v>
      </c>
      <c r="D5718">
        <v>6</v>
      </c>
      <c r="E5718" s="3">
        <v>44356</v>
      </c>
      <c r="F5718" s="2">
        <f>MONTH(Tabela1[[#This Row],[Data]])</f>
        <v>6</v>
      </c>
      <c r="G5718" t="s">
        <v>771</v>
      </c>
      <c r="H5718" t="s">
        <v>772</v>
      </c>
      <c r="I5718" s="2">
        <v>5561996700000</v>
      </c>
    </row>
    <row r="5719" spans="1:9" x14ac:dyDescent="0.25">
      <c r="A5719" t="s">
        <v>12</v>
      </c>
      <c r="B5719" s="1">
        <v>1000</v>
      </c>
      <c r="C5719" t="s">
        <v>21</v>
      </c>
      <c r="D5719">
        <v>4</v>
      </c>
      <c r="E5719" s="3">
        <v>44357</v>
      </c>
      <c r="F5719" s="2">
        <f>MONTH(Tabela1[[#This Row],[Data]])</f>
        <v>6</v>
      </c>
      <c r="G5719" t="s">
        <v>3092</v>
      </c>
      <c r="H5719" t="s">
        <v>3093</v>
      </c>
      <c r="I5719" s="2">
        <v>5511981700000</v>
      </c>
    </row>
    <row r="5720" spans="1:9" x14ac:dyDescent="0.25">
      <c r="A5720" t="s">
        <v>12</v>
      </c>
      <c r="B5720" s="1">
        <v>1000</v>
      </c>
      <c r="C5720" t="s">
        <v>9</v>
      </c>
      <c r="D5720">
        <v>12</v>
      </c>
      <c r="E5720" s="3">
        <v>44357</v>
      </c>
      <c r="F5720" s="2">
        <f>MONTH(Tabela1[[#This Row],[Data]])</f>
        <v>6</v>
      </c>
      <c r="G5720" t="s">
        <v>2465</v>
      </c>
      <c r="H5720" t="s">
        <v>2466</v>
      </c>
      <c r="I5720" s="2">
        <v>5571983500000</v>
      </c>
    </row>
    <row r="5721" spans="1:9" x14ac:dyDescent="0.25">
      <c r="A5721" t="s">
        <v>8</v>
      </c>
      <c r="B5721" s="1">
        <v>500</v>
      </c>
      <c r="C5721" t="s">
        <v>9</v>
      </c>
      <c r="D5721">
        <v>10</v>
      </c>
      <c r="E5721" s="3">
        <v>44357</v>
      </c>
      <c r="F5721" s="2">
        <f>MONTH(Tabela1[[#This Row],[Data]])</f>
        <v>6</v>
      </c>
      <c r="G5721" t="s">
        <v>6588</v>
      </c>
      <c r="H5721" t="s">
        <v>8413</v>
      </c>
      <c r="I5721" s="2">
        <v>5593991400000</v>
      </c>
    </row>
    <row r="5722" spans="1:9" x14ac:dyDescent="0.25">
      <c r="A5722" t="s">
        <v>12</v>
      </c>
      <c r="B5722" s="1">
        <v>1000</v>
      </c>
      <c r="C5722" t="s">
        <v>9</v>
      </c>
      <c r="D5722">
        <v>1</v>
      </c>
      <c r="E5722" s="3">
        <v>44357</v>
      </c>
      <c r="F5722" s="2">
        <f>MONTH(Tabela1[[#This Row],[Data]])</f>
        <v>6</v>
      </c>
      <c r="G5722" t="s">
        <v>8115</v>
      </c>
      <c r="H5722" t="s">
        <v>9372</v>
      </c>
      <c r="I5722" s="2">
        <v>5521986500000</v>
      </c>
    </row>
    <row r="5723" spans="1:9" x14ac:dyDescent="0.25">
      <c r="A5723" t="s">
        <v>12</v>
      </c>
      <c r="B5723" s="1">
        <v>1000</v>
      </c>
      <c r="C5723" t="s">
        <v>9</v>
      </c>
      <c r="D5723">
        <v>12</v>
      </c>
      <c r="E5723" s="3">
        <v>44357</v>
      </c>
      <c r="F5723" s="2">
        <f>MONTH(Tabela1[[#This Row],[Data]])</f>
        <v>6</v>
      </c>
      <c r="G5723" t="s">
        <v>2905</v>
      </c>
      <c r="H5723" t="s">
        <v>2906</v>
      </c>
      <c r="I5723" s="2">
        <v>5511987700000</v>
      </c>
    </row>
    <row r="5724" spans="1:9" x14ac:dyDescent="0.25">
      <c r="A5724" t="s">
        <v>8</v>
      </c>
      <c r="B5724" s="1">
        <v>500</v>
      </c>
      <c r="C5724" t="s">
        <v>21</v>
      </c>
      <c r="D5724">
        <v>1</v>
      </c>
      <c r="E5724" s="3">
        <v>44358</v>
      </c>
      <c r="F5724" s="2">
        <f>MONTH(Tabela1[[#This Row],[Data]])</f>
        <v>6</v>
      </c>
      <c r="G5724" t="s">
        <v>283</v>
      </c>
      <c r="H5724" t="s">
        <v>284</v>
      </c>
      <c r="I5724" s="2">
        <v>5519999400000</v>
      </c>
    </row>
    <row r="5725" spans="1:9" x14ac:dyDescent="0.25">
      <c r="A5725" t="s">
        <v>8</v>
      </c>
      <c r="B5725" s="1">
        <v>500</v>
      </c>
      <c r="C5725" t="s">
        <v>9</v>
      </c>
      <c r="D5725">
        <v>4</v>
      </c>
      <c r="E5725" s="3">
        <v>44358</v>
      </c>
      <c r="F5725" s="2">
        <f>MONTH(Tabela1[[#This Row],[Data]])</f>
        <v>6</v>
      </c>
      <c r="G5725" t="s">
        <v>2195</v>
      </c>
      <c r="H5725" t="s">
        <v>2196</v>
      </c>
      <c r="I5725" s="2">
        <v>5511951600000</v>
      </c>
    </row>
    <row r="5726" spans="1:9" x14ac:dyDescent="0.25">
      <c r="A5726" t="s">
        <v>8</v>
      </c>
      <c r="B5726" s="1">
        <v>500</v>
      </c>
      <c r="C5726" t="s">
        <v>9</v>
      </c>
      <c r="D5726">
        <v>1</v>
      </c>
      <c r="E5726" s="3">
        <v>44358</v>
      </c>
      <c r="F5726" s="2">
        <f>MONTH(Tabela1[[#This Row],[Data]])</f>
        <v>6</v>
      </c>
      <c r="G5726" t="s">
        <v>2234</v>
      </c>
      <c r="H5726" t="s">
        <v>2235</v>
      </c>
      <c r="I5726" s="2">
        <v>5581988900000</v>
      </c>
    </row>
    <row r="5727" spans="1:9" x14ac:dyDescent="0.25">
      <c r="A5727" t="s">
        <v>26</v>
      </c>
      <c r="B5727" s="1">
        <v>2000</v>
      </c>
      <c r="C5727" t="s">
        <v>9</v>
      </c>
      <c r="D5727">
        <v>2</v>
      </c>
      <c r="E5727" s="3">
        <v>44358</v>
      </c>
      <c r="F5727" s="2">
        <f>MONTH(Tabela1[[#This Row],[Data]])</f>
        <v>6</v>
      </c>
      <c r="G5727" t="s">
        <v>2850</v>
      </c>
      <c r="H5727" t="s">
        <v>2851</v>
      </c>
      <c r="I5727" s="2">
        <v>5511997600000</v>
      </c>
    </row>
    <row r="5728" spans="1:9" x14ac:dyDescent="0.25">
      <c r="A5728" t="s">
        <v>12</v>
      </c>
      <c r="B5728" s="1">
        <v>1000</v>
      </c>
      <c r="C5728" t="s">
        <v>9</v>
      </c>
      <c r="D5728">
        <v>12</v>
      </c>
      <c r="E5728" s="3">
        <v>44358</v>
      </c>
      <c r="F5728" s="2">
        <f>MONTH(Tabela1[[#This Row],[Data]])</f>
        <v>6</v>
      </c>
      <c r="G5728" t="s">
        <v>4546</v>
      </c>
      <c r="H5728" t="s">
        <v>4547</v>
      </c>
      <c r="I5728" s="2">
        <v>5511965600000</v>
      </c>
    </row>
    <row r="5729" spans="1:9" x14ac:dyDescent="0.25">
      <c r="A5729" t="s">
        <v>8</v>
      </c>
      <c r="B5729" s="1">
        <v>500</v>
      </c>
      <c r="C5729" t="s">
        <v>9</v>
      </c>
      <c r="D5729">
        <v>12</v>
      </c>
      <c r="E5729" s="3">
        <v>44358</v>
      </c>
      <c r="F5729" s="2">
        <f>MONTH(Tabela1[[#This Row],[Data]])</f>
        <v>6</v>
      </c>
      <c r="G5729" t="s">
        <v>2457</v>
      </c>
      <c r="H5729" t="s">
        <v>5478</v>
      </c>
      <c r="I5729" s="2">
        <v>5591984100000</v>
      </c>
    </row>
    <row r="5730" spans="1:9" x14ac:dyDescent="0.25">
      <c r="A5730" t="s">
        <v>26</v>
      </c>
      <c r="B5730" s="1">
        <v>2000</v>
      </c>
      <c r="C5730" t="s">
        <v>9</v>
      </c>
      <c r="D5730">
        <v>7</v>
      </c>
      <c r="E5730" s="3">
        <v>44358</v>
      </c>
      <c r="F5730" s="2">
        <f>MONTH(Tabela1[[#This Row],[Data]])</f>
        <v>6</v>
      </c>
      <c r="G5730" t="s">
        <v>6498</v>
      </c>
      <c r="H5730" t="s">
        <v>6499</v>
      </c>
      <c r="I5730" s="2">
        <v>5524981000000</v>
      </c>
    </row>
    <row r="5731" spans="1:9" x14ac:dyDescent="0.25">
      <c r="A5731" t="s">
        <v>26</v>
      </c>
      <c r="B5731" s="1">
        <v>2000</v>
      </c>
      <c r="C5731" t="s">
        <v>9</v>
      </c>
      <c r="D5731">
        <v>12</v>
      </c>
      <c r="E5731" s="3">
        <v>44358</v>
      </c>
      <c r="F5731" s="2">
        <f>MONTH(Tabela1[[#This Row],[Data]])</f>
        <v>6</v>
      </c>
      <c r="G5731" t="s">
        <v>1977</v>
      </c>
      <c r="H5731" t="s">
        <v>6736</v>
      </c>
      <c r="I5731" s="2">
        <v>5522981100000</v>
      </c>
    </row>
    <row r="5732" spans="1:9" x14ac:dyDescent="0.25">
      <c r="A5732" t="s">
        <v>12</v>
      </c>
      <c r="B5732" s="1">
        <v>1000</v>
      </c>
      <c r="C5732" t="s">
        <v>9</v>
      </c>
      <c r="D5732">
        <v>12</v>
      </c>
      <c r="E5732" s="3">
        <v>44358</v>
      </c>
      <c r="F5732" s="2">
        <f>MONTH(Tabela1[[#This Row],[Data]])</f>
        <v>6</v>
      </c>
      <c r="G5732" t="s">
        <v>6158</v>
      </c>
      <c r="H5732" t="s">
        <v>8242</v>
      </c>
      <c r="I5732" s="2">
        <v>5511996400000</v>
      </c>
    </row>
    <row r="5733" spans="1:9" x14ac:dyDescent="0.25">
      <c r="A5733" t="s">
        <v>8</v>
      </c>
      <c r="B5733" s="1">
        <v>500</v>
      </c>
      <c r="C5733" t="s">
        <v>9</v>
      </c>
      <c r="D5733">
        <v>1</v>
      </c>
      <c r="E5733" s="3">
        <v>44359</v>
      </c>
      <c r="F5733" s="2">
        <f>MONTH(Tabela1[[#This Row],[Data]])</f>
        <v>6</v>
      </c>
      <c r="G5733" t="s">
        <v>314</v>
      </c>
      <c r="H5733" t="s">
        <v>315</v>
      </c>
      <c r="I5733" s="2">
        <v>5511982900000</v>
      </c>
    </row>
    <row r="5734" spans="1:9" x14ac:dyDescent="0.25">
      <c r="A5734" t="s">
        <v>8</v>
      </c>
      <c r="B5734" s="1">
        <v>500</v>
      </c>
      <c r="C5734" t="s">
        <v>9</v>
      </c>
      <c r="D5734">
        <v>10</v>
      </c>
      <c r="E5734" s="3">
        <v>44359</v>
      </c>
      <c r="F5734" s="2">
        <f>MONTH(Tabela1[[#This Row],[Data]])</f>
        <v>6</v>
      </c>
      <c r="G5734" t="s">
        <v>742</v>
      </c>
      <c r="H5734" t="s">
        <v>743</v>
      </c>
      <c r="I5734" s="2">
        <v>5581997200000</v>
      </c>
    </row>
    <row r="5735" spans="1:9" x14ac:dyDescent="0.25">
      <c r="A5735" t="s">
        <v>26</v>
      </c>
      <c r="B5735" s="1">
        <v>2000</v>
      </c>
      <c r="C5735" t="s">
        <v>21</v>
      </c>
      <c r="D5735">
        <v>1</v>
      </c>
      <c r="E5735" s="3">
        <v>44359</v>
      </c>
      <c r="F5735" s="2">
        <f>MONTH(Tabela1[[#This Row],[Data]])</f>
        <v>6</v>
      </c>
      <c r="G5735" t="s">
        <v>1504</v>
      </c>
      <c r="H5735" t="s">
        <v>1505</v>
      </c>
      <c r="I5735" s="2">
        <v>5511954000000</v>
      </c>
    </row>
    <row r="5736" spans="1:9" x14ac:dyDescent="0.25">
      <c r="A5736" t="s">
        <v>8</v>
      </c>
      <c r="B5736" s="1">
        <v>500</v>
      </c>
      <c r="C5736" t="s">
        <v>9</v>
      </c>
      <c r="D5736">
        <v>12</v>
      </c>
      <c r="E5736" s="3">
        <v>44359</v>
      </c>
      <c r="F5736" s="2">
        <f>MONTH(Tabela1[[#This Row],[Data]])</f>
        <v>6</v>
      </c>
      <c r="G5736" t="s">
        <v>1951</v>
      </c>
      <c r="H5736" t="s">
        <v>1952</v>
      </c>
      <c r="I5736" s="2">
        <v>5549991100000</v>
      </c>
    </row>
    <row r="5737" spans="1:9" x14ac:dyDescent="0.25">
      <c r="A5737" t="s">
        <v>8</v>
      </c>
      <c r="B5737" s="1">
        <v>500</v>
      </c>
      <c r="C5737" t="s">
        <v>9</v>
      </c>
      <c r="D5737">
        <v>4</v>
      </c>
      <c r="E5737" s="3">
        <v>44359</v>
      </c>
      <c r="F5737" s="2">
        <f>MONTH(Tabela1[[#This Row],[Data]])</f>
        <v>6</v>
      </c>
      <c r="G5737" t="s">
        <v>2440</v>
      </c>
      <c r="H5737" t="s">
        <v>2441</v>
      </c>
      <c r="I5737" s="2">
        <v>5511969600000</v>
      </c>
    </row>
    <row r="5738" spans="1:9" x14ac:dyDescent="0.25">
      <c r="A5738" t="s">
        <v>12</v>
      </c>
      <c r="B5738" s="1">
        <v>1000</v>
      </c>
      <c r="C5738" t="s">
        <v>9</v>
      </c>
      <c r="D5738">
        <v>1</v>
      </c>
      <c r="E5738" s="3">
        <v>44359</v>
      </c>
      <c r="F5738" s="2">
        <f>MONTH(Tabela1[[#This Row],[Data]])</f>
        <v>6</v>
      </c>
      <c r="G5738" t="s">
        <v>3863</v>
      </c>
      <c r="H5738" t="s">
        <v>3914</v>
      </c>
      <c r="I5738" s="2">
        <v>5538999600000</v>
      </c>
    </row>
    <row r="5739" spans="1:9" x14ac:dyDescent="0.25">
      <c r="A5739" t="s">
        <v>8</v>
      </c>
      <c r="B5739" s="1">
        <v>500</v>
      </c>
      <c r="C5739" t="s">
        <v>9</v>
      </c>
      <c r="D5739">
        <v>12</v>
      </c>
      <c r="E5739" s="3">
        <v>44359</v>
      </c>
      <c r="F5739" s="2">
        <f>MONTH(Tabela1[[#This Row],[Data]])</f>
        <v>6</v>
      </c>
      <c r="G5739" t="s">
        <v>8333</v>
      </c>
      <c r="H5739" t="s">
        <v>8334</v>
      </c>
      <c r="I5739" s="2">
        <v>5519991900000</v>
      </c>
    </row>
    <row r="5740" spans="1:9" x14ac:dyDescent="0.25">
      <c r="A5740" t="s">
        <v>26</v>
      </c>
      <c r="B5740" s="1">
        <v>2000</v>
      </c>
      <c r="C5740" t="s">
        <v>9</v>
      </c>
      <c r="D5740">
        <v>12</v>
      </c>
      <c r="E5740" s="3">
        <v>44359</v>
      </c>
      <c r="F5740" s="2">
        <f>MONTH(Tabela1[[#This Row],[Data]])</f>
        <v>6</v>
      </c>
      <c r="G5740" t="s">
        <v>6675</v>
      </c>
      <c r="H5740" t="s">
        <v>9452</v>
      </c>
      <c r="I5740" s="2">
        <v>5511951300000</v>
      </c>
    </row>
    <row r="5741" spans="1:9" x14ac:dyDescent="0.25">
      <c r="A5741" t="s">
        <v>8</v>
      </c>
      <c r="B5741" s="1">
        <v>500</v>
      </c>
      <c r="C5741" t="s">
        <v>21</v>
      </c>
      <c r="D5741">
        <v>1</v>
      </c>
      <c r="E5741" s="3">
        <v>44360</v>
      </c>
      <c r="F5741" s="2">
        <f>MONTH(Tabela1[[#This Row],[Data]])</f>
        <v>6</v>
      </c>
      <c r="G5741" t="s">
        <v>81</v>
      </c>
      <c r="H5741" t="s">
        <v>303</v>
      </c>
      <c r="I5741" s="2">
        <v>5511951600000</v>
      </c>
    </row>
    <row r="5742" spans="1:9" x14ac:dyDescent="0.25">
      <c r="A5742" t="s">
        <v>12</v>
      </c>
      <c r="B5742" s="1">
        <v>1000</v>
      </c>
      <c r="C5742" t="s">
        <v>9</v>
      </c>
      <c r="D5742">
        <v>1</v>
      </c>
      <c r="E5742" s="3">
        <v>44360</v>
      </c>
      <c r="F5742" s="2">
        <f>MONTH(Tabela1[[#This Row],[Data]])</f>
        <v>6</v>
      </c>
      <c r="G5742" t="s">
        <v>3785</v>
      </c>
      <c r="H5742" t="s">
        <v>3786</v>
      </c>
      <c r="I5742" s="2">
        <v>5511942000000</v>
      </c>
    </row>
    <row r="5743" spans="1:9" x14ac:dyDescent="0.25">
      <c r="A5743" t="s">
        <v>26</v>
      </c>
      <c r="B5743" s="1">
        <v>2000</v>
      </c>
      <c r="C5743" t="s">
        <v>21</v>
      </c>
      <c r="D5743">
        <v>1</v>
      </c>
      <c r="E5743" s="3">
        <v>44360</v>
      </c>
      <c r="F5743" s="2">
        <f>MONTH(Tabela1[[#This Row],[Data]])</f>
        <v>6</v>
      </c>
      <c r="G5743" t="s">
        <v>4558</v>
      </c>
      <c r="H5743" t="s">
        <v>4559</v>
      </c>
      <c r="I5743" s="2">
        <v>5549991100000</v>
      </c>
    </row>
    <row r="5744" spans="1:9" x14ac:dyDescent="0.25">
      <c r="A5744" t="s">
        <v>12</v>
      </c>
      <c r="B5744" s="1">
        <v>1000</v>
      </c>
      <c r="C5744" t="s">
        <v>9</v>
      </c>
      <c r="D5744">
        <v>12</v>
      </c>
      <c r="E5744" s="3">
        <v>44360</v>
      </c>
      <c r="F5744" s="2">
        <f>MONTH(Tabela1[[#This Row],[Data]])</f>
        <v>6</v>
      </c>
      <c r="G5744" t="s">
        <v>2323</v>
      </c>
      <c r="H5744" t="s">
        <v>7072</v>
      </c>
      <c r="I5744" s="2">
        <v>5527998400000</v>
      </c>
    </row>
    <row r="5745" spans="1:9" x14ac:dyDescent="0.25">
      <c r="A5745" t="s">
        <v>26</v>
      </c>
      <c r="B5745" s="1">
        <v>2000</v>
      </c>
      <c r="C5745" t="s">
        <v>21</v>
      </c>
      <c r="D5745">
        <v>1</v>
      </c>
      <c r="E5745" s="3">
        <v>44360</v>
      </c>
      <c r="F5745" s="2">
        <f>MONTH(Tabela1[[#This Row],[Data]])</f>
        <v>6</v>
      </c>
      <c r="G5745" t="s">
        <v>1999</v>
      </c>
      <c r="H5745" t="s">
        <v>2000</v>
      </c>
      <c r="I5745" s="2">
        <v>5585999900000</v>
      </c>
    </row>
    <row r="5746" spans="1:9" x14ac:dyDescent="0.25">
      <c r="A5746" t="s">
        <v>8</v>
      </c>
      <c r="B5746" s="1">
        <v>500</v>
      </c>
      <c r="C5746" t="s">
        <v>9</v>
      </c>
      <c r="D5746">
        <v>12</v>
      </c>
      <c r="E5746" s="3">
        <v>44361</v>
      </c>
      <c r="F5746" s="2">
        <f>MONTH(Tabela1[[#This Row],[Data]])</f>
        <v>6</v>
      </c>
      <c r="G5746" t="s">
        <v>3088</v>
      </c>
      <c r="H5746" t="s">
        <v>3089</v>
      </c>
      <c r="I5746" s="2">
        <v>5555999600000</v>
      </c>
    </row>
    <row r="5747" spans="1:9" x14ac:dyDescent="0.25">
      <c r="A5747" t="s">
        <v>12</v>
      </c>
      <c r="B5747" s="1">
        <v>1000</v>
      </c>
      <c r="C5747" t="s">
        <v>9</v>
      </c>
      <c r="D5747">
        <v>1</v>
      </c>
      <c r="E5747" s="3">
        <v>44361</v>
      </c>
      <c r="F5747" s="2">
        <f>MONTH(Tabela1[[#This Row],[Data]])</f>
        <v>6</v>
      </c>
      <c r="G5747" t="s">
        <v>2953</v>
      </c>
      <c r="H5747" t="s">
        <v>4730</v>
      </c>
      <c r="I5747" s="2">
        <v>5585981900000</v>
      </c>
    </row>
    <row r="5748" spans="1:9" x14ac:dyDescent="0.25">
      <c r="A5748" t="s">
        <v>12</v>
      </c>
      <c r="B5748" s="1">
        <v>1000</v>
      </c>
      <c r="C5748" t="s">
        <v>9</v>
      </c>
      <c r="D5748">
        <v>10</v>
      </c>
      <c r="E5748" s="3">
        <v>44361</v>
      </c>
      <c r="F5748" s="2">
        <f>MONTH(Tabela1[[#This Row],[Data]])</f>
        <v>6</v>
      </c>
      <c r="G5748" t="s">
        <v>2720</v>
      </c>
      <c r="H5748" t="s">
        <v>2721</v>
      </c>
      <c r="I5748" s="2">
        <v>5511999000000</v>
      </c>
    </row>
    <row r="5749" spans="1:9" x14ac:dyDescent="0.25">
      <c r="A5749" t="s">
        <v>8</v>
      </c>
      <c r="B5749" s="1">
        <v>500</v>
      </c>
      <c r="C5749" t="s">
        <v>9</v>
      </c>
      <c r="D5749">
        <v>12</v>
      </c>
      <c r="E5749" s="3">
        <v>44361</v>
      </c>
      <c r="F5749" s="2">
        <f>MONTH(Tabela1[[#This Row],[Data]])</f>
        <v>6</v>
      </c>
      <c r="G5749" t="s">
        <v>3191</v>
      </c>
      <c r="H5749" t="s">
        <v>7624</v>
      </c>
      <c r="I5749" s="2">
        <v>5521972000000</v>
      </c>
    </row>
    <row r="5750" spans="1:9" x14ac:dyDescent="0.25">
      <c r="A5750" t="s">
        <v>12</v>
      </c>
      <c r="B5750" s="1">
        <v>1000</v>
      </c>
      <c r="C5750" t="s">
        <v>21</v>
      </c>
      <c r="D5750">
        <v>1</v>
      </c>
      <c r="E5750" s="3">
        <v>44361</v>
      </c>
      <c r="F5750" s="2">
        <f>MONTH(Tabela1[[#This Row],[Data]])</f>
        <v>6</v>
      </c>
      <c r="G5750" t="s">
        <v>8922</v>
      </c>
      <c r="H5750" t="s">
        <v>8923</v>
      </c>
      <c r="I5750" s="2">
        <v>5511954400000</v>
      </c>
    </row>
    <row r="5751" spans="1:9" x14ac:dyDescent="0.25">
      <c r="A5751" t="s">
        <v>26</v>
      </c>
      <c r="B5751" s="1">
        <v>2000</v>
      </c>
      <c r="C5751" t="s">
        <v>9</v>
      </c>
      <c r="D5751">
        <v>1</v>
      </c>
      <c r="E5751" s="3">
        <v>44362</v>
      </c>
      <c r="F5751" s="2">
        <f>MONTH(Tabela1[[#This Row],[Data]])</f>
        <v>6</v>
      </c>
      <c r="G5751" t="s">
        <v>615</v>
      </c>
      <c r="H5751" t="s">
        <v>616</v>
      </c>
      <c r="I5751" s="2">
        <v>5511964900000</v>
      </c>
    </row>
    <row r="5752" spans="1:9" x14ac:dyDescent="0.25">
      <c r="A5752" t="s">
        <v>12</v>
      </c>
      <c r="B5752" s="1">
        <v>1000</v>
      </c>
      <c r="C5752" t="s">
        <v>9</v>
      </c>
      <c r="D5752">
        <v>12</v>
      </c>
      <c r="E5752" s="3">
        <v>44362</v>
      </c>
      <c r="F5752" s="2">
        <f>MONTH(Tabela1[[#This Row],[Data]])</f>
        <v>6</v>
      </c>
      <c r="G5752" t="s">
        <v>3777</v>
      </c>
      <c r="H5752" t="s">
        <v>3778</v>
      </c>
      <c r="I5752" s="2">
        <v>5511964900000</v>
      </c>
    </row>
    <row r="5753" spans="1:9" x14ac:dyDescent="0.25">
      <c r="A5753" t="s">
        <v>12</v>
      </c>
      <c r="B5753" s="1">
        <v>1000</v>
      </c>
      <c r="C5753" t="s">
        <v>9</v>
      </c>
      <c r="D5753">
        <v>1</v>
      </c>
      <c r="E5753" s="3">
        <v>44362</v>
      </c>
      <c r="F5753" s="2">
        <f>MONTH(Tabela1[[#This Row],[Data]])</f>
        <v>6</v>
      </c>
      <c r="G5753" t="s">
        <v>2019</v>
      </c>
      <c r="H5753" t="s">
        <v>2020</v>
      </c>
      <c r="I5753" s="2">
        <v>5565981300000</v>
      </c>
    </row>
    <row r="5754" spans="1:9" x14ac:dyDescent="0.25">
      <c r="A5754" t="s">
        <v>12</v>
      </c>
      <c r="B5754" s="1">
        <v>1000</v>
      </c>
      <c r="C5754" t="s">
        <v>9</v>
      </c>
      <c r="D5754">
        <v>12</v>
      </c>
      <c r="E5754" s="3">
        <v>44362</v>
      </c>
      <c r="F5754" s="2">
        <f>MONTH(Tabela1[[#This Row],[Data]])</f>
        <v>6</v>
      </c>
      <c r="G5754" t="s">
        <v>494</v>
      </c>
      <c r="H5754" t="s">
        <v>8725</v>
      </c>
      <c r="I5754" s="2">
        <v>5586994600000</v>
      </c>
    </row>
    <row r="5755" spans="1:9" x14ac:dyDescent="0.25">
      <c r="A5755" t="s">
        <v>8</v>
      </c>
      <c r="B5755" s="1">
        <v>500</v>
      </c>
      <c r="C5755" t="s">
        <v>9</v>
      </c>
      <c r="D5755">
        <v>10</v>
      </c>
      <c r="E5755" s="3">
        <v>44363</v>
      </c>
      <c r="F5755" s="2">
        <f>MONTH(Tabela1[[#This Row],[Data]])</f>
        <v>6</v>
      </c>
      <c r="G5755" t="s">
        <v>553</v>
      </c>
      <c r="H5755" t="s">
        <v>554</v>
      </c>
      <c r="I5755" s="2">
        <v>5513974100000</v>
      </c>
    </row>
    <row r="5756" spans="1:9" x14ac:dyDescent="0.25">
      <c r="A5756" t="s">
        <v>12</v>
      </c>
      <c r="B5756" s="1">
        <v>1000</v>
      </c>
      <c r="C5756" t="s">
        <v>9</v>
      </c>
      <c r="D5756">
        <v>12</v>
      </c>
      <c r="E5756" s="3">
        <v>44363</v>
      </c>
      <c r="F5756" s="2">
        <f>MONTH(Tabela1[[#This Row],[Data]])</f>
        <v>6</v>
      </c>
      <c r="G5756" t="s">
        <v>3842</v>
      </c>
      <c r="H5756" t="s">
        <v>3843</v>
      </c>
      <c r="I5756" s="2">
        <v>5571988200000</v>
      </c>
    </row>
    <row r="5757" spans="1:9" x14ac:dyDescent="0.25">
      <c r="A5757" t="s">
        <v>12</v>
      </c>
      <c r="B5757" s="1">
        <v>1000</v>
      </c>
      <c r="C5757" t="s">
        <v>9</v>
      </c>
      <c r="D5757">
        <v>7</v>
      </c>
      <c r="E5757" s="3">
        <v>44363</v>
      </c>
      <c r="F5757" s="2">
        <f>MONTH(Tabela1[[#This Row],[Data]])</f>
        <v>6</v>
      </c>
      <c r="G5757" t="s">
        <v>5101</v>
      </c>
      <c r="H5757" t="s">
        <v>5102</v>
      </c>
      <c r="I5757" s="2">
        <v>5521974900000</v>
      </c>
    </row>
    <row r="5758" spans="1:9" x14ac:dyDescent="0.25">
      <c r="A5758" t="s">
        <v>12</v>
      </c>
      <c r="B5758" s="1">
        <v>1000</v>
      </c>
      <c r="C5758" t="s">
        <v>9</v>
      </c>
      <c r="D5758">
        <v>12</v>
      </c>
      <c r="E5758" s="3">
        <v>44363</v>
      </c>
      <c r="F5758" s="2">
        <f>MONTH(Tabela1[[#This Row],[Data]])</f>
        <v>6</v>
      </c>
      <c r="G5758" t="s">
        <v>1090</v>
      </c>
      <c r="H5758" t="s">
        <v>5638</v>
      </c>
      <c r="I5758" s="2">
        <v>5531995800000</v>
      </c>
    </row>
    <row r="5759" spans="1:9" x14ac:dyDescent="0.25">
      <c r="A5759" t="s">
        <v>12</v>
      </c>
      <c r="B5759" s="1">
        <v>1000</v>
      </c>
      <c r="C5759" t="s">
        <v>9</v>
      </c>
      <c r="D5759">
        <v>1</v>
      </c>
      <c r="E5759" s="3">
        <v>44363</v>
      </c>
      <c r="F5759" s="2">
        <f>MONTH(Tabela1[[#This Row],[Data]])</f>
        <v>6</v>
      </c>
      <c r="G5759" t="s">
        <v>2041</v>
      </c>
      <c r="H5759" t="s">
        <v>7869</v>
      </c>
      <c r="I5759" s="2">
        <v>5521988000000</v>
      </c>
    </row>
    <row r="5760" spans="1:9" x14ac:dyDescent="0.25">
      <c r="A5760" t="s">
        <v>8</v>
      </c>
      <c r="B5760" s="1">
        <v>500</v>
      </c>
      <c r="C5760" t="s">
        <v>9</v>
      </c>
      <c r="D5760">
        <v>10</v>
      </c>
      <c r="E5760" s="3">
        <v>44363</v>
      </c>
      <c r="F5760" s="2">
        <f>MONTH(Tabela1[[#This Row],[Data]])</f>
        <v>6</v>
      </c>
      <c r="G5760" t="s">
        <v>8677</v>
      </c>
      <c r="H5760" t="s">
        <v>8678</v>
      </c>
      <c r="I5760" s="2">
        <v>5586994500000</v>
      </c>
    </row>
    <row r="5761" spans="1:9" x14ac:dyDescent="0.25">
      <c r="A5761" t="s">
        <v>8</v>
      </c>
      <c r="B5761" s="1">
        <v>500</v>
      </c>
      <c r="C5761" t="s">
        <v>9</v>
      </c>
      <c r="D5761">
        <v>1</v>
      </c>
      <c r="E5761" s="3">
        <v>44364</v>
      </c>
      <c r="F5761" s="2">
        <f>MONTH(Tabela1[[#This Row],[Data]])</f>
        <v>6</v>
      </c>
      <c r="G5761" t="s">
        <v>730</v>
      </c>
      <c r="H5761" t="s">
        <v>731</v>
      </c>
      <c r="I5761" s="2">
        <v>5513997000000</v>
      </c>
    </row>
    <row r="5762" spans="1:9" x14ac:dyDescent="0.25">
      <c r="A5762" t="s">
        <v>12</v>
      </c>
      <c r="B5762" s="1">
        <v>1000</v>
      </c>
      <c r="C5762" t="s">
        <v>9</v>
      </c>
      <c r="D5762">
        <v>12</v>
      </c>
      <c r="E5762" s="3">
        <v>44364</v>
      </c>
      <c r="F5762" s="2">
        <f>MONTH(Tabela1[[#This Row],[Data]])</f>
        <v>6</v>
      </c>
      <c r="G5762" t="s">
        <v>356</v>
      </c>
      <c r="H5762" t="s">
        <v>1861</v>
      </c>
      <c r="I5762" s="2">
        <v>5521999000000</v>
      </c>
    </row>
    <row r="5763" spans="1:9" x14ac:dyDescent="0.25">
      <c r="A5763" t="s">
        <v>12</v>
      </c>
      <c r="B5763" s="1">
        <v>1000</v>
      </c>
      <c r="C5763" t="s">
        <v>9</v>
      </c>
      <c r="D5763">
        <v>12</v>
      </c>
      <c r="E5763" s="3">
        <v>44364</v>
      </c>
      <c r="F5763" s="2">
        <f>MONTH(Tabela1[[#This Row],[Data]])</f>
        <v>6</v>
      </c>
      <c r="G5763" t="s">
        <v>1645</v>
      </c>
      <c r="H5763" t="s">
        <v>1646</v>
      </c>
      <c r="I5763" s="2">
        <v>5521992100000</v>
      </c>
    </row>
    <row r="5764" spans="1:9" x14ac:dyDescent="0.25">
      <c r="A5764" t="s">
        <v>12</v>
      </c>
      <c r="B5764" s="1">
        <v>1000</v>
      </c>
      <c r="C5764" t="s">
        <v>21</v>
      </c>
      <c r="D5764">
        <v>1</v>
      </c>
      <c r="E5764" s="3">
        <v>44364</v>
      </c>
      <c r="F5764" s="2">
        <f>MONTH(Tabela1[[#This Row],[Data]])</f>
        <v>6</v>
      </c>
      <c r="G5764" t="s">
        <v>6100</v>
      </c>
      <c r="H5764" t="s">
        <v>6101</v>
      </c>
      <c r="I5764" s="2">
        <v>5522997200000</v>
      </c>
    </row>
    <row r="5765" spans="1:9" x14ac:dyDescent="0.25">
      <c r="A5765" t="s">
        <v>8</v>
      </c>
      <c r="B5765" s="1">
        <v>500</v>
      </c>
      <c r="C5765" t="s">
        <v>21</v>
      </c>
      <c r="D5765">
        <v>1</v>
      </c>
      <c r="E5765" s="3">
        <v>44365</v>
      </c>
      <c r="F5765" s="2">
        <f>MONTH(Tabela1[[#This Row],[Data]])</f>
        <v>6</v>
      </c>
      <c r="G5765" t="s">
        <v>1448</v>
      </c>
      <c r="H5765" t="s">
        <v>1449</v>
      </c>
      <c r="I5765" s="2">
        <v>5538991900000</v>
      </c>
    </row>
    <row r="5766" spans="1:9" x14ac:dyDescent="0.25">
      <c r="A5766" t="s">
        <v>8</v>
      </c>
      <c r="B5766" s="1">
        <v>500</v>
      </c>
      <c r="C5766" t="s">
        <v>9</v>
      </c>
      <c r="D5766">
        <v>1</v>
      </c>
      <c r="E5766" s="3">
        <v>44365</v>
      </c>
      <c r="F5766" s="2">
        <f>MONTH(Tabela1[[#This Row],[Data]])</f>
        <v>6</v>
      </c>
      <c r="G5766" t="s">
        <v>857</v>
      </c>
      <c r="H5766" t="s">
        <v>858</v>
      </c>
      <c r="I5766" s="2">
        <v>5541996200000</v>
      </c>
    </row>
    <row r="5767" spans="1:9" x14ac:dyDescent="0.25">
      <c r="A5767" t="s">
        <v>12</v>
      </c>
      <c r="B5767" s="1">
        <v>1000</v>
      </c>
      <c r="C5767" t="s">
        <v>9</v>
      </c>
      <c r="D5767">
        <v>10</v>
      </c>
      <c r="E5767" s="3">
        <v>44365</v>
      </c>
      <c r="F5767" s="2">
        <f>MONTH(Tabela1[[#This Row],[Data]])</f>
        <v>6</v>
      </c>
      <c r="G5767" t="s">
        <v>7171</v>
      </c>
      <c r="H5767" t="s">
        <v>7172</v>
      </c>
      <c r="I5767" s="2">
        <v>5521968500000</v>
      </c>
    </row>
    <row r="5768" spans="1:9" x14ac:dyDescent="0.25">
      <c r="A5768" t="s">
        <v>26</v>
      </c>
      <c r="B5768" s="1">
        <v>2000</v>
      </c>
      <c r="C5768" t="s">
        <v>9</v>
      </c>
      <c r="D5768">
        <v>1</v>
      </c>
      <c r="E5768" s="3">
        <v>44365</v>
      </c>
      <c r="F5768" s="2">
        <f>MONTH(Tabela1[[#This Row],[Data]])</f>
        <v>6</v>
      </c>
      <c r="G5768" t="s">
        <v>3742</v>
      </c>
      <c r="H5768" t="s">
        <v>7654</v>
      </c>
      <c r="I5768" s="2">
        <v>5562982400000</v>
      </c>
    </row>
    <row r="5769" spans="1:9" x14ac:dyDescent="0.25">
      <c r="A5769" t="s">
        <v>12</v>
      </c>
      <c r="B5769" s="1">
        <v>1000</v>
      </c>
      <c r="C5769" t="s">
        <v>9</v>
      </c>
      <c r="D5769">
        <v>2</v>
      </c>
      <c r="E5769" s="3">
        <v>44365</v>
      </c>
      <c r="F5769" s="2">
        <f>MONTH(Tabela1[[#This Row],[Data]])</f>
        <v>6</v>
      </c>
      <c r="G5769" t="s">
        <v>4726</v>
      </c>
      <c r="H5769" t="s">
        <v>6948</v>
      </c>
      <c r="I5769" s="2">
        <v>5511987300000</v>
      </c>
    </row>
    <row r="5770" spans="1:9" x14ac:dyDescent="0.25">
      <c r="A5770" t="s">
        <v>12</v>
      </c>
      <c r="B5770" s="1">
        <v>1000</v>
      </c>
      <c r="C5770" t="s">
        <v>21</v>
      </c>
      <c r="D5770">
        <v>1</v>
      </c>
      <c r="E5770" s="3">
        <v>44366</v>
      </c>
      <c r="F5770" s="2">
        <f>MONTH(Tabela1[[#This Row],[Data]])</f>
        <v>6</v>
      </c>
      <c r="G5770" t="s">
        <v>1934</v>
      </c>
      <c r="H5770" t="s">
        <v>1935</v>
      </c>
      <c r="I5770" s="2">
        <v>5594981400000</v>
      </c>
    </row>
    <row r="5771" spans="1:9" x14ac:dyDescent="0.25">
      <c r="A5771" t="s">
        <v>12</v>
      </c>
      <c r="B5771" s="1">
        <v>1000</v>
      </c>
      <c r="C5771" t="s">
        <v>9</v>
      </c>
      <c r="D5771">
        <v>1</v>
      </c>
      <c r="E5771" s="3">
        <v>44366</v>
      </c>
      <c r="F5771" s="2">
        <f>MONTH(Tabela1[[#This Row],[Data]])</f>
        <v>6</v>
      </c>
      <c r="G5771" t="s">
        <v>5788</v>
      </c>
      <c r="H5771" t="s">
        <v>7620</v>
      </c>
      <c r="I5771" s="2">
        <v>5511984700000</v>
      </c>
    </row>
    <row r="5772" spans="1:9" x14ac:dyDescent="0.25">
      <c r="A5772" t="s">
        <v>8</v>
      </c>
      <c r="B5772" s="1">
        <v>500</v>
      </c>
      <c r="C5772" t="s">
        <v>9</v>
      </c>
      <c r="D5772">
        <v>12</v>
      </c>
      <c r="E5772" s="3">
        <v>44367</v>
      </c>
      <c r="F5772" s="2">
        <f>MONTH(Tabela1[[#This Row],[Data]])</f>
        <v>6</v>
      </c>
      <c r="G5772" t="s">
        <v>2290</v>
      </c>
      <c r="H5772" t="s">
        <v>2291</v>
      </c>
      <c r="I5772" s="2">
        <v>5511985000000</v>
      </c>
    </row>
    <row r="5773" spans="1:9" x14ac:dyDescent="0.25">
      <c r="A5773" t="s">
        <v>26</v>
      </c>
      <c r="B5773" s="1">
        <v>2000</v>
      </c>
      <c r="C5773" t="s">
        <v>9</v>
      </c>
      <c r="D5773">
        <v>12</v>
      </c>
      <c r="E5773" s="3">
        <v>44367</v>
      </c>
      <c r="F5773" s="2">
        <f>MONTH(Tabela1[[#This Row],[Data]])</f>
        <v>6</v>
      </c>
      <c r="G5773" t="s">
        <v>2538</v>
      </c>
      <c r="H5773" t="s">
        <v>2539</v>
      </c>
      <c r="I5773" s="2">
        <v>5561992800000</v>
      </c>
    </row>
    <row r="5774" spans="1:9" x14ac:dyDescent="0.25">
      <c r="A5774" t="s">
        <v>12</v>
      </c>
      <c r="B5774" s="1">
        <v>1000</v>
      </c>
      <c r="C5774" t="s">
        <v>9</v>
      </c>
      <c r="D5774">
        <v>1</v>
      </c>
      <c r="E5774" s="3">
        <v>44367</v>
      </c>
      <c r="F5774" s="2">
        <f>MONTH(Tabela1[[#This Row],[Data]])</f>
        <v>6</v>
      </c>
      <c r="G5774" t="s">
        <v>3064</v>
      </c>
      <c r="H5774" t="s">
        <v>3065</v>
      </c>
      <c r="I5774" s="2">
        <v>5516997800000</v>
      </c>
    </row>
    <row r="5775" spans="1:9" x14ac:dyDescent="0.25">
      <c r="A5775" t="s">
        <v>8</v>
      </c>
      <c r="B5775" s="1">
        <v>500</v>
      </c>
      <c r="C5775" t="s">
        <v>9</v>
      </c>
      <c r="D5775">
        <v>5</v>
      </c>
      <c r="E5775" s="3">
        <v>44367</v>
      </c>
      <c r="F5775" s="2">
        <f>MONTH(Tabela1[[#This Row],[Data]])</f>
        <v>6</v>
      </c>
      <c r="G5775" t="s">
        <v>7111</v>
      </c>
      <c r="H5775" t="s">
        <v>7112</v>
      </c>
      <c r="I5775" s="2">
        <v>5573998400000</v>
      </c>
    </row>
    <row r="5776" spans="1:9" x14ac:dyDescent="0.25">
      <c r="A5776" t="s">
        <v>12</v>
      </c>
      <c r="B5776" s="1">
        <v>1000</v>
      </c>
      <c r="C5776" t="s">
        <v>9</v>
      </c>
      <c r="D5776">
        <v>12</v>
      </c>
      <c r="E5776" s="3">
        <v>44367</v>
      </c>
      <c r="F5776" s="2">
        <f>MONTH(Tabela1[[#This Row],[Data]])</f>
        <v>6</v>
      </c>
      <c r="G5776" t="s">
        <v>8292</v>
      </c>
      <c r="H5776" t="s">
        <v>8293</v>
      </c>
      <c r="I5776" s="2">
        <v>5561986500000</v>
      </c>
    </row>
    <row r="5777" spans="1:9" x14ac:dyDescent="0.25">
      <c r="A5777" t="s">
        <v>26</v>
      </c>
      <c r="B5777" s="1">
        <v>2000</v>
      </c>
      <c r="C5777" t="s">
        <v>21</v>
      </c>
      <c r="D5777">
        <v>1</v>
      </c>
      <c r="E5777" s="3">
        <v>44368</v>
      </c>
      <c r="F5777" s="2">
        <f>MONTH(Tabela1[[#This Row],[Data]])</f>
        <v>6</v>
      </c>
      <c r="G5777" t="s">
        <v>1734</v>
      </c>
      <c r="H5777" t="s">
        <v>1735</v>
      </c>
      <c r="I5777" s="2">
        <v>5521982300000</v>
      </c>
    </row>
    <row r="5778" spans="1:9" x14ac:dyDescent="0.25">
      <c r="A5778" t="s">
        <v>8</v>
      </c>
      <c r="B5778" s="1">
        <v>500</v>
      </c>
      <c r="C5778" t="s">
        <v>9</v>
      </c>
      <c r="D5778">
        <v>12</v>
      </c>
      <c r="E5778" s="3">
        <v>44368</v>
      </c>
      <c r="F5778" s="2">
        <f>MONTH(Tabela1[[#This Row],[Data]])</f>
        <v>6</v>
      </c>
      <c r="G5778" t="s">
        <v>2540</v>
      </c>
      <c r="H5778" t="s">
        <v>2541</v>
      </c>
      <c r="I5778" s="2">
        <v>5548991500000</v>
      </c>
    </row>
    <row r="5779" spans="1:9" x14ac:dyDescent="0.25">
      <c r="A5779" t="s">
        <v>8</v>
      </c>
      <c r="B5779" s="1">
        <v>500</v>
      </c>
      <c r="C5779" t="s">
        <v>9</v>
      </c>
      <c r="D5779">
        <v>12</v>
      </c>
      <c r="E5779" s="3">
        <v>44368</v>
      </c>
      <c r="F5779" s="2">
        <f>MONTH(Tabela1[[#This Row],[Data]])</f>
        <v>6</v>
      </c>
      <c r="G5779" t="s">
        <v>4272</v>
      </c>
      <c r="H5779" t="s">
        <v>4273</v>
      </c>
      <c r="I5779" s="2">
        <v>5521971600000</v>
      </c>
    </row>
    <row r="5780" spans="1:9" x14ac:dyDescent="0.25">
      <c r="A5780" t="s">
        <v>8</v>
      </c>
      <c r="B5780" s="1">
        <v>500</v>
      </c>
      <c r="C5780" t="s">
        <v>9</v>
      </c>
      <c r="D5780">
        <v>1</v>
      </c>
      <c r="E5780" s="3">
        <v>44369</v>
      </c>
      <c r="F5780" s="2">
        <f>MONTH(Tabela1[[#This Row],[Data]])</f>
        <v>6</v>
      </c>
      <c r="G5780" t="s">
        <v>3015</v>
      </c>
      <c r="H5780" t="s">
        <v>3016</v>
      </c>
      <c r="I5780" s="2">
        <v>5527998300000</v>
      </c>
    </row>
    <row r="5781" spans="1:9" x14ac:dyDescent="0.25">
      <c r="A5781" t="s">
        <v>12</v>
      </c>
      <c r="B5781" s="1">
        <v>1000</v>
      </c>
      <c r="C5781" t="s">
        <v>9</v>
      </c>
      <c r="D5781">
        <v>1</v>
      </c>
      <c r="E5781" s="3">
        <v>44369</v>
      </c>
      <c r="F5781" s="2">
        <f>MONTH(Tabela1[[#This Row],[Data]])</f>
        <v>6</v>
      </c>
      <c r="G5781" t="s">
        <v>3756</v>
      </c>
      <c r="H5781" t="s">
        <v>3757</v>
      </c>
      <c r="I5781" s="2">
        <v>5584981200000</v>
      </c>
    </row>
    <row r="5782" spans="1:9" x14ac:dyDescent="0.25">
      <c r="A5782" t="s">
        <v>26</v>
      </c>
      <c r="B5782" s="1">
        <v>2000</v>
      </c>
      <c r="C5782" t="s">
        <v>9</v>
      </c>
      <c r="D5782">
        <v>1</v>
      </c>
      <c r="E5782" s="3">
        <v>44369</v>
      </c>
      <c r="F5782" s="2">
        <f>MONTH(Tabela1[[#This Row],[Data]])</f>
        <v>6</v>
      </c>
      <c r="G5782" t="s">
        <v>4008</v>
      </c>
      <c r="H5782" t="s">
        <v>4009</v>
      </c>
      <c r="I5782" s="2">
        <v>5531996200000</v>
      </c>
    </row>
    <row r="5783" spans="1:9" x14ac:dyDescent="0.25">
      <c r="A5783" t="s">
        <v>12</v>
      </c>
      <c r="B5783" s="1">
        <v>1000</v>
      </c>
      <c r="C5783" t="s">
        <v>9</v>
      </c>
      <c r="D5783">
        <v>12</v>
      </c>
      <c r="E5783" s="3">
        <v>44369</v>
      </c>
      <c r="F5783" s="2">
        <f>MONTH(Tabela1[[#This Row],[Data]])</f>
        <v>6</v>
      </c>
      <c r="G5783" t="s">
        <v>2837</v>
      </c>
      <c r="H5783" t="s">
        <v>4742</v>
      </c>
      <c r="I5783" s="2">
        <v>5547988200000</v>
      </c>
    </row>
    <row r="5784" spans="1:9" x14ac:dyDescent="0.25">
      <c r="A5784" t="s">
        <v>12</v>
      </c>
      <c r="B5784" s="1">
        <v>1000</v>
      </c>
      <c r="C5784" t="s">
        <v>9</v>
      </c>
      <c r="D5784">
        <v>12</v>
      </c>
      <c r="E5784" s="3">
        <v>44369</v>
      </c>
      <c r="F5784" s="2">
        <f>MONTH(Tabela1[[#This Row],[Data]])</f>
        <v>6</v>
      </c>
      <c r="G5784" t="s">
        <v>1153</v>
      </c>
      <c r="H5784" t="s">
        <v>7402</v>
      </c>
      <c r="I5784" s="2">
        <v>5521975200000</v>
      </c>
    </row>
    <row r="5785" spans="1:9" x14ac:dyDescent="0.25">
      <c r="A5785" t="s">
        <v>8</v>
      </c>
      <c r="B5785" s="1">
        <v>500</v>
      </c>
      <c r="C5785" t="s">
        <v>9</v>
      </c>
      <c r="D5785">
        <v>12</v>
      </c>
      <c r="E5785" s="3">
        <v>44369</v>
      </c>
      <c r="F5785" s="2">
        <f>MONTH(Tabela1[[#This Row],[Data]])</f>
        <v>6</v>
      </c>
      <c r="G5785" t="s">
        <v>9562</v>
      </c>
      <c r="H5785" t="s">
        <v>9563</v>
      </c>
      <c r="I5785" s="2">
        <v>5542991000000</v>
      </c>
    </row>
    <row r="5786" spans="1:9" x14ac:dyDescent="0.25">
      <c r="A5786" t="s">
        <v>8</v>
      </c>
      <c r="B5786" s="1">
        <v>500</v>
      </c>
      <c r="C5786" t="s">
        <v>21</v>
      </c>
      <c r="D5786">
        <v>1</v>
      </c>
      <c r="E5786" s="3">
        <v>44369</v>
      </c>
      <c r="F5786" s="2">
        <f>MONTH(Tabela1[[#This Row],[Data]])</f>
        <v>6</v>
      </c>
      <c r="G5786" t="s">
        <v>875</v>
      </c>
      <c r="H5786" t="s">
        <v>876</v>
      </c>
      <c r="I5786" s="2">
        <v>5579998100000</v>
      </c>
    </row>
    <row r="5787" spans="1:9" x14ac:dyDescent="0.25">
      <c r="A5787" t="s">
        <v>12</v>
      </c>
      <c r="B5787" s="1">
        <v>1000</v>
      </c>
      <c r="C5787" t="s">
        <v>9</v>
      </c>
      <c r="D5787">
        <v>1</v>
      </c>
      <c r="E5787" s="3">
        <v>44370</v>
      </c>
      <c r="F5787" s="2">
        <f>MONTH(Tabela1[[#This Row],[Data]])</f>
        <v>6</v>
      </c>
      <c r="G5787" t="s">
        <v>3660</v>
      </c>
      <c r="H5787" t="s">
        <v>3661</v>
      </c>
      <c r="I5787" s="2">
        <v>5538999900000</v>
      </c>
    </row>
    <row r="5788" spans="1:9" x14ac:dyDescent="0.25">
      <c r="A5788" t="s">
        <v>26</v>
      </c>
      <c r="B5788" s="1">
        <v>2000</v>
      </c>
      <c r="C5788" t="s">
        <v>9</v>
      </c>
      <c r="D5788">
        <v>12</v>
      </c>
      <c r="E5788" s="3">
        <v>44370</v>
      </c>
      <c r="F5788" s="2">
        <f>MONTH(Tabela1[[#This Row],[Data]])</f>
        <v>6</v>
      </c>
      <c r="G5788" t="s">
        <v>8836</v>
      </c>
      <c r="H5788" t="s">
        <v>8837</v>
      </c>
      <c r="I5788" s="2">
        <v>5511989300000</v>
      </c>
    </row>
    <row r="5789" spans="1:9" x14ac:dyDescent="0.25">
      <c r="A5789" t="s">
        <v>12</v>
      </c>
      <c r="B5789" s="1">
        <v>1000</v>
      </c>
      <c r="C5789" t="s">
        <v>9</v>
      </c>
      <c r="D5789">
        <v>1</v>
      </c>
      <c r="E5789" s="3">
        <v>44371</v>
      </c>
      <c r="F5789" s="2">
        <f>MONTH(Tabela1[[#This Row],[Data]])</f>
        <v>6</v>
      </c>
      <c r="G5789" t="s">
        <v>767</v>
      </c>
      <c r="H5789" t="s">
        <v>768</v>
      </c>
      <c r="I5789" s="2">
        <v>5581988800000</v>
      </c>
    </row>
    <row r="5790" spans="1:9" x14ac:dyDescent="0.25">
      <c r="A5790" t="s">
        <v>26</v>
      </c>
      <c r="B5790" s="1">
        <v>2000</v>
      </c>
      <c r="C5790" t="s">
        <v>9</v>
      </c>
      <c r="D5790">
        <v>12</v>
      </c>
      <c r="E5790" s="3">
        <v>44371</v>
      </c>
      <c r="F5790" s="2">
        <f>MONTH(Tabela1[[#This Row],[Data]])</f>
        <v>6</v>
      </c>
      <c r="G5790" t="s">
        <v>1173</v>
      </c>
      <c r="H5790" t="s">
        <v>1174</v>
      </c>
      <c r="I5790" s="2">
        <v>5531988700000</v>
      </c>
    </row>
    <row r="5791" spans="1:9" x14ac:dyDescent="0.25">
      <c r="A5791" t="s">
        <v>12</v>
      </c>
      <c r="B5791" s="1">
        <v>1000</v>
      </c>
      <c r="C5791" t="s">
        <v>9</v>
      </c>
      <c r="D5791">
        <v>12</v>
      </c>
      <c r="E5791" s="3">
        <v>44371</v>
      </c>
      <c r="F5791" s="2">
        <f>MONTH(Tabela1[[#This Row],[Data]])</f>
        <v>6</v>
      </c>
      <c r="G5791" t="s">
        <v>3458</v>
      </c>
      <c r="H5791" t="s">
        <v>3459</v>
      </c>
      <c r="I5791" s="2">
        <v>5541996700000</v>
      </c>
    </row>
    <row r="5792" spans="1:9" x14ac:dyDescent="0.25">
      <c r="A5792" t="s">
        <v>8</v>
      </c>
      <c r="B5792" s="1">
        <v>500</v>
      </c>
      <c r="C5792" t="s">
        <v>9</v>
      </c>
      <c r="D5792">
        <v>10</v>
      </c>
      <c r="E5792" s="3">
        <v>44371</v>
      </c>
      <c r="F5792" s="2">
        <f>MONTH(Tabela1[[#This Row],[Data]])</f>
        <v>6</v>
      </c>
      <c r="G5792" t="s">
        <v>5762</v>
      </c>
      <c r="H5792" t="s">
        <v>5763</v>
      </c>
      <c r="I5792" s="2">
        <v>5585988000000</v>
      </c>
    </row>
    <row r="5793" spans="1:9" x14ac:dyDescent="0.25">
      <c r="A5793" t="s">
        <v>12</v>
      </c>
      <c r="B5793" s="1">
        <v>1000</v>
      </c>
      <c r="C5793" t="s">
        <v>9</v>
      </c>
      <c r="D5793">
        <v>12</v>
      </c>
      <c r="E5793" s="3">
        <v>44371</v>
      </c>
      <c r="F5793" s="2">
        <f>MONTH(Tabela1[[#This Row],[Data]])</f>
        <v>6</v>
      </c>
      <c r="G5793" t="s">
        <v>2815</v>
      </c>
      <c r="H5793" t="s">
        <v>6578</v>
      </c>
      <c r="I5793" s="2">
        <v>5511945400000</v>
      </c>
    </row>
    <row r="5794" spans="1:9" x14ac:dyDescent="0.25">
      <c r="A5794" t="s">
        <v>26</v>
      </c>
      <c r="B5794" s="1">
        <v>2000</v>
      </c>
      <c r="C5794" t="s">
        <v>21</v>
      </c>
      <c r="D5794">
        <v>1</v>
      </c>
      <c r="E5794" s="3">
        <v>44371</v>
      </c>
      <c r="F5794" s="2">
        <f>MONTH(Tabela1[[#This Row],[Data]])</f>
        <v>6</v>
      </c>
      <c r="G5794" t="s">
        <v>7173</v>
      </c>
      <c r="H5794" t="s">
        <v>7579</v>
      </c>
      <c r="I5794" s="2">
        <v>5571999100000</v>
      </c>
    </row>
    <row r="5795" spans="1:9" x14ac:dyDescent="0.25">
      <c r="A5795" t="s">
        <v>12</v>
      </c>
      <c r="B5795" s="1">
        <v>1000</v>
      </c>
      <c r="C5795" t="s">
        <v>9</v>
      </c>
      <c r="D5795">
        <v>12</v>
      </c>
      <c r="E5795" s="3">
        <v>44372</v>
      </c>
      <c r="F5795" s="2">
        <f>MONTH(Tabela1[[#This Row],[Data]])</f>
        <v>6</v>
      </c>
      <c r="G5795" t="s">
        <v>19</v>
      </c>
      <c r="H5795" t="s">
        <v>20</v>
      </c>
      <c r="I5795" s="2">
        <v>5513997200000</v>
      </c>
    </row>
    <row r="5796" spans="1:9" x14ac:dyDescent="0.25">
      <c r="A5796" t="s">
        <v>8</v>
      </c>
      <c r="B5796" s="1">
        <v>500</v>
      </c>
      <c r="C5796" t="s">
        <v>21</v>
      </c>
      <c r="D5796">
        <v>1</v>
      </c>
      <c r="E5796" s="3">
        <v>44372</v>
      </c>
      <c r="F5796" s="2">
        <f>MONTH(Tabela1[[#This Row],[Data]])</f>
        <v>6</v>
      </c>
      <c r="G5796" t="s">
        <v>865</v>
      </c>
      <c r="H5796" t="s">
        <v>866</v>
      </c>
      <c r="I5796" s="2">
        <v>5581986400000</v>
      </c>
    </row>
    <row r="5797" spans="1:9" x14ac:dyDescent="0.25">
      <c r="A5797" t="s">
        <v>12</v>
      </c>
      <c r="B5797" s="1">
        <v>1000</v>
      </c>
      <c r="C5797" t="s">
        <v>9</v>
      </c>
      <c r="D5797">
        <v>12</v>
      </c>
      <c r="E5797" s="3">
        <v>44372</v>
      </c>
      <c r="F5797" s="2">
        <f>MONTH(Tabela1[[#This Row],[Data]])</f>
        <v>6</v>
      </c>
      <c r="G5797" t="s">
        <v>2881</v>
      </c>
      <c r="H5797" t="s">
        <v>4728</v>
      </c>
      <c r="I5797" s="2">
        <v>5521994100000</v>
      </c>
    </row>
    <row r="5798" spans="1:9" x14ac:dyDescent="0.25">
      <c r="A5798" t="s">
        <v>8</v>
      </c>
      <c r="B5798" s="1">
        <v>500</v>
      </c>
      <c r="C5798" t="s">
        <v>9</v>
      </c>
      <c r="D5798">
        <v>1</v>
      </c>
      <c r="E5798" s="3">
        <v>44372</v>
      </c>
      <c r="F5798" s="2">
        <f>MONTH(Tabela1[[#This Row],[Data]])</f>
        <v>6</v>
      </c>
      <c r="G5798" t="s">
        <v>3209</v>
      </c>
      <c r="H5798" t="s">
        <v>3210</v>
      </c>
      <c r="I5798" s="2">
        <v>5531983000000</v>
      </c>
    </row>
    <row r="5799" spans="1:9" x14ac:dyDescent="0.25">
      <c r="A5799" t="s">
        <v>8</v>
      </c>
      <c r="B5799" s="1">
        <v>500</v>
      </c>
      <c r="C5799" t="s">
        <v>9</v>
      </c>
      <c r="D5799">
        <v>10</v>
      </c>
      <c r="E5799" s="3">
        <v>44372</v>
      </c>
      <c r="F5799" s="2">
        <f>MONTH(Tabela1[[#This Row],[Data]])</f>
        <v>6</v>
      </c>
      <c r="G5799" t="s">
        <v>7034</v>
      </c>
      <c r="H5799" t="s">
        <v>7035</v>
      </c>
      <c r="I5799" s="2">
        <v>5592991500000</v>
      </c>
    </row>
    <row r="5800" spans="1:9" x14ac:dyDescent="0.25">
      <c r="A5800" t="s">
        <v>26</v>
      </c>
      <c r="B5800" s="1">
        <v>2000</v>
      </c>
      <c r="C5800" t="s">
        <v>9</v>
      </c>
      <c r="D5800">
        <v>2</v>
      </c>
      <c r="E5800" s="3">
        <v>44372</v>
      </c>
      <c r="F5800" s="2">
        <f>MONTH(Tabela1[[#This Row],[Data]])</f>
        <v>6</v>
      </c>
      <c r="G5800" t="s">
        <v>7204</v>
      </c>
      <c r="H5800" t="s">
        <v>7205</v>
      </c>
      <c r="I5800" s="2">
        <v>5585982100000</v>
      </c>
    </row>
    <row r="5801" spans="1:9" x14ac:dyDescent="0.25">
      <c r="A5801" t="s">
        <v>26</v>
      </c>
      <c r="B5801" s="1">
        <v>2000</v>
      </c>
      <c r="C5801" t="s">
        <v>9</v>
      </c>
      <c r="D5801">
        <v>12</v>
      </c>
      <c r="E5801" s="3">
        <v>44372</v>
      </c>
      <c r="F5801" s="2">
        <f>MONTH(Tabela1[[#This Row],[Data]])</f>
        <v>6</v>
      </c>
      <c r="G5801" t="s">
        <v>7622</v>
      </c>
      <c r="H5801" t="s">
        <v>7623</v>
      </c>
      <c r="I5801" s="2">
        <v>5521974100000</v>
      </c>
    </row>
    <row r="5802" spans="1:9" x14ac:dyDescent="0.25">
      <c r="A5802" t="s">
        <v>12</v>
      </c>
      <c r="B5802" s="1">
        <v>1000</v>
      </c>
      <c r="C5802" t="s">
        <v>9</v>
      </c>
      <c r="D5802">
        <v>3</v>
      </c>
      <c r="E5802" s="3">
        <v>44372</v>
      </c>
      <c r="F5802" s="2">
        <f>MONTH(Tabela1[[#This Row],[Data]])</f>
        <v>6</v>
      </c>
      <c r="G5802" t="s">
        <v>3285</v>
      </c>
      <c r="H5802" t="s">
        <v>8807</v>
      </c>
      <c r="I5802" s="2">
        <v>5531994100000</v>
      </c>
    </row>
    <row r="5803" spans="1:9" x14ac:dyDescent="0.25">
      <c r="A5803" t="s">
        <v>8</v>
      </c>
      <c r="B5803" s="1">
        <v>500</v>
      </c>
      <c r="C5803" t="s">
        <v>9</v>
      </c>
      <c r="D5803">
        <v>4</v>
      </c>
      <c r="E5803" s="3">
        <v>44372</v>
      </c>
      <c r="F5803" s="2">
        <f>MONTH(Tabela1[[#This Row],[Data]])</f>
        <v>6</v>
      </c>
      <c r="G5803" t="s">
        <v>2863</v>
      </c>
      <c r="H5803" t="s">
        <v>9544</v>
      </c>
      <c r="I5803" s="2">
        <v>5511964800000</v>
      </c>
    </row>
    <row r="5804" spans="1:9" x14ac:dyDescent="0.25">
      <c r="A5804" t="s">
        <v>8</v>
      </c>
      <c r="B5804" s="1">
        <v>500</v>
      </c>
      <c r="C5804" t="s">
        <v>9</v>
      </c>
      <c r="D5804">
        <v>4</v>
      </c>
      <c r="E5804" s="3">
        <v>44372</v>
      </c>
      <c r="F5804" s="2">
        <f>MONTH(Tabela1[[#This Row],[Data]])</f>
        <v>6</v>
      </c>
      <c r="G5804" t="s">
        <v>4219</v>
      </c>
      <c r="H5804" t="s">
        <v>9648</v>
      </c>
      <c r="I5804" s="2">
        <v>5577988400000</v>
      </c>
    </row>
    <row r="5805" spans="1:9" x14ac:dyDescent="0.25">
      <c r="A5805" t="s">
        <v>26</v>
      </c>
      <c r="B5805" s="1">
        <v>2000</v>
      </c>
      <c r="C5805" t="s">
        <v>9</v>
      </c>
      <c r="D5805">
        <v>12</v>
      </c>
      <c r="E5805" s="3">
        <v>44373</v>
      </c>
      <c r="F5805" s="2">
        <f>MONTH(Tabela1[[#This Row],[Data]])</f>
        <v>6</v>
      </c>
      <c r="G5805" t="s">
        <v>2599</v>
      </c>
      <c r="H5805" t="s">
        <v>2600</v>
      </c>
      <c r="I5805" s="2">
        <v>5585992900000</v>
      </c>
    </row>
    <row r="5806" spans="1:9" x14ac:dyDescent="0.25">
      <c r="A5806" t="s">
        <v>12</v>
      </c>
      <c r="B5806" s="1">
        <v>1000</v>
      </c>
      <c r="C5806" t="s">
        <v>9</v>
      </c>
      <c r="D5806">
        <v>6</v>
      </c>
      <c r="E5806" s="3">
        <v>44373</v>
      </c>
      <c r="F5806" s="2">
        <f>MONTH(Tabela1[[#This Row],[Data]])</f>
        <v>6</v>
      </c>
      <c r="G5806" t="s">
        <v>3727</v>
      </c>
      <c r="H5806" t="s">
        <v>3728</v>
      </c>
      <c r="I5806" s="2">
        <v>5593992200000</v>
      </c>
    </row>
    <row r="5807" spans="1:9" x14ac:dyDescent="0.25">
      <c r="A5807" t="s">
        <v>12</v>
      </c>
      <c r="B5807" s="1">
        <v>1000</v>
      </c>
      <c r="C5807" t="s">
        <v>9</v>
      </c>
      <c r="D5807">
        <v>12</v>
      </c>
      <c r="E5807" s="3">
        <v>44373</v>
      </c>
      <c r="F5807" s="2">
        <f>MONTH(Tabela1[[#This Row],[Data]])</f>
        <v>6</v>
      </c>
      <c r="G5807" t="s">
        <v>1690</v>
      </c>
      <c r="H5807" t="s">
        <v>1691</v>
      </c>
      <c r="I5807" s="2">
        <v>5521998700000</v>
      </c>
    </row>
    <row r="5808" spans="1:9" x14ac:dyDescent="0.25">
      <c r="A5808" t="s">
        <v>26</v>
      </c>
      <c r="B5808" s="1">
        <v>2000</v>
      </c>
      <c r="C5808" t="s">
        <v>9</v>
      </c>
      <c r="D5808">
        <v>3</v>
      </c>
      <c r="E5808" s="3">
        <v>44373</v>
      </c>
      <c r="F5808" s="2">
        <f>MONTH(Tabela1[[#This Row],[Data]])</f>
        <v>6</v>
      </c>
      <c r="G5808" t="s">
        <v>5736</v>
      </c>
      <c r="H5808" t="s">
        <v>5737</v>
      </c>
      <c r="I5808" s="2">
        <v>5521966100000</v>
      </c>
    </row>
    <row r="5809" spans="1:9" x14ac:dyDescent="0.25">
      <c r="A5809" t="s">
        <v>26</v>
      </c>
      <c r="B5809" s="1">
        <v>2000</v>
      </c>
      <c r="C5809" t="s">
        <v>9</v>
      </c>
      <c r="D5809">
        <v>1</v>
      </c>
      <c r="E5809" s="3">
        <v>44373</v>
      </c>
      <c r="F5809" s="2">
        <f>MONTH(Tabela1[[#This Row],[Data]])</f>
        <v>6</v>
      </c>
      <c r="G5809" t="s">
        <v>6288</v>
      </c>
      <c r="H5809" t="s">
        <v>6289</v>
      </c>
      <c r="I5809" s="2">
        <v>5519981500000</v>
      </c>
    </row>
    <row r="5810" spans="1:9" x14ac:dyDescent="0.25">
      <c r="A5810" t="s">
        <v>8</v>
      </c>
      <c r="B5810" s="1">
        <v>500</v>
      </c>
      <c r="C5810" t="s">
        <v>9</v>
      </c>
      <c r="D5810">
        <v>1</v>
      </c>
      <c r="E5810" s="3">
        <v>44373</v>
      </c>
      <c r="F5810" s="2">
        <f>MONTH(Tabela1[[#This Row],[Data]])</f>
        <v>6</v>
      </c>
      <c r="G5810" t="s">
        <v>1649</v>
      </c>
      <c r="H5810" t="s">
        <v>8081</v>
      </c>
      <c r="I5810" s="2">
        <v>5519999300000</v>
      </c>
    </row>
    <row r="5811" spans="1:9" x14ac:dyDescent="0.25">
      <c r="A5811" t="s">
        <v>8</v>
      </c>
      <c r="B5811" s="1">
        <v>500</v>
      </c>
      <c r="C5811" t="s">
        <v>9</v>
      </c>
      <c r="D5811">
        <v>12</v>
      </c>
      <c r="E5811" s="3">
        <v>44373</v>
      </c>
      <c r="F5811" s="2">
        <f>MONTH(Tabela1[[#This Row],[Data]])</f>
        <v>6</v>
      </c>
      <c r="G5811" t="s">
        <v>8691</v>
      </c>
      <c r="H5811" t="s">
        <v>8692</v>
      </c>
      <c r="I5811" s="2">
        <v>5511953200000</v>
      </c>
    </row>
    <row r="5812" spans="1:9" x14ac:dyDescent="0.25">
      <c r="A5812" t="s">
        <v>26</v>
      </c>
      <c r="B5812" s="1">
        <v>2000</v>
      </c>
      <c r="C5812" t="s">
        <v>9</v>
      </c>
      <c r="D5812">
        <v>12</v>
      </c>
      <c r="E5812" s="3">
        <v>44374</v>
      </c>
      <c r="F5812" s="2">
        <f>MONTH(Tabela1[[#This Row],[Data]])</f>
        <v>6</v>
      </c>
      <c r="G5812" t="s">
        <v>1105</v>
      </c>
      <c r="H5812" t="s">
        <v>1106</v>
      </c>
      <c r="I5812" s="2">
        <v>5521991700000</v>
      </c>
    </row>
    <row r="5813" spans="1:9" x14ac:dyDescent="0.25">
      <c r="A5813" t="s">
        <v>26</v>
      </c>
      <c r="B5813" s="1">
        <v>2000</v>
      </c>
      <c r="C5813" t="s">
        <v>9</v>
      </c>
      <c r="D5813">
        <v>6</v>
      </c>
      <c r="E5813" s="3">
        <v>44374</v>
      </c>
      <c r="F5813" s="2">
        <f>MONTH(Tabela1[[#This Row],[Data]])</f>
        <v>6</v>
      </c>
      <c r="G5813" t="s">
        <v>1294</v>
      </c>
      <c r="H5813" t="s">
        <v>1295</v>
      </c>
      <c r="I5813" s="2">
        <v>5567996100000</v>
      </c>
    </row>
    <row r="5814" spans="1:9" x14ac:dyDescent="0.25">
      <c r="A5814" t="s">
        <v>26</v>
      </c>
      <c r="B5814" s="1">
        <v>2000</v>
      </c>
      <c r="C5814" t="s">
        <v>21</v>
      </c>
      <c r="D5814">
        <v>1</v>
      </c>
      <c r="E5814" s="3">
        <v>44374</v>
      </c>
      <c r="F5814" s="2">
        <f>MONTH(Tabela1[[#This Row],[Data]])</f>
        <v>6</v>
      </c>
      <c r="G5814" t="s">
        <v>1434</v>
      </c>
      <c r="H5814" t="s">
        <v>2218</v>
      </c>
      <c r="I5814" s="2">
        <v>5568999500000</v>
      </c>
    </row>
    <row r="5815" spans="1:9" x14ac:dyDescent="0.25">
      <c r="A5815" t="s">
        <v>12</v>
      </c>
      <c r="B5815" s="1">
        <v>1000</v>
      </c>
      <c r="C5815" t="s">
        <v>9</v>
      </c>
      <c r="D5815">
        <v>12</v>
      </c>
      <c r="E5815" s="3">
        <v>44374</v>
      </c>
      <c r="F5815" s="2">
        <f>MONTH(Tabela1[[#This Row],[Data]])</f>
        <v>6</v>
      </c>
      <c r="G5815" t="s">
        <v>2953</v>
      </c>
      <c r="H5815" t="s">
        <v>3493</v>
      </c>
      <c r="I5815" s="2">
        <v>5511980500000</v>
      </c>
    </row>
    <row r="5816" spans="1:9" x14ac:dyDescent="0.25">
      <c r="A5816" t="s">
        <v>26</v>
      </c>
      <c r="B5816" s="1">
        <v>2000</v>
      </c>
      <c r="C5816" t="s">
        <v>9</v>
      </c>
      <c r="D5816">
        <v>1</v>
      </c>
      <c r="E5816" s="3">
        <v>44374</v>
      </c>
      <c r="F5816" s="2">
        <f>MONTH(Tabela1[[#This Row],[Data]])</f>
        <v>6</v>
      </c>
      <c r="G5816" t="s">
        <v>4984</v>
      </c>
      <c r="H5816" t="s">
        <v>4985</v>
      </c>
      <c r="I5816" s="2">
        <v>5519983400000</v>
      </c>
    </row>
    <row r="5817" spans="1:9" x14ac:dyDescent="0.25">
      <c r="A5817" t="s">
        <v>26</v>
      </c>
      <c r="B5817" s="1">
        <v>2000</v>
      </c>
      <c r="C5817" t="s">
        <v>9</v>
      </c>
      <c r="D5817">
        <v>1</v>
      </c>
      <c r="E5817" s="3">
        <v>44374</v>
      </c>
      <c r="F5817" s="2">
        <f>MONTH(Tabela1[[#This Row],[Data]])</f>
        <v>6</v>
      </c>
      <c r="G5817" t="s">
        <v>609</v>
      </c>
      <c r="H5817" t="s">
        <v>4253</v>
      </c>
      <c r="I5817" s="2">
        <v>5541998900000</v>
      </c>
    </row>
    <row r="5818" spans="1:9" x14ac:dyDescent="0.25">
      <c r="A5818" t="s">
        <v>26</v>
      </c>
      <c r="B5818" s="1">
        <v>2000</v>
      </c>
      <c r="C5818" t="s">
        <v>9</v>
      </c>
      <c r="D5818">
        <v>12</v>
      </c>
      <c r="E5818" s="3">
        <v>44374</v>
      </c>
      <c r="F5818" s="2">
        <f>MONTH(Tabela1[[#This Row],[Data]])</f>
        <v>6</v>
      </c>
      <c r="G5818" t="s">
        <v>4978</v>
      </c>
      <c r="H5818" t="s">
        <v>8432</v>
      </c>
      <c r="I5818" s="2">
        <v>5521987600000</v>
      </c>
    </row>
    <row r="5819" spans="1:9" x14ac:dyDescent="0.25">
      <c r="A5819" t="s">
        <v>26</v>
      </c>
      <c r="B5819" s="1">
        <v>2000</v>
      </c>
      <c r="C5819" t="s">
        <v>9</v>
      </c>
      <c r="D5819">
        <v>12</v>
      </c>
      <c r="E5819" s="3">
        <v>44374</v>
      </c>
      <c r="F5819" s="2">
        <f>MONTH(Tabela1[[#This Row],[Data]])</f>
        <v>6</v>
      </c>
      <c r="G5819" t="s">
        <v>8683</v>
      </c>
      <c r="H5819" t="s">
        <v>8830</v>
      </c>
      <c r="I5819" s="2">
        <v>5575991200000</v>
      </c>
    </row>
    <row r="5820" spans="1:9" x14ac:dyDescent="0.25">
      <c r="A5820" t="s">
        <v>12</v>
      </c>
      <c r="B5820" s="1">
        <v>1000</v>
      </c>
      <c r="C5820" t="s">
        <v>9</v>
      </c>
      <c r="D5820">
        <v>12</v>
      </c>
      <c r="E5820" s="3">
        <v>44374</v>
      </c>
      <c r="F5820" s="2">
        <f>MONTH(Tabela1[[#This Row],[Data]])</f>
        <v>6</v>
      </c>
      <c r="G5820" t="s">
        <v>9687</v>
      </c>
      <c r="H5820" t="s">
        <v>9688</v>
      </c>
      <c r="I5820" s="2">
        <v>5584996200000</v>
      </c>
    </row>
    <row r="5821" spans="1:9" x14ac:dyDescent="0.25">
      <c r="A5821" t="s">
        <v>8</v>
      </c>
      <c r="B5821" s="1">
        <v>500</v>
      </c>
      <c r="C5821" t="s">
        <v>9</v>
      </c>
      <c r="D5821">
        <v>1</v>
      </c>
      <c r="E5821" s="3">
        <v>44375</v>
      </c>
      <c r="F5821" s="2">
        <f>MONTH(Tabela1[[#This Row],[Data]])</f>
        <v>6</v>
      </c>
      <c r="G5821" t="s">
        <v>1477</v>
      </c>
      <c r="H5821" t="s">
        <v>1478</v>
      </c>
      <c r="I5821" s="2">
        <v>5521998400000</v>
      </c>
    </row>
    <row r="5822" spans="1:9" x14ac:dyDescent="0.25">
      <c r="A5822" t="s">
        <v>8</v>
      </c>
      <c r="B5822" s="1">
        <v>500</v>
      </c>
      <c r="C5822" t="s">
        <v>9</v>
      </c>
      <c r="D5822">
        <v>10</v>
      </c>
      <c r="E5822" s="3">
        <v>44375</v>
      </c>
      <c r="F5822" s="2">
        <f>MONTH(Tabela1[[#This Row],[Data]])</f>
        <v>6</v>
      </c>
      <c r="G5822" t="s">
        <v>2757</v>
      </c>
      <c r="H5822" t="s">
        <v>2758</v>
      </c>
      <c r="I5822" s="2">
        <v>5515991800000</v>
      </c>
    </row>
    <row r="5823" spans="1:9" x14ac:dyDescent="0.25">
      <c r="A5823" t="s">
        <v>8</v>
      </c>
      <c r="B5823" s="1">
        <v>500</v>
      </c>
      <c r="C5823" t="s">
        <v>9</v>
      </c>
      <c r="D5823">
        <v>8</v>
      </c>
      <c r="E5823" s="3">
        <v>44375</v>
      </c>
      <c r="F5823" s="2">
        <f>MONTH(Tabela1[[#This Row],[Data]])</f>
        <v>6</v>
      </c>
      <c r="G5823" t="s">
        <v>1285</v>
      </c>
      <c r="H5823" t="s">
        <v>1286</v>
      </c>
      <c r="I5823" s="2">
        <v>5511954400000</v>
      </c>
    </row>
    <row r="5824" spans="1:9" x14ac:dyDescent="0.25">
      <c r="A5824" t="s">
        <v>12</v>
      </c>
      <c r="B5824" s="1">
        <v>1000</v>
      </c>
      <c r="C5824" t="s">
        <v>9</v>
      </c>
      <c r="D5824">
        <v>12</v>
      </c>
      <c r="E5824" s="3">
        <v>44375</v>
      </c>
      <c r="F5824" s="2">
        <f>MONTH(Tabela1[[#This Row],[Data]])</f>
        <v>6</v>
      </c>
      <c r="G5824" t="s">
        <v>2881</v>
      </c>
      <c r="H5824" t="s">
        <v>2882</v>
      </c>
      <c r="I5824" s="2">
        <v>5531986200000</v>
      </c>
    </row>
    <row r="5825" spans="1:9" x14ac:dyDescent="0.25">
      <c r="A5825" t="s">
        <v>26</v>
      </c>
      <c r="B5825" s="1">
        <v>2000</v>
      </c>
      <c r="C5825" t="s">
        <v>9</v>
      </c>
      <c r="D5825">
        <v>1</v>
      </c>
      <c r="E5825" s="3">
        <v>44375</v>
      </c>
      <c r="F5825" s="2">
        <f>MONTH(Tabela1[[#This Row],[Data]])</f>
        <v>6</v>
      </c>
      <c r="G5825" t="s">
        <v>3176</v>
      </c>
      <c r="H5825" t="s">
        <v>3177</v>
      </c>
      <c r="I5825" s="2">
        <v>5521981000000</v>
      </c>
    </row>
    <row r="5826" spans="1:9" x14ac:dyDescent="0.25">
      <c r="A5826" t="s">
        <v>26</v>
      </c>
      <c r="B5826" s="1">
        <v>2000</v>
      </c>
      <c r="C5826" t="s">
        <v>9</v>
      </c>
      <c r="D5826">
        <v>12</v>
      </c>
      <c r="E5826" s="3">
        <v>44375</v>
      </c>
      <c r="F5826" s="2">
        <f>MONTH(Tabela1[[#This Row],[Data]])</f>
        <v>6</v>
      </c>
      <c r="G5826" t="s">
        <v>2511</v>
      </c>
      <c r="H5826" t="s">
        <v>4006</v>
      </c>
      <c r="I5826" s="2">
        <v>5516997700000</v>
      </c>
    </row>
    <row r="5827" spans="1:9" x14ac:dyDescent="0.25">
      <c r="A5827" t="s">
        <v>26</v>
      </c>
      <c r="B5827" s="1">
        <v>2000</v>
      </c>
      <c r="C5827" t="s">
        <v>9</v>
      </c>
      <c r="D5827">
        <v>12</v>
      </c>
      <c r="E5827" s="3">
        <v>44375</v>
      </c>
      <c r="F5827" s="2">
        <f>MONTH(Tabela1[[#This Row],[Data]])</f>
        <v>6</v>
      </c>
      <c r="G5827" t="s">
        <v>236</v>
      </c>
      <c r="H5827" t="s">
        <v>6870</v>
      </c>
      <c r="I5827" s="2">
        <v>5521993300000</v>
      </c>
    </row>
    <row r="5828" spans="1:9" x14ac:dyDescent="0.25">
      <c r="A5828" t="s">
        <v>12</v>
      </c>
      <c r="B5828" s="1">
        <v>1000</v>
      </c>
      <c r="C5828" t="s">
        <v>9</v>
      </c>
      <c r="D5828">
        <v>3</v>
      </c>
      <c r="E5828" s="3">
        <v>44376</v>
      </c>
      <c r="F5828" s="2">
        <f>MONTH(Tabela1[[#This Row],[Data]])</f>
        <v>6</v>
      </c>
      <c r="G5828" t="s">
        <v>184</v>
      </c>
      <c r="H5828" t="s">
        <v>185</v>
      </c>
      <c r="I5828" s="2">
        <v>5512997800000</v>
      </c>
    </row>
    <row r="5829" spans="1:9" x14ac:dyDescent="0.25">
      <c r="A5829" t="s">
        <v>8</v>
      </c>
      <c r="B5829" s="1">
        <v>500</v>
      </c>
      <c r="C5829" t="s">
        <v>9</v>
      </c>
      <c r="D5829">
        <v>12</v>
      </c>
      <c r="E5829" s="3">
        <v>44376</v>
      </c>
      <c r="F5829" s="2">
        <f>MONTH(Tabela1[[#This Row],[Data]])</f>
        <v>6</v>
      </c>
      <c r="G5829" t="s">
        <v>2735</v>
      </c>
      <c r="H5829" t="s">
        <v>2736</v>
      </c>
      <c r="I5829" s="2">
        <v>5522981000000</v>
      </c>
    </row>
    <row r="5830" spans="1:9" x14ac:dyDescent="0.25">
      <c r="A5830" t="s">
        <v>12</v>
      </c>
      <c r="B5830" s="1">
        <v>1000</v>
      </c>
      <c r="C5830" t="s">
        <v>9</v>
      </c>
      <c r="D5830">
        <v>10</v>
      </c>
      <c r="E5830" s="3">
        <v>44376</v>
      </c>
      <c r="F5830" s="2">
        <f>MONTH(Tabela1[[#This Row],[Data]])</f>
        <v>6</v>
      </c>
      <c r="G5830" t="s">
        <v>3033</v>
      </c>
      <c r="H5830" t="s">
        <v>3034</v>
      </c>
      <c r="I5830" s="2">
        <v>5511993600000</v>
      </c>
    </row>
    <row r="5831" spans="1:9" x14ac:dyDescent="0.25">
      <c r="A5831" t="s">
        <v>8</v>
      </c>
      <c r="B5831" s="1">
        <v>500</v>
      </c>
      <c r="C5831" t="s">
        <v>9</v>
      </c>
      <c r="D5831">
        <v>1</v>
      </c>
      <c r="E5831" s="3">
        <v>44376</v>
      </c>
      <c r="F5831" s="2">
        <f>MONTH(Tabela1[[#This Row],[Data]])</f>
        <v>6</v>
      </c>
      <c r="G5831" t="s">
        <v>8474</v>
      </c>
      <c r="H5831" t="s">
        <v>8475</v>
      </c>
      <c r="I5831" s="2">
        <v>5511994000000</v>
      </c>
    </row>
    <row r="5832" spans="1:9" x14ac:dyDescent="0.25">
      <c r="A5832" t="s">
        <v>12</v>
      </c>
      <c r="B5832" s="1">
        <v>1000</v>
      </c>
      <c r="C5832" t="s">
        <v>9</v>
      </c>
      <c r="D5832">
        <v>12</v>
      </c>
      <c r="E5832" s="3">
        <v>44377</v>
      </c>
      <c r="F5832" s="2">
        <f>MONTH(Tabela1[[#This Row],[Data]])</f>
        <v>6</v>
      </c>
      <c r="G5832" t="s">
        <v>8298</v>
      </c>
      <c r="H5832" t="s">
        <v>8299</v>
      </c>
      <c r="I5832" s="2">
        <v>5583991200000</v>
      </c>
    </row>
    <row r="5833" spans="1:9" x14ac:dyDescent="0.25">
      <c r="A5833" t="s">
        <v>26</v>
      </c>
      <c r="B5833" s="1">
        <v>2000</v>
      </c>
      <c r="C5833" t="s">
        <v>21</v>
      </c>
      <c r="D5833">
        <v>1</v>
      </c>
      <c r="E5833" s="3">
        <v>44377</v>
      </c>
      <c r="F5833" s="2">
        <f>MONTH(Tabela1[[#This Row],[Data]])</f>
        <v>6</v>
      </c>
      <c r="G5833" t="s">
        <v>5606</v>
      </c>
      <c r="H5833" t="s">
        <v>5607</v>
      </c>
      <c r="I5833" s="2">
        <v>5598988300000</v>
      </c>
    </row>
    <row r="5834" spans="1:9" x14ac:dyDescent="0.25">
      <c r="A5834" t="s">
        <v>8</v>
      </c>
      <c r="B5834" s="1">
        <v>500</v>
      </c>
      <c r="C5834" t="s">
        <v>9</v>
      </c>
      <c r="D5834">
        <v>3</v>
      </c>
      <c r="E5834" s="3">
        <v>44377</v>
      </c>
      <c r="F5834" s="2">
        <f>MONTH(Tabela1[[#This Row],[Data]])</f>
        <v>6</v>
      </c>
      <c r="G5834" t="s">
        <v>8681</v>
      </c>
      <c r="H5834" t="s">
        <v>8682</v>
      </c>
      <c r="I5834" s="2">
        <v>5511947500000</v>
      </c>
    </row>
    <row r="5835" spans="1:9" x14ac:dyDescent="0.25">
      <c r="A5835" t="s">
        <v>12</v>
      </c>
      <c r="B5835" s="1">
        <v>1000</v>
      </c>
      <c r="C5835" t="s">
        <v>9</v>
      </c>
      <c r="D5835">
        <v>12</v>
      </c>
      <c r="E5835" s="3">
        <v>44377</v>
      </c>
      <c r="F5835" s="2">
        <f>MONTH(Tabela1[[#This Row],[Data]])</f>
        <v>6</v>
      </c>
      <c r="G5835" t="s">
        <v>5250</v>
      </c>
      <c r="H5835" t="s">
        <v>8883</v>
      </c>
      <c r="I5835" s="2">
        <v>5511986800000</v>
      </c>
    </row>
    <row r="5836" spans="1:9" x14ac:dyDescent="0.25">
      <c r="A5836" t="s">
        <v>12</v>
      </c>
      <c r="B5836" s="1">
        <v>1000</v>
      </c>
      <c r="C5836" t="s">
        <v>9</v>
      </c>
      <c r="D5836">
        <v>12</v>
      </c>
      <c r="E5836" s="3">
        <v>44378</v>
      </c>
      <c r="F5836" s="2">
        <f>MONTH(Tabela1[[#This Row],[Data]])</f>
        <v>7</v>
      </c>
      <c r="G5836" t="s">
        <v>508</v>
      </c>
      <c r="H5836" t="s">
        <v>2481</v>
      </c>
      <c r="I5836" s="2">
        <v>5565992800000</v>
      </c>
    </row>
    <row r="5837" spans="1:9" x14ac:dyDescent="0.25">
      <c r="A5837" t="s">
        <v>26</v>
      </c>
      <c r="B5837" s="1">
        <v>2000</v>
      </c>
      <c r="C5837" t="s">
        <v>9</v>
      </c>
      <c r="D5837">
        <v>4</v>
      </c>
      <c r="E5837" s="3">
        <v>44378</v>
      </c>
      <c r="F5837" s="2">
        <f>MONTH(Tabela1[[#This Row],[Data]])</f>
        <v>7</v>
      </c>
      <c r="G5837" t="s">
        <v>2580</v>
      </c>
      <c r="H5837" t="s">
        <v>2581</v>
      </c>
      <c r="I5837" s="2">
        <v>5592981900000</v>
      </c>
    </row>
    <row r="5838" spans="1:9" x14ac:dyDescent="0.25">
      <c r="A5838" t="s">
        <v>26</v>
      </c>
      <c r="B5838" s="1">
        <v>2000</v>
      </c>
      <c r="C5838" t="s">
        <v>9</v>
      </c>
      <c r="D5838">
        <v>6</v>
      </c>
      <c r="E5838" s="3">
        <v>44378</v>
      </c>
      <c r="F5838" s="2">
        <f>MONTH(Tabela1[[#This Row],[Data]])</f>
        <v>7</v>
      </c>
      <c r="G5838" t="s">
        <v>3428</v>
      </c>
      <c r="H5838" t="s">
        <v>3429</v>
      </c>
      <c r="I5838" s="2">
        <v>5521985500000</v>
      </c>
    </row>
    <row r="5839" spans="1:9" x14ac:dyDescent="0.25">
      <c r="A5839" t="s">
        <v>12</v>
      </c>
      <c r="B5839" s="1">
        <v>1000</v>
      </c>
      <c r="C5839" t="s">
        <v>21</v>
      </c>
      <c r="D5839">
        <v>1</v>
      </c>
      <c r="E5839" s="3">
        <v>44378</v>
      </c>
      <c r="F5839" s="2">
        <f>MONTH(Tabela1[[#This Row],[Data]])</f>
        <v>7</v>
      </c>
      <c r="G5839" t="s">
        <v>4500</v>
      </c>
      <c r="H5839" t="s">
        <v>4501</v>
      </c>
      <c r="I5839" s="2">
        <v>5519996500000</v>
      </c>
    </row>
    <row r="5840" spans="1:9" x14ac:dyDescent="0.25">
      <c r="A5840" t="s">
        <v>8</v>
      </c>
      <c r="B5840" s="1">
        <v>500</v>
      </c>
      <c r="C5840" t="s">
        <v>9</v>
      </c>
      <c r="D5840">
        <v>1</v>
      </c>
      <c r="E5840" s="3">
        <v>44378</v>
      </c>
      <c r="F5840" s="2">
        <f>MONTH(Tabela1[[#This Row],[Data]])</f>
        <v>7</v>
      </c>
      <c r="G5840" t="s">
        <v>738</v>
      </c>
      <c r="H5840" t="s">
        <v>8223</v>
      </c>
      <c r="I5840" s="2">
        <v>5551991200000</v>
      </c>
    </row>
    <row r="5841" spans="1:9" x14ac:dyDescent="0.25">
      <c r="A5841" t="s">
        <v>26</v>
      </c>
      <c r="B5841" s="1">
        <v>2000</v>
      </c>
      <c r="C5841" t="s">
        <v>21</v>
      </c>
      <c r="D5841">
        <v>1</v>
      </c>
      <c r="E5841" s="3">
        <v>44378</v>
      </c>
      <c r="F5841" s="2">
        <f>MONTH(Tabela1[[#This Row],[Data]])</f>
        <v>7</v>
      </c>
      <c r="G5841" t="s">
        <v>6112</v>
      </c>
      <c r="H5841" t="s">
        <v>6113</v>
      </c>
      <c r="I5841" s="2">
        <v>5562985100000</v>
      </c>
    </row>
    <row r="5842" spans="1:9" x14ac:dyDescent="0.25">
      <c r="A5842" t="s">
        <v>8</v>
      </c>
      <c r="B5842" s="1">
        <v>500</v>
      </c>
      <c r="C5842" t="s">
        <v>9</v>
      </c>
      <c r="D5842">
        <v>12</v>
      </c>
      <c r="E5842" s="3">
        <v>44378</v>
      </c>
      <c r="F5842" s="2">
        <f>MONTH(Tabela1[[#This Row],[Data]])</f>
        <v>7</v>
      </c>
      <c r="G5842" t="s">
        <v>7245</v>
      </c>
      <c r="H5842" t="s">
        <v>7246</v>
      </c>
      <c r="I5842" s="2">
        <v>5511999000000</v>
      </c>
    </row>
    <row r="5843" spans="1:9" x14ac:dyDescent="0.25">
      <c r="A5843" t="s">
        <v>26</v>
      </c>
      <c r="B5843" s="1">
        <v>2000</v>
      </c>
      <c r="C5843" t="s">
        <v>9</v>
      </c>
      <c r="D5843">
        <v>12</v>
      </c>
      <c r="E5843" s="3">
        <v>44379</v>
      </c>
      <c r="F5843" s="2">
        <f>MONTH(Tabela1[[#This Row],[Data]])</f>
        <v>7</v>
      </c>
      <c r="G5843" t="s">
        <v>777</v>
      </c>
      <c r="H5843" t="s">
        <v>778</v>
      </c>
      <c r="I5843" s="2">
        <v>5531999300000</v>
      </c>
    </row>
    <row r="5844" spans="1:9" x14ac:dyDescent="0.25">
      <c r="A5844" t="s">
        <v>8</v>
      </c>
      <c r="B5844" s="1">
        <v>500</v>
      </c>
      <c r="C5844" t="s">
        <v>9</v>
      </c>
      <c r="D5844">
        <v>2</v>
      </c>
      <c r="E5844" s="3">
        <v>44379</v>
      </c>
      <c r="F5844" s="2">
        <f>MONTH(Tabela1[[#This Row],[Data]])</f>
        <v>7</v>
      </c>
      <c r="G5844" t="s">
        <v>3807</v>
      </c>
      <c r="H5844" t="s">
        <v>4446</v>
      </c>
      <c r="I5844" s="2">
        <v>5511974300000</v>
      </c>
    </row>
    <row r="5845" spans="1:9" x14ac:dyDescent="0.25">
      <c r="A5845" t="s">
        <v>8</v>
      </c>
      <c r="B5845" s="1">
        <v>500</v>
      </c>
      <c r="C5845" t="s">
        <v>9</v>
      </c>
      <c r="D5845">
        <v>12</v>
      </c>
      <c r="E5845" s="3">
        <v>44379</v>
      </c>
      <c r="F5845" s="2">
        <f>MONTH(Tabela1[[#This Row],[Data]])</f>
        <v>7</v>
      </c>
      <c r="G5845" t="s">
        <v>814</v>
      </c>
      <c r="H5845" t="s">
        <v>2991</v>
      </c>
      <c r="I5845" s="2">
        <v>5598984800000</v>
      </c>
    </row>
    <row r="5846" spans="1:9" x14ac:dyDescent="0.25">
      <c r="A5846" t="s">
        <v>8</v>
      </c>
      <c r="B5846" s="1">
        <v>500</v>
      </c>
      <c r="C5846" t="s">
        <v>9</v>
      </c>
      <c r="D5846">
        <v>12</v>
      </c>
      <c r="E5846" s="3">
        <v>44379</v>
      </c>
      <c r="F5846" s="2">
        <f>MONTH(Tabela1[[#This Row],[Data]])</f>
        <v>7</v>
      </c>
      <c r="G5846" t="s">
        <v>4601</v>
      </c>
      <c r="H5846" t="s">
        <v>4602</v>
      </c>
      <c r="I5846" s="2">
        <v>5541997800000</v>
      </c>
    </row>
    <row r="5847" spans="1:9" x14ac:dyDescent="0.25">
      <c r="A5847" t="s">
        <v>8</v>
      </c>
      <c r="B5847" s="1">
        <v>500</v>
      </c>
      <c r="C5847" t="s">
        <v>9</v>
      </c>
      <c r="D5847">
        <v>9</v>
      </c>
      <c r="E5847" s="3">
        <v>44379</v>
      </c>
      <c r="F5847" s="2">
        <f>MONTH(Tabela1[[#This Row],[Data]])</f>
        <v>7</v>
      </c>
      <c r="G5847" t="s">
        <v>3002</v>
      </c>
      <c r="H5847" t="s">
        <v>5665</v>
      </c>
      <c r="I5847" s="2">
        <v>5535991100000</v>
      </c>
    </row>
    <row r="5848" spans="1:9" x14ac:dyDescent="0.25">
      <c r="A5848" t="s">
        <v>8</v>
      </c>
      <c r="B5848" s="1">
        <v>500</v>
      </c>
      <c r="C5848" t="s">
        <v>9</v>
      </c>
      <c r="D5848">
        <v>4</v>
      </c>
      <c r="E5848" s="3">
        <v>44379</v>
      </c>
      <c r="F5848" s="2">
        <f>MONTH(Tabela1[[#This Row],[Data]])</f>
        <v>7</v>
      </c>
      <c r="G5848" t="s">
        <v>6513</v>
      </c>
      <c r="H5848" t="s">
        <v>6514</v>
      </c>
      <c r="I5848" s="2">
        <v>5522999500000</v>
      </c>
    </row>
    <row r="5849" spans="1:9" x14ac:dyDescent="0.25">
      <c r="A5849" t="s">
        <v>12</v>
      </c>
      <c r="B5849" s="1">
        <v>1000</v>
      </c>
      <c r="C5849" t="s">
        <v>9</v>
      </c>
      <c r="D5849">
        <v>12</v>
      </c>
      <c r="E5849" s="3">
        <v>44379</v>
      </c>
      <c r="F5849" s="2">
        <f>MONTH(Tabela1[[#This Row],[Data]])</f>
        <v>7</v>
      </c>
      <c r="G5849" t="s">
        <v>7262</v>
      </c>
      <c r="H5849" t="s">
        <v>7263</v>
      </c>
      <c r="I5849" s="2">
        <v>5521979600000</v>
      </c>
    </row>
    <row r="5850" spans="1:9" x14ac:dyDescent="0.25">
      <c r="A5850" t="s">
        <v>8</v>
      </c>
      <c r="B5850" s="1">
        <v>500</v>
      </c>
      <c r="C5850" t="s">
        <v>21</v>
      </c>
      <c r="D5850">
        <v>1</v>
      </c>
      <c r="E5850" s="3">
        <v>44379</v>
      </c>
      <c r="F5850" s="2">
        <f>MONTH(Tabela1[[#This Row],[Data]])</f>
        <v>7</v>
      </c>
      <c r="G5850" t="s">
        <v>186</v>
      </c>
      <c r="H5850" t="s">
        <v>187</v>
      </c>
      <c r="I5850" s="2">
        <v>5516996400000</v>
      </c>
    </row>
    <row r="5851" spans="1:9" x14ac:dyDescent="0.25">
      <c r="A5851" t="s">
        <v>12</v>
      </c>
      <c r="B5851" s="1">
        <v>1000</v>
      </c>
      <c r="C5851" t="s">
        <v>9</v>
      </c>
      <c r="D5851">
        <v>3</v>
      </c>
      <c r="E5851" s="3">
        <v>44379</v>
      </c>
      <c r="F5851" s="2">
        <f>MONTH(Tabela1[[#This Row],[Data]])</f>
        <v>7</v>
      </c>
      <c r="G5851" t="s">
        <v>5103</v>
      </c>
      <c r="H5851" t="s">
        <v>9781</v>
      </c>
      <c r="I5851" s="2">
        <v>5511963800000</v>
      </c>
    </row>
    <row r="5852" spans="1:9" x14ac:dyDescent="0.25">
      <c r="A5852" t="s">
        <v>8</v>
      </c>
      <c r="B5852" s="1">
        <v>500</v>
      </c>
      <c r="C5852" t="s">
        <v>9</v>
      </c>
      <c r="D5852">
        <v>10</v>
      </c>
      <c r="E5852" s="3">
        <v>44380</v>
      </c>
      <c r="F5852" s="2">
        <f>MONTH(Tabela1[[#This Row],[Data]])</f>
        <v>7</v>
      </c>
      <c r="G5852" t="s">
        <v>4032</v>
      </c>
      <c r="H5852" t="s">
        <v>4033</v>
      </c>
      <c r="I5852" s="2">
        <v>5535991700000</v>
      </c>
    </row>
    <row r="5853" spans="1:9" x14ac:dyDescent="0.25">
      <c r="A5853" t="s">
        <v>8</v>
      </c>
      <c r="B5853" s="1">
        <v>500</v>
      </c>
      <c r="C5853" t="s">
        <v>21</v>
      </c>
      <c r="D5853">
        <v>1</v>
      </c>
      <c r="E5853" s="3">
        <v>44380</v>
      </c>
      <c r="F5853" s="2">
        <f>MONTH(Tabela1[[#This Row],[Data]])</f>
        <v>7</v>
      </c>
      <c r="G5853" t="s">
        <v>4780</v>
      </c>
      <c r="H5853" t="s">
        <v>4781</v>
      </c>
      <c r="I5853" s="2">
        <v>5532999700000</v>
      </c>
    </row>
    <row r="5854" spans="1:9" x14ac:dyDescent="0.25">
      <c r="A5854" t="s">
        <v>26</v>
      </c>
      <c r="B5854" s="1">
        <v>2000</v>
      </c>
      <c r="C5854" t="s">
        <v>9</v>
      </c>
      <c r="D5854">
        <v>12</v>
      </c>
      <c r="E5854" s="3">
        <v>44380</v>
      </c>
      <c r="F5854" s="2">
        <f>MONTH(Tabela1[[#This Row],[Data]])</f>
        <v>7</v>
      </c>
      <c r="G5854" t="s">
        <v>7086</v>
      </c>
      <c r="H5854" t="s">
        <v>7087</v>
      </c>
      <c r="I5854" s="2">
        <v>5564981000000</v>
      </c>
    </row>
    <row r="5855" spans="1:9" x14ac:dyDescent="0.25">
      <c r="A5855" t="s">
        <v>26</v>
      </c>
      <c r="B5855" s="1">
        <v>2000</v>
      </c>
      <c r="C5855" t="s">
        <v>9</v>
      </c>
      <c r="D5855">
        <v>1</v>
      </c>
      <c r="E5855" s="3">
        <v>44380</v>
      </c>
      <c r="F5855" s="2">
        <f>MONTH(Tabela1[[#This Row],[Data]])</f>
        <v>7</v>
      </c>
      <c r="G5855" t="s">
        <v>3216</v>
      </c>
      <c r="H5855" t="s">
        <v>9709</v>
      </c>
      <c r="I5855" s="2">
        <v>5511985700000</v>
      </c>
    </row>
    <row r="5856" spans="1:9" x14ac:dyDescent="0.25">
      <c r="A5856" t="s">
        <v>12</v>
      </c>
      <c r="B5856" s="1">
        <v>1000</v>
      </c>
      <c r="C5856" t="s">
        <v>21</v>
      </c>
      <c r="D5856">
        <v>1</v>
      </c>
      <c r="E5856" s="3">
        <v>44381</v>
      </c>
      <c r="F5856" s="2">
        <f>MONTH(Tabela1[[#This Row],[Data]])</f>
        <v>7</v>
      </c>
      <c r="G5856" t="s">
        <v>1275</v>
      </c>
      <c r="H5856" t="s">
        <v>1276</v>
      </c>
      <c r="I5856" s="2">
        <v>5511984700000</v>
      </c>
    </row>
    <row r="5857" spans="1:9" x14ac:dyDescent="0.25">
      <c r="A5857" t="s">
        <v>8</v>
      </c>
      <c r="B5857" s="1">
        <v>500</v>
      </c>
      <c r="C5857" t="s">
        <v>9</v>
      </c>
      <c r="D5857">
        <v>9</v>
      </c>
      <c r="E5857" s="3">
        <v>44381</v>
      </c>
      <c r="F5857" s="2">
        <f>MONTH(Tabela1[[#This Row],[Data]])</f>
        <v>7</v>
      </c>
      <c r="G5857" t="s">
        <v>3369</v>
      </c>
      <c r="H5857" t="s">
        <v>3370</v>
      </c>
      <c r="I5857" s="2">
        <v>5521984500000</v>
      </c>
    </row>
    <row r="5858" spans="1:9" x14ac:dyDescent="0.25">
      <c r="A5858" t="s">
        <v>12</v>
      </c>
      <c r="B5858" s="1">
        <v>1000</v>
      </c>
      <c r="C5858" t="s">
        <v>9</v>
      </c>
      <c r="D5858">
        <v>1</v>
      </c>
      <c r="E5858" s="3">
        <v>44381</v>
      </c>
      <c r="F5858" s="2">
        <f>MONTH(Tabela1[[#This Row],[Data]])</f>
        <v>7</v>
      </c>
      <c r="G5858" t="s">
        <v>2893</v>
      </c>
      <c r="H5858" t="s">
        <v>2894</v>
      </c>
      <c r="I5858" s="2">
        <v>5511997800000</v>
      </c>
    </row>
    <row r="5859" spans="1:9" x14ac:dyDescent="0.25">
      <c r="A5859" t="s">
        <v>8</v>
      </c>
      <c r="B5859" s="1">
        <v>500</v>
      </c>
      <c r="C5859" t="s">
        <v>21</v>
      </c>
      <c r="D5859">
        <v>1</v>
      </c>
      <c r="E5859" s="3">
        <v>44382</v>
      </c>
      <c r="F5859" s="2">
        <f>MONTH(Tabela1[[#This Row],[Data]])</f>
        <v>7</v>
      </c>
      <c r="G5859" t="s">
        <v>949</v>
      </c>
      <c r="H5859" t="s">
        <v>950</v>
      </c>
      <c r="I5859" s="2">
        <v>5511996300000</v>
      </c>
    </row>
    <row r="5860" spans="1:9" x14ac:dyDescent="0.25">
      <c r="A5860" t="s">
        <v>12</v>
      </c>
      <c r="B5860" s="1">
        <v>1000</v>
      </c>
      <c r="C5860" t="s">
        <v>9</v>
      </c>
      <c r="D5860">
        <v>12</v>
      </c>
      <c r="E5860" s="3">
        <v>44382</v>
      </c>
      <c r="F5860" s="2">
        <f>MONTH(Tabela1[[#This Row],[Data]])</f>
        <v>7</v>
      </c>
      <c r="G5860" t="s">
        <v>1894</v>
      </c>
      <c r="H5860" t="s">
        <v>1895</v>
      </c>
      <c r="I5860" s="2">
        <v>5561985200000</v>
      </c>
    </row>
    <row r="5861" spans="1:9" x14ac:dyDescent="0.25">
      <c r="A5861" t="s">
        <v>12</v>
      </c>
      <c r="B5861" s="1">
        <v>1000</v>
      </c>
      <c r="C5861" t="s">
        <v>9</v>
      </c>
      <c r="D5861">
        <v>10</v>
      </c>
      <c r="E5861" s="3">
        <v>44382</v>
      </c>
      <c r="F5861" s="2">
        <f>MONTH(Tabela1[[#This Row],[Data]])</f>
        <v>7</v>
      </c>
      <c r="G5861" t="s">
        <v>2337</v>
      </c>
      <c r="H5861" t="s">
        <v>2338</v>
      </c>
      <c r="I5861" s="2">
        <v>5533999200000</v>
      </c>
    </row>
    <row r="5862" spans="1:9" x14ac:dyDescent="0.25">
      <c r="A5862" t="s">
        <v>12</v>
      </c>
      <c r="B5862" s="1">
        <v>1000</v>
      </c>
      <c r="C5862" t="s">
        <v>9</v>
      </c>
      <c r="D5862">
        <v>12</v>
      </c>
      <c r="E5862" s="3">
        <v>44382</v>
      </c>
      <c r="F5862" s="2">
        <f>MONTH(Tabela1[[#This Row],[Data]])</f>
        <v>7</v>
      </c>
      <c r="G5862" t="s">
        <v>5800</v>
      </c>
      <c r="H5862" t="s">
        <v>5801</v>
      </c>
      <c r="I5862" s="2">
        <v>5528999500000</v>
      </c>
    </row>
    <row r="5863" spans="1:9" x14ac:dyDescent="0.25">
      <c r="A5863" t="s">
        <v>8</v>
      </c>
      <c r="B5863" s="1">
        <v>500</v>
      </c>
      <c r="C5863" t="s">
        <v>9</v>
      </c>
      <c r="D5863">
        <v>12</v>
      </c>
      <c r="E5863" s="3">
        <v>44382</v>
      </c>
      <c r="F5863" s="2">
        <f>MONTH(Tabela1[[#This Row],[Data]])</f>
        <v>7</v>
      </c>
      <c r="G5863" t="s">
        <v>2201</v>
      </c>
      <c r="H5863" t="s">
        <v>6278</v>
      </c>
      <c r="I5863" s="2">
        <v>5511983400000</v>
      </c>
    </row>
    <row r="5864" spans="1:9" x14ac:dyDescent="0.25">
      <c r="A5864" t="s">
        <v>12</v>
      </c>
      <c r="B5864" s="1">
        <v>1000</v>
      </c>
      <c r="C5864" t="s">
        <v>9</v>
      </c>
      <c r="D5864">
        <v>9</v>
      </c>
      <c r="E5864" s="3">
        <v>44382</v>
      </c>
      <c r="F5864" s="2">
        <f>MONTH(Tabela1[[#This Row],[Data]])</f>
        <v>7</v>
      </c>
      <c r="G5864" t="s">
        <v>2323</v>
      </c>
      <c r="H5864" t="s">
        <v>2324</v>
      </c>
      <c r="I5864" s="2">
        <v>5538988000000</v>
      </c>
    </row>
    <row r="5865" spans="1:9" x14ac:dyDescent="0.25">
      <c r="A5865" t="s">
        <v>12</v>
      </c>
      <c r="B5865" s="1">
        <v>1000</v>
      </c>
      <c r="C5865" t="s">
        <v>9</v>
      </c>
      <c r="D5865">
        <v>12</v>
      </c>
      <c r="E5865" s="3">
        <v>44382</v>
      </c>
      <c r="F5865" s="2">
        <f>MONTH(Tabela1[[#This Row],[Data]])</f>
        <v>7</v>
      </c>
      <c r="G5865" t="s">
        <v>3120</v>
      </c>
      <c r="H5865" t="s">
        <v>6645</v>
      </c>
      <c r="I5865" s="2">
        <v>5585988200000</v>
      </c>
    </row>
    <row r="5866" spans="1:9" x14ac:dyDescent="0.25">
      <c r="A5866" t="s">
        <v>26</v>
      </c>
      <c r="B5866" s="1">
        <v>2000</v>
      </c>
      <c r="C5866" t="s">
        <v>9</v>
      </c>
      <c r="D5866">
        <v>10</v>
      </c>
      <c r="E5866" s="3">
        <v>44382</v>
      </c>
      <c r="F5866" s="2">
        <f>MONTH(Tabela1[[#This Row],[Data]])</f>
        <v>7</v>
      </c>
      <c r="G5866" t="s">
        <v>6689</v>
      </c>
      <c r="H5866" t="s">
        <v>6690</v>
      </c>
      <c r="I5866" s="2">
        <v>5511973100000</v>
      </c>
    </row>
    <row r="5867" spans="1:9" x14ac:dyDescent="0.25">
      <c r="A5867" t="s">
        <v>8</v>
      </c>
      <c r="B5867" s="1">
        <v>500</v>
      </c>
      <c r="C5867" t="s">
        <v>9</v>
      </c>
      <c r="D5867">
        <v>12</v>
      </c>
      <c r="E5867" s="3">
        <v>44382</v>
      </c>
      <c r="F5867" s="2">
        <f>MONTH(Tabela1[[#This Row],[Data]])</f>
        <v>7</v>
      </c>
      <c r="G5867" t="s">
        <v>9278</v>
      </c>
      <c r="H5867" t="s">
        <v>9279</v>
      </c>
      <c r="I5867" s="2">
        <v>5581996600000</v>
      </c>
    </row>
    <row r="5868" spans="1:9" x14ac:dyDescent="0.25">
      <c r="A5868" t="s">
        <v>8</v>
      </c>
      <c r="B5868" s="1">
        <v>500</v>
      </c>
      <c r="C5868" t="s">
        <v>9</v>
      </c>
      <c r="D5868">
        <v>4</v>
      </c>
      <c r="E5868" s="3">
        <v>44382</v>
      </c>
      <c r="F5868" s="2">
        <f>MONTH(Tabela1[[#This Row],[Data]])</f>
        <v>7</v>
      </c>
      <c r="G5868" t="s">
        <v>4767</v>
      </c>
      <c r="H5868" t="s">
        <v>9447</v>
      </c>
      <c r="I5868" s="2">
        <v>5531996200000</v>
      </c>
    </row>
    <row r="5869" spans="1:9" x14ac:dyDescent="0.25">
      <c r="A5869" t="s">
        <v>8</v>
      </c>
      <c r="B5869" s="1">
        <v>500</v>
      </c>
      <c r="C5869" t="s">
        <v>9</v>
      </c>
      <c r="D5869">
        <v>12</v>
      </c>
      <c r="E5869" s="3">
        <v>44382</v>
      </c>
      <c r="F5869" s="2">
        <f>MONTH(Tabela1[[#This Row],[Data]])</f>
        <v>7</v>
      </c>
      <c r="G5869" t="s">
        <v>4800</v>
      </c>
      <c r="H5869" t="s">
        <v>9590</v>
      </c>
      <c r="I5869" s="2">
        <v>5518997600000</v>
      </c>
    </row>
    <row r="5870" spans="1:9" x14ac:dyDescent="0.25">
      <c r="A5870" t="s">
        <v>8</v>
      </c>
      <c r="B5870" s="1">
        <v>500</v>
      </c>
      <c r="C5870" t="s">
        <v>9</v>
      </c>
      <c r="D5870">
        <v>12</v>
      </c>
      <c r="E5870" s="3">
        <v>44383</v>
      </c>
      <c r="F5870" s="2">
        <f>MONTH(Tabela1[[#This Row],[Data]])</f>
        <v>7</v>
      </c>
      <c r="G5870" t="s">
        <v>2751</v>
      </c>
      <c r="H5870" t="s">
        <v>2752</v>
      </c>
      <c r="I5870" s="2">
        <v>5531995000000</v>
      </c>
    </row>
    <row r="5871" spans="1:9" x14ac:dyDescent="0.25">
      <c r="A5871" t="s">
        <v>8</v>
      </c>
      <c r="B5871" s="1">
        <v>500</v>
      </c>
      <c r="C5871" t="s">
        <v>9</v>
      </c>
      <c r="D5871">
        <v>12</v>
      </c>
      <c r="E5871" s="3">
        <v>44383</v>
      </c>
      <c r="F5871" s="2">
        <f>MONTH(Tabela1[[#This Row],[Data]])</f>
        <v>7</v>
      </c>
      <c r="G5871" t="s">
        <v>2160</v>
      </c>
      <c r="H5871" t="s">
        <v>3548</v>
      </c>
      <c r="I5871" s="2">
        <v>5524999100000</v>
      </c>
    </row>
    <row r="5872" spans="1:9" x14ac:dyDescent="0.25">
      <c r="A5872" t="s">
        <v>12</v>
      </c>
      <c r="B5872" s="1">
        <v>1000</v>
      </c>
      <c r="C5872" t="s">
        <v>9</v>
      </c>
      <c r="D5872">
        <v>12</v>
      </c>
      <c r="E5872" s="3">
        <v>44383</v>
      </c>
      <c r="F5872" s="2">
        <f>MONTH(Tabela1[[#This Row],[Data]])</f>
        <v>7</v>
      </c>
      <c r="G5872" t="s">
        <v>7215</v>
      </c>
      <c r="H5872" t="s">
        <v>7216</v>
      </c>
      <c r="I5872" s="2">
        <v>5571986000000</v>
      </c>
    </row>
    <row r="5873" spans="1:9" x14ac:dyDescent="0.25">
      <c r="A5873" t="s">
        <v>8</v>
      </c>
      <c r="B5873" s="1">
        <v>500</v>
      </c>
      <c r="C5873" t="s">
        <v>21</v>
      </c>
      <c r="D5873">
        <v>12</v>
      </c>
      <c r="E5873" s="3">
        <v>44384</v>
      </c>
      <c r="F5873" s="2">
        <f>MONTH(Tabela1[[#This Row],[Data]])</f>
        <v>7</v>
      </c>
      <c r="G5873" t="s">
        <v>3549</v>
      </c>
      <c r="H5873" t="s">
        <v>3550</v>
      </c>
      <c r="I5873" s="2">
        <v>5521971300000</v>
      </c>
    </row>
    <row r="5874" spans="1:9" x14ac:dyDescent="0.25">
      <c r="A5874" t="s">
        <v>12</v>
      </c>
      <c r="B5874" s="1">
        <v>1000</v>
      </c>
      <c r="C5874" t="s">
        <v>21</v>
      </c>
      <c r="D5874">
        <v>1</v>
      </c>
      <c r="E5874" s="3">
        <v>44384</v>
      </c>
      <c r="F5874" s="2">
        <f>MONTH(Tabela1[[#This Row],[Data]])</f>
        <v>7</v>
      </c>
      <c r="G5874" t="s">
        <v>3807</v>
      </c>
      <c r="H5874" t="s">
        <v>3808</v>
      </c>
      <c r="I5874" s="2">
        <v>5511964400000</v>
      </c>
    </row>
    <row r="5875" spans="1:9" x14ac:dyDescent="0.25">
      <c r="A5875" t="s">
        <v>26</v>
      </c>
      <c r="B5875" s="1">
        <v>2000</v>
      </c>
      <c r="C5875" t="s">
        <v>21</v>
      </c>
      <c r="D5875">
        <v>1</v>
      </c>
      <c r="E5875" s="3">
        <v>44384</v>
      </c>
      <c r="F5875" s="2">
        <f>MONTH(Tabela1[[#This Row],[Data]])</f>
        <v>7</v>
      </c>
      <c r="G5875" t="s">
        <v>3962</v>
      </c>
      <c r="H5875" t="s">
        <v>3963</v>
      </c>
      <c r="I5875" s="2">
        <v>5511948400000</v>
      </c>
    </row>
    <row r="5876" spans="1:9" x14ac:dyDescent="0.25">
      <c r="A5876" t="s">
        <v>8</v>
      </c>
      <c r="B5876" s="1">
        <v>500</v>
      </c>
      <c r="C5876" t="s">
        <v>9</v>
      </c>
      <c r="D5876">
        <v>12</v>
      </c>
      <c r="E5876" s="3">
        <v>44384</v>
      </c>
      <c r="F5876" s="2">
        <f>MONTH(Tabela1[[#This Row],[Data]])</f>
        <v>7</v>
      </c>
      <c r="G5876" t="s">
        <v>4224</v>
      </c>
      <c r="H5876" t="s">
        <v>4225</v>
      </c>
      <c r="I5876" s="2">
        <v>5513988000000</v>
      </c>
    </row>
    <row r="5877" spans="1:9" x14ac:dyDescent="0.25">
      <c r="A5877" t="s">
        <v>8</v>
      </c>
      <c r="B5877" s="1">
        <v>500</v>
      </c>
      <c r="C5877" t="s">
        <v>9</v>
      </c>
      <c r="D5877">
        <v>2</v>
      </c>
      <c r="E5877" s="3">
        <v>44384</v>
      </c>
      <c r="F5877" s="2">
        <f>MONTH(Tabela1[[#This Row],[Data]])</f>
        <v>7</v>
      </c>
      <c r="G5877" t="s">
        <v>9066</v>
      </c>
      <c r="H5877" t="s">
        <v>9067</v>
      </c>
      <c r="I5877" s="2">
        <v>5583988900000</v>
      </c>
    </row>
    <row r="5878" spans="1:9" x14ac:dyDescent="0.25">
      <c r="A5878" t="s">
        <v>26</v>
      </c>
      <c r="B5878" s="1">
        <v>2000</v>
      </c>
      <c r="C5878" t="s">
        <v>9</v>
      </c>
      <c r="D5878">
        <v>12</v>
      </c>
      <c r="E5878" s="3">
        <v>44385</v>
      </c>
      <c r="F5878" s="2">
        <f>MONTH(Tabela1[[#This Row],[Data]])</f>
        <v>7</v>
      </c>
      <c r="G5878" t="s">
        <v>35</v>
      </c>
      <c r="H5878" t="s">
        <v>1415</v>
      </c>
      <c r="I5878" s="2">
        <v>5542998300000</v>
      </c>
    </row>
    <row r="5879" spans="1:9" x14ac:dyDescent="0.25">
      <c r="A5879" t="s">
        <v>12</v>
      </c>
      <c r="B5879" s="1">
        <v>1000</v>
      </c>
      <c r="C5879" t="s">
        <v>9</v>
      </c>
      <c r="D5879">
        <v>12</v>
      </c>
      <c r="E5879" s="3">
        <v>44385</v>
      </c>
      <c r="F5879" s="2">
        <f>MONTH(Tabela1[[#This Row],[Data]])</f>
        <v>7</v>
      </c>
      <c r="G5879" t="s">
        <v>648</v>
      </c>
      <c r="H5879" t="s">
        <v>2011</v>
      </c>
      <c r="I5879" s="2">
        <v>5511999800000</v>
      </c>
    </row>
    <row r="5880" spans="1:9" x14ac:dyDescent="0.25">
      <c r="A5880" t="s">
        <v>8</v>
      </c>
      <c r="B5880" s="1">
        <v>500</v>
      </c>
      <c r="C5880" t="s">
        <v>9</v>
      </c>
      <c r="D5880">
        <v>10</v>
      </c>
      <c r="E5880" s="3">
        <v>44385</v>
      </c>
      <c r="F5880" s="2">
        <f>MONTH(Tabela1[[#This Row],[Data]])</f>
        <v>7</v>
      </c>
      <c r="G5880" t="s">
        <v>2045</v>
      </c>
      <c r="H5880" t="s">
        <v>2046</v>
      </c>
      <c r="I5880" s="2">
        <v>5511948600000</v>
      </c>
    </row>
    <row r="5881" spans="1:9" x14ac:dyDescent="0.25">
      <c r="A5881" t="s">
        <v>8</v>
      </c>
      <c r="B5881" s="1">
        <v>500</v>
      </c>
      <c r="C5881" t="s">
        <v>9</v>
      </c>
      <c r="D5881">
        <v>12</v>
      </c>
      <c r="E5881" s="3">
        <v>44385</v>
      </c>
      <c r="F5881" s="2">
        <f>MONTH(Tabela1[[#This Row],[Data]])</f>
        <v>7</v>
      </c>
      <c r="G5881" t="s">
        <v>3940</v>
      </c>
      <c r="H5881" t="s">
        <v>3941</v>
      </c>
      <c r="I5881" s="2">
        <v>5532991200000</v>
      </c>
    </row>
    <row r="5882" spans="1:9" x14ac:dyDescent="0.25">
      <c r="A5882" t="s">
        <v>8</v>
      </c>
      <c r="B5882" s="1">
        <v>500</v>
      </c>
      <c r="C5882" t="s">
        <v>9</v>
      </c>
      <c r="D5882">
        <v>3</v>
      </c>
      <c r="E5882" s="3">
        <v>44385</v>
      </c>
      <c r="F5882" s="2">
        <f>MONTH(Tabela1[[#This Row],[Data]])</f>
        <v>7</v>
      </c>
      <c r="G5882" t="s">
        <v>4829</v>
      </c>
      <c r="H5882" t="s">
        <v>4830</v>
      </c>
      <c r="I5882" s="2">
        <v>5531999500000</v>
      </c>
    </row>
    <row r="5883" spans="1:9" x14ac:dyDescent="0.25">
      <c r="A5883" t="s">
        <v>8</v>
      </c>
      <c r="B5883" s="1">
        <v>500</v>
      </c>
      <c r="C5883" t="s">
        <v>9</v>
      </c>
      <c r="D5883">
        <v>1</v>
      </c>
      <c r="E5883" s="3">
        <v>44385</v>
      </c>
      <c r="F5883" s="2">
        <f>MONTH(Tabela1[[#This Row],[Data]])</f>
        <v>7</v>
      </c>
      <c r="G5883" t="s">
        <v>7536</v>
      </c>
      <c r="H5883" t="s">
        <v>7537</v>
      </c>
      <c r="I5883" s="2">
        <v>5522992100000</v>
      </c>
    </row>
    <row r="5884" spans="1:9" x14ac:dyDescent="0.25">
      <c r="A5884" t="s">
        <v>12</v>
      </c>
      <c r="B5884" s="1">
        <v>1000</v>
      </c>
      <c r="C5884" t="s">
        <v>9</v>
      </c>
      <c r="D5884">
        <v>5</v>
      </c>
      <c r="E5884" s="3">
        <v>44385</v>
      </c>
      <c r="F5884" s="2">
        <f>MONTH(Tabela1[[#This Row],[Data]])</f>
        <v>7</v>
      </c>
      <c r="G5884" t="s">
        <v>7546</v>
      </c>
      <c r="H5884" t="s">
        <v>7547</v>
      </c>
      <c r="I5884" s="2">
        <v>5575988000000</v>
      </c>
    </row>
    <row r="5885" spans="1:9" x14ac:dyDescent="0.25">
      <c r="A5885" t="s">
        <v>26</v>
      </c>
      <c r="B5885" s="1">
        <v>2000</v>
      </c>
      <c r="C5885" t="s">
        <v>21</v>
      </c>
      <c r="D5885">
        <v>1</v>
      </c>
      <c r="E5885" s="3">
        <v>44385</v>
      </c>
      <c r="F5885" s="2">
        <f>MONTH(Tabela1[[#This Row],[Data]])</f>
        <v>7</v>
      </c>
      <c r="G5885" t="s">
        <v>7849</v>
      </c>
      <c r="H5885" t="s">
        <v>7850</v>
      </c>
      <c r="I5885" s="2">
        <v>5581982200000</v>
      </c>
    </row>
    <row r="5886" spans="1:9" x14ac:dyDescent="0.25">
      <c r="A5886" t="s">
        <v>12</v>
      </c>
      <c r="B5886" s="1">
        <v>1000</v>
      </c>
      <c r="C5886" t="s">
        <v>9</v>
      </c>
      <c r="D5886">
        <v>12</v>
      </c>
      <c r="E5886" s="3">
        <v>44385</v>
      </c>
      <c r="F5886" s="2">
        <f>MONTH(Tabela1[[#This Row],[Data]])</f>
        <v>7</v>
      </c>
      <c r="G5886" t="s">
        <v>8542</v>
      </c>
      <c r="H5886" t="s">
        <v>8543</v>
      </c>
      <c r="I5886" s="2">
        <v>5511970100000</v>
      </c>
    </row>
    <row r="5887" spans="1:9" x14ac:dyDescent="0.25">
      <c r="A5887" t="s">
        <v>12</v>
      </c>
      <c r="B5887" s="1">
        <v>1000</v>
      </c>
      <c r="C5887" t="s">
        <v>9</v>
      </c>
      <c r="D5887">
        <v>12</v>
      </c>
      <c r="E5887" s="3">
        <v>44386</v>
      </c>
      <c r="F5887" s="2">
        <f>MONTH(Tabela1[[#This Row],[Data]])</f>
        <v>7</v>
      </c>
      <c r="G5887" t="s">
        <v>916</v>
      </c>
      <c r="H5887" t="s">
        <v>917</v>
      </c>
      <c r="I5887" s="2">
        <v>5551995900000</v>
      </c>
    </row>
    <row r="5888" spans="1:9" x14ac:dyDescent="0.25">
      <c r="A5888" t="s">
        <v>26</v>
      </c>
      <c r="B5888" s="1">
        <v>2000</v>
      </c>
      <c r="C5888" t="s">
        <v>9</v>
      </c>
      <c r="D5888">
        <v>12</v>
      </c>
      <c r="E5888" s="3">
        <v>44386</v>
      </c>
      <c r="F5888" s="2">
        <f>MONTH(Tabela1[[#This Row],[Data]])</f>
        <v>7</v>
      </c>
      <c r="G5888" t="s">
        <v>1123</v>
      </c>
      <c r="H5888" t="s">
        <v>2317</v>
      </c>
      <c r="I5888" s="2">
        <v>5511996000000</v>
      </c>
    </row>
    <row r="5889" spans="1:9" x14ac:dyDescent="0.25">
      <c r="A5889" t="s">
        <v>8</v>
      </c>
      <c r="B5889" s="1">
        <v>500</v>
      </c>
      <c r="C5889" t="s">
        <v>9</v>
      </c>
      <c r="D5889">
        <v>1</v>
      </c>
      <c r="E5889" s="3">
        <v>44386</v>
      </c>
      <c r="F5889" s="2">
        <f>MONTH(Tabela1[[#This Row],[Data]])</f>
        <v>7</v>
      </c>
      <c r="G5889" t="s">
        <v>4422</v>
      </c>
      <c r="H5889" t="s">
        <v>4423</v>
      </c>
      <c r="I5889" s="2">
        <v>5511933200000</v>
      </c>
    </row>
    <row r="5890" spans="1:9" x14ac:dyDescent="0.25">
      <c r="A5890" t="s">
        <v>12</v>
      </c>
      <c r="B5890" s="1">
        <v>1000</v>
      </c>
      <c r="C5890" t="s">
        <v>9</v>
      </c>
      <c r="D5890">
        <v>12</v>
      </c>
      <c r="E5890" s="3">
        <v>44387</v>
      </c>
      <c r="F5890" s="2">
        <f>MONTH(Tabela1[[#This Row],[Data]])</f>
        <v>7</v>
      </c>
      <c r="G5890" t="s">
        <v>350</v>
      </c>
      <c r="H5890" t="s">
        <v>351</v>
      </c>
      <c r="I5890" s="2">
        <v>5545998100000</v>
      </c>
    </row>
    <row r="5891" spans="1:9" x14ac:dyDescent="0.25">
      <c r="A5891" t="s">
        <v>12</v>
      </c>
      <c r="B5891" s="1">
        <v>1000</v>
      </c>
      <c r="C5891" t="s">
        <v>9</v>
      </c>
      <c r="D5891">
        <v>12</v>
      </c>
      <c r="E5891" s="3">
        <v>44387</v>
      </c>
      <c r="F5891" s="2">
        <f>MONTH(Tabela1[[#This Row],[Data]])</f>
        <v>7</v>
      </c>
      <c r="G5891" t="s">
        <v>1019</v>
      </c>
      <c r="H5891" t="s">
        <v>1020</v>
      </c>
      <c r="I5891" s="2">
        <v>5567992100000</v>
      </c>
    </row>
    <row r="5892" spans="1:9" x14ac:dyDescent="0.25">
      <c r="A5892" t="s">
        <v>8</v>
      </c>
      <c r="B5892" s="1">
        <v>500</v>
      </c>
      <c r="C5892" t="s">
        <v>9</v>
      </c>
      <c r="D5892">
        <v>12</v>
      </c>
      <c r="E5892" s="3">
        <v>44387</v>
      </c>
      <c r="F5892" s="2">
        <f>MONTH(Tabela1[[#This Row],[Data]])</f>
        <v>7</v>
      </c>
      <c r="G5892" t="s">
        <v>5286</v>
      </c>
      <c r="H5892" t="s">
        <v>7975</v>
      </c>
      <c r="I5892" s="2">
        <v>5562981800000</v>
      </c>
    </row>
    <row r="5893" spans="1:9" x14ac:dyDescent="0.25">
      <c r="A5893" t="s">
        <v>8</v>
      </c>
      <c r="B5893" s="1">
        <v>500</v>
      </c>
      <c r="C5893" t="s">
        <v>9</v>
      </c>
      <c r="D5893">
        <v>1</v>
      </c>
      <c r="E5893" s="3">
        <v>44387</v>
      </c>
      <c r="F5893" s="2">
        <f>MONTH(Tabela1[[#This Row],[Data]])</f>
        <v>7</v>
      </c>
      <c r="G5893" t="s">
        <v>8119</v>
      </c>
      <c r="H5893" t="s">
        <v>8120</v>
      </c>
      <c r="I5893" s="2">
        <v>5511982800000</v>
      </c>
    </row>
    <row r="5894" spans="1:9" x14ac:dyDescent="0.25">
      <c r="A5894" t="s">
        <v>12</v>
      </c>
      <c r="B5894" s="1">
        <v>1000</v>
      </c>
      <c r="C5894" t="s">
        <v>21</v>
      </c>
      <c r="D5894">
        <v>1</v>
      </c>
      <c r="E5894" s="3">
        <v>44388</v>
      </c>
      <c r="F5894" s="2">
        <f>MONTH(Tabela1[[#This Row],[Data]])</f>
        <v>7</v>
      </c>
      <c r="G5894" t="s">
        <v>967</v>
      </c>
      <c r="H5894" t="s">
        <v>968</v>
      </c>
      <c r="I5894" s="2">
        <v>5511985300000</v>
      </c>
    </row>
    <row r="5895" spans="1:9" x14ac:dyDescent="0.25">
      <c r="A5895" t="s">
        <v>12</v>
      </c>
      <c r="B5895" s="1">
        <v>1000</v>
      </c>
      <c r="C5895" t="s">
        <v>9</v>
      </c>
      <c r="D5895">
        <v>10</v>
      </c>
      <c r="E5895" s="3">
        <v>44388</v>
      </c>
      <c r="F5895" s="2">
        <f>MONTH(Tabela1[[#This Row],[Data]])</f>
        <v>7</v>
      </c>
      <c r="G5895" t="s">
        <v>998</v>
      </c>
      <c r="H5895" t="s">
        <v>2261</v>
      </c>
      <c r="I5895" s="2">
        <v>5541999600000</v>
      </c>
    </row>
    <row r="5896" spans="1:9" x14ac:dyDescent="0.25">
      <c r="A5896" t="s">
        <v>26</v>
      </c>
      <c r="B5896" s="1">
        <v>2000</v>
      </c>
      <c r="C5896" t="s">
        <v>9</v>
      </c>
      <c r="D5896">
        <v>12</v>
      </c>
      <c r="E5896" s="3">
        <v>44388</v>
      </c>
      <c r="F5896" s="2">
        <f>MONTH(Tabela1[[#This Row],[Data]])</f>
        <v>7</v>
      </c>
      <c r="G5896" t="s">
        <v>4880</v>
      </c>
      <c r="H5896" t="s">
        <v>4881</v>
      </c>
      <c r="I5896" s="2">
        <v>5511964000000</v>
      </c>
    </row>
    <row r="5897" spans="1:9" x14ac:dyDescent="0.25">
      <c r="A5897" t="s">
        <v>8</v>
      </c>
      <c r="B5897" s="1">
        <v>500</v>
      </c>
      <c r="C5897" t="s">
        <v>9</v>
      </c>
      <c r="D5897">
        <v>12</v>
      </c>
      <c r="E5897" s="3">
        <v>44388</v>
      </c>
      <c r="F5897" s="2">
        <f>MONTH(Tabela1[[#This Row],[Data]])</f>
        <v>7</v>
      </c>
      <c r="G5897" t="s">
        <v>4947</v>
      </c>
      <c r="H5897" t="s">
        <v>4948</v>
      </c>
      <c r="I5897" s="2">
        <v>5511964800000</v>
      </c>
    </row>
    <row r="5898" spans="1:9" x14ac:dyDescent="0.25">
      <c r="A5898" t="s">
        <v>8</v>
      </c>
      <c r="B5898" s="1">
        <v>500</v>
      </c>
      <c r="C5898" t="s">
        <v>9</v>
      </c>
      <c r="D5898">
        <v>12</v>
      </c>
      <c r="E5898" s="3">
        <v>44388</v>
      </c>
      <c r="F5898" s="2">
        <f>MONTH(Tabela1[[#This Row],[Data]])</f>
        <v>7</v>
      </c>
      <c r="G5898" t="s">
        <v>2751</v>
      </c>
      <c r="H5898" t="s">
        <v>9734</v>
      </c>
      <c r="I5898" s="2">
        <v>5531995000000</v>
      </c>
    </row>
    <row r="5899" spans="1:9" x14ac:dyDescent="0.25">
      <c r="A5899" t="s">
        <v>12</v>
      </c>
      <c r="B5899" s="1">
        <v>1000</v>
      </c>
      <c r="C5899" t="s">
        <v>9</v>
      </c>
      <c r="D5899">
        <v>1</v>
      </c>
      <c r="E5899" s="3">
        <v>44389</v>
      </c>
      <c r="F5899" s="2">
        <f>MONTH(Tabela1[[#This Row],[Data]])</f>
        <v>7</v>
      </c>
      <c r="G5899" t="s">
        <v>2607</v>
      </c>
      <c r="H5899" t="s">
        <v>2608</v>
      </c>
      <c r="I5899" s="2">
        <v>5511980500000</v>
      </c>
    </row>
    <row r="5900" spans="1:9" x14ac:dyDescent="0.25">
      <c r="A5900" t="s">
        <v>26</v>
      </c>
      <c r="B5900" s="1">
        <v>2000</v>
      </c>
      <c r="C5900" t="s">
        <v>21</v>
      </c>
      <c r="D5900">
        <v>1</v>
      </c>
      <c r="E5900" s="3">
        <v>44389</v>
      </c>
      <c r="F5900" s="2">
        <f>MONTH(Tabela1[[#This Row],[Data]])</f>
        <v>7</v>
      </c>
      <c r="G5900" t="s">
        <v>492</v>
      </c>
      <c r="H5900" t="s">
        <v>3542</v>
      </c>
      <c r="I5900" s="2">
        <v>5555996200000</v>
      </c>
    </row>
    <row r="5901" spans="1:9" x14ac:dyDescent="0.25">
      <c r="A5901" t="s">
        <v>8</v>
      </c>
      <c r="B5901" s="1">
        <v>500</v>
      </c>
      <c r="C5901" t="s">
        <v>9</v>
      </c>
      <c r="D5901">
        <v>12</v>
      </c>
      <c r="E5901" s="3">
        <v>44389</v>
      </c>
      <c r="F5901" s="2">
        <f>MONTH(Tabela1[[#This Row],[Data]])</f>
        <v>7</v>
      </c>
      <c r="G5901" t="s">
        <v>5608</v>
      </c>
      <c r="H5901" t="s">
        <v>5609</v>
      </c>
      <c r="I5901" s="2">
        <v>5531997700000</v>
      </c>
    </row>
    <row r="5902" spans="1:9" x14ac:dyDescent="0.25">
      <c r="A5902" t="s">
        <v>12</v>
      </c>
      <c r="B5902" s="1">
        <v>1000</v>
      </c>
      <c r="C5902" t="s">
        <v>21</v>
      </c>
      <c r="D5902">
        <v>1</v>
      </c>
      <c r="E5902" s="3">
        <v>44389</v>
      </c>
      <c r="F5902" s="2">
        <f>MONTH(Tabela1[[#This Row],[Data]])</f>
        <v>7</v>
      </c>
      <c r="G5902" t="s">
        <v>4796</v>
      </c>
      <c r="H5902" t="s">
        <v>8559</v>
      </c>
      <c r="I5902" s="2">
        <v>5531983800000</v>
      </c>
    </row>
    <row r="5903" spans="1:9" x14ac:dyDescent="0.25">
      <c r="A5903" t="s">
        <v>8</v>
      </c>
      <c r="B5903" s="1">
        <v>500</v>
      </c>
      <c r="C5903" t="s">
        <v>9</v>
      </c>
      <c r="D5903">
        <v>10</v>
      </c>
      <c r="E5903" s="3">
        <v>44390</v>
      </c>
      <c r="F5903" s="2">
        <f>MONTH(Tabela1[[#This Row],[Data]])</f>
        <v>7</v>
      </c>
      <c r="G5903" t="s">
        <v>1287</v>
      </c>
      <c r="H5903" t="s">
        <v>2515</v>
      </c>
      <c r="I5903" s="2">
        <v>5511947200000</v>
      </c>
    </row>
    <row r="5904" spans="1:9" x14ac:dyDescent="0.25">
      <c r="A5904" t="s">
        <v>8</v>
      </c>
      <c r="B5904" s="1">
        <v>500</v>
      </c>
      <c r="C5904" t="s">
        <v>9</v>
      </c>
      <c r="D5904">
        <v>8</v>
      </c>
      <c r="E5904" s="3">
        <v>44390</v>
      </c>
      <c r="F5904" s="2">
        <f>MONTH(Tabela1[[#This Row],[Data]])</f>
        <v>7</v>
      </c>
      <c r="G5904" t="s">
        <v>2965</v>
      </c>
      <c r="H5904" t="s">
        <v>2966</v>
      </c>
      <c r="I5904" s="2">
        <v>5585999400000</v>
      </c>
    </row>
    <row r="5905" spans="1:9" x14ac:dyDescent="0.25">
      <c r="A5905" t="s">
        <v>8</v>
      </c>
      <c r="B5905" s="1">
        <v>500</v>
      </c>
      <c r="C5905" t="s">
        <v>9</v>
      </c>
      <c r="D5905">
        <v>12</v>
      </c>
      <c r="E5905" s="3">
        <v>44390</v>
      </c>
      <c r="F5905" s="2">
        <f>MONTH(Tabela1[[#This Row],[Data]])</f>
        <v>7</v>
      </c>
      <c r="G5905" t="s">
        <v>5266</v>
      </c>
      <c r="H5905" t="s">
        <v>5267</v>
      </c>
      <c r="I5905" s="2">
        <v>5512981100000</v>
      </c>
    </row>
    <row r="5906" spans="1:9" x14ac:dyDescent="0.25">
      <c r="A5906" t="s">
        <v>12</v>
      </c>
      <c r="B5906" s="1">
        <v>1000</v>
      </c>
      <c r="C5906" t="s">
        <v>9</v>
      </c>
      <c r="D5906">
        <v>12</v>
      </c>
      <c r="E5906" s="3">
        <v>44390</v>
      </c>
      <c r="F5906" s="2">
        <f>MONTH(Tabela1[[#This Row],[Data]])</f>
        <v>7</v>
      </c>
      <c r="G5906" t="s">
        <v>4851</v>
      </c>
      <c r="H5906" t="s">
        <v>4852</v>
      </c>
      <c r="I5906" s="2">
        <v>5522998600000</v>
      </c>
    </row>
    <row r="5907" spans="1:9" x14ac:dyDescent="0.25">
      <c r="A5907" t="s">
        <v>8</v>
      </c>
      <c r="B5907" s="1">
        <v>500</v>
      </c>
      <c r="C5907" t="s">
        <v>9</v>
      </c>
      <c r="D5907">
        <v>2</v>
      </c>
      <c r="E5907" s="3">
        <v>44390</v>
      </c>
      <c r="F5907" s="2">
        <f>MONTH(Tabela1[[#This Row],[Data]])</f>
        <v>7</v>
      </c>
      <c r="G5907" t="s">
        <v>5931</v>
      </c>
      <c r="H5907" t="s">
        <v>5932</v>
      </c>
      <c r="I5907" s="2">
        <v>5511992400000</v>
      </c>
    </row>
    <row r="5908" spans="1:9" x14ac:dyDescent="0.25">
      <c r="A5908" t="s">
        <v>12</v>
      </c>
      <c r="B5908" s="1">
        <v>1000</v>
      </c>
      <c r="C5908" t="s">
        <v>9</v>
      </c>
      <c r="D5908">
        <v>4</v>
      </c>
      <c r="E5908" s="3">
        <v>44390</v>
      </c>
      <c r="F5908" s="2">
        <f>MONTH(Tabela1[[#This Row],[Data]])</f>
        <v>7</v>
      </c>
      <c r="G5908" t="s">
        <v>7739</v>
      </c>
      <c r="H5908" t="s">
        <v>8966</v>
      </c>
      <c r="I5908" s="2">
        <v>5586953400000</v>
      </c>
    </row>
    <row r="5909" spans="1:9" x14ac:dyDescent="0.25">
      <c r="A5909" t="s">
        <v>12</v>
      </c>
      <c r="B5909" s="1">
        <v>1000</v>
      </c>
      <c r="C5909" t="s">
        <v>21</v>
      </c>
      <c r="D5909">
        <v>1</v>
      </c>
      <c r="E5909" s="3">
        <v>44391</v>
      </c>
      <c r="F5909" s="2">
        <f>MONTH(Tabela1[[#This Row],[Data]])</f>
        <v>7</v>
      </c>
      <c r="G5909" t="s">
        <v>1211</v>
      </c>
      <c r="H5909" t="s">
        <v>1212</v>
      </c>
      <c r="I5909" s="2">
        <v>5531994700000</v>
      </c>
    </row>
    <row r="5910" spans="1:9" x14ac:dyDescent="0.25">
      <c r="A5910" t="s">
        <v>8</v>
      </c>
      <c r="B5910" s="1">
        <v>500</v>
      </c>
      <c r="C5910" t="s">
        <v>9</v>
      </c>
      <c r="D5910">
        <v>10</v>
      </c>
      <c r="E5910" s="3">
        <v>44391</v>
      </c>
      <c r="F5910" s="2">
        <f>MONTH(Tabela1[[#This Row],[Data]])</f>
        <v>7</v>
      </c>
      <c r="G5910" t="s">
        <v>1422</v>
      </c>
      <c r="H5910" t="s">
        <v>1423</v>
      </c>
      <c r="I5910" s="2">
        <v>5531996600000</v>
      </c>
    </row>
    <row r="5911" spans="1:9" x14ac:dyDescent="0.25">
      <c r="A5911" t="s">
        <v>8</v>
      </c>
      <c r="B5911" s="1">
        <v>500</v>
      </c>
      <c r="C5911" t="s">
        <v>9</v>
      </c>
      <c r="D5911">
        <v>12</v>
      </c>
      <c r="E5911" s="3">
        <v>44391</v>
      </c>
      <c r="F5911" s="2">
        <f>MONTH(Tabela1[[#This Row],[Data]])</f>
        <v>7</v>
      </c>
      <c r="G5911" t="s">
        <v>2358</v>
      </c>
      <c r="H5911" t="s">
        <v>2359</v>
      </c>
      <c r="I5911" s="2">
        <v>5532999800000</v>
      </c>
    </row>
    <row r="5912" spans="1:9" x14ac:dyDescent="0.25">
      <c r="A5912" t="s">
        <v>8</v>
      </c>
      <c r="B5912" s="1">
        <v>500</v>
      </c>
      <c r="C5912" t="s">
        <v>21</v>
      </c>
      <c r="D5912">
        <v>1</v>
      </c>
      <c r="E5912" s="3">
        <v>44391</v>
      </c>
      <c r="F5912" s="2">
        <f>MONTH(Tabela1[[#This Row],[Data]])</f>
        <v>7</v>
      </c>
      <c r="G5912" t="s">
        <v>4970</v>
      </c>
      <c r="H5912" t="s">
        <v>4971</v>
      </c>
      <c r="I5912" s="2">
        <v>5585997000000</v>
      </c>
    </row>
    <row r="5913" spans="1:9" x14ac:dyDescent="0.25">
      <c r="A5913" t="s">
        <v>8</v>
      </c>
      <c r="B5913" s="1">
        <v>500</v>
      </c>
      <c r="C5913" t="s">
        <v>9</v>
      </c>
      <c r="D5913">
        <v>1</v>
      </c>
      <c r="E5913" s="3">
        <v>44391</v>
      </c>
      <c r="F5913" s="2">
        <f>MONTH(Tabela1[[#This Row],[Data]])</f>
        <v>7</v>
      </c>
      <c r="G5913" t="s">
        <v>3230</v>
      </c>
      <c r="H5913" t="s">
        <v>7151</v>
      </c>
      <c r="I5913" s="2">
        <v>5535999900000</v>
      </c>
    </row>
    <row r="5914" spans="1:9" x14ac:dyDescent="0.25">
      <c r="A5914" t="s">
        <v>12</v>
      </c>
      <c r="B5914" s="1">
        <v>1000</v>
      </c>
      <c r="C5914" t="s">
        <v>9</v>
      </c>
      <c r="D5914">
        <v>12</v>
      </c>
      <c r="E5914" s="3">
        <v>44391</v>
      </c>
      <c r="F5914" s="2">
        <f>MONTH(Tabela1[[#This Row],[Data]])</f>
        <v>7</v>
      </c>
      <c r="G5914" t="s">
        <v>7580</v>
      </c>
      <c r="H5914" t="s">
        <v>7581</v>
      </c>
      <c r="I5914" s="2">
        <v>5593992400000</v>
      </c>
    </row>
    <row r="5915" spans="1:9" x14ac:dyDescent="0.25">
      <c r="A5915" t="s">
        <v>8</v>
      </c>
      <c r="B5915" s="1">
        <v>500</v>
      </c>
      <c r="C5915" t="s">
        <v>9</v>
      </c>
      <c r="D5915">
        <v>12</v>
      </c>
      <c r="E5915" s="3">
        <v>44391</v>
      </c>
      <c r="F5915" s="2">
        <f>MONTH(Tabela1[[#This Row],[Data]])</f>
        <v>7</v>
      </c>
      <c r="G5915" t="s">
        <v>2007</v>
      </c>
      <c r="H5915" t="s">
        <v>3839</v>
      </c>
      <c r="I5915" s="2">
        <v>5516992300000</v>
      </c>
    </row>
    <row r="5916" spans="1:9" x14ac:dyDescent="0.25">
      <c r="A5916" t="s">
        <v>12</v>
      </c>
      <c r="B5916" s="1">
        <v>1000</v>
      </c>
      <c r="C5916" t="s">
        <v>21</v>
      </c>
      <c r="D5916">
        <v>1</v>
      </c>
      <c r="E5916" s="3">
        <v>44392</v>
      </c>
      <c r="F5916" s="2">
        <f>MONTH(Tabela1[[#This Row],[Data]])</f>
        <v>7</v>
      </c>
      <c r="G5916" t="s">
        <v>169</v>
      </c>
      <c r="H5916" t="s">
        <v>170</v>
      </c>
      <c r="I5916" s="2">
        <v>5585996200000</v>
      </c>
    </row>
    <row r="5917" spans="1:9" x14ac:dyDescent="0.25">
      <c r="A5917" t="s">
        <v>26</v>
      </c>
      <c r="B5917" s="1">
        <v>2000</v>
      </c>
      <c r="C5917" t="s">
        <v>9</v>
      </c>
      <c r="D5917">
        <v>12</v>
      </c>
      <c r="E5917" s="3">
        <v>44392</v>
      </c>
      <c r="F5917" s="2">
        <f>MONTH(Tabela1[[#This Row],[Data]])</f>
        <v>7</v>
      </c>
      <c r="G5917" t="s">
        <v>664</v>
      </c>
      <c r="H5917" t="s">
        <v>665</v>
      </c>
      <c r="I5917" s="2">
        <v>5521986300000</v>
      </c>
    </row>
    <row r="5918" spans="1:9" x14ac:dyDescent="0.25">
      <c r="A5918" t="s">
        <v>8</v>
      </c>
      <c r="B5918" s="1">
        <v>500</v>
      </c>
      <c r="C5918" t="s">
        <v>9</v>
      </c>
      <c r="D5918">
        <v>1</v>
      </c>
      <c r="E5918" s="3">
        <v>44392</v>
      </c>
      <c r="F5918" s="2">
        <f>MONTH(Tabela1[[#This Row],[Data]])</f>
        <v>7</v>
      </c>
      <c r="G5918" t="s">
        <v>4731</v>
      </c>
      <c r="H5918" t="s">
        <v>4732</v>
      </c>
      <c r="I5918" s="2">
        <v>5531992000000</v>
      </c>
    </row>
    <row r="5919" spans="1:9" x14ac:dyDescent="0.25">
      <c r="A5919" t="s">
        <v>8</v>
      </c>
      <c r="B5919" s="1">
        <v>500</v>
      </c>
      <c r="C5919" t="s">
        <v>9</v>
      </c>
      <c r="D5919">
        <v>12</v>
      </c>
      <c r="E5919" s="3">
        <v>44392</v>
      </c>
      <c r="F5919" s="2">
        <f>MONTH(Tabela1[[#This Row],[Data]])</f>
        <v>7</v>
      </c>
      <c r="G5919" t="s">
        <v>3345</v>
      </c>
      <c r="H5919" t="s">
        <v>3346</v>
      </c>
      <c r="I5919" s="2">
        <v>5511999900000</v>
      </c>
    </row>
    <row r="5920" spans="1:9" x14ac:dyDescent="0.25">
      <c r="A5920" t="s">
        <v>12</v>
      </c>
      <c r="B5920" s="1">
        <v>1000</v>
      </c>
      <c r="C5920" t="s">
        <v>9</v>
      </c>
      <c r="D5920">
        <v>12</v>
      </c>
      <c r="E5920" s="3">
        <v>44393</v>
      </c>
      <c r="F5920" s="2">
        <f>MONTH(Tabela1[[#This Row],[Data]])</f>
        <v>7</v>
      </c>
      <c r="G5920" t="s">
        <v>190</v>
      </c>
      <c r="H5920" t="s">
        <v>191</v>
      </c>
      <c r="I5920" s="2">
        <v>5571987400000</v>
      </c>
    </row>
    <row r="5921" spans="1:9" x14ac:dyDescent="0.25">
      <c r="A5921" t="s">
        <v>8</v>
      </c>
      <c r="B5921" s="1">
        <v>500</v>
      </c>
      <c r="C5921" t="s">
        <v>21</v>
      </c>
      <c r="D5921">
        <v>1</v>
      </c>
      <c r="E5921" s="3">
        <v>44393</v>
      </c>
      <c r="F5921" s="2">
        <f>MONTH(Tabela1[[#This Row],[Data]])</f>
        <v>7</v>
      </c>
      <c r="G5921" t="s">
        <v>3863</v>
      </c>
      <c r="H5921" t="s">
        <v>3914</v>
      </c>
      <c r="I5921" s="2">
        <v>5544997700000</v>
      </c>
    </row>
    <row r="5922" spans="1:9" x14ac:dyDescent="0.25">
      <c r="A5922" t="s">
        <v>8</v>
      </c>
      <c r="B5922" s="1">
        <v>500</v>
      </c>
      <c r="C5922" t="s">
        <v>9</v>
      </c>
      <c r="D5922">
        <v>1</v>
      </c>
      <c r="E5922" s="3">
        <v>44393</v>
      </c>
      <c r="F5922" s="2">
        <f>MONTH(Tabela1[[#This Row],[Data]])</f>
        <v>7</v>
      </c>
      <c r="G5922" t="s">
        <v>4274</v>
      </c>
      <c r="H5922" t="s">
        <v>4275</v>
      </c>
      <c r="I5922" s="2">
        <v>5511993800000</v>
      </c>
    </row>
    <row r="5923" spans="1:9" x14ac:dyDescent="0.25">
      <c r="A5923" t="s">
        <v>8</v>
      </c>
      <c r="B5923" s="1">
        <v>500</v>
      </c>
      <c r="C5923" t="s">
        <v>9</v>
      </c>
      <c r="D5923">
        <v>8</v>
      </c>
      <c r="E5923" s="3">
        <v>44393</v>
      </c>
      <c r="F5923" s="2">
        <f>MONTH(Tabela1[[#This Row],[Data]])</f>
        <v>7</v>
      </c>
      <c r="G5923" t="s">
        <v>5893</v>
      </c>
      <c r="H5923" t="s">
        <v>5894</v>
      </c>
      <c r="I5923" s="2">
        <v>5511971400000</v>
      </c>
    </row>
    <row r="5924" spans="1:9" x14ac:dyDescent="0.25">
      <c r="A5924" t="s">
        <v>26</v>
      </c>
      <c r="B5924" s="1">
        <v>2000</v>
      </c>
      <c r="C5924" t="s">
        <v>9</v>
      </c>
      <c r="D5924">
        <v>12</v>
      </c>
      <c r="E5924" s="3">
        <v>44393</v>
      </c>
      <c r="F5924" s="2">
        <f>MONTH(Tabela1[[#This Row],[Data]])</f>
        <v>7</v>
      </c>
      <c r="G5924" t="s">
        <v>704</v>
      </c>
      <c r="H5924" t="s">
        <v>705</v>
      </c>
      <c r="I5924" s="2">
        <v>5511991800000</v>
      </c>
    </row>
    <row r="5925" spans="1:9" x14ac:dyDescent="0.25">
      <c r="A5925" t="s">
        <v>8</v>
      </c>
      <c r="B5925" s="1">
        <v>500</v>
      </c>
      <c r="C5925" t="s">
        <v>9</v>
      </c>
      <c r="D5925">
        <v>12</v>
      </c>
      <c r="E5925" s="3">
        <v>44393</v>
      </c>
      <c r="F5925" s="2">
        <f>MONTH(Tabela1[[#This Row],[Data]])</f>
        <v>7</v>
      </c>
      <c r="G5925" t="s">
        <v>389</v>
      </c>
      <c r="H5925" t="s">
        <v>9566</v>
      </c>
      <c r="I5925" s="2">
        <v>5535988300000</v>
      </c>
    </row>
    <row r="5926" spans="1:9" x14ac:dyDescent="0.25">
      <c r="A5926" t="s">
        <v>12</v>
      </c>
      <c r="B5926" s="1">
        <v>1000</v>
      </c>
      <c r="C5926" t="s">
        <v>9</v>
      </c>
      <c r="D5926">
        <v>12</v>
      </c>
      <c r="E5926" s="3">
        <v>44393</v>
      </c>
      <c r="F5926" s="2">
        <f>MONTH(Tabela1[[#This Row],[Data]])</f>
        <v>7</v>
      </c>
      <c r="G5926" t="s">
        <v>1961</v>
      </c>
      <c r="H5926" t="s">
        <v>1962</v>
      </c>
      <c r="I5926" s="2">
        <v>5555999700000</v>
      </c>
    </row>
    <row r="5927" spans="1:9" x14ac:dyDescent="0.25">
      <c r="A5927" t="s">
        <v>8</v>
      </c>
      <c r="B5927" s="1">
        <v>500</v>
      </c>
      <c r="C5927" t="s">
        <v>9</v>
      </c>
      <c r="D5927">
        <v>10</v>
      </c>
      <c r="E5927" s="3">
        <v>44394</v>
      </c>
      <c r="F5927" s="2">
        <f>MONTH(Tabela1[[#This Row],[Data]])</f>
        <v>7</v>
      </c>
      <c r="G5927" t="s">
        <v>216</v>
      </c>
      <c r="H5927" t="s">
        <v>2018</v>
      </c>
      <c r="I5927" s="2">
        <v>5521993200000</v>
      </c>
    </row>
    <row r="5928" spans="1:9" x14ac:dyDescent="0.25">
      <c r="A5928" t="s">
        <v>26</v>
      </c>
      <c r="B5928" s="1">
        <v>2000</v>
      </c>
      <c r="C5928" t="s">
        <v>9</v>
      </c>
      <c r="D5928">
        <v>12</v>
      </c>
      <c r="E5928" s="3">
        <v>44394</v>
      </c>
      <c r="F5928" s="2">
        <f>MONTH(Tabela1[[#This Row],[Data]])</f>
        <v>7</v>
      </c>
      <c r="G5928" t="s">
        <v>4288</v>
      </c>
      <c r="H5928" t="s">
        <v>4289</v>
      </c>
      <c r="I5928" s="2">
        <v>5534991100000</v>
      </c>
    </row>
    <row r="5929" spans="1:9" x14ac:dyDescent="0.25">
      <c r="A5929" t="s">
        <v>8</v>
      </c>
      <c r="B5929" s="1">
        <v>500</v>
      </c>
      <c r="C5929" t="s">
        <v>9</v>
      </c>
      <c r="D5929">
        <v>1</v>
      </c>
      <c r="E5929" s="3">
        <v>44394</v>
      </c>
      <c r="F5929" s="2">
        <f>MONTH(Tabela1[[#This Row],[Data]])</f>
        <v>7</v>
      </c>
      <c r="G5929" t="s">
        <v>6375</v>
      </c>
      <c r="H5929" t="s">
        <v>6376</v>
      </c>
      <c r="I5929" s="2">
        <v>5571993400000</v>
      </c>
    </row>
    <row r="5930" spans="1:9" x14ac:dyDescent="0.25">
      <c r="A5930" t="s">
        <v>26</v>
      </c>
      <c r="B5930" s="1">
        <v>2000</v>
      </c>
      <c r="C5930" t="s">
        <v>9</v>
      </c>
      <c r="D5930">
        <v>10</v>
      </c>
      <c r="E5930" s="3">
        <v>44394</v>
      </c>
      <c r="F5930" s="2">
        <f>MONTH(Tabela1[[#This Row],[Data]])</f>
        <v>7</v>
      </c>
      <c r="G5930" t="s">
        <v>8679</v>
      </c>
      <c r="H5930" t="s">
        <v>8680</v>
      </c>
      <c r="I5930" s="2">
        <v>5588999100000</v>
      </c>
    </row>
    <row r="5931" spans="1:9" x14ac:dyDescent="0.25">
      <c r="A5931" t="s">
        <v>8</v>
      </c>
      <c r="B5931" s="1">
        <v>500</v>
      </c>
      <c r="C5931" t="s">
        <v>9</v>
      </c>
      <c r="D5931">
        <v>12</v>
      </c>
      <c r="E5931" s="3">
        <v>44394</v>
      </c>
      <c r="F5931" s="2">
        <f>MONTH(Tabela1[[#This Row],[Data]])</f>
        <v>7</v>
      </c>
      <c r="G5931" t="s">
        <v>9664</v>
      </c>
      <c r="H5931" t="s">
        <v>9665</v>
      </c>
      <c r="I5931" s="2">
        <v>5511977300000</v>
      </c>
    </row>
    <row r="5932" spans="1:9" x14ac:dyDescent="0.25">
      <c r="A5932" t="s">
        <v>12</v>
      </c>
      <c r="B5932" s="1">
        <v>1000</v>
      </c>
      <c r="C5932" t="s">
        <v>9</v>
      </c>
      <c r="D5932">
        <v>4</v>
      </c>
      <c r="E5932" s="3">
        <v>44395</v>
      </c>
      <c r="F5932" s="2">
        <f>MONTH(Tabela1[[#This Row],[Data]])</f>
        <v>7</v>
      </c>
      <c r="G5932" t="s">
        <v>662</v>
      </c>
      <c r="H5932" t="s">
        <v>1293</v>
      </c>
      <c r="I5932" s="2">
        <v>5511991000000</v>
      </c>
    </row>
    <row r="5933" spans="1:9" x14ac:dyDescent="0.25">
      <c r="A5933" t="s">
        <v>8</v>
      </c>
      <c r="B5933" s="1">
        <v>500</v>
      </c>
      <c r="C5933" t="s">
        <v>9</v>
      </c>
      <c r="D5933">
        <v>12</v>
      </c>
      <c r="E5933" s="3">
        <v>44395</v>
      </c>
      <c r="F5933" s="2">
        <f>MONTH(Tabela1[[#This Row],[Data]])</f>
        <v>7</v>
      </c>
      <c r="G5933" t="s">
        <v>1582</v>
      </c>
      <c r="H5933" t="s">
        <v>1583</v>
      </c>
      <c r="I5933" s="2">
        <v>5581995600000</v>
      </c>
    </row>
    <row r="5934" spans="1:9" x14ac:dyDescent="0.25">
      <c r="A5934" t="s">
        <v>8</v>
      </c>
      <c r="B5934" s="1">
        <v>500</v>
      </c>
      <c r="C5934" t="s">
        <v>9</v>
      </c>
      <c r="D5934">
        <v>6</v>
      </c>
      <c r="E5934" s="3">
        <v>44395</v>
      </c>
      <c r="F5934" s="2">
        <f>MONTH(Tabela1[[#This Row],[Data]])</f>
        <v>7</v>
      </c>
      <c r="G5934" t="s">
        <v>1610</v>
      </c>
      <c r="H5934" t="s">
        <v>1611</v>
      </c>
      <c r="I5934" s="2">
        <v>5511960800000</v>
      </c>
    </row>
    <row r="5935" spans="1:9" x14ac:dyDescent="0.25">
      <c r="A5935" t="s">
        <v>12</v>
      </c>
      <c r="B5935" s="1">
        <v>1000</v>
      </c>
      <c r="C5935" t="s">
        <v>21</v>
      </c>
      <c r="D5935">
        <v>1</v>
      </c>
      <c r="E5935" s="3">
        <v>44395</v>
      </c>
      <c r="F5935" s="2">
        <f>MONTH(Tabela1[[#This Row],[Data]])</f>
        <v>7</v>
      </c>
      <c r="G5935" t="s">
        <v>1736</v>
      </c>
      <c r="H5935" t="s">
        <v>1737</v>
      </c>
      <c r="I5935" s="2">
        <v>5535998300000</v>
      </c>
    </row>
    <row r="5936" spans="1:9" x14ac:dyDescent="0.25">
      <c r="A5936" t="s">
        <v>8</v>
      </c>
      <c r="B5936" s="1">
        <v>500</v>
      </c>
      <c r="C5936" t="s">
        <v>9</v>
      </c>
      <c r="D5936">
        <v>12</v>
      </c>
      <c r="E5936" s="3">
        <v>44395</v>
      </c>
      <c r="F5936" s="2">
        <f>MONTH(Tabela1[[#This Row],[Data]])</f>
        <v>7</v>
      </c>
      <c r="G5936" t="s">
        <v>5928</v>
      </c>
      <c r="H5936" t="s">
        <v>5929</v>
      </c>
      <c r="I5936" s="2">
        <v>5511970900000</v>
      </c>
    </row>
    <row r="5937" spans="1:9" x14ac:dyDescent="0.25">
      <c r="A5937" t="s">
        <v>12</v>
      </c>
      <c r="B5937" s="1">
        <v>1000</v>
      </c>
      <c r="C5937" t="s">
        <v>21</v>
      </c>
      <c r="D5937">
        <v>1</v>
      </c>
      <c r="E5937" s="3">
        <v>44395</v>
      </c>
      <c r="F5937" s="2">
        <f>MONTH(Tabela1[[#This Row],[Data]])</f>
        <v>7</v>
      </c>
      <c r="G5937" t="s">
        <v>6049</v>
      </c>
      <c r="H5937" t="s">
        <v>6050</v>
      </c>
      <c r="I5937" s="2">
        <v>5512997800000</v>
      </c>
    </row>
    <row r="5938" spans="1:9" x14ac:dyDescent="0.25">
      <c r="A5938" t="s">
        <v>12</v>
      </c>
      <c r="B5938" s="1">
        <v>1000</v>
      </c>
      <c r="C5938" t="s">
        <v>9</v>
      </c>
      <c r="D5938">
        <v>9</v>
      </c>
      <c r="E5938" s="3">
        <v>44395</v>
      </c>
      <c r="F5938" s="2">
        <f>MONTH(Tabela1[[#This Row],[Data]])</f>
        <v>7</v>
      </c>
      <c r="G5938" t="s">
        <v>1287</v>
      </c>
      <c r="H5938" t="s">
        <v>6893</v>
      </c>
      <c r="I5938" s="2">
        <v>5537998000000</v>
      </c>
    </row>
    <row r="5939" spans="1:9" x14ac:dyDescent="0.25">
      <c r="A5939" t="s">
        <v>8</v>
      </c>
      <c r="B5939" s="1">
        <v>500</v>
      </c>
      <c r="C5939" t="s">
        <v>21</v>
      </c>
      <c r="D5939">
        <v>1</v>
      </c>
      <c r="E5939" s="3">
        <v>44395</v>
      </c>
      <c r="F5939" s="2">
        <f>MONTH(Tabela1[[#This Row],[Data]])</f>
        <v>7</v>
      </c>
      <c r="G5939" t="s">
        <v>2638</v>
      </c>
      <c r="H5939" t="s">
        <v>5558</v>
      </c>
      <c r="I5939" s="2">
        <v>5521971000000</v>
      </c>
    </row>
    <row r="5940" spans="1:9" x14ac:dyDescent="0.25">
      <c r="A5940" t="s">
        <v>8</v>
      </c>
      <c r="B5940" s="1">
        <v>500</v>
      </c>
      <c r="C5940" t="s">
        <v>9</v>
      </c>
      <c r="D5940">
        <v>4</v>
      </c>
      <c r="E5940" s="3">
        <v>44395</v>
      </c>
      <c r="F5940" s="2">
        <f>MONTH(Tabela1[[#This Row],[Data]])</f>
        <v>7</v>
      </c>
      <c r="G5940" t="s">
        <v>7884</v>
      </c>
      <c r="H5940" t="s">
        <v>7885</v>
      </c>
      <c r="I5940" s="2">
        <v>5571981200000</v>
      </c>
    </row>
    <row r="5941" spans="1:9" x14ac:dyDescent="0.25">
      <c r="A5941" t="s">
        <v>8</v>
      </c>
      <c r="B5941" s="1">
        <v>500</v>
      </c>
      <c r="C5941" t="s">
        <v>9</v>
      </c>
      <c r="D5941">
        <v>12</v>
      </c>
      <c r="E5941" s="3">
        <v>44395</v>
      </c>
      <c r="F5941" s="2">
        <f>MONTH(Tabela1[[#This Row],[Data]])</f>
        <v>7</v>
      </c>
      <c r="G5941" t="s">
        <v>8557</v>
      </c>
      <c r="H5941" t="s">
        <v>8558</v>
      </c>
      <c r="I5941" s="2">
        <v>5511950700000</v>
      </c>
    </row>
    <row r="5942" spans="1:9" x14ac:dyDescent="0.25">
      <c r="A5942" t="s">
        <v>8</v>
      </c>
      <c r="B5942" s="1">
        <v>500</v>
      </c>
      <c r="C5942" t="s">
        <v>9</v>
      </c>
      <c r="D5942">
        <v>12</v>
      </c>
      <c r="E5942" s="3">
        <v>44395</v>
      </c>
      <c r="F5942" s="2">
        <f>MONTH(Tabela1[[#This Row],[Data]])</f>
        <v>7</v>
      </c>
      <c r="G5942" t="s">
        <v>8700</v>
      </c>
      <c r="H5942" t="s">
        <v>8701</v>
      </c>
      <c r="I5942" s="2">
        <v>5583981900000</v>
      </c>
    </row>
    <row r="5943" spans="1:9" x14ac:dyDescent="0.25">
      <c r="A5943" t="s">
        <v>8</v>
      </c>
      <c r="B5943" s="1">
        <v>500</v>
      </c>
      <c r="C5943" t="s">
        <v>9</v>
      </c>
      <c r="D5943">
        <v>4</v>
      </c>
      <c r="E5943" s="3">
        <v>44395</v>
      </c>
      <c r="F5943" s="2">
        <f>MONTH(Tabela1[[#This Row],[Data]])</f>
        <v>7</v>
      </c>
      <c r="G5943" t="s">
        <v>6723</v>
      </c>
      <c r="H5943" t="s">
        <v>6724</v>
      </c>
      <c r="I5943" s="2">
        <v>5511945400000</v>
      </c>
    </row>
    <row r="5944" spans="1:9" x14ac:dyDescent="0.25">
      <c r="A5944" t="s">
        <v>26</v>
      </c>
      <c r="B5944" s="1">
        <v>2000</v>
      </c>
      <c r="C5944" t="s">
        <v>9</v>
      </c>
      <c r="D5944">
        <v>4</v>
      </c>
      <c r="E5944" s="3">
        <v>44395</v>
      </c>
      <c r="F5944" s="2">
        <f>MONTH(Tabela1[[#This Row],[Data]])</f>
        <v>7</v>
      </c>
      <c r="G5944" t="s">
        <v>9619</v>
      </c>
      <c r="H5944" t="s">
        <v>9620</v>
      </c>
      <c r="I5944" s="2">
        <v>5598981900000</v>
      </c>
    </row>
    <row r="5945" spans="1:9" x14ac:dyDescent="0.25">
      <c r="A5945" t="s">
        <v>12</v>
      </c>
      <c r="B5945" s="1">
        <v>1000</v>
      </c>
      <c r="C5945" t="s">
        <v>9</v>
      </c>
      <c r="D5945">
        <v>12</v>
      </c>
      <c r="E5945" s="3">
        <v>44396</v>
      </c>
      <c r="F5945" s="2">
        <f>MONTH(Tabela1[[#This Row],[Data]])</f>
        <v>7</v>
      </c>
      <c r="G5945" t="s">
        <v>2905</v>
      </c>
      <c r="H5945" t="s">
        <v>2906</v>
      </c>
      <c r="I5945" s="2">
        <v>5531997800000</v>
      </c>
    </row>
    <row r="5946" spans="1:9" x14ac:dyDescent="0.25">
      <c r="A5946" t="s">
        <v>8</v>
      </c>
      <c r="B5946" s="1">
        <v>500</v>
      </c>
      <c r="C5946" t="s">
        <v>9</v>
      </c>
      <c r="D5946">
        <v>1</v>
      </c>
      <c r="E5946" s="3">
        <v>44396</v>
      </c>
      <c r="F5946" s="2">
        <f>MONTH(Tabela1[[#This Row],[Data]])</f>
        <v>7</v>
      </c>
      <c r="G5946" t="s">
        <v>3456</v>
      </c>
      <c r="H5946" t="s">
        <v>3535</v>
      </c>
      <c r="I5946" s="2">
        <v>5521982300000</v>
      </c>
    </row>
    <row r="5947" spans="1:9" x14ac:dyDescent="0.25">
      <c r="A5947" t="s">
        <v>8</v>
      </c>
      <c r="B5947" s="1">
        <v>500</v>
      </c>
      <c r="C5947" t="s">
        <v>21</v>
      </c>
      <c r="D5947">
        <v>1</v>
      </c>
      <c r="E5947" s="3">
        <v>44396</v>
      </c>
      <c r="F5947" s="2">
        <f>MONTH(Tabela1[[#This Row],[Data]])</f>
        <v>7</v>
      </c>
      <c r="G5947" t="s">
        <v>4839</v>
      </c>
      <c r="H5947" t="s">
        <v>4840</v>
      </c>
      <c r="I5947" s="2">
        <v>5511944400000</v>
      </c>
    </row>
    <row r="5948" spans="1:9" x14ac:dyDescent="0.25">
      <c r="A5948" t="s">
        <v>8</v>
      </c>
      <c r="B5948" s="1">
        <v>500</v>
      </c>
      <c r="C5948" t="s">
        <v>21</v>
      </c>
      <c r="D5948">
        <v>1</v>
      </c>
      <c r="E5948" s="3">
        <v>44396</v>
      </c>
      <c r="F5948" s="2">
        <f>MONTH(Tabela1[[#This Row],[Data]])</f>
        <v>7</v>
      </c>
      <c r="G5948" t="s">
        <v>642</v>
      </c>
      <c r="H5948" t="s">
        <v>7121</v>
      </c>
      <c r="I5948" s="2">
        <v>5585992500000</v>
      </c>
    </row>
    <row r="5949" spans="1:9" x14ac:dyDescent="0.25">
      <c r="A5949" t="s">
        <v>12</v>
      </c>
      <c r="B5949" s="1">
        <v>1000</v>
      </c>
      <c r="C5949" t="s">
        <v>9</v>
      </c>
      <c r="D5949">
        <v>12</v>
      </c>
      <c r="E5949" s="3">
        <v>44396</v>
      </c>
      <c r="F5949" s="2">
        <f>MONTH(Tabela1[[#This Row],[Data]])</f>
        <v>7</v>
      </c>
      <c r="G5949" t="s">
        <v>716</v>
      </c>
      <c r="H5949" t="s">
        <v>717</v>
      </c>
      <c r="I5949" s="2">
        <v>5511981800000</v>
      </c>
    </row>
    <row r="5950" spans="1:9" x14ac:dyDescent="0.25">
      <c r="A5950" t="s">
        <v>26</v>
      </c>
      <c r="B5950" s="1">
        <v>2000</v>
      </c>
      <c r="C5950" t="s">
        <v>9</v>
      </c>
      <c r="D5950">
        <v>3</v>
      </c>
      <c r="E5950" s="3">
        <v>44396</v>
      </c>
      <c r="F5950" s="2">
        <f>MONTH(Tabela1[[#This Row],[Data]])</f>
        <v>7</v>
      </c>
      <c r="G5950" t="s">
        <v>3708</v>
      </c>
      <c r="H5950" t="s">
        <v>9206</v>
      </c>
      <c r="I5950" s="2">
        <v>5575992900000</v>
      </c>
    </row>
    <row r="5951" spans="1:9" x14ac:dyDescent="0.25">
      <c r="A5951" t="s">
        <v>8</v>
      </c>
      <c r="B5951" s="1">
        <v>500</v>
      </c>
      <c r="C5951" t="s">
        <v>9</v>
      </c>
      <c r="D5951">
        <v>1</v>
      </c>
      <c r="E5951" s="3">
        <v>44396</v>
      </c>
      <c r="F5951" s="2">
        <f>MONTH(Tabela1[[#This Row],[Data]])</f>
        <v>7</v>
      </c>
      <c r="G5951" t="s">
        <v>2154</v>
      </c>
      <c r="H5951" t="s">
        <v>9722</v>
      </c>
      <c r="I5951" s="2">
        <v>5522999900000</v>
      </c>
    </row>
    <row r="5952" spans="1:9" x14ac:dyDescent="0.25">
      <c r="A5952" t="s">
        <v>12</v>
      </c>
      <c r="B5952" s="1">
        <v>1000</v>
      </c>
      <c r="C5952" t="s">
        <v>9</v>
      </c>
      <c r="D5952">
        <v>12</v>
      </c>
      <c r="E5952" s="3">
        <v>44397</v>
      </c>
      <c r="F5952" s="2">
        <f>MONTH(Tabela1[[#This Row],[Data]])</f>
        <v>7</v>
      </c>
      <c r="G5952" t="s">
        <v>2072</v>
      </c>
      <c r="H5952" t="s">
        <v>2073</v>
      </c>
      <c r="I5952" s="2">
        <v>5571986300000</v>
      </c>
    </row>
    <row r="5953" spans="1:9" x14ac:dyDescent="0.25">
      <c r="A5953" t="s">
        <v>8</v>
      </c>
      <c r="B5953" s="1">
        <v>500</v>
      </c>
      <c r="C5953" t="s">
        <v>9</v>
      </c>
      <c r="D5953">
        <v>12</v>
      </c>
      <c r="E5953" s="3">
        <v>44397</v>
      </c>
      <c r="F5953" s="2">
        <f>MONTH(Tabela1[[#This Row],[Data]])</f>
        <v>7</v>
      </c>
      <c r="G5953" t="s">
        <v>3619</v>
      </c>
      <c r="H5953" t="s">
        <v>3620</v>
      </c>
      <c r="I5953" s="2">
        <v>5583991900000</v>
      </c>
    </row>
    <row r="5954" spans="1:9" x14ac:dyDescent="0.25">
      <c r="A5954" t="s">
        <v>12</v>
      </c>
      <c r="B5954" s="1">
        <v>1000</v>
      </c>
      <c r="C5954" t="s">
        <v>9</v>
      </c>
      <c r="D5954">
        <v>4</v>
      </c>
      <c r="E5954" s="3">
        <v>44397</v>
      </c>
      <c r="F5954" s="2">
        <f>MONTH(Tabela1[[#This Row],[Data]])</f>
        <v>7</v>
      </c>
      <c r="G5954" t="s">
        <v>5311</v>
      </c>
      <c r="H5954" t="s">
        <v>5312</v>
      </c>
      <c r="I5954" s="2">
        <v>5527988700000</v>
      </c>
    </row>
    <row r="5955" spans="1:9" x14ac:dyDescent="0.25">
      <c r="A5955" t="s">
        <v>26</v>
      </c>
      <c r="B5955" s="1">
        <v>2000</v>
      </c>
      <c r="C5955" t="s">
        <v>9</v>
      </c>
      <c r="D5955">
        <v>1</v>
      </c>
      <c r="E5955" s="3">
        <v>44397</v>
      </c>
      <c r="F5955" s="2">
        <f>MONTH(Tabela1[[#This Row],[Data]])</f>
        <v>7</v>
      </c>
      <c r="G5955" t="s">
        <v>7702</v>
      </c>
      <c r="H5955" t="s">
        <v>7703</v>
      </c>
      <c r="I5955" s="2">
        <v>5531996800000</v>
      </c>
    </row>
    <row r="5956" spans="1:9" x14ac:dyDescent="0.25">
      <c r="A5956" t="s">
        <v>12</v>
      </c>
      <c r="B5956" s="1">
        <v>1000</v>
      </c>
      <c r="C5956" t="s">
        <v>9</v>
      </c>
      <c r="D5956">
        <v>6</v>
      </c>
      <c r="E5956" s="3">
        <v>44397</v>
      </c>
      <c r="F5956" s="2">
        <f>MONTH(Tabela1[[#This Row],[Data]])</f>
        <v>7</v>
      </c>
      <c r="G5956" t="s">
        <v>4227</v>
      </c>
      <c r="H5956" t="s">
        <v>7751</v>
      </c>
      <c r="I5956" s="2">
        <v>5521994900000</v>
      </c>
    </row>
    <row r="5957" spans="1:9" x14ac:dyDescent="0.25">
      <c r="A5957" t="s">
        <v>12</v>
      </c>
      <c r="B5957" s="1">
        <v>1000</v>
      </c>
      <c r="C5957" t="s">
        <v>9</v>
      </c>
      <c r="D5957">
        <v>2</v>
      </c>
      <c r="E5957" s="3">
        <v>44397</v>
      </c>
      <c r="F5957" s="2">
        <f>MONTH(Tabela1[[#This Row],[Data]])</f>
        <v>7</v>
      </c>
      <c r="G5957" t="s">
        <v>8202</v>
      </c>
      <c r="H5957" t="s">
        <v>8203</v>
      </c>
      <c r="I5957" s="2">
        <v>5592984000000</v>
      </c>
    </row>
    <row r="5958" spans="1:9" x14ac:dyDescent="0.25">
      <c r="A5958" t="s">
        <v>26</v>
      </c>
      <c r="B5958" s="1">
        <v>2000</v>
      </c>
      <c r="C5958" t="s">
        <v>9</v>
      </c>
      <c r="D5958">
        <v>12</v>
      </c>
      <c r="E5958" s="3">
        <v>44397</v>
      </c>
      <c r="F5958" s="2">
        <f>MONTH(Tabela1[[#This Row],[Data]])</f>
        <v>7</v>
      </c>
      <c r="G5958" t="s">
        <v>2599</v>
      </c>
      <c r="H5958" t="s">
        <v>2600</v>
      </c>
      <c r="I5958" s="2">
        <v>5585992900000</v>
      </c>
    </row>
    <row r="5959" spans="1:9" x14ac:dyDescent="0.25">
      <c r="A5959" t="s">
        <v>12</v>
      </c>
      <c r="B5959" s="1">
        <v>1000</v>
      </c>
      <c r="C5959" t="s">
        <v>9</v>
      </c>
      <c r="D5959">
        <v>3</v>
      </c>
      <c r="E5959" s="3">
        <v>44397</v>
      </c>
      <c r="F5959" s="2">
        <f>MONTH(Tabela1[[#This Row],[Data]])</f>
        <v>7</v>
      </c>
      <c r="G5959" t="s">
        <v>9431</v>
      </c>
      <c r="H5959" t="s">
        <v>9432</v>
      </c>
      <c r="I5959" s="2">
        <v>5511963400000</v>
      </c>
    </row>
    <row r="5960" spans="1:9" x14ac:dyDescent="0.25">
      <c r="A5960" t="s">
        <v>8</v>
      </c>
      <c r="B5960" s="1">
        <v>500</v>
      </c>
      <c r="C5960" t="s">
        <v>21</v>
      </c>
      <c r="D5960">
        <v>1</v>
      </c>
      <c r="E5960" s="3">
        <v>44398</v>
      </c>
      <c r="F5960" s="2">
        <f>MONTH(Tabela1[[#This Row],[Data]])</f>
        <v>7</v>
      </c>
      <c r="G5960" t="s">
        <v>5304</v>
      </c>
      <c r="H5960" t="s">
        <v>5305</v>
      </c>
      <c r="I5960" s="2">
        <v>5553999600000</v>
      </c>
    </row>
    <row r="5961" spans="1:9" x14ac:dyDescent="0.25">
      <c r="A5961" t="s">
        <v>12</v>
      </c>
      <c r="B5961" s="1">
        <v>1000</v>
      </c>
      <c r="C5961" t="s">
        <v>9</v>
      </c>
      <c r="D5961">
        <v>10</v>
      </c>
      <c r="E5961" s="3">
        <v>44398</v>
      </c>
      <c r="F5961" s="2">
        <f>MONTH(Tabela1[[#This Row],[Data]])</f>
        <v>7</v>
      </c>
      <c r="G5961" t="s">
        <v>6362</v>
      </c>
      <c r="H5961" t="s">
        <v>6363</v>
      </c>
      <c r="I5961" s="2">
        <v>5519992300000</v>
      </c>
    </row>
    <row r="5962" spans="1:9" x14ac:dyDescent="0.25">
      <c r="A5962" t="s">
        <v>8</v>
      </c>
      <c r="B5962" s="1">
        <v>500</v>
      </c>
      <c r="C5962" t="s">
        <v>9</v>
      </c>
      <c r="D5962">
        <v>1</v>
      </c>
      <c r="E5962" s="3">
        <v>44398</v>
      </c>
      <c r="F5962" s="2">
        <f>MONTH(Tabela1[[#This Row],[Data]])</f>
        <v>7</v>
      </c>
      <c r="G5962" t="s">
        <v>2416</v>
      </c>
      <c r="H5962" t="s">
        <v>7028</v>
      </c>
      <c r="I5962" s="2">
        <v>5521999600000</v>
      </c>
    </row>
    <row r="5963" spans="1:9" x14ac:dyDescent="0.25">
      <c r="A5963" t="s">
        <v>8</v>
      </c>
      <c r="B5963" s="1">
        <v>500</v>
      </c>
      <c r="C5963" t="s">
        <v>9</v>
      </c>
      <c r="D5963">
        <v>1</v>
      </c>
      <c r="E5963" s="3">
        <v>44399</v>
      </c>
      <c r="F5963" s="2">
        <f>MONTH(Tabela1[[#This Row],[Data]])</f>
        <v>7</v>
      </c>
      <c r="G5963" t="s">
        <v>1005</v>
      </c>
      <c r="H5963" t="s">
        <v>1006</v>
      </c>
      <c r="I5963" s="2">
        <v>5519992500000</v>
      </c>
    </row>
    <row r="5964" spans="1:9" x14ac:dyDescent="0.25">
      <c r="A5964" t="s">
        <v>26</v>
      </c>
      <c r="B5964" s="1">
        <v>2000</v>
      </c>
      <c r="C5964" t="s">
        <v>9</v>
      </c>
      <c r="D5964">
        <v>2</v>
      </c>
      <c r="E5964" s="3">
        <v>44399</v>
      </c>
      <c r="F5964" s="2">
        <f>MONTH(Tabela1[[#This Row],[Data]])</f>
        <v>7</v>
      </c>
      <c r="G5964" t="s">
        <v>1764</v>
      </c>
      <c r="H5964" t="s">
        <v>1765</v>
      </c>
      <c r="I5964" s="2">
        <v>5511964500000</v>
      </c>
    </row>
    <row r="5965" spans="1:9" x14ac:dyDescent="0.25">
      <c r="A5965" t="s">
        <v>8</v>
      </c>
      <c r="B5965" s="1">
        <v>500</v>
      </c>
      <c r="C5965" t="s">
        <v>9</v>
      </c>
      <c r="D5965">
        <v>6</v>
      </c>
      <c r="E5965" s="3">
        <v>44399</v>
      </c>
      <c r="F5965" s="2">
        <f>MONTH(Tabela1[[#This Row],[Data]])</f>
        <v>7</v>
      </c>
      <c r="G5965" t="s">
        <v>2887</v>
      </c>
      <c r="H5965" t="s">
        <v>2888</v>
      </c>
      <c r="I5965" s="2">
        <v>5589999200000</v>
      </c>
    </row>
    <row r="5966" spans="1:9" x14ac:dyDescent="0.25">
      <c r="A5966" t="s">
        <v>12</v>
      </c>
      <c r="B5966" s="1">
        <v>1000</v>
      </c>
      <c r="C5966" t="s">
        <v>21</v>
      </c>
      <c r="D5966">
        <v>1</v>
      </c>
      <c r="E5966" s="3">
        <v>44399</v>
      </c>
      <c r="F5966" s="2">
        <f>MONTH(Tabela1[[#This Row],[Data]])</f>
        <v>7</v>
      </c>
      <c r="G5966" t="s">
        <v>3048</v>
      </c>
      <c r="H5966" t="s">
        <v>5937</v>
      </c>
      <c r="I5966" s="2">
        <v>5515981000000</v>
      </c>
    </row>
    <row r="5967" spans="1:9" x14ac:dyDescent="0.25">
      <c r="A5967" t="s">
        <v>26</v>
      </c>
      <c r="B5967" s="1">
        <v>2000</v>
      </c>
      <c r="C5967" t="s">
        <v>9</v>
      </c>
      <c r="D5967">
        <v>1</v>
      </c>
      <c r="E5967" s="3">
        <v>44399</v>
      </c>
      <c r="F5967" s="2">
        <f>MONTH(Tabela1[[#This Row],[Data]])</f>
        <v>7</v>
      </c>
      <c r="G5967" t="s">
        <v>3691</v>
      </c>
      <c r="H5967" t="s">
        <v>6508</v>
      </c>
      <c r="I5967" s="2">
        <v>5514998800000</v>
      </c>
    </row>
    <row r="5968" spans="1:9" x14ac:dyDescent="0.25">
      <c r="A5968" t="s">
        <v>8</v>
      </c>
      <c r="B5968" s="1">
        <v>500</v>
      </c>
      <c r="C5968" t="s">
        <v>21</v>
      </c>
      <c r="D5968">
        <v>1</v>
      </c>
      <c r="E5968" s="3">
        <v>44399</v>
      </c>
      <c r="F5968" s="2">
        <f>MONTH(Tabela1[[#This Row],[Data]])</f>
        <v>7</v>
      </c>
      <c r="G5968" t="s">
        <v>6904</v>
      </c>
      <c r="H5968" t="s">
        <v>6905</v>
      </c>
      <c r="I5968" s="2">
        <v>5515997400000</v>
      </c>
    </row>
    <row r="5969" spans="1:9" x14ac:dyDescent="0.25">
      <c r="A5969" t="s">
        <v>12</v>
      </c>
      <c r="B5969" s="1">
        <v>1000</v>
      </c>
      <c r="C5969" t="s">
        <v>9</v>
      </c>
      <c r="D5969">
        <v>12</v>
      </c>
      <c r="E5969" s="3">
        <v>44399</v>
      </c>
      <c r="F5969" s="2">
        <f>MONTH(Tabela1[[#This Row],[Data]])</f>
        <v>7</v>
      </c>
      <c r="G5969" t="s">
        <v>7283</v>
      </c>
      <c r="H5969" t="s">
        <v>7284</v>
      </c>
      <c r="I5969" s="2">
        <v>5548996100000</v>
      </c>
    </row>
    <row r="5970" spans="1:9" x14ac:dyDescent="0.25">
      <c r="A5970" t="s">
        <v>26</v>
      </c>
      <c r="B5970" s="1">
        <v>2000</v>
      </c>
      <c r="C5970" t="s">
        <v>21</v>
      </c>
      <c r="D5970">
        <v>1</v>
      </c>
      <c r="E5970" s="3">
        <v>44399</v>
      </c>
      <c r="F5970" s="2">
        <f>MONTH(Tabela1[[#This Row],[Data]])</f>
        <v>7</v>
      </c>
      <c r="G5970" t="s">
        <v>7633</v>
      </c>
      <c r="H5970" t="s">
        <v>7634</v>
      </c>
      <c r="I5970" s="2">
        <v>5533999900000</v>
      </c>
    </row>
    <row r="5971" spans="1:9" x14ac:dyDescent="0.25">
      <c r="A5971" t="s">
        <v>8</v>
      </c>
      <c r="B5971" s="1">
        <v>500</v>
      </c>
      <c r="C5971" t="s">
        <v>9</v>
      </c>
      <c r="D5971">
        <v>12</v>
      </c>
      <c r="E5971" s="3">
        <v>44399</v>
      </c>
      <c r="F5971" s="2">
        <f>MONTH(Tabela1[[#This Row],[Data]])</f>
        <v>7</v>
      </c>
      <c r="G5971" t="s">
        <v>3613</v>
      </c>
      <c r="H5971" t="s">
        <v>8153</v>
      </c>
      <c r="I5971" s="2">
        <v>5521992500000</v>
      </c>
    </row>
    <row r="5972" spans="1:9" x14ac:dyDescent="0.25">
      <c r="A5972" t="s">
        <v>12</v>
      </c>
      <c r="B5972" s="1">
        <v>1000</v>
      </c>
      <c r="C5972" t="s">
        <v>9</v>
      </c>
      <c r="D5972">
        <v>1</v>
      </c>
      <c r="E5972" s="3">
        <v>44399</v>
      </c>
      <c r="F5972" s="2">
        <f>MONTH(Tabela1[[#This Row],[Data]])</f>
        <v>7</v>
      </c>
      <c r="G5972" t="s">
        <v>8607</v>
      </c>
      <c r="H5972" t="s">
        <v>8608</v>
      </c>
      <c r="I5972" s="2">
        <v>5511967600000</v>
      </c>
    </row>
    <row r="5973" spans="1:9" x14ac:dyDescent="0.25">
      <c r="A5973" t="s">
        <v>8</v>
      </c>
      <c r="B5973" s="1">
        <v>500</v>
      </c>
      <c r="C5973" t="s">
        <v>9</v>
      </c>
      <c r="D5973">
        <v>12</v>
      </c>
      <c r="E5973" s="3">
        <v>44399</v>
      </c>
      <c r="F5973" s="2">
        <f>MONTH(Tabela1[[#This Row],[Data]])</f>
        <v>7</v>
      </c>
      <c r="G5973" t="s">
        <v>9425</v>
      </c>
      <c r="H5973" t="s">
        <v>9426</v>
      </c>
      <c r="I5973" s="2">
        <v>5581982500000</v>
      </c>
    </row>
    <row r="5974" spans="1:9" x14ac:dyDescent="0.25">
      <c r="A5974" t="s">
        <v>12</v>
      </c>
      <c r="B5974" s="1">
        <v>1000</v>
      </c>
      <c r="C5974" t="s">
        <v>21</v>
      </c>
      <c r="D5974">
        <v>1</v>
      </c>
      <c r="E5974" s="3">
        <v>44400</v>
      </c>
      <c r="F5974" s="2">
        <f>MONTH(Tabela1[[#This Row],[Data]])</f>
        <v>7</v>
      </c>
      <c r="G5974" t="s">
        <v>330</v>
      </c>
      <c r="H5974" t="s">
        <v>331</v>
      </c>
      <c r="I5974" s="2">
        <v>5533988900000</v>
      </c>
    </row>
    <row r="5975" spans="1:9" x14ac:dyDescent="0.25">
      <c r="A5975" t="s">
        <v>12</v>
      </c>
      <c r="B5975" s="1">
        <v>1000</v>
      </c>
      <c r="C5975" t="s">
        <v>9</v>
      </c>
      <c r="D5975">
        <v>12</v>
      </c>
      <c r="E5975" s="3">
        <v>44400</v>
      </c>
      <c r="F5975" s="2">
        <f>MONTH(Tabela1[[#This Row],[Data]])</f>
        <v>7</v>
      </c>
      <c r="G5975" t="s">
        <v>461</v>
      </c>
      <c r="H5975" t="s">
        <v>462</v>
      </c>
      <c r="I5975" s="2">
        <v>5515991600000</v>
      </c>
    </row>
    <row r="5976" spans="1:9" x14ac:dyDescent="0.25">
      <c r="A5976" t="s">
        <v>26</v>
      </c>
      <c r="B5976" s="1">
        <v>2000</v>
      </c>
      <c r="C5976" t="s">
        <v>9</v>
      </c>
      <c r="D5976">
        <v>12</v>
      </c>
      <c r="E5976" s="3">
        <v>44400</v>
      </c>
      <c r="F5976" s="2">
        <f>MONTH(Tabela1[[#This Row],[Data]])</f>
        <v>7</v>
      </c>
      <c r="G5976" t="s">
        <v>1551</v>
      </c>
      <c r="H5976" t="s">
        <v>1552</v>
      </c>
      <c r="I5976" s="2">
        <v>5534999400000</v>
      </c>
    </row>
    <row r="5977" spans="1:9" x14ac:dyDescent="0.25">
      <c r="A5977" t="s">
        <v>12</v>
      </c>
      <c r="B5977" s="1">
        <v>1000</v>
      </c>
      <c r="C5977" t="s">
        <v>9</v>
      </c>
      <c r="D5977">
        <v>12</v>
      </c>
      <c r="E5977" s="3">
        <v>44400</v>
      </c>
      <c r="F5977" s="2">
        <f>MONTH(Tabela1[[#This Row],[Data]])</f>
        <v>7</v>
      </c>
      <c r="G5977" t="s">
        <v>857</v>
      </c>
      <c r="H5977" t="s">
        <v>5306</v>
      </c>
      <c r="I5977" s="2">
        <v>5591983700000</v>
      </c>
    </row>
    <row r="5978" spans="1:9" x14ac:dyDescent="0.25">
      <c r="A5978" t="s">
        <v>8</v>
      </c>
      <c r="B5978" s="1">
        <v>500</v>
      </c>
      <c r="C5978" t="s">
        <v>9</v>
      </c>
      <c r="D5978">
        <v>9</v>
      </c>
      <c r="E5978" s="3">
        <v>44400</v>
      </c>
      <c r="F5978" s="2">
        <f>MONTH(Tabela1[[#This Row],[Data]])</f>
        <v>7</v>
      </c>
      <c r="G5978" t="s">
        <v>6323</v>
      </c>
      <c r="H5978" t="s">
        <v>6324</v>
      </c>
      <c r="I5978" s="2">
        <v>5566996300000</v>
      </c>
    </row>
    <row r="5979" spans="1:9" x14ac:dyDescent="0.25">
      <c r="A5979" t="s">
        <v>26</v>
      </c>
      <c r="B5979" s="1">
        <v>2000</v>
      </c>
      <c r="C5979" t="s">
        <v>9</v>
      </c>
      <c r="D5979">
        <v>12</v>
      </c>
      <c r="E5979" s="3">
        <v>44400</v>
      </c>
      <c r="F5979" s="2">
        <f>MONTH(Tabela1[[#This Row],[Data]])</f>
        <v>7</v>
      </c>
      <c r="G5979" t="s">
        <v>2561</v>
      </c>
      <c r="H5979" t="s">
        <v>2562</v>
      </c>
      <c r="I5979" s="2">
        <v>5522998300000</v>
      </c>
    </row>
    <row r="5980" spans="1:9" x14ac:dyDescent="0.25">
      <c r="A5980" t="s">
        <v>26</v>
      </c>
      <c r="B5980" s="1">
        <v>2000</v>
      </c>
      <c r="C5980" t="s">
        <v>9</v>
      </c>
      <c r="D5980">
        <v>12</v>
      </c>
      <c r="E5980" s="3">
        <v>44401</v>
      </c>
      <c r="F5980" s="2">
        <f>MONTH(Tabela1[[#This Row],[Data]])</f>
        <v>7</v>
      </c>
      <c r="G5980" t="s">
        <v>732</v>
      </c>
      <c r="H5980" t="s">
        <v>733</v>
      </c>
      <c r="I5980" s="2">
        <v>5511965700000</v>
      </c>
    </row>
    <row r="5981" spans="1:9" x14ac:dyDescent="0.25">
      <c r="A5981" t="s">
        <v>8</v>
      </c>
      <c r="B5981" s="1">
        <v>500</v>
      </c>
      <c r="C5981" t="s">
        <v>9</v>
      </c>
      <c r="D5981">
        <v>10</v>
      </c>
      <c r="E5981" s="3">
        <v>44401</v>
      </c>
      <c r="F5981" s="2">
        <f>MONTH(Tabela1[[#This Row],[Data]])</f>
        <v>7</v>
      </c>
      <c r="G5981" t="s">
        <v>1309</v>
      </c>
      <c r="H5981" t="s">
        <v>1310</v>
      </c>
      <c r="I5981" s="2">
        <v>5591984900000</v>
      </c>
    </row>
    <row r="5982" spans="1:9" x14ac:dyDescent="0.25">
      <c r="A5982" t="s">
        <v>8</v>
      </c>
      <c r="B5982" s="1">
        <v>500</v>
      </c>
      <c r="C5982" t="s">
        <v>9</v>
      </c>
      <c r="D5982">
        <v>12</v>
      </c>
      <c r="E5982" s="3">
        <v>44401</v>
      </c>
      <c r="F5982" s="2">
        <f>MONTH(Tabela1[[#This Row],[Data]])</f>
        <v>7</v>
      </c>
      <c r="G5982" t="s">
        <v>2739</v>
      </c>
      <c r="H5982" t="s">
        <v>2740</v>
      </c>
      <c r="I5982" s="2">
        <v>5542999700000</v>
      </c>
    </row>
    <row r="5983" spans="1:9" x14ac:dyDescent="0.25">
      <c r="A5983" t="s">
        <v>12</v>
      </c>
      <c r="B5983" s="1">
        <v>1000</v>
      </c>
      <c r="C5983" t="s">
        <v>9</v>
      </c>
      <c r="D5983">
        <v>12</v>
      </c>
      <c r="E5983" s="3">
        <v>44401</v>
      </c>
      <c r="F5983" s="2">
        <f>MONTH(Tabela1[[#This Row],[Data]])</f>
        <v>7</v>
      </c>
      <c r="G5983" t="s">
        <v>2875</v>
      </c>
      <c r="H5983" t="s">
        <v>2876</v>
      </c>
      <c r="I5983" s="2">
        <v>5514991200000</v>
      </c>
    </row>
    <row r="5984" spans="1:9" x14ac:dyDescent="0.25">
      <c r="A5984" t="s">
        <v>8</v>
      </c>
      <c r="B5984" s="1">
        <v>500</v>
      </c>
      <c r="C5984" t="s">
        <v>9</v>
      </c>
      <c r="D5984">
        <v>4</v>
      </c>
      <c r="E5984" s="3">
        <v>44401</v>
      </c>
      <c r="F5984" s="2">
        <f>MONTH(Tabela1[[#This Row],[Data]])</f>
        <v>7</v>
      </c>
      <c r="G5984" t="s">
        <v>3248</v>
      </c>
      <c r="H5984" t="s">
        <v>3249</v>
      </c>
      <c r="I5984" s="2">
        <v>5521980800000</v>
      </c>
    </row>
    <row r="5985" spans="1:9" x14ac:dyDescent="0.25">
      <c r="A5985" t="s">
        <v>8</v>
      </c>
      <c r="B5985" s="1">
        <v>500</v>
      </c>
      <c r="C5985" t="s">
        <v>9</v>
      </c>
      <c r="D5985">
        <v>12</v>
      </c>
      <c r="E5985" s="3">
        <v>44401</v>
      </c>
      <c r="F5985" s="2">
        <f>MONTH(Tabela1[[#This Row],[Data]])</f>
        <v>7</v>
      </c>
      <c r="G5985" t="s">
        <v>3430</v>
      </c>
      <c r="H5985" t="s">
        <v>3431</v>
      </c>
      <c r="I5985" s="2">
        <v>5511989300000</v>
      </c>
    </row>
    <row r="5986" spans="1:9" x14ac:dyDescent="0.25">
      <c r="A5986" t="s">
        <v>8</v>
      </c>
      <c r="B5986" s="1">
        <v>500</v>
      </c>
      <c r="C5986" t="s">
        <v>9</v>
      </c>
      <c r="D5986">
        <v>12</v>
      </c>
      <c r="E5986" s="3">
        <v>44401</v>
      </c>
      <c r="F5986" s="2">
        <f>MONTH(Tabela1[[#This Row],[Data]])</f>
        <v>7</v>
      </c>
      <c r="G5986" t="s">
        <v>4832</v>
      </c>
      <c r="H5986" t="s">
        <v>4833</v>
      </c>
      <c r="I5986" s="2">
        <v>5538988200000</v>
      </c>
    </row>
    <row r="5987" spans="1:9" x14ac:dyDescent="0.25">
      <c r="A5987" t="s">
        <v>8</v>
      </c>
      <c r="B5987" s="1">
        <v>500</v>
      </c>
      <c r="C5987" t="s">
        <v>21</v>
      </c>
      <c r="D5987">
        <v>1</v>
      </c>
      <c r="E5987" s="3">
        <v>44401</v>
      </c>
      <c r="F5987" s="2">
        <f>MONTH(Tabela1[[#This Row],[Data]])</f>
        <v>7</v>
      </c>
      <c r="G5987" t="s">
        <v>3483</v>
      </c>
      <c r="H5987" t="s">
        <v>5583</v>
      </c>
      <c r="I5987" s="2">
        <v>5548984100000</v>
      </c>
    </row>
    <row r="5988" spans="1:9" x14ac:dyDescent="0.25">
      <c r="A5988" t="s">
        <v>12</v>
      </c>
      <c r="B5988" s="1">
        <v>1000</v>
      </c>
      <c r="C5988" t="s">
        <v>9</v>
      </c>
      <c r="D5988">
        <v>4</v>
      </c>
      <c r="E5988" s="3">
        <v>44401</v>
      </c>
      <c r="F5988" s="2">
        <f>MONTH(Tabela1[[#This Row],[Data]])</f>
        <v>7</v>
      </c>
      <c r="G5988" t="s">
        <v>6120</v>
      </c>
      <c r="H5988" t="s">
        <v>6121</v>
      </c>
      <c r="I5988" s="2">
        <v>5511983700000</v>
      </c>
    </row>
    <row r="5989" spans="1:9" x14ac:dyDescent="0.25">
      <c r="A5989" t="s">
        <v>26</v>
      </c>
      <c r="B5989" s="1">
        <v>2000</v>
      </c>
      <c r="C5989" t="s">
        <v>9</v>
      </c>
      <c r="D5989">
        <v>10</v>
      </c>
      <c r="E5989" s="3">
        <v>44401</v>
      </c>
      <c r="F5989" s="2">
        <f>MONTH(Tabela1[[#This Row],[Data]])</f>
        <v>7</v>
      </c>
      <c r="G5989" t="s">
        <v>8348</v>
      </c>
      <c r="H5989" t="s">
        <v>8349</v>
      </c>
      <c r="I5989" s="2">
        <v>5522997800000</v>
      </c>
    </row>
    <row r="5990" spans="1:9" x14ac:dyDescent="0.25">
      <c r="A5990" t="s">
        <v>8</v>
      </c>
      <c r="B5990" s="1">
        <v>500</v>
      </c>
      <c r="C5990" t="s">
        <v>9</v>
      </c>
      <c r="D5990">
        <v>1</v>
      </c>
      <c r="E5990" s="3">
        <v>44401</v>
      </c>
      <c r="F5990" s="2">
        <f>MONTH(Tabela1[[#This Row],[Data]])</f>
        <v>7</v>
      </c>
      <c r="G5990" t="s">
        <v>664</v>
      </c>
      <c r="H5990" t="s">
        <v>665</v>
      </c>
      <c r="I5990" s="2">
        <v>5548991100000</v>
      </c>
    </row>
    <row r="5991" spans="1:9" x14ac:dyDescent="0.25">
      <c r="A5991" t="s">
        <v>8</v>
      </c>
      <c r="B5991" s="1">
        <v>500</v>
      </c>
      <c r="C5991" t="s">
        <v>9</v>
      </c>
      <c r="D5991">
        <v>12</v>
      </c>
      <c r="E5991" s="3">
        <v>44401</v>
      </c>
      <c r="F5991" s="2">
        <f>MONTH(Tabela1[[#This Row],[Data]])</f>
        <v>7</v>
      </c>
      <c r="G5991" t="s">
        <v>4476</v>
      </c>
      <c r="H5991" t="s">
        <v>6189</v>
      </c>
      <c r="I5991" s="2">
        <v>5514996700000</v>
      </c>
    </row>
    <row r="5992" spans="1:9" x14ac:dyDescent="0.25">
      <c r="A5992" t="s">
        <v>8</v>
      </c>
      <c r="B5992" s="1">
        <v>500</v>
      </c>
      <c r="C5992" t="s">
        <v>9</v>
      </c>
      <c r="D5992">
        <v>12</v>
      </c>
      <c r="E5992" s="3">
        <v>44402</v>
      </c>
      <c r="F5992" s="2">
        <f>MONTH(Tabela1[[#This Row],[Data]])</f>
        <v>7</v>
      </c>
      <c r="G5992" t="s">
        <v>403</v>
      </c>
      <c r="H5992" t="s">
        <v>404</v>
      </c>
      <c r="I5992" s="2">
        <v>5531975700000</v>
      </c>
    </row>
    <row r="5993" spans="1:9" x14ac:dyDescent="0.25">
      <c r="A5993" t="s">
        <v>12</v>
      </c>
      <c r="B5993" s="1">
        <v>1000</v>
      </c>
      <c r="C5993" t="s">
        <v>9</v>
      </c>
      <c r="D5993">
        <v>12</v>
      </c>
      <c r="E5993" s="3">
        <v>44402</v>
      </c>
      <c r="F5993" s="2">
        <f>MONTH(Tabela1[[#This Row],[Data]])</f>
        <v>7</v>
      </c>
      <c r="G5993" t="s">
        <v>1195</v>
      </c>
      <c r="H5993" t="s">
        <v>1196</v>
      </c>
      <c r="I5993" s="2">
        <v>5598984100000</v>
      </c>
    </row>
    <row r="5994" spans="1:9" x14ac:dyDescent="0.25">
      <c r="A5994" t="s">
        <v>8</v>
      </c>
      <c r="B5994" s="1">
        <v>500</v>
      </c>
      <c r="C5994" t="s">
        <v>9</v>
      </c>
      <c r="D5994">
        <v>1</v>
      </c>
      <c r="E5994" s="3">
        <v>44402</v>
      </c>
      <c r="F5994" s="2">
        <f>MONTH(Tabela1[[#This Row],[Data]])</f>
        <v>7</v>
      </c>
      <c r="G5994" t="s">
        <v>2684</v>
      </c>
      <c r="H5994" t="s">
        <v>2685</v>
      </c>
      <c r="I5994" s="2">
        <v>5573981100000</v>
      </c>
    </row>
    <row r="5995" spans="1:9" x14ac:dyDescent="0.25">
      <c r="A5995" t="s">
        <v>8</v>
      </c>
      <c r="B5995" s="1">
        <v>500</v>
      </c>
      <c r="C5995" t="s">
        <v>9</v>
      </c>
      <c r="D5995">
        <v>12</v>
      </c>
      <c r="E5995" s="3">
        <v>44402</v>
      </c>
      <c r="F5995" s="2">
        <f>MONTH(Tabela1[[#This Row],[Data]])</f>
        <v>7</v>
      </c>
      <c r="G5995" t="s">
        <v>3671</v>
      </c>
      <c r="H5995" t="s">
        <v>3672</v>
      </c>
      <c r="I5995" s="2">
        <v>5511984800000</v>
      </c>
    </row>
    <row r="5996" spans="1:9" x14ac:dyDescent="0.25">
      <c r="A5996" t="s">
        <v>12</v>
      </c>
      <c r="B5996" s="1">
        <v>1000</v>
      </c>
      <c r="C5996" t="s">
        <v>9</v>
      </c>
      <c r="D5996">
        <v>4</v>
      </c>
      <c r="E5996" s="3">
        <v>44402</v>
      </c>
      <c r="F5996" s="2">
        <f>MONTH(Tabela1[[#This Row],[Data]])</f>
        <v>7</v>
      </c>
      <c r="G5996" t="s">
        <v>6174</v>
      </c>
      <c r="H5996" t="s">
        <v>6175</v>
      </c>
      <c r="I5996" s="2">
        <v>5561991300000</v>
      </c>
    </row>
    <row r="5997" spans="1:9" x14ac:dyDescent="0.25">
      <c r="A5997" t="s">
        <v>12</v>
      </c>
      <c r="B5997" s="1">
        <v>1000</v>
      </c>
      <c r="C5997" t="s">
        <v>21</v>
      </c>
      <c r="D5997">
        <v>1</v>
      </c>
      <c r="E5997" s="3">
        <v>44402</v>
      </c>
      <c r="F5997" s="2">
        <f>MONTH(Tabela1[[#This Row],[Data]])</f>
        <v>7</v>
      </c>
      <c r="G5997" t="s">
        <v>7903</v>
      </c>
      <c r="H5997" t="s">
        <v>7904</v>
      </c>
      <c r="I5997" s="2">
        <v>5592984300000</v>
      </c>
    </row>
    <row r="5998" spans="1:9" x14ac:dyDescent="0.25">
      <c r="A5998" t="s">
        <v>8</v>
      </c>
      <c r="B5998" s="1">
        <v>500</v>
      </c>
      <c r="C5998" t="s">
        <v>9</v>
      </c>
      <c r="D5998">
        <v>1</v>
      </c>
      <c r="E5998" s="3">
        <v>44402</v>
      </c>
      <c r="F5998" s="2">
        <f>MONTH(Tabela1[[#This Row],[Data]])</f>
        <v>7</v>
      </c>
      <c r="G5998" t="s">
        <v>8143</v>
      </c>
      <c r="H5998" t="s">
        <v>9255</v>
      </c>
      <c r="I5998" s="2">
        <v>5524988400000</v>
      </c>
    </row>
    <row r="5999" spans="1:9" x14ac:dyDescent="0.25">
      <c r="A5999" t="s">
        <v>8</v>
      </c>
      <c r="B5999" s="1">
        <v>500</v>
      </c>
      <c r="C5999" t="s">
        <v>9</v>
      </c>
      <c r="D5999">
        <v>12</v>
      </c>
      <c r="E5999" s="3">
        <v>44402</v>
      </c>
      <c r="F5999" s="2">
        <f>MONTH(Tabela1[[#This Row],[Data]])</f>
        <v>7</v>
      </c>
      <c r="G5999" t="s">
        <v>8130</v>
      </c>
      <c r="H5999" t="s">
        <v>9458</v>
      </c>
      <c r="I5999" s="2">
        <v>5511976500000</v>
      </c>
    </row>
    <row r="6000" spans="1:9" x14ac:dyDescent="0.25">
      <c r="A6000" t="s">
        <v>12</v>
      </c>
      <c r="B6000" s="1">
        <v>1000</v>
      </c>
      <c r="C6000" t="s">
        <v>9</v>
      </c>
      <c r="D6000">
        <v>1</v>
      </c>
      <c r="E6000" s="3">
        <v>44403</v>
      </c>
      <c r="F6000" s="2">
        <f>MONTH(Tabela1[[#This Row],[Data]])</f>
        <v>7</v>
      </c>
      <c r="G6000" t="s">
        <v>532</v>
      </c>
      <c r="H6000" t="s">
        <v>533</v>
      </c>
      <c r="I6000" s="2">
        <v>5561999600000</v>
      </c>
    </row>
    <row r="6001" spans="1:9" x14ac:dyDescent="0.25">
      <c r="A6001" t="s">
        <v>12</v>
      </c>
      <c r="B6001" s="1">
        <v>1000</v>
      </c>
      <c r="C6001" t="s">
        <v>9</v>
      </c>
      <c r="D6001">
        <v>1</v>
      </c>
      <c r="E6001" s="3">
        <v>44403</v>
      </c>
      <c r="F6001" s="2">
        <f>MONTH(Tabela1[[#This Row],[Data]])</f>
        <v>7</v>
      </c>
      <c r="G6001" t="s">
        <v>1240</v>
      </c>
      <c r="H6001" t="s">
        <v>1241</v>
      </c>
      <c r="I6001" s="2">
        <v>5511999900000</v>
      </c>
    </row>
    <row r="6002" spans="1:9" x14ac:dyDescent="0.25">
      <c r="A6002" t="s">
        <v>8</v>
      </c>
      <c r="B6002" s="1">
        <v>500</v>
      </c>
      <c r="C6002" t="s">
        <v>9</v>
      </c>
      <c r="D6002">
        <v>1</v>
      </c>
      <c r="E6002" s="3">
        <v>44403</v>
      </c>
      <c r="F6002" s="2">
        <f>MONTH(Tabela1[[#This Row],[Data]])</f>
        <v>7</v>
      </c>
      <c r="G6002" t="s">
        <v>3604</v>
      </c>
      <c r="H6002" t="s">
        <v>3605</v>
      </c>
      <c r="I6002" s="2">
        <v>5585988200000</v>
      </c>
    </row>
    <row r="6003" spans="1:9" x14ac:dyDescent="0.25">
      <c r="A6003" t="s">
        <v>12</v>
      </c>
      <c r="B6003" s="1">
        <v>1000</v>
      </c>
      <c r="C6003" t="s">
        <v>21</v>
      </c>
      <c r="D6003">
        <v>1</v>
      </c>
      <c r="E6003" s="3">
        <v>44403</v>
      </c>
      <c r="F6003" s="2">
        <f>MONTH(Tabela1[[#This Row],[Data]])</f>
        <v>7</v>
      </c>
      <c r="G6003" t="s">
        <v>2666</v>
      </c>
      <c r="H6003" t="s">
        <v>2667</v>
      </c>
      <c r="I6003" s="2">
        <v>5512988400000</v>
      </c>
    </row>
    <row r="6004" spans="1:9" x14ac:dyDescent="0.25">
      <c r="A6004" t="s">
        <v>8</v>
      </c>
      <c r="B6004" s="1">
        <v>500</v>
      </c>
      <c r="C6004" t="s">
        <v>9</v>
      </c>
      <c r="D6004">
        <v>12</v>
      </c>
      <c r="E6004" s="3">
        <v>44403</v>
      </c>
      <c r="F6004" s="2">
        <f>MONTH(Tabela1[[#This Row],[Data]])</f>
        <v>7</v>
      </c>
      <c r="G6004" t="s">
        <v>8964</v>
      </c>
      <c r="H6004" t="s">
        <v>8965</v>
      </c>
      <c r="I6004" s="2">
        <v>5571988000000</v>
      </c>
    </row>
    <row r="6005" spans="1:9" x14ac:dyDescent="0.25">
      <c r="A6005" t="s">
        <v>12</v>
      </c>
      <c r="B6005" s="1">
        <v>1000</v>
      </c>
      <c r="C6005" t="s">
        <v>21</v>
      </c>
      <c r="D6005">
        <v>12</v>
      </c>
      <c r="E6005" s="3">
        <v>44403</v>
      </c>
      <c r="F6005" s="2">
        <f>MONTH(Tabela1[[#This Row],[Data]])</f>
        <v>7</v>
      </c>
      <c r="G6005" t="s">
        <v>581</v>
      </c>
      <c r="H6005" t="s">
        <v>582</v>
      </c>
      <c r="I6005" s="2">
        <v>5521964600000</v>
      </c>
    </row>
    <row r="6006" spans="1:9" x14ac:dyDescent="0.25">
      <c r="A6006" t="s">
        <v>8</v>
      </c>
      <c r="B6006" s="1">
        <v>500</v>
      </c>
      <c r="C6006" t="s">
        <v>9</v>
      </c>
      <c r="D6006">
        <v>12</v>
      </c>
      <c r="E6006" s="3">
        <v>44404</v>
      </c>
      <c r="F6006" s="2">
        <f>MONTH(Tabela1[[#This Row],[Data]])</f>
        <v>7</v>
      </c>
      <c r="G6006" t="s">
        <v>490</v>
      </c>
      <c r="H6006" t="s">
        <v>491</v>
      </c>
      <c r="I6006" s="2">
        <v>5511974700000</v>
      </c>
    </row>
    <row r="6007" spans="1:9" x14ac:dyDescent="0.25">
      <c r="A6007" t="s">
        <v>12</v>
      </c>
      <c r="B6007" s="1">
        <v>1000</v>
      </c>
      <c r="C6007" t="s">
        <v>9</v>
      </c>
      <c r="D6007">
        <v>4</v>
      </c>
      <c r="E6007" s="3">
        <v>44404</v>
      </c>
      <c r="F6007" s="2">
        <f>MONTH(Tabela1[[#This Row],[Data]])</f>
        <v>7</v>
      </c>
      <c r="G6007" t="s">
        <v>496</v>
      </c>
      <c r="H6007" t="s">
        <v>497</v>
      </c>
      <c r="I6007" s="2">
        <v>5521979800000</v>
      </c>
    </row>
    <row r="6008" spans="1:9" x14ac:dyDescent="0.25">
      <c r="A6008" t="s">
        <v>8</v>
      </c>
      <c r="B6008" s="1">
        <v>500</v>
      </c>
      <c r="C6008" t="s">
        <v>9</v>
      </c>
      <c r="D6008">
        <v>10</v>
      </c>
      <c r="E6008" s="3">
        <v>44404</v>
      </c>
      <c r="F6008" s="2">
        <f>MONTH(Tabela1[[#This Row],[Data]])</f>
        <v>7</v>
      </c>
      <c r="G6008" t="s">
        <v>3987</v>
      </c>
      <c r="H6008" t="s">
        <v>3988</v>
      </c>
      <c r="I6008" s="2">
        <v>5532998000000</v>
      </c>
    </row>
    <row r="6009" spans="1:9" x14ac:dyDescent="0.25">
      <c r="A6009" t="s">
        <v>8</v>
      </c>
      <c r="B6009" s="1">
        <v>500</v>
      </c>
      <c r="C6009" t="s">
        <v>9</v>
      </c>
      <c r="D6009">
        <v>12</v>
      </c>
      <c r="E6009" s="3">
        <v>44404</v>
      </c>
      <c r="F6009" s="2">
        <f>MONTH(Tabela1[[#This Row],[Data]])</f>
        <v>7</v>
      </c>
      <c r="G6009" t="s">
        <v>875</v>
      </c>
      <c r="H6009" t="s">
        <v>6200</v>
      </c>
      <c r="I6009" s="2">
        <v>5551984800000</v>
      </c>
    </row>
    <row r="6010" spans="1:9" x14ac:dyDescent="0.25">
      <c r="A6010" t="s">
        <v>8</v>
      </c>
      <c r="B6010" s="1">
        <v>500</v>
      </c>
      <c r="C6010" t="s">
        <v>9</v>
      </c>
      <c r="D6010">
        <v>1</v>
      </c>
      <c r="E6010" s="3">
        <v>44404</v>
      </c>
      <c r="F6010" s="2">
        <f>MONTH(Tabela1[[#This Row],[Data]])</f>
        <v>7</v>
      </c>
      <c r="G6010" t="s">
        <v>2463</v>
      </c>
      <c r="H6010" t="s">
        <v>7476</v>
      </c>
      <c r="I6010" s="2">
        <v>5521996700000</v>
      </c>
    </row>
    <row r="6011" spans="1:9" x14ac:dyDescent="0.25">
      <c r="A6011" t="s">
        <v>26</v>
      </c>
      <c r="B6011" s="1">
        <v>2000</v>
      </c>
      <c r="C6011" t="s">
        <v>9</v>
      </c>
      <c r="D6011">
        <v>12</v>
      </c>
      <c r="E6011" s="3">
        <v>44404</v>
      </c>
      <c r="F6011" s="2">
        <f>MONTH(Tabela1[[#This Row],[Data]])</f>
        <v>7</v>
      </c>
      <c r="G6011" t="s">
        <v>9514</v>
      </c>
      <c r="H6011" t="s">
        <v>9515</v>
      </c>
      <c r="I6011" s="2">
        <v>5592992100000</v>
      </c>
    </row>
    <row r="6012" spans="1:9" x14ac:dyDescent="0.25">
      <c r="A6012" t="s">
        <v>8</v>
      </c>
      <c r="B6012" s="1">
        <v>500</v>
      </c>
      <c r="C6012" t="s">
        <v>9</v>
      </c>
      <c r="D6012">
        <v>12</v>
      </c>
      <c r="E6012" s="3">
        <v>44405</v>
      </c>
      <c r="F6012" s="2">
        <f>MONTH(Tabela1[[#This Row],[Data]])</f>
        <v>7</v>
      </c>
      <c r="G6012" t="s">
        <v>299</v>
      </c>
      <c r="H6012" t="s">
        <v>300</v>
      </c>
      <c r="I6012" s="2">
        <v>5531999000000</v>
      </c>
    </row>
    <row r="6013" spans="1:9" x14ac:dyDescent="0.25">
      <c r="A6013" t="s">
        <v>12</v>
      </c>
      <c r="B6013" s="1">
        <v>1000</v>
      </c>
      <c r="C6013" t="s">
        <v>9</v>
      </c>
      <c r="D6013">
        <v>6</v>
      </c>
      <c r="E6013" s="3">
        <v>44405</v>
      </c>
      <c r="F6013" s="2">
        <f>MONTH(Tabela1[[#This Row],[Data]])</f>
        <v>7</v>
      </c>
      <c r="G6013" t="s">
        <v>1250</v>
      </c>
      <c r="H6013" t="s">
        <v>3280</v>
      </c>
      <c r="I6013" s="2">
        <v>5511999200000</v>
      </c>
    </row>
    <row r="6014" spans="1:9" x14ac:dyDescent="0.25">
      <c r="A6014" t="s">
        <v>26</v>
      </c>
      <c r="B6014" s="1">
        <v>2000</v>
      </c>
      <c r="C6014" t="s">
        <v>9</v>
      </c>
      <c r="D6014">
        <v>12</v>
      </c>
      <c r="E6014" s="3">
        <v>44405</v>
      </c>
      <c r="F6014" s="2">
        <f>MONTH(Tabela1[[#This Row],[Data]])</f>
        <v>7</v>
      </c>
      <c r="G6014" t="s">
        <v>7598</v>
      </c>
      <c r="H6014" t="s">
        <v>7599</v>
      </c>
      <c r="I6014" s="2">
        <v>5571981500000</v>
      </c>
    </row>
    <row r="6015" spans="1:9" x14ac:dyDescent="0.25">
      <c r="A6015" t="s">
        <v>8</v>
      </c>
      <c r="B6015" s="1">
        <v>500</v>
      </c>
      <c r="C6015" t="s">
        <v>9</v>
      </c>
      <c r="D6015">
        <v>5</v>
      </c>
      <c r="E6015" s="3">
        <v>44406</v>
      </c>
      <c r="F6015" s="2">
        <f>MONTH(Tabela1[[#This Row],[Data]])</f>
        <v>7</v>
      </c>
      <c r="G6015" t="s">
        <v>1056</v>
      </c>
      <c r="H6015" t="s">
        <v>1057</v>
      </c>
      <c r="I6015" s="2">
        <v>5588999000000</v>
      </c>
    </row>
    <row r="6016" spans="1:9" x14ac:dyDescent="0.25">
      <c r="A6016" t="s">
        <v>26</v>
      </c>
      <c r="B6016" s="1">
        <v>2000</v>
      </c>
      <c r="C6016" t="s">
        <v>21</v>
      </c>
      <c r="D6016">
        <v>1</v>
      </c>
      <c r="E6016" s="3">
        <v>44406</v>
      </c>
      <c r="F6016" s="2">
        <f>MONTH(Tabela1[[#This Row],[Data]])</f>
        <v>7</v>
      </c>
      <c r="G6016" t="s">
        <v>4474</v>
      </c>
      <c r="H6016" t="s">
        <v>4475</v>
      </c>
      <c r="I6016" s="2">
        <v>5541999900000</v>
      </c>
    </row>
    <row r="6017" spans="1:9" x14ac:dyDescent="0.25">
      <c r="A6017" t="s">
        <v>8</v>
      </c>
      <c r="B6017" s="1">
        <v>500</v>
      </c>
      <c r="C6017" t="s">
        <v>21</v>
      </c>
      <c r="D6017">
        <v>12</v>
      </c>
      <c r="E6017" s="3">
        <v>44406</v>
      </c>
      <c r="F6017" s="2">
        <f>MONTH(Tabela1[[#This Row],[Data]])</f>
        <v>7</v>
      </c>
      <c r="G6017" t="s">
        <v>273</v>
      </c>
      <c r="H6017" t="s">
        <v>274</v>
      </c>
      <c r="I6017" s="2">
        <v>5511954700000</v>
      </c>
    </row>
    <row r="6018" spans="1:9" x14ac:dyDescent="0.25">
      <c r="A6018" t="s">
        <v>8</v>
      </c>
      <c r="B6018" s="1">
        <v>500</v>
      </c>
      <c r="C6018" t="s">
        <v>9</v>
      </c>
      <c r="D6018">
        <v>12</v>
      </c>
      <c r="E6018" s="3">
        <v>44407</v>
      </c>
      <c r="F6018" s="2">
        <f>MONTH(Tabela1[[#This Row],[Data]])</f>
        <v>7</v>
      </c>
      <c r="G6018" t="s">
        <v>2567</v>
      </c>
      <c r="H6018" t="s">
        <v>2568</v>
      </c>
      <c r="I6018" s="2">
        <v>5531985600000</v>
      </c>
    </row>
    <row r="6019" spans="1:9" x14ac:dyDescent="0.25">
      <c r="A6019" t="s">
        <v>8</v>
      </c>
      <c r="B6019" s="1">
        <v>500</v>
      </c>
      <c r="C6019" t="s">
        <v>9</v>
      </c>
      <c r="D6019">
        <v>4</v>
      </c>
      <c r="E6019" s="3">
        <v>44407</v>
      </c>
      <c r="F6019" s="2">
        <f>MONTH(Tabela1[[#This Row],[Data]])</f>
        <v>7</v>
      </c>
      <c r="G6019" t="s">
        <v>3515</v>
      </c>
      <c r="H6019" t="s">
        <v>3516</v>
      </c>
      <c r="I6019" s="2">
        <v>5534991600000</v>
      </c>
    </row>
    <row r="6020" spans="1:9" x14ac:dyDescent="0.25">
      <c r="A6020" t="s">
        <v>26</v>
      </c>
      <c r="B6020" s="1">
        <v>2000</v>
      </c>
      <c r="C6020" t="s">
        <v>21</v>
      </c>
      <c r="D6020">
        <v>1</v>
      </c>
      <c r="E6020" s="3">
        <v>44407</v>
      </c>
      <c r="F6020" s="2">
        <f>MONTH(Tabela1[[#This Row],[Data]])</f>
        <v>7</v>
      </c>
      <c r="G6020" t="s">
        <v>3687</v>
      </c>
      <c r="H6020" t="s">
        <v>3688</v>
      </c>
      <c r="I6020" s="2">
        <v>5511983200000</v>
      </c>
    </row>
    <row r="6021" spans="1:9" x14ac:dyDescent="0.25">
      <c r="A6021" t="s">
        <v>8</v>
      </c>
      <c r="B6021" s="1">
        <v>500</v>
      </c>
      <c r="C6021" t="s">
        <v>9</v>
      </c>
      <c r="D6021">
        <v>4</v>
      </c>
      <c r="E6021" s="3">
        <v>44407</v>
      </c>
      <c r="F6021" s="2">
        <f>MONTH(Tabela1[[#This Row],[Data]])</f>
        <v>7</v>
      </c>
      <c r="G6021" t="s">
        <v>4767</v>
      </c>
      <c r="H6021" t="s">
        <v>4768</v>
      </c>
      <c r="I6021" s="2">
        <v>5531996200000</v>
      </c>
    </row>
    <row r="6022" spans="1:9" x14ac:dyDescent="0.25">
      <c r="A6022" t="s">
        <v>12</v>
      </c>
      <c r="B6022" s="1">
        <v>1000</v>
      </c>
      <c r="C6022" t="s">
        <v>9</v>
      </c>
      <c r="D6022">
        <v>1</v>
      </c>
      <c r="E6022" s="3">
        <v>44407</v>
      </c>
      <c r="F6022" s="2">
        <f>MONTH(Tabela1[[#This Row],[Data]])</f>
        <v>7</v>
      </c>
      <c r="G6022" t="s">
        <v>5626</v>
      </c>
      <c r="H6022" t="s">
        <v>5627</v>
      </c>
      <c r="I6022" s="2">
        <v>5549992200000</v>
      </c>
    </row>
    <row r="6023" spans="1:9" x14ac:dyDescent="0.25">
      <c r="A6023" t="s">
        <v>8</v>
      </c>
      <c r="B6023" s="1">
        <v>500</v>
      </c>
      <c r="C6023" t="s">
        <v>21</v>
      </c>
      <c r="D6023">
        <v>1</v>
      </c>
      <c r="E6023" s="3">
        <v>44407</v>
      </c>
      <c r="F6023" s="2">
        <f>MONTH(Tabela1[[#This Row],[Data]])</f>
        <v>7</v>
      </c>
      <c r="G6023" t="s">
        <v>6122</v>
      </c>
      <c r="H6023" t="s">
        <v>6123</v>
      </c>
      <c r="I6023" s="2">
        <v>5542981100000</v>
      </c>
    </row>
    <row r="6024" spans="1:9" x14ac:dyDescent="0.25">
      <c r="A6024" t="s">
        <v>26</v>
      </c>
      <c r="B6024" s="1">
        <v>2000</v>
      </c>
      <c r="C6024" t="s">
        <v>9</v>
      </c>
      <c r="D6024">
        <v>12</v>
      </c>
      <c r="E6024" s="3">
        <v>44407</v>
      </c>
      <c r="F6024" s="2">
        <f>MONTH(Tabela1[[#This Row],[Data]])</f>
        <v>7</v>
      </c>
      <c r="G6024" t="s">
        <v>6968</v>
      </c>
      <c r="H6024" t="s">
        <v>6969</v>
      </c>
      <c r="I6024" s="2">
        <v>5565999100000</v>
      </c>
    </row>
    <row r="6025" spans="1:9" x14ac:dyDescent="0.25">
      <c r="A6025" t="s">
        <v>8</v>
      </c>
      <c r="B6025" s="1">
        <v>500</v>
      </c>
      <c r="C6025" t="s">
        <v>9</v>
      </c>
      <c r="D6025">
        <v>8</v>
      </c>
      <c r="E6025" s="3">
        <v>44407</v>
      </c>
      <c r="F6025" s="2">
        <f>MONTH(Tabela1[[#This Row],[Data]])</f>
        <v>7</v>
      </c>
      <c r="G6025" t="s">
        <v>7079</v>
      </c>
      <c r="H6025" t="s">
        <v>7080</v>
      </c>
      <c r="I6025" s="2">
        <v>5592993700000</v>
      </c>
    </row>
    <row r="6026" spans="1:9" x14ac:dyDescent="0.25">
      <c r="A6026" t="s">
        <v>8</v>
      </c>
      <c r="B6026" s="1">
        <v>500</v>
      </c>
      <c r="C6026" t="s">
        <v>21</v>
      </c>
      <c r="D6026">
        <v>1</v>
      </c>
      <c r="E6026" s="3">
        <v>44407</v>
      </c>
      <c r="F6026" s="2">
        <f>MONTH(Tabela1[[#This Row],[Data]])</f>
        <v>7</v>
      </c>
      <c r="G6026" t="s">
        <v>3971</v>
      </c>
      <c r="H6026" t="s">
        <v>8257</v>
      </c>
      <c r="I6026" s="2">
        <v>5565999100000</v>
      </c>
    </row>
    <row r="6027" spans="1:9" x14ac:dyDescent="0.25">
      <c r="A6027" t="s">
        <v>8</v>
      </c>
      <c r="B6027" s="1">
        <v>500</v>
      </c>
      <c r="C6027" t="s">
        <v>9</v>
      </c>
      <c r="D6027">
        <v>12</v>
      </c>
      <c r="E6027" s="3">
        <v>44407</v>
      </c>
      <c r="F6027" s="2">
        <f>MONTH(Tabela1[[#This Row],[Data]])</f>
        <v>7</v>
      </c>
      <c r="G6027" t="s">
        <v>6963</v>
      </c>
      <c r="H6027" t="s">
        <v>8890</v>
      </c>
      <c r="I6027" s="2">
        <v>5548999700000</v>
      </c>
    </row>
    <row r="6028" spans="1:9" x14ac:dyDescent="0.25">
      <c r="A6028" t="s">
        <v>8</v>
      </c>
      <c r="B6028" s="1">
        <v>500</v>
      </c>
      <c r="C6028" t="s">
        <v>9</v>
      </c>
      <c r="D6028">
        <v>5</v>
      </c>
      <c r="E6028" s="3">
        <v>44407</v>
      </c>
      <c r="F6028" s="2">
        <f>MONTH(Tabela1[[#This Row],[Data]])</f>
        <v>7</v>
      </c>
      <c r="G6028" t="s">
        <v>6114</v>
      </c>
      <c r="H6028" t="s">
        <v>9516</v>
      </c>
      <c r="I6028" s="2">
        <v>5521967800000</v>
      </c>
    </row>
    <row r="6029" spans="1:9" x14ac:dyDescent="0.25">
      <c r="A6029" t="s">
        <v>26</v>
      </c>
      <c r="B6029" s="1">
        <v>2000</v>
      </c>
      <c r="C6029" t="s">
        <v>9</v>
      </c>
      <c r="D6029">
        <v>3</v>
      </c>
      <c r="E6029" s="3">
        <v>44408</v>
      </c>
      <c r="F6029" s="2">
        <f>MONTH(Tabela1[[#This Row],[Data]])</f>
        <v>7</v>
      </c>
      <c r="G6029" t="s">
        <v>577</v>
      </c>
      <c r="H6029" t="s">
        <v>578</v>
      </c>
      <c r="I6029" s="2">
        <v>5581987600000</v>
      </c>
    </row>
    <row r="6030" spans="1:9" x14ac:dyDescent="0.25">
      <c r="A6030" t="s">
        <v>26</v>
      </c>
      <c r="B6030" s="1">
        <v>2000</v>
      </c>
      <c r="C6030" t="s">
        <v>21</v>
      </c>
      <c r="D6030">
        <v>1</v>
      </c>
      <c r="E6030" s="3">
        <v>44408</v>
      </c>
      <c r="F6030" s="2">
        <f>MONTH(Tabela1[[#This Row],[Data]])</f>
        <v>7</v>
      </c>
      <c r="G6030" t="s">
        <v>2724</v>
      </c>
      <c r="H6030" t="s">
        <v>2725</v>
      </c>
      <c r="I6030" s="2">
        <v>5588992000000</v>
      </c>
    </row>
    <row r="6031" spans="1:9" x14ac:dyDescent="0.25">
      <c r="A6031" t="s">
        <v>12</v>
      </c>
      <c r="B6031" s="1">
        <v>1000</v>
      </c>
      <c r="C6031" t="s">
        <v>9</v>
      </c>
      <c r="D6031">
        <v>3</v>
      </c>
      <c r="E6031" s="3">
        <v>44408</v>
      </c>
      <c r="F6031" s="2">
        <f>MONTH(Tabela1[[#This Row],[Data]])</f>
        <v>7</v>
      </c>
      <c r="G6031" t="s">
        <v>5935</v>
      </c>
      <c r="H6031" t="s">
        <v>5936</v>
      </c>
      <c r="I6031" s="2">
        <v>5521991800000</v>
      </c>
    </row>
    <row r="6032" spans="1:9" x14ac:dyDescent="0.25">
      <c r="A6032" t="s">
        <v>26</v>
      </c>
      <c r="B6032" s="1">
        <v>2000</v>
      </c>
      <c r="C6032" t="s">
        <v>9</v>
      </c>
      <c r="D6032">
        <v>12</v>
      </c>
      <c r="E6032" s="3">
        <v>44408</v>
      </c>
      <c r="F6032" s="2">
        <f>MONTH(Tabela1[[#This Row],[Data]])</f>
        <v>7</v>
      </c>
      <c r="G6032" t="s">
        <v>6516</v>
      </c>
      <c r="H6032" t="s">
        <v>6525</v>
      </c>
      <c r="I6032" s="2">
        <v>5511983700000</v>
      </c>
    </row>
    <row r="6033" spans="1:9" x14ac:dyDescent="0.25">
      <c r="A6033" t="s">
        <v>8</v>
      </c>
      <c r="B6033" s="1">
        <v>500</v>
      </c>
      <c r="C6033" t="s">
        <v>9</v>
      </c>
      <c r="D6033">
        <v>11</v>
      </c>
      <c r="E6033" s="3">
        <v>44408</v>
      </c>
      <c r="F6033" s="2">
        <f>MONTH(Tabela1[[#This Row],[Data]])</f>
        <v>7</v>
      </c>
      <c r="G6033" t="s">
        <v>7550</v>
      </c>
      <c r="H6033" t="s">
        <v>7551</v>
      </c>
      <c r="I6033" s="2">
        <v>5591992300000</v>
      </c>
    </row>
    <row r="6034" spans="1:9" x14ac:dyDescent="0.25">
      <c r="A6034" t="s">
        <v>26</v>
      </c>
      <c r="B6034" s="1">
        <v>2000</v>
      </c>
      <c r="C6034" t="s">
        <v>9</v>
      </c>
      <c r="D6034">
        <v>12</v>
      </c>
      <c r="E6034" s="3">
        <v>44408</v>
      </c>
      <c r="F6034" s="2">
        <f>MONTH(Tabela1[[#This Row],[Data]])</f>
        <v>7</v>
      </c>
      <c r="G6034" t="s">
        <v>3425</v>
      </c>
      <c r="H6034" t="s">
        <v>5869</v>
      </c>
      <c r="I6034" s="2">
        <v>5561998500000</v>
      </c>
    </row>
    <row r="6035" spans="1:9" x14ac:dyDescent="0.25">
      <c r="A6035" t="s">
        <v>26</v>
      </c>
      <c r="B6035" s="1">
        <v>2000</v>
      </c>
      <c r="C6035" t="s">
        <v>9</v>
      </c>
      <c r="D6035">
        <v>12</v>
      </c>
      <c r="E6035" s="3">
        <v>44408</v>
      </c>
      <c r="F6035" s="2">
        <f>MONTH(Tabela1[[#This Row],[Data]])</f>
        <v>7</v>
      </c>
      <c r="G6035" t="s">
        <v>630</v>
      </c>
      <c r="H6035" t="s">
        <v>631</v>
      </c>
      <c r="I6035" s="2">
        <v>5518998200000</v>
      </c>
    </row>
    <row r="6036" spans="1:9" x14ac:dyDescent="0.25">
      <c r="A6036" t="s">
        <v>8</v>
      </c>
      <c r="B6036" s="1">
        <v>500</v>
      </c>
      <c r="C6036" t="s">
        <v>21</v>
      </c>
      <c r="D6036">
        <v>1</v>
      </c>
      <c r="E6036" s="3">
        <v>44408</v>
      </c>
      <c r="F6036" s="2">
        <f>MONTH(Tabela1[[#This Row],[Data]])</f>
        <v>7</v>
      </c>
      <c r="G6036" t="s">
        <v>3104</v>
      </c>
      <c r="H6036" t="s">
        <v>3105</v>
      </c>
      <c r="I6036" s="2">
        <v>5521995500000</v>
      </c>
    </row>
    <row r="6037" spans="1:9" x14ac:dyDescent="0.25">
      <c r="A6037" t="s">
        <v>12</v>
      </c>
      <c r="B6037" s="1">
        <v>1000</v>
      </c>
      <c r="C6037" t="s">
        <v>9</v>
      </c>
      <c r="D6037">
        <v>1</v>
      </c>
      <c r="E6037" s="3">
        <v>44409</v>
      </c>
      <c r="F6037" s="2">
        <f>MONTH(Tabela1[[#This Row],[Data]])</f>
        <v>8</v>
      </c>
      <c r="G6037" t="s">
        <v>2845</v>
      </c>
      <c r="H6037" t="s">
        <v>2846</v>
      </c>
      <c r="I6037" s="2">
        <v>5518996600000</v>
      </c>
    </row>
    <row r="6038" spans="1:9" x14ac:dyDescent="0.25">
      <c r="A6038" t="s">
        <v>12</v>
      </c>
      <c r="B6038" s="1">
        <v>1000</v>
      </c>
      <c r="C6038" t="s">
        <v>9</v>
      </c>
      <c r="D6038">
        <v>4</v>
      </c>
      <c r="E6038" s="3">
        <v>44409</v>
      </c>
      <c r="F6038" s="2">
        <f>MONTH(Tabela1[[#This Row],[Data]])</f>
        <v>8</v>
      </c>
      <c r="G6038" t="s">
        <v>4374</v>
      </c>
      <c r="H6038" t="s">
        <v>4375</v>
      </c>
      <c r="I6038" s="2">
        <v>5554991900000</v>
      </c>
    </row>
    <row r="6039" spans="1:9" x14ac:dyDescent="0.25">
      <c r="A6039" t="s">
        <v>8</v>
      </c>
      <c r="B6039" s="1">
        <v>500</v>
      </c>
      <c r="C6039" t="s">
        <v>9</v>
      </c>
      <c r="D6039">
        <v>2</v>
      </c>
      <c r="E6039" s="3">
        <v>44409</v>
      </c>
      <c r="F6039" s="2">
        <f>MONTH(Tabela1[[#This Row],[Data]])</f>
        <v>8</v>
      </c>
      <c r="G6039" t="s">
        <v>642</v>
      </c>
      <c r="H6039" t="s">
        <v>2171</v>
      </c>
      <c r="I6039" s="2">
        <v>5521980200000</v>
      </c>
    </row>
    <row r="6040" spans="1:9" x14ac:dyDescent="0.25">
      <c r="A6040" t="s">
        <v>12</v>
      </c>
      <c r="B6040" s="1">
        <v>1000</v>
      </c>
      <c r="C6040" t="s">
        <v>9</v>
      </c>
      <c r="D6040">
        <v>1</v>
      </c>
      <c r="E6040" s="3">
        <v>44409</v>
      </c>
      <c r="F6040" s="2">
        <f>MONTH(Tabela1[[#This Row],[Data]])</f>
        <v>8</v>
      </c>
      <c r="G6040" t="s">
        <v>6474</v>
      </c>
      <c r="H6040" t="s">
        <v>6475</v>
      </c>
      <c r="I6040" s="2">
        <v>5511962600000</v>
      </c>
    </row>
    <row r="6041" spans="1:9" x14ac:dyDescent="0.25">
      <c r="A6041" t="s">
        <v>8</v>
      </c>
      <c r="B6041" s="1">
        <v>500</v>
      </c>
      <c r="C6041" t="s">
        <v>9</v>
      </c>
      <c r="D6041">
        <v>10</v>
      </c>
      <c r="E6041" s="3">
        <v>44409</v>
      </c>
      <c r="F6041" s="2">
        <f>MONTH(Tabela1[[#This Row],[Data]])</f>
        <v>8</v>
      </c>
      <c r="G6041" t="s">
        <v>7175</v>
      </c>
      <c r="H6041" t="s">
        <v>7176</v>
      </c>
      <c r="I6041" s="2">
        <v>5561991700000</v>
      </c>
    </row>
    <row r="6042" spans="1:9" x14ac:dyDescent="0.25">
      <c r="A6042" t="s">
        <v>8</v>
      </c>
      <c r="B6042" s="1">
        <v>500</v>
      </c>
      <c r="C6042" t="s">
        <v>21</v>
      </c>
      <c r="D6042">
        <v>1</v>
      </c>
      <c r="E6042" s="3">
        <v>44409</v>
      </c>
      <c r="F6042" s="2">
        <f>MONTH(Tabela1[[#This Row],[Data]])</f>
        <v>8</v>
      </c>
      <c r="G6042" t="s">
        <v>8992</v>
      </c>
      <c r="H6042" t="s">
        <v>8993</v>
      </c>
      <c r="I6042" s="2">
        <v>5511999400000</v>
      </c>
    </row>
    <row r="6043" spans="1:9" x14ac:dyDescent="0.25">
      <c r="A6043" t="s">
        <v>8</v>
      </c>
      <c r="B6043" s="1">
        <v>500</v>
      </c>
      <c r="C6043" t="s">
        <v>9</v>
      </c>
      <c r="D6043">
        <v>4</v>
      </c>
      <c r="E6043" s="3">
        <v>44410</v>
      </c>
      <c r="F6043" s="2">
        <f>MONTH(Tabela1[[#This Row],[Data]])</f>
        <v>8</v>
      </c>
      <c r="G6043" t="s">
        <v>301</v>
      </c>
      <c r="H6043" t="s">
        <v>302</v>
      </c>
      <c r="I6043" s="2">
        <v>5531996700000</v>
      </c>
    </row>
    <row r="6044" spans="1:9" x14ac:dyDescent="0.25">
      <c r="A6044" t="s">
        <v>8</v>
      </c>
      <c r="B6044" s="1">
        <v>500</v>
      </c>
      <c r="C6044" t="s">
        <v>9</v>
      </c>
      <c r="D6044">
        <v>12</v>
      </c>
      <c r="E6044" s="3">
        <v>44410</v>
      </c>
      <c r="F6044" s="2">
        <f>MONTH(Tabela1[[#This Row],[Data]])</f>
        <v>8</v>
      </c>
      <c r="G6044" t="s">
        <v>893</v>
      </c>
      <c r="H6044" t="s">
        <v>894</v>
      </c>
      <c r="I6044" s="2">
        <v>5516997700000</v>
      </c>
    </row>
    <row r="6045" spans="1:9" x14ac:dyDescent="0.25">
      <c r="A6045" t="s">
        <v>12</v>
      </c>
      <c r="B6045" s="1">
        <v>1000</v>
      </c>
      <c r="C6045" t="s">
        <v>9</v>
      </c>
      <c r="D6045">
        <v>12</v>
      </c>
      <c r="E6045" s="3">
        <v>44410</v>
      </c>
      <c r="F6045" s="2">
        <f>MONTH(Tabela1[[#This Row],[Data]])</f>
        <v>8</v>
      </c>
      <c r="G6045" t="s">
        <v>744</v>
      </c>
      <c r="H6045" t="s">
        <v>745</v>
      </c>
      <c r="I6045" s="2">
        <v>5531987500000</v>
      </c>
    </row>
    <row r="6046" spans="1:9" x14ac:dyDescent="0.25">
      <c r="A6046" t="s">
        <v>12</v>
      </c>
      <c r="B6046" s="1">
        <v>1000</v>
      </c>
      <c r="C6046" t="s">
        <v>9</v>
      </c>
      <c r="D6046">
        <v>12</v>
      </c>
      <c r="E6046" s="3">
        <v>44410</v>
      </c>
      <c r="F6046" s="2">
        <f>MONTH(Tabela1[[#This Row],[Data]])</f>
        <v>8</v>
      </c>
      <c r="G6046" t="s">
        <v>4747</v>
      </c>
      <c r="H6046" t="s">
        <v>4748</v>
      </c>
      <c r="I6046" s="2">
        <v>5571987200000</v>
      </c>
    </row>
    <row r="6047" spans="1:9" x14ac:dyDescent="0.25">
      <c r="A6047" t="s">
        <v>26</v>
      </c>
      <c r="B6047" s="1">
        <v>2000</v>
      </c>
      <c r="C6047" t="s">
        <v>9</v>
      </c>
      <c r="D6047">
        <v>1</v>
      </c>
      <c r="E6047" s="3">
        <v>44410</v>
      </c>
      <c r="F6047" s="2">
        <f>MONTH(Tabela1[[#This Row],[Data]])</f>
        <v>8</v>
      </c>
      <c r="G6047" t="s">
        <v>1988</v>
      </c>
      <c r="H6047" t="s">
        <v>4504</v>
      </c>
      <c r="I6047" s="2">
        <v>5561991900000</v>
      </c>
    </row>
    <row r="6048" spans="1:9" x14ac:dyDescent="0.25">
      <c r="A6048" t="s">
        <v>8</v>
      </c>
      <c r="B6048" s="1">
        <v>500</v>
      </c>
      <c r="C6048" t="s">
        <v>9</v>
      </c>
      <c r="D6048">
        <v>12</v>
      </c>
      <c r="E6048" s="3">
        <v>44410</v>
      </c>
      <c r="F6048" s="2">
        <f>MONTH(Tabela1[[#This Row],[Data]])</f>
        <v>8</v>
      </c>
      <c r="G6048" t="s">
        <v>151</v>
      </c>
      <c r="H6048" t="s">
        <v>152</v>
      </c>
      <c r="I6048" s="2">
        <v>5515991000000</v>
      </c>
    </row>
    <row r="6049" spans="1:9" x14ac:dyDescent="0.25">
      <c r="A6049" t="s">
        <v>12</v>
      </c>
      <c r="B6049" s="1">
        <v>1000</v>
      </c>
      <c r="C6049" t="s">
        <v>21</v>
      </c>
      <c r="D6049">
        <v>1</v>
      </c>
      <c r="E6049" s="3">
        <v>44410</v>
      </c>
      <c r="F6049" s="2">
        <f>MONTH(Tabela1[[#This Row],[Data]])</f>
        <v>8</v>
      </c>
      <c r="G6049" t="s">
        <v>295</v>
      </c>
      <c r="H6049" t="s">
        <v>296</v>
      </c>
      <c r="I6049" s="2">
        <v>5521979600000</v>
      </c>
    </row>
    <row r="6050" spans="1:9" x14ac:dyDescent="0.25">
      <c r="A6050" t="s">
        <v>8</v>
      </c>
      <c r="B6050" s="1">
        <v>500</v>
      </c>
      <c r="C6050" t="s">
        <v>9</v>
      </c>
      <c r="D6050">
        <v>1</v>
      </c>
      <c r="E6050" s="3">
        <v>44410</v>
      </c>
      <c r="F6050" s="2">
        <f>MONTH(Tabela1[[#This Row],[Data]])</f>
        <v>8</v>
      </c>
      <c r="G6050" t="s">
        <v>3295</v>
      </c>
      <c r="H6050" t="s">
        <v>7645</v>
      </c>
      <c r="I6050" s="2">
        <v>5521987000000</v>
      </c>
    </row>
    <row r="6051" spans="1:9" x14ac:dyDescent="0.25">
      <c r="A6051" t="s">
        <v>8</v>
      </c>
      <c r="B6051" s="1">
        <v>500</v>
      </c>
      <c r="C6051" t="s">
        <v>9</v>
      </c>
      <c r="D6051">
        <v>1</v>
      </c>
      <c r="E6051" s="3">
        <v>44411</v>
      </c>
      <c r="F6051" s="2">
        <f>MONTH(Tabela1[[#This Row],[Data]])</f>
        <v>8</v>
      </c>
      <c r="G6051" t="s">
        <v>2534</v>
      </c>
      <c r="H6051" t="s">
        <v>2535</v>
      </c>
      <c r="I6051" s="2">
        <v>5531988400000</v>
      </c>
    </row>
    <row r="6052" spans="1:9" x14ac:dyDescent="0.25">
      <c r="A6052" t="s">
        <v>12</v>
      </c>
      <c r="B6052" s="1">
        <v>1000</v>
      </c>
      <c r="C6052" t="s">
        <v>9</v>
      </c>
      <c r="D6052">
        <v>1</v>
      </c>
      <c r="E6052" s="3">
        <v>44411</v>
      </c>
      <c r="F6052" s="2">
        <f>MONTH(Tabela1[[#This Row],[Data]])</f>
        <v>8</v>
      </c>
      <c r="G6052" t="s">
        <v>3932</v>
      </c>
      <c r="H6052" t="s">
        <v>4814</v>
      </c>
      <c r="I6052" s="2">
        <v>5581983600000</v>
      </c>
    </row>
    <row r="6053" spans="1:9" x14ac:dyDescent="0.25">
      <c r="A6053" t="s">
        <v>26</v>
      </c>
      <c r="B6053" s="1">
        <v>2000</v>
      </c>
      <c r="C6053" t="s">
        <v>9</v>
      </c>
      <c r="D6053">
        <v>5</v>
      </c>
      <c r="E6053" s="3">
        <v>44411</v>
      </c>
      <c r="F6053" s="2">
        <f>MONTH(Tabela1[[#This Row],[Data]])</f>
        <v>8</v>
      </c>
      <c r="G6053" t="s">
        <v>5114</v>
      </c>
      <c r="H6053" t="s">
        <v>5115</v>
      </c>
      <c r="I6053" s="2">
        <v>5521991200000</v>
      </c>
    </row>
    <row r="6054" spans="1:9" x14ac:dyDescent="0.25">
      <c r="A6054" t="s">
        <v>8</v>
      </c>
      <c r="B6054" s="1">
        <v>500</v>
      </c>
      <c r="C6054" t="s">
        <v>9</v>
      </c>
      <c r="D6054">
        <v>1</v>
      </c>
      <c r="E6054" s="3">
        <v>44411</v>
      </c>
      <c r="F6054" s="2">
        <f>MONTH(Tabela1[[#This Row],[Data]])</f>
        <v>8</v>
      </c>
      <c r="G6054" t="s">
        <v>3523</v>
      </c>
      <c r="H6054" t="s">
        <v>5257</v>
      </c>
      <c r="I6054" s="2">
        <v>5511999100000</v>
      </c>
    </row>
    <row r="6055" spans="1:9" x14ac:dyDescent="0.25">
      <c r="A6055" t="s">
        <v>8</v>
      </c>
      <c r="B6055" s="1">
        <v>500</v>
      </c>
      <c r="C6055" t="s">
        <v>9</v>
      </c>
      <c r="D6055">
        <v>3</v>
      </c>
      <c r="E6055" s="3">
        <v>44411</v>
      </c>
      <c r="F6055" s="2">
        <f>MONTH(Tabela1[[#This Row],[Data]])</f>
        <v>8</v>
      </c>
      <c r="G6055" t="s">
        <v>328</v>
      </c>
      <c r="H6055" t="s">
        <v>7806</v>
      </c>
      <c r="I6055" s="2">
        <v>5511991500000</v>
      </c>
    </row>
    <row r="6056" spans="1:9" x14ac:dyDescent="0.25">
      <c r="A6056" t="s">
        <v>8</v>
      </c>
      <c r="B6056" s="1">
        <v>500</v>
      </c>
      <c r="C6056" t="s">
        <v>9</v>
      </c>
      <c r="D6056">
        <v>12</v>
      </c>
      <c r="E6056" s="3">
        <v>44412</v>
      </c>
      <c r="F6056" s="2">
        <f>MONTH(Tabela1[[#This Row],[Data]])</f>
        <v>8</v>
      </c>
      <c r="G6056" t="s">
        <v>1075</v>
      </c>
      <c r="H6056" t="s">
        <v>1076</v>
      </c>
      <c r="I6056" s="2">
        <v>5564996500000</v>
      </c>
    </row>
    <row r="6057" spans="1:9" x14ac:dyDescent="0.25">
      <c r="A6057" t="s">
        <v>26</v>
      </c>
      <c r="B6057" s="1">
        <v>2000</v>
      </c>
      <c r="C6057" t="s">
        <v>9</v>
      </c>
      <c r="D6057">
        <v>12</v>
      </c>
      <c r="E6057" s="3">
        <v>44412</v>
      </c>
      <c r="F6057" s="2">
        <f>MONTH(Tabela1[[#This Row],[Data]])</f>
        <v>8</v>
      </c>
      <c r="G6057" t="s">
        <v>1318</v>
      </c>
      <c r="H6057" t="s">
        <v>3173</v>
      </c>
      <c r="I6057" s="2">
        <v>5531988900000</v>
      </c>
    </row>
    <row r="6058" spans="1:9" x14ac:dyDescent="0.25">
      <c r="A6058" t="s">
        <v>8</v>
      </c>
      <c r="B6058" s="1">
        <v>500</v>
      </c>
      <c r="C6058" t="s">
        <v>21</v>
      </c>
      <c r="D6058">
        <v>12</v>
      </c>
      <c r="E6058" s="3">
        <v>44412</v>
      </c>
      <c r="F6058" s="2">
        <f>MONTH(Tabela1[[#This Row],[Data]])</f>
        <v>8</v>
      </c>
      <c r="G6058" t="s">
        <v>3341</v>
      </c>
      <c r="H6058" t="s">
        <v>3342</v>
      </c>
      <c r="I6058" s="2">
        <v>5519996100000</v>
      </c>
    </row>
    <row r="6059" spans="1:9" x14ac:dyDescent="0.25">
      <c r="A6059" t="s">
        <v>26</v>
      </c>
      <c r="B6059" s="1">
        <v>2000</v>
      </c>
      <c r="C6059" t="s">
        <v>9</v>
      </c>
      <c r="D6059">
        <v>2</v>
      </c>
      <c r="E6059" s="3">
        <v>44412</v>
      </c>
      <c r="F6059" s="2">
        <f>MONTH(Tabela1[[#This Row],[Data]])</f>
        <v>8</v>
      </c>
      <c r="G6059" t="s">
        <v>5747</v>
      </c>
      <c r="H6059" t="s">
        <v>5748</v>
      </c>
      <c r="I6059" s="2">
        <v>5511942100000</v>
      </c>
    </row>
    <row r="6060" spans="1:9" x14ac:dyDescent="0.25">
      <c r="A6060" t="s">
        <v>12</v>
      </c>
      <c r="B6060" s="1">
        <v>1000</v>
      </c>
      <c r="C6060" t="s">
        <v>9</v>
      </c>
      <c r="D6060">
        <v>12</v>
      </c>
      <c r="E6060" s="3">
        <v>44412</v>
      </c>
      <c r="F6060" s="2">
        <f>MONTH(Tabela1[[#This Row],[Data]])</f>
        <v>8</v>
      </c>
      <c r="G6060" t="s">
        <v>6265</v>
      </c>
      <c r="H6060" t="s">
        <v>7485</v>
      </c>
      <c r="I6060" s="2">
        <v>5562985100000</v>
      </c>
    </row>
    <row r="6061" spans="1:9" x14ac:dyDescent="0.25">
      <c r="A6061" t="s">
        <v>8</v>
      </c>
      <c r="B6061" s="1">
        <v>500</v>
      </c>
      <c r="C6061" t="s">
        <v>9</v>
      </c>
      <c r="D6061">
        <v>1</v>
      </c>
      <c r="E6061" s="3">
        <v>44413</v>
      </c>
      <c r="F6061" s="2">
        <f>MONTH(Tabela1[[#This Row],[Data]])</f>
        <v>8</v>
      </c>
      <c r="G6061" t="s">
        <v>3079</v>
      </c>
      <c r="H6061" t="s">
        <v>3080</v>
      </c>
      <c r="I6061" s="2">
        <v>5521999600000</v>
      </c>
    </row>
    <row r="6062" spans="1:9" x14ac:dyDescent="0.25">
      <c r="A6062" t="s">
        <v>12</v>
      </c>
      <c r="B6062" s="1">
        <v>1000</v>
      </c>
      <c r="C6062" t="s">
        <v>9</v>
      </c>
      <c r="D6062">
        <v>1</v>
      </c>
      <c r="E6062" s="3">
        <v>44413</v>
      </c>
      <c r="F6062" s="2">
        <f>MONTH(Tabela1[[#This Row],[Data]])</f>
        <v>8</v>
      </c>
      <c r="G6062" t="s">
        <v>4652</v>
      </c>
      <c r="H6062" t="s">
        <v>4653</v>
      </c>
      <c r="I6062" s="2">
        <v>5587988000000</v>
      </c>
    </row>
    <row r="6063" spans="1:9" x14ac:dyDescent="0.25">
      <c r="A6063" t="s">
        <v>26</v>
      </c>
      <c r="B6063" s="1">
        <v>2000</v>
      </c>
      <c r="C6063" t="s">
        <v>21</v>
      </c>
      <c r="D6063">
        <v>1</v>
      </c>
      <c r="E6063" s="3">
        <v>44413</v>
      </c>
      <c r="F6063" s="2">
        <f>MONTH(Tabela1[[#This Row],[Data]])</f>
        <v>8</v>
      </c>
      <c r="G6063" t="s">
        <v>6251</v>
      </c>
      <c r="H6063" t="s">
        <v>6252</v>
      </c>
      <c r="I6063" s="2">
        <v>5521970000000</v>
      </c>
    </row>
    <row r="6064" spans="1:9" x14ac:dyDescent="0.25">
      <c r="A6064" t="s">
        <v>8</v>
      </c>
      <c r="B6064" s="1">
        <v>500</v>
      </c>
      <c r="C6064" t="s">
        <v>9</v>
      </c>
      <c r="D6064">
        <v>12</v>
      </c>
      <c r="E6064" s="3">
        <v>44413</v>
      </c>
      <c r="F6064" s="2">
        <f>MONTH(Tabela1[[#This Row],[Data]])</f>
        <v>8</v>
      </c>
      <c r="G6064" t="s">
        <v>7752</v>
      </c>
      <c r="H6064" t="s">
        <v>9076</v>
      </c>
      <c r="I6064" s="2">
        <v>5511961400000</v>
      </c>
    </row>
    <row r="6065" spans="1:9" x14ac:dyDescent="0.25">
      <c r="A6065" t="s">
        <v>8</v>
      </c>
      <c r="B6065" s="1">
        <v>500</v>
      </c>
      <c r="C6065" t="s">
        <v>9</v>
      </c>
      <c r="D6065">
        <v>1</v>
      </c>
      <c r="E6065" s="3">
        <v>44413</v>
      </c>
      <c r="F6065" s="2">
        <f>MONTH(Tabela1[[#This Row],[Data]])</f>
        <v>8</v>
      </c>
      <c r="G6065" t="s">
        <v>3508</v>
      </c>
      <c r="H6065" t="s">
        <v>3509</v>
      </c>
      <c r="I6065" s="2">
        <v>5531998400000</v>
      </c>
    </row>
    <row r="6066" spans="1:9" x14ac:dyDescent="0.25">
      <c r="A6066" t="s">
        <v>8</v>
      </c>
      <c r="B6066" s="1">
        <v>500</v>
      </c>
      <c r="C6066" t="s">
        <v>9</v>
      </c>
      <c r="D6066">
        <v>12</v>
      </c>
      <c r="E6066" s="3">
        <v>44414</v>
      </c>
      <c r="F6066" s="2">
        <f>MONTH(Tabela1[[#This Row],[Data]])</f>
        <v>8</v>
      </c>
      <c r="G6066" t="s">
        <v>1133</v>
      </c>
      <c r="H6066" t="s">
        <v>1134</v>
      </c>
      <c r="I6066" s="2">
        <v>5511975000000</v>
      </c>
    </row>
    <row r="6067" spans="1:9" x14ac:dyDescent="0.25">
      <c r="A6067" t="s">
        <v>8</v>
      </c>
      <c r="B6067" s="1">
        <v>500</v>
      </c>
      <c r="C6067" t="s">
        <v>9</v>
      </c>
      <c r="D6067">
        <v>12</v>
      </c>
      <c r="E6067" s="3">
        <v>44414</v>
      </c>
      <c r="F6067" s="2">
        <f>MONTH(Tabela1[[#This Row],[Data]])</f>
        <v>8</v>
      </c>
      <c r="G6067" t="s">
        <v>2572</v>
      </c>
      <c r="H6067" t="s">
        <v>2573</v>
      </c>
      <c r="I6067" s="2">
        <v>5521988900000</v>
      </c>
    </row>
    <row r="6068" spans="1:9" x14ac:dyDescent="0.25">
      <c r="A6068" t="s">
        <v>8</v>
      </c>
      <c r="B6068" s="1">
        <v>500</v>
      </c>
      <c r="C6068" t="s">
        <v>9</v>
      </c>
      <c r="D6068">
        <v>12</v>
      </c>
      <c r="E6068" s="3">
        <v>44414</v>
      </c>
      <c r="F6068" s="2">
        <f>MONTH(Tabela1[[#This Row],[Data]])</f>
        <v>8</v>
      </c>
      <c r="G6068" t="s">
        <v>2368</v>
      </c>
      <c r="H6068" t="s">
        <v>3321</v>
      </c>
      <c r="I6068" s="2">
        <v>5531982600000</v>
      </c>
    </row>
    <row r="6069" spans="1:9" x14ac:dyDescent="0.25">
      <c r="A6069" t="s">
        <v>12</v>
      </c>
      <c r="B6069" s="1">
        <v>1000</v>
      </c>
      <c r="C6069" t="s">
        <v>9</v>
      </c>
      <c r="D6069">
        <v>12</v>
      </c>
      <c r="E6069" s="3">
        <v>44414</v>
      </c>
      <c r="F6069" s="2">
        <f>MONTH(Tabela1[[#This Row],[Data]])</f>
        <v>8</v>
      </c>
      <c r="G6069" t="s">
        <v>2124</v>
      </c>
      <c r="H6069" t="s">
        <v>3273</v>
      </c>
      <c r="I6069" s="2">
        <v>5531992100000</v>
      </c>
    </row>
    <row r="6070" spans="1:9" x14ac:dyDescent="0.25">
      <c r="A6070" t="s">
        <v>8</v>
      </c>
      <c r="B6070" s="1">
        <v>500</v>
      </c>
      <c r="C6070" t="s">
        <v>9</v>
      </c>
      <c r="D6070">
        <v>12</v>
      </c>
      <c r="E6070" s="3">
        <v>44414</v>
      </c>
      <c r="F6070" s="2">
        <f>MONTH(Tabela1[[#This Row],[Data]])</f>
        <v>8</v>
      </c>
      <c r="G6070" t="s">
        <v>4502</v>
      </c>
      <c r="H6070" t="s">
        <v>4503</v>
      </c>
      <c r="I6070" s="2">
        <v>5571982100000</v>
      </c>
    </row>
    <row r="6071" spans="1:9" x14ac:dyDescent="0.25">
      <c r="A6071" t="s">
        <v>12</v>
      </c>
      <c r="B6071" s="1">
        <v>1000</v>
      </c>
      <c r="C6071" t="s">
        <v>9</v>
      </c>
      <c r="D6071">
        <v>9</v>
      </c>
      <c r="E6071" s="3">
        <v>44414</v>
      </c>
      <c r="F6071" s="2">
        <f>MONTH(Tabela1[[#This Row],[Data]])</f>
        <v>8</v>
      </c>
      <c r="G6071" t="s">
        <v>5341</v>
      </c>
      <c r="H6071" t="s">
        <v>5342</v>
      </c>
      <c r="I6071" s="2">
        <v>5511949300000</v>
      </c>
    </row>
    <row r="6072" spans="1:9" x14ac:dyDescent="0.25">
      <c r="A6072" t="s">
        <v>12</v>
      </c>
      <c r="B6072" s="1">
        <v>1000</v>
      </c>
      <c r="C6072" t="s">
        <v>9</v>
      </c>
      <c r="D6072">
        <v>12</v>
      </c>
      <c r="E6072" s="3">
        <v>44414</v>
      </c>
      <c r="F6072" s="2">
        <f>MONTH(Tabela1[[#This Row],[Data]])</f>
        <v>8</v>
      </c>
      <c r="G6072" t="s">
        <v>4800</v>
      </c>
      <c r="H6072" t="s">
        <v>6111</v>
      </c>
      <c r="I6072" s="2">
        <v>5514996300000</v>
      </c>
    </row>
    <row r="6073" spans="1:9" x14ac:dyDescent="0.25">
      <c r="A6073" t="s">
        <v>12</v>
      </c>
      <c r="B6073" s="1">
        <v>1000</v>
      </c>
      <c r="C6073" t="s">
        <v>9</v>
      </c>
      <c r="D6073">
        <v>2</v>
      </c>
      <c r="E6073" s="3">
        <v>44414</v>
      </c>
      <c r="F6073" s="2">
        <f>MONTH(Tabela1[[#This Row],[Data]])</f>
        <v>8</v>
      </c>
      <c r="G6073" t="s">
        <v>7641</v>
      </c>
      <c r="H6073" t="s">
        <v>7642</v>
      </c>
      <c r="I6073" s="2">
        <v>5512982300000</v>
      </c>
    </row>
    <row r="6074" spans="1:9" x14ac:dyDescent="0.25">
      <c r="A6074" t="s">
        <v>12</v>
      </c>
      <c r="B6074" s="1">
        <v>1000</v>
      </c>
      <c r="C6074" t="s">
        <v>9</v>
      </c>
      <c r="D6074">
        <v>3</v>
      </c>
      <c r="E6074" s="3">
        <v>44414</v>
      </c>
      <c r="F6074" s="2">
        <f>MONTH(Tabela1[[#This Row],[Data]])</f>
        <v>8</v>
      </c>
      <c r="G6074" t="s">
        <v>5843</v>
      </c>
      <c r="H6074" t="s">
        <v>5844</v>
      </c>
      <c r="I6074" s="2">
        <v>5515988100000</v>
      </c>
    </row>
    <row r="6075" spans="1:9" x14ac:dyDescent="0.25">
      <c r="A6075" t="s">
        <v>12</v>
      </c>
      <c r="B6075" s="1">
        <v>1000</v>
      </c>
      <c r="C6075" t="s">
        <v>9</v>
      </c>
      <c r="D6075">
        <v>4</v>
      </c>
      <c r="E6075" s="3">
        <v>44414</v>
      </c>
      <c r="F6075" s="2">
        <f>MONTH(Tabela1[[#This Row],[Data]])</f>
        <v>8</v>
      </c>
      <c r="G6075" t="s">
        <v>2242</v>
      </c>
      <c r="H6075" t="s">
        <v>2243</v>
      </c>
      <c r="I6075" s="2">
        <v>5553999000000</v>
      </c>
    </row>
    <row r="6076" spans="1:9" x14ac:dyDescent="0.25">
      <c r="A6076" t="s">
        <v>8</v>
      </c>
      <c r="B6076" s="1">
        <v>500</v>
      </c>
      <c r="C6076" t="s">
        <v>21</v>
      </c>
      <c r="D6076">
        <v>1</v>
      </c>
      <c r="E6076" s="3">
        <v>44414</v>
      </c>
      <c r="F6076" s="2">
        <f>MONTH(Tabela1[[#This Row],[Data]])</f>
        <v>8</v>
      </c>
      <c r="G6076" t="s">
        <v>664</v>
      </c>
      <c r="H6076" t="s">
        <v>665</v>
      </c>
      <c r="I6076" s="2">
        <v>5534988500000</v>
      </c>
    </row>
    <row r="6077" spans="1:9" x14ac:dyDescent="0.25">
      <c r="A6077" t="s">
        <v>8</v>
      </c>
      <c r="B6077" s="1">
        <v>500</v>
      </c>
      <c r="C6077" t="s">
        <v>21</v>
      </c>
      <c r="D6077">
        <v>1</v>
      </c>
      <c r="E6077" s="3">
        <v>44415</v>
      </c>
      <c r="F6077" s="2">
        <f>MONTH(Tabela1[[#This Row],[Data]])</f>
        <v>8</v>
      </c>
      <c r="G6077" t="s">
        <v>3104</v>
      </c>
      <c r="H6077" t="s">
        <v>3105</v>
      </c>
      <c r="I6077" s="2">
        <v>5521995500000</v>
      </c>
    </row>
    <row r="6078" spans="1:9" x14ac:dyDescent="0.25">
      <c r="A6078" t="s">
        <v>8</v>
      </c>
      <c r="B6078" s="1">
        <v>500</v>
      </c>
      <c r="C6078" t="s">
        <v>21</v>
      </c>
      <c r="D6078">
        <v>1</v>
      </c>
      <c r="E6078" s="3">
        <v>44415</v>
      </c>
      <c r="F6078" s="2">
        <f>MONTH(Tabela1[[#This Row],[Data]])</f>
        <v>8</v>
      </c>
      <c r="G6078" t="s">
        <v>7717</v>
      </c>
      <c r="H6078" t="s">
        <v>7718</v>
      </c>
      <c r="I6078" s="2">
        <v>5511984200000</v>
      </c>
    </row>
    <row r="6079" spans="1:9" x14ac:dyDescent="0.25">
      <c r="A6079" t="s">
        <v>8</v>
      </c>
      <c r="B6079" s="1">
        <v>500</v>
      </c>
      <c r="C6079" t="s">
        <v>21</v>
      </c>
      <c r="D6079">
        <v>1</v>
      </c>
      <c r="E6079" s="3">
        <v>44415</v>
      </c>
      <c r="F6079" s="2">
        <f>MONTH(Tabela1[[#This Row],[Data]])</f>
        <v>8</v>
      </c>
      <c r="G6079" t="s">
        <v>2154</v>
      </c>
      <c r="H6079" t="s">
        <v>2155</v>
      </c>
      <c r="I6079" s="2">
        <v>5519992000000</v>
      </c>
    </row>
    <row r="6080" spans="1:9" x14ac:dyDescent="0.25">
      <c r="A6080" t="s">
        <v>8</v>
      </c>
      <c r="B6080" s="1">
        <v>500</v>
      </c>
      <c r="C6080" t="s">
        <v>9</v>
      </c>
      <c r="D6080">
        <v>12</v>
      </c>
      <c r="E6080" s="3">
        <v>44416</v>
      </c>
      <c r="F6080" s="2">
        <f>MONTH(Tabela1[[#This Row],[Data]])</f>
        <v>8</v>
      </c>
      <c r="G6080" t="s">
        <v>17</v>
      </c>
      <c r="H6080" t="s">
        <v>18</v>
      </c>
      <c r="I6080" s="2">
        <v>5518981000000</v>
      </c>
    </row>
    <row r="6081" spans="1:9" x14ac:dyDescent="0.25">
      <c r="A6081" t="s">
        <v>8</v>
      </c>
      <c r="B6081" s="1">
        <v>500</v>
      </c>
      <c r="C6081" t="s">
        <v>9</v>
      </c>
      <c r="D6081">
        <v>1</v>
      </c>
      <c r="E6081" s="3">
        <v>44416</v>
      </c>
      <c r="F6081" s="2">
        <f>MONTH(Tabela1[[#This Row],[Data]])</f>
        <v>8</v>
      </c>
      <c r="G6081" t="s">
        <v>157</v>
      </c>
      <c r="H6081" t="s">
        <v>158</v>
      </c>
      <c r="I6081" s="2">
        <v>5512988000000</v>
      </c>
    </row>
    <row r="6082" spans="1:9" x14ac:dyDescent="0.25">
      <c r="A6082" t="s">
        <v>8</v>
      </c>
      <c r="B6082" s="1">
        <v>500</v>
      </c>
      <c r="C6082" t="s">
        <v>21</v>
      </c>
      <c r="D6082">
        <v>1</v>
      </c>
      <c r="E6082" s="3">
        <v>44416</v>
      </c>
      <c r="F6082" s="2">
        <f>MONTH(Tabela1[[#This Row],[Data]])</f>
        <v>8</v>
      </c>
      <c r="G6082" t="s">
        <v>2199</v>
      </c>
      <c r="H6082" t="s">
        <v>2200</v>
      </c>
      <c r="I6082" s="2">
        <v>5511947200000</v>
      </c>
    </row>
    <row r="6083" spans="1:9" x14ac:dyDescent="0.25">
      <c r="A6083" t="s">
        <v>12</v>
      </c>
      <c r="B6083" s="1">
        <v>1000</v>
      </c>
      <c r="C6083" t="s">
        <v>9</v>
      </c>
      <c r="D6083">
        <v>10</v>
      </c>
      <c r="E6083" s="3">
        <v>44416</v>
      </c>
      <c r="F6083" s="2">
        <f>MONTH(Tabela1[[#This Row],[Data]])</f>
        <v>8</v>
      </c>
      <c r="G6083" t="s">
        <v>3396</v>
      </c>
      <c r="H6083" t="s">
        <v>3397</v>
      </c>
      <c r="I6083" s="2">
        <v>5596999100000</v>
      </c>
    </row>
    <row r="6084" spans="1:9" x14ac:dyDescent="0.25">
      <c r="A6084" t="s">
        <v>8</v>
      </c>
      <c r="B6084" s="1">
        <v>500</v>
      </c>
      <c r="C6084" t="s">
        <v>9</v>
      </c>
      <c r="D6084">
        <v>12</v>
      </c>
      <c r="E6084" s="3">
        <v>44416</v>
      </c>
      <c r="F6084" s="2">
        <f>MONTH(Tabela1[[#This Row],[Data]])</f>
        <v>8</v>
      </c>
      <c r="G6084" t="s">
        <v>918</v>
      </c>
      <c r="H6084" t="s">
        <v>3852</v>
      </c>
      <c r="I6084" s="2">
        <v>5515997000000</v>
      </c>
    </row>
    <row r="6085" spans="1:9" x14ac:dyDescent="0.25">
      <c r="A6085" t="s">
        <v>26</v>
      </c>
      <c r="B6085" s="1">
        <v>2000</v>
      </c>
      <c r="C6085" t="s">
        <v>9</v>
      </c>
      <c r="D6085">
        <v>12</v>
      </c>
      <c r="E6085" s="3">
        <v>44416</v>
      </c>
      <c r="F6085" s="2">
        <f>MONTH(Tabela1[[#This Row],[Data]])</f>
        <v>8</v>
      </c>
      <c r="G6085" t="s">
        <v>5574</v>
      </c>
      <c r="H6085" t="s">
        <v>5575</v>
      </c>
      <c r="I6085" s="2">
        <v>5571999300000</v>
      </c>
    </row>
    <row r="6086" spans="1:9" x14ac:dyDescent="0.25">
      <c r="A6086" t="s">
        <v>8</v>
      </c>
      <c r="B6086" s="1">
        <v>500</v>
      </c>
      <c r="C6086" t="s">
        <v>21</v>
      </c>
      <c r="D6086">
        <v>1</v>
      </c>
      <c r="E6086" s="3">
        <v>44417</v>
      </c>
      <c r="F6086" s="2">
        <f>MONTH(Tabela1[[#This Row],[Data]])</f>
        <v>8</v>
      </c>
      <c r="G6086" t="s">
        <v>184</v>
      </c>
      <c r="H6086" t="s">
        <v>1510</v>
      </c>
      <c r="I6086" s="2">
        <v>5571996000000</v>
      </c>
    </row>
    <row r="6087" spans="1:9" x14ac:dyDescent="0.25">
      <c r="A6087" t="s">
        <v>12</v>
      </c>
      <c r="B6087" s="1">
        <v>1000</v>
      </c>
      <c r="C6087" t="s">
        <v>9</v>
      </c>
      <c r="D6087">
        <v>12</v>
      </c>
      <c r="E6087" s="3">
        <v>44417</v>
      </c>
      <c r="F6087" s="2">
        <f>MONTH(Tabela1[[#This Row],[Data]])</f>
        <v>8</v>
      </c>
      <c r="G6087" t="s">
        <v>4400</v>
      </c>
      <c r="H6087" t="s">
        <v>4401</v>
      </c>
      <c r="I6087" s="2">
        <v>5543999000000</v>
      </c>
    </row>
    <row r="6088" spans="1:9" x14ac:dyDescent="0.25">
      <c r="A6088" t="s">
        <v>8</v>
      </c>
      <c r="B6088" s="1">
        <v>500</v>
      </c>
      <c r="C6088" t="s">
        <v>9</v>
      </c>
      <c r="D6088">
        <v>1</v>
      </c>
      <c r="E6088" s="3">
        <v>44417</v>
      </c>
      <c r="F6088" s="2">
        <f>MONTH(Tabela1[[#This Row],[Data]])</f>
        <v>8</v>
      </c>
      <c r="G6088" t="s">
        <v>4841</v>
      </c>
      <c r="H6088" t="s">
        <v>4842</v>
      </c>
      <c r="I6088" s="2">
        <v>5551984200000</v>
      </c>
    </row>
    <row r="6089" spans="1:9" x14ac:dyDescent="0.25">
      <c r="A6089" t="s">
        <v>8</v>
      </c>
      <c r="B6089" s="1">
        <v>500</v>
      </c>
      <c r="C6089" t="s">
        <v>9</v>
      </c>
      <c r="D6089">
        <v>12</v>
      </c>
      <c r="E6089" s="3">
        <v>44417</v>
      </c>
      <c r="F6089" s="2">
        <f>MONTH(Tabela1[[#This Row],[Data]])</f>
        <v>8</v>
      </c>
      <c r="G6089" t="s">
        <v>744</v>
      </c>
      <c r="H6089" t="s">
        <v>745</v>
      </c>
      <c r="I6089" s="2">
        <v>5562982000000</v>
      </c>
    </row>
    <row r="6090" spans="1:9" x14ac:dyDescent="0.25">
      <c r="A6090" t="s">
        <v>8</v>
      </c>
      <c r="B6090" s="1">
        <v>500</v>
      </c>
      <c r="C6090" t="s">
        <v>9</v>
      </c>
      <c r="D6090">
        <v>12</v>
      </c>
      <c r="E6090" s="3">
        <v>44417</v>
      </c>
      <c r="F6090" s="2">
        <f>MONTH(Tabela1[[#This Row],[Data]])</f>
        <v>8</v>
      </c>
      <c r="G6090" t="s">
        <v>4614</v>
      </c>
      <c r="H6090" t="s">
        <v>9016</v>
      </c>
      <c r="I6090" s="2">
        <v>5585987700000</v>
      </c>
    </row>
    <row r="6091" spans="1:9" x14ac:dyDescent="0.25">
      <c r="A6091" t="s">
        <v>26</v>
      </c>
      <c r="B6091" s="1">
        <v>2000</v>
      </c>
      <c r="C6091" t="s">
        <v>9</v>
      </c>
      <c r="D6091">
        <v>10</v>
      </c>
      <c r="E6091" s="3">
        <v>44418</v>
      </c>
      <c r="F6091" s="2">
        <f>MONTH(Tabela1[[#This Row],[Data]])</f>
        <v>8</v>
      </c>
      <c r="G6091" t="s">
        <v>1800</v>
      </c>
      <c r="H6091" t="s">
        <v>4911</v>
      </c>
      <c r="I6091" s="2">
        <v>5511955600000</v>
      </c>
    </row>
    <row r="6092" spans="1:9" x14ac:dyDescent="0.25">
      <c r="A6092" t="s">
        <v>12</v>
      </c>
      <c r="B6092" s="1">
        <v>1000</v>
      </c>
      <c r="C6092" t="s">
        <v>9</v>
      </c>
      <c r="D6092">
        <v>12</v>
      </c>
      <c r="E6092" s="3">
        <v>44418</v>
      </c>
      <c r="F6092" s="2">
        <f>MONTH(Tabela1[[#This Row],[Data]])</f>
        <v>8</v>
      </c>
      <c r="G6092" t="s">
        <v>5171</v>
      </c>
      <c r="H6092" t="s">
        <v>5172</v>
      </c>
      <c r="I6092" s="2">
        <v>5581992800000</v>
      </c>
    </row>
    <row r="6093" spans="1:9" x14ac:dyDescent="0.25">
      <c r="A6093" t="s">
        <v>26</v>
      </c>
      <c r="B6093" s="1">
        <v>2000</v>
      </c>
      <c r="C6093" t="s">
        <v>9</v>
      </c>
      <c r="D6093">
        <v>1</v>
      </c>
      <c r="E6093" s="3">
        <v>44418</v>
      </c>
      <c r="F6093" s="2">
        <f>MONTH(Tabela1[[#This Row],[Data]])</f>
        <v>8</v>
      </c>
      <c r="G6093" t="s">
        <v>29</v>
      </c>
      <c r="H6093" t="s">
        <v>7093</v>
      </c>
      <c r="I6093" s="2">
        <v>5551998900000</v>
      </c>
    </row>
    <row r="6094" spans="1:9" x14ac:dyDescent="0.25">
      <c r="A6094" t="s">
        <v>8</v>
      </c>
      <c r="B6094" s="1">
        <v>500</v>
      </c>
      <c r="C6094" t="s">
        <v>9</v>
      </c>
      <c r="D6094">
        <v>3</v>
      </c>
      <c r="E6094" s="3">
        <v>44418</v>
      </c>
      <c r="F6094" s="2">
        <f>MONTH(Tabela1[[#This Row],[Data]])</f>
        <v>8</v>
      </c>
      <c r="G6094" t="s">
        <v>4544</v>
      </c>
      <c r="H6094" t="s">
        <v>8151</v>
      </c>
      <c r="I6094" s="2">
        <v>5511995800000</v>
      </c>
    </row>
    <row r="6095" spans="1:9" x14ac:dyDescent="0.25">
      <c r="A6095" t="s">
        <v>8</v>
      </c>
      <c r="B6095" s="1">
        <v>500</v>
      </c>
      <c r="C6095" t="s">
        <v>9</v>
      </c>
      <c r="D6095">
        <v>1</v>
      </c>
      <c r="E6095" s="3">
        <v>44418</v>
      </c>
      <c r="F6095" s="2">
        <f>MONTH(Tabela1[[#This Row],[Data]])</f>
        <v>8</v>
      </c>
      <c r="G6095" t="s">
        <v>9484</v>
      </c>
      <c r="H6095" t="s">
        <v>9485</v>
      </c>
      <c r="I6095" s="2">
        <v>5586999300000</v>
      </c>
    </row>
    <row r="6096" spans="1:9" x14ac:dyDescent="0.25">
      <c r="A6096" t="s">
        <v>8</v>
      </c>
      <c r="B6096" s="1">
        <v>500</v>
      </c>
      <c r="C6096" t="s">
        <v>9</v>
      </c>
      <c r="D6096">
        <v>10</v>
      </c>
      <c r="E6096" s="3">
        <v>44418</v>
      </c>
      <c r="F6096" s="2">
        <f>MONTH(Tabela1[[#This Row],[Data]])</f>
        <v>8</v>
      </c>
      <c r="G6096" t="s">
        <v>5014</v>
      </c>
      <c r="H6096" t="s">
        <v>9567</v>
      </c>
      <c r="I6096" s="2">
        <v>5521986700000</v>
      </c>
    </row>
    <row r="6097" spans="1:9" x14ac:dyDescent="0.25">
      <c r="A6097" t="s">
        <v>12</v>
      </c>
      <c r="B6097" s="1">
        <v>1000</v>
      </c>
      <c r="C6097" t="s">
        <v>9</v>
      </c>
      <c r="D6097">
        <v>1</v>
      </c>
      <c r="E6097" s="3">
        <v>44419</v>
      </c>
      <c r="F6097" s="2">
        <f>MONTH(Tabela1[[#This Row],[Data]])</f>
        <v>8</v>
      </c>
      <c r="G6097" t="s">
        <v>127</v>
      </c>
      <c r="H6097" t="s">
        <v>128</v>
      </c>
      <c r="I6097" s="2">
        <v>5514981100000</v>
      </c>
    </row>
    <row r="6098" spans="1:9" x14ac:dyDescent="0.25">
      <c r="A6098" t="s">
        <v>8</v>
      </c>
      <c r="B6098" s="1">
        <v>500</v>
      </c>
      <c r="C6098" t="s">
        <v>9</v>
      </c>
      <c r="D6098">
        <v>2</v>
      </c>
      <c r="E6098" s="3">
        <v>44419</v>
      </c>
      <c r="F6098" s="2">
        <f>MONTH(Tabela1[[#This Row],[Data]])</f>
        <v>8</v>
      </c>
      <c r="G6098" t="s">
        <v>2223</v>
      </c>
      <c r="H6098" t="s">
        <v>2224</v>
      </c>
      <c r="I6098" s="2">
        <v>5521972600000</v>
      </c>
    </row>
    <row r="6099" spans="1:9" x14ac:dyDescent="0.25">
      <c r="A6099" t="s">
        <v>26</v>
      </c>
      <c r="B6099" s="1">
        <v>2000</v>
      </c>
      <c r="C6099" t="s">
        <v>9</v>
      </c>
      <c r="D6099">
        <v>12</v>
      </c>
      <c r="E6099" s="3">
        <v>44419</v>
      </c>
      <c r="F6099" s="2">
        <f>MONTH(Tabela1[[#This Row],[Data]])</f>
        <v>8</v>
      </c>
      <c r="G6099" t="s">
        <v>3204</v>
      </c>
      <c r="H6099" t="s">
        <v>3450</v>
      </c>
      <c r="I6099" s="2">
        <v>5541996200000</v>
      </c>
    </row>
    <row r="6100" spans="1:9" x14ac:dyDescent="0.25">
      <c r="A6100" t="s">
        <v>26</v>
      </c>
      <c r="B6100" s="1">
        <v>2000</v>
      </c>
      <c r="C6100" t="s">
        <v>9</v>
      </c>
      <c r="D6100">
        <v>8</v>
      </c>
      <c r="E6100" s="3">
        <v>44419</v>
      </c>
      <c r="F6100" s="2">
        <f>MONTH(Tabela1[[#This Row],[Data]])</f>
        <v>8</v>
      </c>
      <c r="G6100" t="s">
        <v>4254</v>
      </c>
      <c r="H6100" t="s">
        <v>4255</v>
      </c>
      <c r="I6100" s="2">
        <v>5547988400000</v>
      </c>
    </row>
    <row r="6101" spans="1:9" x14ac:dyDescent="0.25">
      <c r="A6101" t="s">
        <v>8</v>
      </c>
      <c r="B6101" s="1">
        <v>500</v>
      </c>
      <c r="C6101" t="s">
        <v>9</v>
      </c>
      <c r="D6101">
        <v>5</v>
      </c>
      <c r="E6101" s="3">
        <v>44419</v>
      </c>
      <c r="F6101" s="2">
        <f>MONTH(Tabela1[[#This Row],[Data]])</f>
        <v>8</v>
      </c>
      <c r="G6101" t="s">
        <v>4672</v>
      </c>
      <c r="H6101" t="s">
        <v>4673</v>
      </c>
      <c r="I6101" s="2">
        <v>5579981600000</v>
      </c>
    </row>
    <row r="6102" spans="1:9" x14ac:dyDescent="0.25">
      <c r="A6102" t="s">
        <v>12</v>
      </c>
      <c r="B6102" s="1">
        <v>1000</v>
      </c>
      <c r="C6102" t="s">
        <v>9</v>
      </c>
      <c r="D6102">
        <v>3</v>
      </c>
      <c r="E6102" s="3">
        <v>44419</v>
      </c>
      <c r="F6102" s="2">
        <f>MONTH(Tabela1[[#This Row],[Data]])</f>
        <v>8</v>
      </c>
      <c r="G6102" t="s">
        <v>4722</v>
      </c>
      <c r="H6102" t="s">
        <v>4723</v>
      </c>
      <c r="I6102" s="2">
        <v>5592984100000</v>
      </c>
    </row>
    <row r="6103" spans="1:9" x14ac:dyDescent="0.25">
      <c r="A6103" t="s">
        <v>12</v>
      </c>
      <c r="B6103" s="1">
        <v>1000</v>
      </c>
      <c r="C6103" t="s">
        <v>9</v>
      </c>
      <c r="D6103">
        <v>1</v>
      </c>
      <c r="E6103" s="3">
        <v>44419</v>
      </c>
      <c r="F6103" s="2">
        <f>MONTH(Tabela1[[#This Row],[Data]])</f>
        <v>8</v>
      </c>
      <c r="G6103" t="s">
        <v>5448</v>
      </c>
      <c r="H6103" t="s">
        <v>5449</v>
      </c>
      <c r="I6103" s="2">
        <v>5521998700000</v>
      </c>
    </row>
    <row r="6104" spans="1:9" x14ac:dyDescent="0.25">
      <c r="A6104" t="s">
        <v>26</v>
      </c>
      <c r="B6104" s="1">
        <v>2000</v>
      </c>
      <c r="C6104" t="s">
        <v>9</v>
      </c>
      <c r="D6104">
        <v>12</v>
      </c>
      <c r="E6104" s="3">
        <v>44419</v>
      </c>
      <c r="F6104" s="2">
        <f>MONTH(Tabela1[[#This Row],[Data]])</f>
        <v>8</v>
      </c>
      <c r="G6104" t="s">
        <v>7914</v>
      </c>
      <c r="H6104" t="s">
        <v>7915</v>
      </c>
      <c r="I6104" s="2">
        <v>5535998700000</v>
      </c>
    </row>
    <row r="6105" spans="1:9" x14ac:dyDescent="0.25">
      <c r="A6105" t="s">
        <v>26</v>
      </c>
      <c r="B6105" s="1">
        <v>2000</v>
      </c>
      <c r="C6105" t="s">
        <v>9</v>
      </c>
      <c r="D6105">
        <v>5</v>
      </c>
      <c r="E6105" s="3">
        <v>44419</v>
      </c>
      <c r="F6105" s="2">
        <f>MONTH(Tabela1[[#This Row],[Data]])</f>
        <v>8</v>
      </c>
      <c r="G6105" t="s">
        <v>8025</v>
      </c>
      <c r="H6105" t="s">
        <v>8026</v>
      </c>
      <c r="I6105" s="2">
        <v>5511995500000</v>
      </c>
    </row>
    <row r="6106" spans="1:9" x14ac:dyDescent="0.25">
      <c r="A6106" t="s">
        <v>12</v>
      </c>
      <c r="B6106" s="1">
        <v>1000</v>
      </c>
      <c r="C6106" t="s">
        <v>9</v>
      </c>
      <c r="D6106">
        <v>12</v>
      </c>
      <c r="E6106" s="3">
        <v>44419</v>
      </c>
      <c r="F6106" s="2">
        <f>MONTH(Tabela1[[#This Row],[Data]])</f>
        <v>8</v>
      </c>
      <c r="G6106" t="s">
        <v>9017</v>
      </c>
      <c r="H6106" t="s">
        <v>9018</v>
      </c>
      <c r="I6106" s="2">
        <v>5541987000000</v>
      </c>
    </row>
    <row r="6107" spans="1:9" x14ac:dyDescent="0.25">
      <c r="A6107" t="s">
        <v>12</v>
      </c>
      <c r="B6107" s="1">
        <v>1000</v>
      </c>
      <c r="C6107" t="s">
        <v>9</v>
      </c>
      <c r="D6107">
        <v>12</v>
      </c>
      <c r="E6107" s="3">
        <v>44419</v>
      </c>
      <c r="F6107" s="2">
        <f>MONTH(Tabela1[[#This Row],[Data]])</f>
        <v>8</v>
      </c>
      <c r="G6107" t="s">
        <v>6968</v>
      </c>
      <c r="H6107" t="s">
        <v>6969</v>
      </c>
      <c r="I6107" s="2">
        <v>5565999100000</v>
      </c>
    </row>
    <row r="6108" spans="1:9" x14ac:dyDescent="0.25">
      <c r="A6108" t="s">
        <v>12</v>
      </c>
      <c r="B6108" s="1">
        <v>1000</v>
      </c>
      <c r="C6108" t="s">
        <v>21</v>
      </c>
      <c r="D6108">
        <v>1</v>
      </c>
      <c r="E6108" s="3">
        <v>44420</v>
      </c>
      <c r="F6108" s="2">
        <f>MONTH(Tabela1[[#This Row],[Data]])</f>
        <v>8</v>
      </c>
      <c r="G6108" t="s">
        <v>900</v>
      </c>
      <c r="H6108" t="s">
        <v>901</v>
      </c>
      <c r="I6108" s="2">
        <v>5591993100000</v>
      </c>
    </row>
    <row r="6109" spans="1:9" x14ac:dyDescent="0.25">
      <c r="A6109" t="s">
        <v>8</v>
      </c>
      <c r="B6109" s="1">
        <v>500</v>
      </c>
      <c r="C6109" t="s">
        <v>9</v>
      </c>
      <c r="D6109">
        <v>12</v>
      </c>
      <c r="E6109" s="3">
        <v>44420</v>
      </c>
      <c r="F6109" s="2">
        <f>MONTH(Tabela1[[#This Row],[Data]])</f>
        <v>8</v>
      </c>
      <c r="G6109" t="s">
        <v>2067</v>
      </c>
      <c r="H6109" t="s">
        <v>2068</v>
      </c>
      <c r="I6109" s="2">
        <v>5561986300000</v>
      </c>
    </row>
    <row r="6110" spans="1:9" x14ac:dyDescent="0.25">
      <c r="A6110" t="s">
        <v>26</v>
      </c>
      <c r="B6110" s="1">
        <v>2000</v>
      </c>
      <c r="C6110" t="s">
        <v>9</v>
      </c>
      <c r="D6110">
        <v>1</v>
      </c>
      <c r="E6110" s="3">
        <v>44420</v>
      </c>
      <c r="F6110" s="2">
        <f>MONTH(Tabela1[[#This Row],[Data]])</f>
        <v>8</v>
      </c>
      <c r="G6110" t="s">
        <v>2798</v>
      </c>
      <c r="H6110" t="s">
        <v>2799</v>
      </c>
      <c r="I6110" s="2">
        <v>5511982200000</v>
      </c>
    </row>
    <row r="6111" spans="1:9" x14ac:dyDescent="0.25">
      <c r="A6111" t="s">
        <v>8</v>
      </c>
      <c r="B6111" s="1">
        <v>500</v>
      </c>
      <c r="C6111" t="s">
        <v>9</v>
      </c>
      <c r="D6111">
        <v>10</v>
      </c>
      <c r="E6111" s="3">
        <v>44420</v>
      </c>
      <c r="F6111" s="2">
        <f>MONTH(Tabela1[[#This Row],[Data]])</f>
        <v>8</v>
      </c>
      <c r="G6111" t="s">
        <v>5357</v>
      </c>
      <c r="H6111" t="s">
        <v>5358</v>
      </c>
      <c r="I6111" s="2">
        <v>5582993500000</v>
      </c>
    </row>
    <row r="6112" spans="1:9" x14ac:dyDescent="0.25">
      <c r="A6112" t="s">
        <v>8</v>
      </c>
      <c r="B6112" s="1">
        <v>500</v>
      </c>
      <c r="C6112" t="s">
        <v>9</v>
      </c>
      <c r="D6112">
        <v>12</v>
      </c>
      <c r="E6112" s="3">
        <v>44421</v>
      </c>
      <c r="F6112" s="2">
        <f>MONTH(Tabela1[[#This Row],[Data]])</f>
        <v>8</v>
      </c>
      <c r="G6112" t="s">
        <v>3446</v>
      </c>
      <c r="H6112" t="s">
        <v>3447</v>
      </c>
      <c r="I6112" s="2">
        <v>5516991200000</v>
      </c>
    </row>
    <row r="6113" spans="1:9" x14ac:dyDescent="0.25">
      <c r="A6113" t="s">
        <v>8</v>
      </c>
      <c r="B6113" s="1">
        <v>500</v>
      </c>
      <c r="C6113" t="s">
        <v>9</v>
      </c>
      <c r="D6113">
        <v>8</v>
      </c>
      <c r="E6113" s="3">
        <v>44421</v>
      </c>
      <c r="F6113" s="2">
        <f>MONTH(Tabela1[[#This Row],[Data]])</f>
        <v>8</v>
      </c>
      <c r="G6113" t="s">
        <v>1856</v>
      </c>
      <c r="H6113" t="s">
        <v>1857</v>
      </c>
      <c r="I6113" s="2">
        <v>5511975300000</v>
      </c>
    </row>
    <row r="6114" spans="1:9" x14ac:dyDescent="0.25">
      <c r="A6114" t="s">
        <v>26</v>
      </c>
      <c r="B6114" s="1">
        <v>2000</v>
      </c>
      <c r="C6114" t="s">
        <v>9</v>
      </c>
      <c r="D6114">
        <v>6</v>
      </c>
      <c r="E6114" s="3">
        <v>44421</v>
      </c>
      <c r="F6114" s="2">
        <f>MONTH(Tabela1[[#This Row],[Data]])</f>
        <v>8</v>
      </c>
      <c r="G6114" t="s">
        <v>1902</v>
      </c>
      <c r="H6114" t="s">
        <v>3751</v>
      </c>
      <c r="I6114" s="2">
        <v>5511968000000</v>
      </c>
    </row>
    <row r="6115" spans="1:9" x14ac:dyDescent="0.25">
      <c r="A6115" t="s">
        <v>12</v>
      </c>
      <c r="B6115" s="1">
        <v>1000</v>
      </c>
      <c r="C6115" t="s">
        <v>21</v>
      </c>
      <c r="D6115">
        <v>10</v>
      </c>
      <c r="E6115" s="3">
        <v>44421</v>
      </c>
      <c r="F6115" s="2">
        <f>MONTH(Tabela1[[#This Row],[Data]])</f>
        <v>8</v>
      </c>
      <c r="G6115" t="s">
        <v>5567</v>
      </c>
      <c r="H6115" t="s">
        <v>5568</v>
      </c>
      <c r="I6115" s="2">
        <v>5591999800000</v>
      </c>
    </row>
    <row r="6116" spans="1:9" x14ac:dyDescent="0.25">
      <c r="A6116" t="s">
        <v>12</v>
      </c>
      <c r="B6116" s="1">
        <v>1000</v>
      </c>
      <c r="C6116" t="s">
        <v>9</v>
      </c>
      <c r="D6116">
        <v>12</v>
      </c>
      <c r="E6116" s="3">
        <v>44421</v>
      </c>
      <c r="F6116" s="2">
        <f>MONTH(Tabela1[[#This Row],[Data]])</f>
        <v>8</v>
      </c>
      <c r="G6116" t="s">
        <v>5387</v>
      </c>
      <c r="H6116" t="s">
        <v>5388</v>
      </c>
      <c r="I6116" s="2">
        <v>5516993700000</v>
      </c>
    </row>
    <row r="6117" spans="1:9" x14ac:dyDescent="0.25">
      <c r="A6117" t="s">
        <v>26</v>
      </c>
      <c r="B6117" s="1">
        <v>2000</v>
      </c>
      <c r="C6117" t="s">
        <v>9</v>
      </c>
      <c r="D6117">
        <v>4</v>
      </c>
      <c r="E6117" s="3">
        <v>44421</v>
      </c>
      <c r="F6117" s="2">
        <f>MONTH(Tabela1[[#This Row],[Data]])</f>
        <v>8</v>
      </c>
      <c r="G6117" t="s">
        <v>8168</v>
      </c>
      <c r="H6117" t="s">
        <v>8169</v>
      </c>
      <c r="I6117" s="2">
        <v>5517988000000</v>
      </c>
    </row>
    <row r="6118" spans="1:9" x14ac:dyDescent="0.25">
      <c r="A6118" t="s">
        <v>12</v>
      </c>
      <c r="B6118" s="1">
        <v>1000</v>
      </c>
      <c r="C6118" t="s">
        <v>9</v>
      </c>
      <c r="D6118">
        <v>1</v>
      </c>
      <c r="E6118" s="3">
        <v>44421</v>
      </c>
      <c r="F6118" s="2">
        <f>MONTH(Tabela1[[#This Row],[Data]])</f>
        <v>8</v>
      </c>
      <c r="G6118" t="s">
        <v>7168</v>
      </c>
      <c r="H6118" t="s">
        <v>9187</v>
      </c>
      <c r="I6118" s="2">
        <v>5521992000000</v>
      </c>
    </row>
    <row r="6119" spans="1:9" x14ac:dyDescent="0.25">
      <c r="A6119" t="s">
        <v>12</v>
      </c>
      <c r="B6119" s="1">
        <v>1000</v>
      </c>
      <c r="C6119" t="s">
        <v>9</v>
      </c>
      <c r="D6119">
        <v>12</v>
      </c>
      <c r="E6119" s="3">
        <v>44421</v>
      </c>
      <c r="F6119" s="2">
        <f>MONTH(Tabela1[[#This Row],[Data]])</f>
        <v>8</v>
      </c>
      <c r="G6119" t="s">
        <v>6020</v>
      </c>
      <c r="H6119" t="s">
        <v>9435</v>
      </c>
      <c r="I6119" s="2">
        <v>5531983600000</v>
      </c>
    </row>
    <row r="6120" spans="1:9" x14ac:dyDescent="0.25">
      <c r="A6120" t="s">
        <v>8</v>
      </c>
      <c r="B6120" s="1">
        <v>500</v>
      </c>
      <c r="C6120" t="s">
        <v>9</v>
      </c>
      <c r="D6120">
        <v>4</v>
      </c>
      <c r="E6120" s="3">
        <v>44421</v>
      </c>
      <c r="F6120" s="2">
        <f>MONTH(Tabela1[[#This Row],[Data]])</f>
        <v>8</v>
      </c>
      <c r="G6120" t="s">
        <v>567</v>
      </c>
      <c r="H6120" t="s">
        <v>9798</v>
      </c>
      <c r="I6120" s="2">
        <v>5579991200000</v>
      </c>
    </row>
    <row r="6121" spans="1:9" x14ac:dyDescent="0.25">
      <c r="A6121" t="s">
        <v>8</v>
      </c>
      <c r="B6121" s="1">
        <v>500</v>
      </c>
      <c r="C6121" t="s">
        <v>9</v>
      </c>
      <c r="D6121">
        <v>3</v>
      </c>
      <c r="E6121" s="3">
        <v>44421</v>
      </c>
      <c r="F6121" s="2">
        <f>MONTH(Tabela1[[#This Row],[Data]])</f>
        <v>8</v>
      </c>
      <c r="G6121" t="s">
        <v>3973</v>
      </c>
      <c r="H6121" t="s">
        <v>9805</v>
      </c>
      <c r="I6121" s="2">
        <v>5551997400000</v>
      </c>
    </row>
    <row r="6122" spans="1:9" x14ac:dyDescent="0.25">
      <c r="A6122" t="s">
        <v>12</v>
      </c>
      <c r="B6122" s="1">
        <v>1000</v>
      </c>
      <c r="C6122" t="s">
        <v>9</v>
      </c>
      <c r="D6122">
        <v>1</v>
      </c>
      <c r="E6122" s="3">
        <v>44422</v>
      </c>
      <c r="F6122" s="2">
        <f>MONTH(Tabela1[[#This Row],[Data]])</f>
        <v>8</v>
      </c>
      <c r="G6122" t="s">
        <v>4679</v>
      </c>
      <c r="H6122" t="s">
        <v>4680</v>
      </c>
      <c r="I6122" s="2">
        <v>5531992400000</v>
      </c>
    </row>
    <row r="6123" spans="1:9" x14ac:dyDescent="0.25">
      <c r="A6123" t="s">
        <v>26</v>
      </c>
      <c r="B6123" s="1">
        <v>2000</v>
      </c>
      <c r="C6123" t="s">
        <v>9</v>
      </c>
      <c r="D6123">
        <v>12</v>
      </c>
      <c r="E6123" s="3">
        <v>44422</v>
      </c>
      <c r="F6123" s="2">
        <f>MONTH(Tabela1[[#This Row],[Data]])</f>
        <v>8</v>
      </c>
      <c r="G6123" t="s">
        <v>3283</v>
      </c>
      <c r="H6123" t="s">
        <v>5155</v>
      </c>
      <c r="I6123" s="2">
        <v>5531989700000</v>
      </c>
    </row>
    <row r="6124" spans="1:9" x14ac:dyDescent="0.25">
      <c r="A6124" t="s">
        <v>12</v>
      </c>
      <c r="B6124" s="1">
        <v>1000</v>
      </c>
      <c r="C6124" t="s">
        <v>9</v>
      </c>
      <c r="D6124">
        <v>12</v>
      </c>
      <c r="E6124" s="3">
        <v>44422</v>
      </c>
      <c r="F6124" s="2">
        <f>MONTH(Tabela1[[#This Row],[Data]])</f>
        <v>8</v>
      </c>
      <c r="G6124" t="s">
        <v>793</v>
      </c>
      <c r="H6124" t="s">
        <v>5930</v>
      </c>
      <c r="I6124" s="2">
        <v>5564981300000</v>
      </c>
    </row>
    <row r="6125" spans="1:9" x14ac:dyDescent="0.25">
      <c r="A6125" t="s">
        <v>12</v>
      </c>
      <c r="B6125" s="1">
        <v>1000</v>
      </c>
      <c r="C6125" t="s">
        <v>9</v>
      </c>
      <c r="D6125">
        <v>12</v>
      </c>
      <c r="E6125" s="3">
        <v>44422</v>
      </c>
      <c r="F6125" s="2">
        <f>MONTH(Tabela1[[#This Row],[Data]])</f>
        <v>8</v>
      </c>
      <c r="G6125" t="s">
        <v>8174</v>
      </c>
      <c r="H6125" t="s">
        <v>8175</v>
      </c>
      <c r="I6125" s="2">
        <v>5564999400000</v>
      </c>
    </row>
    <row r="6126" spans="1:9" x14ac:dyDescent="0.25">
      <c r="A6126" t="s">
        <v>8</v>
      </c>
      <c r="B6126" s="1">
        <v>500</v>
      </c>
      <c r="C6126" t="s">
        <v>9</v>
      </c>
      <c r="D6126">
        <v>12</v>
      </c>
      <c r="E6126" s="3">
        <v>44422</v>
      </c>
      <c r="F6126" s="2">
        <f>MONTH(Tabela1[[#This Row],[Data]])</f>
        <v>8</v>
      </c>
      <c r="G6126" t="s">
        <v>1402</v>
      </c>
      <c r="H6126" t="s">
        <v>9169</v>
      </c>
      <c r="I6126" s="2">
        <v>5521979800000</v>
      </c>
    </row>
    <row r="6127" spans="1:9" x14ac:dyDescent="0.25">
      <c r="A6127" t="s">
        <v>8</v>
      </c>
      <c r="B6127" s="1">
        <v>500</v>
      </c>
      <c r="C6127" t="s">
        <v>21</v>
      </c>
      <c r="D6127">
        <v>1</v>
      </c>
      <c r="E6127" s="3">
        <v>44423</v>
      </c>
      <c r="F6127" s="2">
        <f>MONTH(Tabela1[[#This Row],[Data]])</f>
        <v>8</v>
      </c>
      <c r="G6127" t="s">
        <v>89</v>
      </c>
      <c r="H6127" t="s">
        <v>90</v>
      </c>
      <c r="I6127" s="2">
        <v>5551999400000</v>
      </c>
    </row>
    <row r="6128" spans="1:9" x14ac:dyDescent="0.25">
      <c r="A6128" t="s">
        <v>8</v>
      </c>
      <c r="B6128" s="1">
        <v>500</v>
      </c>
      <c r="C6128" t="s">
        <v>9</v>
      </c>
      <c r="D6128">
        <v>2</v>
      </c>
      <c r="E6128" s="3">
        <v>44423</v>
      </c>
      <c r="F6128" s="2">
        <f>MONTH(Tabela1[[#This Row],[Data]])</f>
        <v>8</v>
      </c>
      <c r="G6128" t="s">
        <v>5349</v>
      </c>
      <c r="H6128" t="s">
        <v>5948</v>
      </c>
      <c r="I6128" s="2">
        <v>5511988800000</v>
      </c>
    </row>
    <row r="6129" spans="1:9" x14ac:dyDescent="0.25">
      <c r="A6129" t="s">
        <v>8</v>
      </c>
      <c r="B6129" s="1">
        <v>500</v>
      </c>
      <c r="C6129" t="s">
        <v>9</v>
      </c>
      <c r="D6129">
        <v>1</v>
      </c>
      <c r="E6129" s="3">
        <v>44423</v>
      </c>
      <c r="F6129" s="2">
        <f>MONTH(Tabela1[[#This Row],[Data]])</f>
        <v>8</v>
      </c>
      <c r="G6129" t="s">
        <v>4175</v>
      </c>
      <c r="H6129" t="s">
        <v>8183</v>
      </c>
      <c r="I6129" s="2">
        <v>5521976700000</v>
      </c>
    </row>
    <row r="6130" spans="1:9" x14ac:dyDescent="0.25">
      <c r="A6130" t="s">
        <v>8</v>
      </c>
      <c r="B6130" s="1">
        <v>500</v>
      </c>
      <c r="C6130" t="s">
        <v>9</v>
      </c>
      <c r="D6130">
        <v>5</v>
      </c>
      <c r="E6130" s="3">
        <v>44423</v>
      </c>
      <c r="F6130" s="2">
        <f>MONTH(Tabela1[[#This Row],[Data]])</f>
        <v>8</v>
      </c>
      <c r="G6130" t="s">
        <v>4001</v>
      </c>
      <c r="H6130" t="s">
        <v>8520</v>
      </c>
      <c r="I6130" s="2">
        <v>5511966200000</v>
      </c>
    </row>
    <row r="6131" spans="1:9" x14ac:dyDescent="0.25">
      <c r="A6131" t="s">
        <v>12</v>
      </c>
      <c r="B6131" s="1">
        <v>1000</v>
      </c>
      <c r="C6131" t="s">
        <v>9</v>
      </c>
      <c r="D6131">
        <v>12</v>
      </c>
      <c r="E6131" s="3">
        <v>44423</v>
      </c>
      <c r="F6131" s="2">
        <f>MONTH(Tabela1[[#This Row],[Data]])</f>
        <v>8</v>
      </c>
      <c r="G6131" t="s">
        <v>8065</v>
      </c>
      <c r="H6131" t="s">
        <v>8066</v>
      </c>
      <c r="I6131" s="2">
        <v>5511994700000</v>
      </c>
    </row>
    <row r="6132" spans="1:9" x14ac:dyDescent="0.25">
      <c r="A6132" t="s">
        <v>8</v>
      </c>
      <c r="B6132" s="1">
        <v>500</v>
      </c>
      <c r="C6132" t="s">
        <v>9</v>
      </c>
      <c r="D6132">
        <v>12</v>
      </c>
      <c r="E6132" s="3">
        <v>44424</v>
      </c>
      <c r="F6132" s="2">
        <f>MONTH(Tabela1[[#This Row],[Data]])</f>
        <v>8</v>
      </c>
      <c r="G6132" t="s">
        <v>2120</v>
      </c>
      <c r="H6132" t="s">
        <v>2121</v>
      </c>
      <c r="I6132" s="2">
        <v>5511984800000</v>
      </c>
    </row>
    <row r="6133" spans="1:9" x14ac:dyDescent="0.25">
      <c r="A6133" t="s">
        <v>26</v>
      </c>
      <c r="B6133" s="1">
        <v>2000</v>
      </c>
      <c r="C6133" t="s">
        <v>21</v>
      </c>
      <c r="D6133">
        <v>1</v>
      </c>
      <c r="E6133" s="3">
        <v>44424</v>
      </c>
      <c r="F6133" s="2">
        <f>MONTH(Tabela1[[#This Row],[Data]])</f>
        <v>8</v>
      </c>
      <c r="G6133" t="s">
        <v>3191</v>
      </c>
      <c r="H6133" t="s">
        <v>3192</v>
      </c>
      <c r="I6133" s="2">
        <v>5541999200000</v>
      </c>
    </row>
    <row r="6134" spans="1:9" x14ac:dyDescent="0.25">
      <c r="A6134" t="s">
        <v>26</v>
      </c>
      <c r="B6134" s="1">
        <v>2000</v>
      </c>
      <c r="C6134" t="s">
        <v>9</v>
      </c>
      <c r="D6134">
        <v>12</v>
      </c>
      <c r="E6134" s="3">
        <v>44424</v>
      </c>
      <c r="F6134" s="2">
        <f>MONTH(Tabela1[[#This Row],[Data]])</f>
        <v>8</v>
      </c>
      <c r="G6134" t="s">
        <v>1157</v>
      </c>
      <c r="H6134" t="s">
        <v>3445</v>
      </c>
      <c r="I6134" s="2">
        <v>5511946900000</v>
      </c>
    </row>
    <row r="6135" spans="1:9" x14ac:dyDescent="0.25">
      <c r="A6135" t="s">
        <v>8</v>
      </c>
      <c r="B6135" s="1">
        <v>500</v>
      </c>
      <c r="C6135" t="s">
        <v>9</v>
      </c>
      <c r="D6135">
        <v>10</v>
      </c>
      <c r="E6135" s="3">
        <v>44424</v>
      </c>
      <c r="F6135" s="2">
        <f>MONTH(Tabela1[[#This Row],[Data]])</f>
        <v>8</v>
      </c>
      <c r="G6135" t="s">
        <v>4383</v>
      </c>
      <c r="H6135" t="s">
        <v>4384</v>
      </c>
      <c r="I6135" s="2">
        <v>5514996300000</v>
      </c>
    </row>
    <row r="6136" spans="1:9" x14ac:dyDescent="0.25">
      <c r="A6136" t="s">
        <v>8</v>
      </c>
      <c r="B6136" s="1">
        <v>500</v>
      </c>
      <c r="C6136" t="s">
        <v>9</v>
      </c>
      <c r="D6136">
        <v>12</v>
      </c>
      <c r="E6136" s="3">
        <v>44424</v>
      </c>
      <c r="F6136" s="2">
        <f>MONTH(Tabela1[[#This Row],[Data]])</f>
        <v>8</v>
      </c>
      <c r="G6136" t="s">
        <v>1258</v>
      </c>
      <c r="H6136" t="s">
        <v>1259</v>
      </c>
      <c r="I6136" s="2">
        <v>5562982300000</v>
      </c>
    </row>
    <row r="6137" spans="1:9" x14ac:dyDescent="0.25">
      <c r="A6137" t="s">
        <v>12</v>
      </c>
      <c r="B6137" s="1">
        <v>1000</v>
      </c>
      <c r="C6137" t="s">
        <v>9</v>
      </c>
      <c r="D6137">
        <v>12</v>
      </c>
      <c r="E6137" s="3">
        <v>44424</v>
      </c>
      <c r="F6137" s="2">
        <f>MONTH(Tabela1[[#This Row],[Data]])</f>
        <v>8</v>
      </c>
      <c r="G6137" t="s">
        <v>1818</v>
      </c>
      <c r="H6137" t="s">
        <v>1819</v>
      </c>
      <c r="I6137" s="2">
        <v>5511995700000</v>
      </c>
    </row>
    <row r="6138" spans="1:9" x14ac:dyDescent="0.25">
      <c r="A6138" t="s">
        <v>12</v>
      </c>
      <c r="B6138" s="1">
        <v>1000</v>
      </c>
      <c r="C6138" t="s">
        <v>9</v>
      </c>
      <c r="D6138">
        <v>1</v>
      </c>
      <c r="E6138" s="3">
        <v>44424</v>
      </c>
      <c r="F6138" s="2">
        <f>MONTH(Tabela1[[#This Row],[Data]])</f>
        <v>8</v>
      </c>
      <c r="G6138" t="s">
        <v>8387</v>
      </c>
      <c r="H6138" t="s">
        <v>8388</v>
      </c>
      <c r="I6138" s="2">
        <v>5555981700000</v>
      </c>
    </row>
    <row r="6139" spans="1:9" x14ac:dyDescent="0.25">
      <c r="A6139" t="s">
        <v>12</v>
      </c>
      <c r="B6139" s="1">
        <v>1000</v>
      </c>
      <c r="C6139" t="s">
        <v>9</v>
      </c>
      <c r="D6139">
        <v>10</v>
      </c>
      <c r="E6139" s="3">
        <v>44425</v>
      </c>
      <c r="F6139" s="2">
        <f>MONTH(Tabela1[[#This Row],[Data]])</f>
        <v>8</v>
      </c>
      <c r="G6139" t="s">
        <v>1444</v>
      </c>
      <c r="H6139" t="s">
        <v>1445</v>
      </c>
      <c r="I6139" s="2">
        <v>5567996700000</v>
      </c>
    </row>
    <row r="6140" spans="1:9" x14ac:dyDescent="0.25">
      <c r="A6140" t="s">
        <v>8</v>
      </c>
      <c r="B6140" s="1">
        <v>500</v>
      </c>
      <c r="C6140" t="s">
        <v>21</v>
      </c>
      <c r="D6140">
        <v>1</v>
      </c>
      <c r="E6140" s="3">
        <v>44425</v>
      </c>
      <c r="F6140" s="2">
        <f>MONTH(Tabela1[[#This Row],[Data]])</f>
        <v>8</v>
      </c>
      <c r="G6140" t="s">
        <v>2420</v>
      </c>
      <c r="H6140" t="s">
        <v>2421</v>
      </c>
      <c r="I6140" s="2">
        <v>5521996400000</v>
      </c>
    </row>
    <row r="6141" spans="1:9" x14ac:dyDescent="0.25">
      <c r="A6141" t="s">
        <v>26</v>
      </c>
      <c r="B6141" s="1">
        <v>2000</v>
      </c>
      <c r="C6141" t="s">
        <v>9</v>
      </c>
      <c r="D6141">
        <v>12</v>
      </c>
      <c r="E6141" s="3">
        <v>44425</v>
      </c>
      <c r="F6141" s="2">
        <f>MONTH(Tabela1[[#This Row],[Data]])</f>
        <v>8</v>
      </c>
      <c r="G6141" t="s">
        <v>2542</v>
      </c>
      <c r="H6141" t="s">
        <v>2543</v>
      </c>
      <c r="I6141" s="2">
        <v>5511945600000</v>
      </c>
    </row>
    <row r="6142" spans="1:9" x14ac:dyDescent="0.25">
      <c r="A6142" t="s">
        <v>12</v>
      </c>
      <c r="B6142" s="1">
        <v>1000</v>
      </c>
      <c r="C6142" t="s">
        <v>9</v>
      </c>
      <c r="D6142">
        <v>6</v>
      </c>
      <c r="E6142" s="3">
        <v>44425</v>
      </c>
      <c r="F6142" s="2">
        <f>MONTH(Tabela1[[#This Row],[Data]])</f>
        <v>8</v>
      </c>
      <c r="G6142" t="s">
        <v>2976</v>
      </c>
      <c r="H6142" t="s">
        <v>2977</v>
      </c>
      <c r="I6142" s="2">
        <v>5594996600000</v>
      </c>
    </row>
    <row r="6143" spans="1:9" x14ac:dyDescent="0.25">
      <c r="A6143" t="s">
        <v>26</v>
      </c>
      <c r="B6143" s="1">
        <v>2000</v>
      </c>
      <c r="C6143" t="s">
        <v>9</v>
      </c>
      <c r="D6143">
        <v>12</v>
      </c>
      <c r="E6143" s="3">
        <v>44425</v>
      </c>
      <c r="F6143" s="2">
        <f>MONTH(Tabela1[[#This Row],[Data]])</f>
        <v>8</v>
      </c>
      <c r="G6143" t="s">
        <v>3886</v>
      </c>
      <c r="H6143" t="s">
        <v>3887</v>
      </c>
      <c r="I6143" s="2">
        <v>5519996000000</v>
      </c>
    </row>
    <row r="6144" spans="1:9" x14ac:dyDescent="0.25">
      <c r="A6144" t="s">
        <v>12</v>
      </c>
      <c r="B6144" s="1">
        <v>1000</v>
      </c>
      <c r="C6144" t="s">
        <v>9</v>
      </c>
      <c r="D6144">
        <v>12</v>
      </c>
      <c r="E6144" s="3">
        <v>44425</v>
      </c>
      <c r="F6144" s="2">
        <f>MONTH(Tabela1[[#This Row],[Data]])</f>
        <v>8</v>
      </c>
      <c r="G6144" t="s">
        <v>5540</v>
      </c>
      <c r="H6144" t="s">
        <v>6622</v>
      </c>
      <c r="I6144" s="2">
        <v>5511964700000</v>
      </c>
    </row>
    <row r="6145" spans="1:9" x14ac:dyDescent="0.25">
      <c r="A6145" t="s">
        <v>12</v>
      </c>
      <c r="B6145" s="1">
        <v>1000</v>
      </c>
      <c r="C6145" t="s">
        <v>9</v>
      </c>
      <c r="D6145">
        <v>12</v>
      </c>
      <c r="E6145" s="3">
        <v>44425</v>
      </c>
      <c r="F6145" s="2">
        <f>MONTH(Tabela1[[#This Row],[Data]])</f>
        <v>8</v>
      </c>
      <c r="G6145" t="s">
        <v>8907</v>
      </c>
      <c r="H6145" t="s">
        <v>8908</v>
      </c>
      <c r="I6145" s="2">
        <v>5584987900000</v>
      </c>
    </row>
    <row r="6146" spans="1:9" x14ac:dyDescent="0.25">
      <c r="A6146" t="s">
        <v>8</v>
      </c>
      <c r="B6146" s="1">
        <v>500</v>
      </c>
      <c r="C6146" t="s">
        <v>9</v>
      </c>
      <c r="D6146">
        <v>5</v>
      </c>
      <c r="E6146" s="3">
        <v>44425</v>
      </c>
      <c r="F6146" s="2">
        <f>MONTH(Tabela1[[#This Row],[Data]])</f>
        <v>8</v>
      </c>
      <c r="G6146" t="s">
        <v>9358</v>
      </c>
      <c r="H6146" t="s">
        <v>9359</v>
      </c>
      <c r="I6146" s="2">
        <v>5511991500000</v>
      </c>
    </row>
    <row r="6147" spans="1:9" x14ac:dyDescent="0.25">
      <c r="A6147" t="s">
        <v>8</v>
      </c>
      <c r="B6147" s="1">
        <v>500</v>
      </c>
      <c r="C6147" t="s">
        <v>9</v>
      </c>
      <c r="D6147">
        <v>5</v>
      </c>
      <c r="E6147" s="3">
        <v>44425</v>
      </c>
      <c r="F6147" s="2">
        <f>MONTH(Tabela1[[#This Row],[Data]])</f>
        <v>8</v>
      </c>
      <c r="G6147" t="s">
        <v>4474</v>
      </c>
      <c r="H6147" t="s">
        <v>4475</v>
      </c>
      <c r="I6147" s="2">
        <v>5541997400000</v>
      </c>
    </row>
    <row r="6148" spans="1:9" x14ac:dyDescent="0.25">
      <c r="A6148" t="s">
        <v>8</v>
      </c>
      <c r="B6148" s="1">
        <v>500</v>
      </c>
      <c r="C6148" t="s">
        <v>9</v>
      </c>
      <c r="D6148">
        <v>12</v>
      </c>
      <c r="E6148" s="3">
        <v>44426</v>
      </c>
      <c r="F6148" s="2">
        <f>MONTH(Tabela1[[#This Row],[Data]])</f>
        <v>8</v>
      </c>
      <c r="G6148" t="s">
        <v>97</v>
      </c>
      <c r="H6148" t="s">
        <v>98</v>
      </c>
      <c r="I6148" s="2">
        <v>5581996400000</v>
      </c>
    </row>
    <row r="6149" spans="1:9" x14ac:dyDescent="0.25">
      <c r="A6149" t="s">
        <v>26</v>
      </c>
      <c r="B6149" s="1">
        <v>2000</v>
      </c>
      <c r="C6149" t="s">
        <v>21</v>
      </c>
      <c r="D6149">
        <v>1</v>
      </c>
      <c r="E6149" s="3">
        <v>44426</v>
      </c>
      <c r="F6149" s="2">
        <f>MONTH(Tabela1[[#This Row],[Data]])</f>
        <v>8</v>
      </c>
      <c r="G6149" t="s">
        <v>2088</v>
      </c>
      <c r="H6149" t="s">
        <v>2089</v>
      </c>
      <c r="I6149" s="2">
        <v>5566981000000</v>
      </c>
    </row>
    <row r="6150" spans="1:9" x14ac:dyDescent="0.25">
      <c r="A6150" t="s">
        <v>12</v>
      </c>
      <c r="B6150" s="1">
        <v>1000</v>
      </c>
      <c r="C6150" t="s">
        <v>9</v>
      </c>
      <c r="D6150">
        <v>6</v>
      </c>
      <c r="E6150" s="3">
        <v>44426</v>
      </c>
      <c r="F6150" s="2">
        <f>MONTH(Tabela1[[#This Row],[Data]])</f>
        <v>8</v>
      </c>
      <c r="G6150" t="s">
        <v>4309</v>
      </c>
      <c r="H6150" t="s">
        <v>4310</v>
      </c>
      <c r="I6150" s="2">
        <v>5521976700000</v>
      </c>
    </row>
    <row r="6151" spans="1:9" x14ac:dyDescent="0.25">
      <c r="A6151" t="s">
        <v>8</v>
      </c>
      <c r="B6151" s="1">
        <v>500</v>
      </c>
      <c r="C6151" t="s">
        <v>9</v>
      </c>
      <c r="D6151">
        <v>1</v>
      </c>
      <c r="E6151" s="3">
        <v>44426</v>
      </c>
      <c r="F6151" s="2">
        <f>MONTH(Tabela1[[#This Row],[Data]])</f>
        <v>8</v>
      </c>
      <c r="G6151" t="s">
        <v>9000</v>
      </c>
      <c r="H6151" t="s">
        <v>9001</v>
      </c>
      <c r="I6151" s="2">
        <v>5511999600000</v>
      </c>
    </row>
    <row r="6152" spans="1:9" x14ac:dyDescent="0.25">
      <c r="A6152" t="s">
        <v>12</v>
      </c>
      <c r="B6152" s="1">
        <v>1000</v>
      </c>
      <c r="C6152" t="s">
        <v>9</v>
      </c>
      <c r="D6152">
        <v>6</v>
      </c>
      <c r="E6152" s="3">
        <v>44426</v>
      </c>
      <c r="F6152" s="2">
        <f>MONTH(Tabela1[[#This Row],[Data]])</f>
        <v>8</v>
      </c>
      <c r="G6152" t="s">
        <v>9235</v>
      </c>
      <c r="H6152" t="s">
        <v>9236</v>
      </c>
      <c r="I6152" s="2">
        <v>5511984800000</v>
      </c>
    </row>
    <row r="6153" spans="1:9" x14ac:dyDescent="0.25">
      <c r="A6153" t="s">
        <v>8</v>
      </c>
      <c r="B6153" s="1">
        <v>500</v>
      </c>
      <c r="C6153" t="s">
        <v>9</v>
      </c>
      <c r="D6153">
        <v>10</v>
      </c>
      <c r="E6153" s="3">
        <v>44427</v>
      </c>
      <c r="F6153" s="2">
        <f>MONTH(Tabela1[[#This Row],[Data]])</f>
        <v>8</v>
      </c>
      <c r="G6153" t="s">
        <v>4798</v>
      </c>
      <c r="H6153" t="s">
        <v>4799</v>
      </c>
      <c r="I6153" s="2">
        <v>5581986900000</v>
      </c>
    </row>
    <row r="6154" spans="1:9" x14ac:dyDescent="0.25">
      <c r="A6154" t="s">
        <v>8</v>
      </c>
      <c r="B6154" s="1">
        <v>500</v>
      </c>
      <c r="C6154" t="s">
        <v>9</v>
      </c>
      <c r="D6154">
        <v>12</v>
      </c>
      <c r="E6154" s="3">
        <v>44427</v>
      </c>
      <c r="F6154" s="2">
        <f>MONTH(Tabela1[[#This Row],[Data]])</f>
        <v>8</v>
      </c>
      <c r="G6154" t="s">
        <v>4872</v>
      </c>
      <c r="H6154" t="s">
        <v>4873</v>
      </c>
      <c r="I6154" s="2">
        <v>5521994900000</v>
      </c>
    </row>
    <row r="6155" spans="1:9" x14ac:dyDescent="0.25">
      <c r="A6155" t="s">
        <v>26</v>
      </c>
      <c r="B6155" s="1">
        <v>2000</v>
      </c>
      <c r="C6155" t="s">
        <v>9</v>
      </c>
      <c r="D6155">
        <v>12</v>
      </c>
      <c r="E6155" s="3">
        <v>44427</v>
      </c>
      <c r="F6155" s="2">
        <f>MONTH(Tabela1[[#This Row],[Data]])</f>
        <v>8</v>
      </c>
      <c r="G6155" t="s">
        <v>8955</v>
      </c>
      <c r="H6155" t="s">
        <v>8956</v>
      </c>
      <c r="I6155" s="2">
        <v>5581989900000</v>
      </c>
    </row>
    <row r="6156" spans="1:9" x14ac:dyDescent="0.25">
      <c r="A6156" t="s">
        <v>12</v>
      </c>
      <c r="B6156" s="1">
        <v>1000</v>
      </c>
      <c r="C6156" t="s">
        <v>9</v>
      </c>
      <c r="D6156">
        <v>12</v>
      </c>
      <c r="E6156" s="3">
        <v>44428</v>
      </c>
      <c r="F6156" s="2">
        <f>MONTH(Tabela1[[#This Row],[Data]])</f>
        <v>8</v>
      </c>
      <c r="G6156" t="s">
        <v>242</v>
      </c>
      <c r="H6156" t="s">
        <v>243</v>
      </c>
      <c r="I6156" s="2">
        <v>5527996100000</v>
      </c>
    </row>
    <row r="6157" spans="1:9" x14ac:dyDescent="0.25">
      <c r="A6157" t="s">
        <v>12</v>
      </c>
      <c r="B6157" s="1">
        <v>1000</v>
      </c>
      <c r="C6157" t="s">
        <v>9</v>
      </c>
      <c r="D6157">
        <v>12</v>
      </c>
      <c r="E6157" s="3">
        <v>44428</v>
      </c>
      <c r="F6157" s="2">
        <f>MONTH(Tabela1[[#This Row],[Data]])</f>
        <v>8</v>
      </c>
      <c r="G6157" t="s">
        <v>6245</v>
      </c>
      <c r="H6157" t="s">
        <v>6246</v>
      </c>
      <c r="I6157" s="2">
        <v>5511996100000</v>
      </c>
    </row>
    <row r="6158" spans="1:9" x14ac:dyDescent="0.25">
      <c r="A6158" t="s">
        <v>26</v>
      </c>
      <c r="B6158" s="1">
        <v>2000</v>
      </c>
      <c r="C6158" t="s">
        <v>9</v>
      </c>
      <c r="D6158">
        <v>1</v>
      </c>
      <c r="E6158" s="3">
        <v>44428</v>
      </c>
      <c r="F6158" s="2">
        <f>MONTH(Tabela1[[#This Row],[Data]])</f>
        <v>8</v>
      </c>
      <c r="G6158" t="s">
        <v>6495</v>
      </c>
      <c r="H6158" t="s">
        <v>9166</v>
      </c>
      <c r="I6158" s="2">
        <v>5511971800000</v>
      </c>
    </row>
    <row r="6159" spans="1:9" x14ac:dyDescent="0.25">
      <c r="A6159" t="s">
        <v>26</v>
      </c>
      <c r="B6159" s="1">
        <v>2000</v>
      </c>
      <c r="C6159" t="s">
        <v>21</v>
      </c>
      <c r="D6159">
        <v>1</v>
      </c>
      <c r="E6159" s="3">
        <v>44429</v>
      </c>
      <c r="F6159" s="2">
        <f>MONTH(Tabela1[[#This Row],[Data]])</f>
        <v>8</v>
      </c>
      <c r="G6159" t="s">
        <v>3588</v>
      </c>
      <c r="H6159" t="s">
        <v>3589</v>
      </c>
      <c r="I6159" s="2">
        <v>5521981400000</v>
      </c>
    </row>
    <row r="6160" spans="1:9" x14ac:dyDescent="0.25">
      <c r="A6160" t="s">
        <v>12</v>
      </c>
      <c r="B6160" s="1">
        <v>1000</v>
      </c>
      <c r="C6160" t="s">
        <v>9</v>
      </c>
      <c r="D6160">
        <v>1</v>
      </c>
      <c r="E6160" s="3">
        <v>44429</v>
      </c>
      <c r="F6160" s="2">
        <f>MONTH(Tabela1[[#This Row],[Data]])</f>
        <v>8</v>
      </c>
      <c r="G6160" t="s">
        <v>5311</v>
      </c>
      <c r="H6160" t="s">
        <v>7502</v>
      </c>
      <c r="I6160" s="2">
        <v>5521997900000</v>
      </c>
    </row>
    <row r="6161" spans="1:9" x14ac:dyDescent="0.25">
      <c r="A6161" t="s">
        <v>26</v>
      </c>
      <c r="B6161" s="1">
        <v>2000</v>
      </c>
      <c r="C6161" t="s">
        <v>9</v>
      </c>
      <c r="D6161">
        <v>4</v>
      </c>
      <c r="E6161" s="3">
        <v>44430</v>
      </c>
      <c r="F6161" s="2">
        <f>MONTH(Tabela1[[#This Row],[Data]])</f>
        <v>8</v>
      </c>
      <c r="G6161" t="s">
        <v>1992</v>
      </c>
      <c r="H6161" t="s">
        <v>1993</v>
      </c>
      <c r="I6161" s="2">
        <v>5511996700000</v>
      </c>
    </row>
    <row r="6162" spans="1:9" x14ac:dyDescent="0.25">
      <c r="A6162" t="s">
        <v>26</v>
      </c>
      <c r="B6162" s="1">
        <v>2000</v>
      </c>
      <c r="C6162" t="s">
        <v>9</v>
      </c>
      <c r="D6162">
        <v>12</v>
      </c>
      <c r="E6162" s="3">
        <v>44430</v>
      </c>
      <c r="F6162" s="2">
        <f>MONTH(Tabela1[[#This Row],[Data]])</f>
        <v>8</v>
      </c>
      <c r="G6162" t="s">
        <v>873</v>
      </c>
      <c r="H6162" t="s">
        <v>874</v>
      </c>
      <c r="I6162" s="2">
        <v>5535997200000</v>
      </c>
    </row>
    <row r="6163" spans="1:9" x14ac:dyDescent="0.25">
      <c r="A6163" t="s">
        <v>26</v>
      </c>
      <c r="B6163" s="1">
        <v>2000</v>
      </c>
      <c r="C6163" t="s">
        <v>9</v>
      </c>
      <c r="D6163">
        <v>12</v>
      </c>
      <c r="E6163" s="3">
        <v>44430</v>
      </c>
      <c r="F6163" s="2">
        <f>MONTH(Tabela1[[#This Row],[Data]])</f>
        <v>8</v>
      </c>
      <c r="G6163" t="s">
        <v>4437</v>
      </c>
      <c r="H6163" t="s">
        <v>4438</v>
      </c>
      <c r="I6163" s="2">
        <v>5531991000000</v>
      </c>
    </row>
    <row r="6164" spans="1:9" x14ac:dyDescent="0.25">
      <c r="A6164" t="s">
        <v>26</v>
      </c>
      <c r="B6164" s="1">
        <v>2000</v>
      </c>
      <c r="C6164" t="s">
        <v>9</v>
      </c>
      <c r="D6164">
        <v>12</v>
      </c>
      <c r="E6164" s="3">
        <v>44430</v>
      </c>
      <c r="F6164" s="2">
        <f>MONTH(Tabela1[[#This Row],[Data]])</f>
        <v>8</v>
      </c>
      <c r="G6164" t="s">
        <v>4256</v>
      </c>
      <c r="H6164" t="s">
        <v>5781</v>
      </c>
      <c r="I6164" s="2">
        <v>5537999300000</v>
      </c>
    </row>
    <row r="6165" spans="1:9" x14ac:dyDescent="0.25">
      <c r="A6165" t="s">
        <v>12</v>
      </c>
      <c r="B6165" s="1">
        <v>1000</v>
      </c>
      <c r="C6165" t="s">
        <v>9</v>
      </c>
      <c r="D6165">
        <v>12</v>
      </c>
      <c r="E6165" s="3">
        <v>44430</v>
      </c>
      <c r="F6165" s="2">
        <f>MONTH(Tabela1[[#This Row],[Data]])</f>
        <v>8</v>
      </c>
      <c r="G6165" t="s">
        <v>5813</v>
      </c>
      <c r="H6165" t="s">
        <v>5814</v>
      </c>
      <c r="I6165" s="2">
        <v>5538998700000</v>
      </c>
    </row>
    <row r="6166" spans="1:9" x14ac:dyDescent="0.25">
      <c r="A6166" t="s">
        <v>8</v>
      </c>
      <c r="B6166" s="1">
        <v>500</v>
      </c>
      <c r="C6166" t="s">
        <v>9</v>
      </c>
      <c r="D6166">
        <v>8</v>
      </c>
      <c r="E6166" s="3">
        <v>44430</v>
      </c>
      <c r="F6166" s="2">
        <f>MONTH(Tabela1[[#This Row],[Data]])</f>
        <v>8</v>
      </c>
      <c r="G6166" t="s">
        <v>6043</v>
      </c>
      <c r="H6166" t="s">
        <v>6044</v>
      </c>
      <c r="I6166" s="2">
        <v>5541997900000</v>
      </c>
    </row>
    <row r="6167" spans="1:9" x14ac:dyDescent="0.25">
      <c r="A6167" t="s">
        <v>12</v>
      </c>
      <c r="B6167" s="1">
        <v>1000</v>
      </c>
      <c r="C6167" t="s">
        <v>9</v>
      </c>
      <c r="D6167">
        <v>1</v>
      </c>
      <c r="E6167" s="3">
        <v>44430</v>
      </c>
      <c r="F6167" s="2">
        <f>MONTH(Tabela1[[#This Row],[Data]])</f>
        <v>8</v>
      </c>
      <c r="G6167" t="s">
        <v>4131</v>
      </c>
      <c r="H6167" t="s">
        <v>4132</v>
      </c>
      <c r="I6167" s="2">
        <v>5521965000000</v>
      </c>
    </row>
    <row r="6168" spans="1:9" x14ac:dyDescent="0.25">
      <c r="A6168" t="s">
        <v>26</v>
      </c>
      <c r="B6168" s="1">
        <v>2000</v>
      </c>
      <c r="C6168" t="s">
        <v>9</v>
      </c>
      <c r="D6168">
        <v>12</v>
      </c>
      <c r="E6168" s="3">
        <v>44431</v>
      </c>
      <c r="F6168" s="2">
        <f>MONTH(Tabela1[[#This Row],[Data]])</f>
        <v>8</v>
      </c>
      <c r="G6168" t="s">
        <v>1573</v>
      </c>
      <c r="H6168" t="s">
        <v>1574</v>
      </c>
      <c r="I6168" s="2">
        <v>5551985000000</v>
      </c>
    </row>
    <row r="6169" spans="1:9" x14ac:dyDescent="0.25">
      <c r="A6169" t="s">
        <v>8</v>
      </c>
      <c r="B6169" s="1">
        <v>500</v>
      </c>
      <c r="C6169" t="s">
        <v>9</v>
      </c>
      <c r="D6169">
        <v>12</v>
      </c>
      <c r="E6169" s="3">
        <v>44431</v>
      </c>
      <c r="F6169" s="2">
        <f>MONTH(Tabela1[[#This Row],[Data]])</f>
        <v>8</v>
      </c>
      <c r="G6169" t="s">
        <v>5188</v>
      </c>
      <c r="H6169" t="s">
        <v>5189</v>
      </c>
      <c r="I6169" s="2">
        <v>5538984100000</v>
      </c>
    </row>
    <row r="6170" spans="1:9" x14ac:dyDescent="0.25">
      <c r="A6170" t="s">
        <v>12</v>
      </c>
      <c r="B6170" s="1">
        <v>1000</v>
      </c>
      <c r="C6170" t="s">
        <v>21</v>
      </c>
      <c r="D6170">
        <v>1</v>
      </c>
      <c r="E6170" s="3">
        <v>44431</v>
      </c>
      <c r="F6170" s="2">
        <f>MONTH(Tabela1[[#This Row],[Data]])</f>
        <v>8</v>
      </c>
      <c r="G6170" t="s">
        <v>3817</v>
      </c>
      <c r="H6170" t="s">
        <v>3818</v>
      </c>
      <c r="I6170" s="2">
        <v>5581982900000</v>
      </c>
    </row>
    <row r="6171" spans="1:9" x14ac:dyDescent="0.25">
      <c r="A6171" t="s">
        <v>8</v>
      </c>
      <c r="B6171" s="1">
        <v>500</v>
      </c>
      <c r="C6171" t="s">
        <v>9</v>
      </c>
      <c r="D6171">
        <v>1</v>
      </c>
      <c r="E6171" s="3">
        <v>44431</v>
      </c>
      <c r="F6171" s="2">
        <f>MONTH(Tabela1[[#This Row],[Data]])</f>
        <v>8</v>
      </c>
      <c r="G6171" t="s">
        <v>6745</v>
      </c>
      <c r="H6171" t="s">
        <v>6746</v>
      </c>
      <c r="I6171" s="2">
        <v>5584994500000</v>
      </c>
    </row>
    <row r="6172" spans="1:9" x14ac:dyDescent="0.25">
      <c r="A6172" t="s">
        <v>12</v>
      </c>
      <c r="B6172" s="1">
        <v>1000</v>
      </c>
      <c r="C6172" t="s">
        <v>9</v>
      </c>
      <c r="D6172">
        <v>12</v>
      </c>
      <c r="E6172" s="3">
        <v>44431</v>
      </c>
      <c r="F6172" s="2">
        <f>MONTH(Tabela1[[#This Row],[Data]])</f>
        <v>8</v>
      </c>
      <c r="G6172" t="s">
        <v>9087</v>
      </c>
      <c r="H6172" t="s">
        <v>9088</v>
      </c>
      <c r="I6172" s="2">
        <v>5511972600000</v>
      </c>
    </row>
    <row r="6173" spans="1:9" x14ac:dyDescent="0.25">
      <c r="A6173" t="s">
        <v>12</v>
      </c>
      <c r="B6173" s="1">
        <v>1000</v>
      </c>
      <c r="C6173" t="s">
        <v>21</v>
      </c>
      <c r="D6173">
        <v>1</v>
      </c>
      <c r="E6173" s="3">
        <v>44432</v>
      </c>
      <c r="F6173" s="2">
        <f>MONTH(Tabela1[[#This Row],[Data]])</f>
        <v>8</v>
      </c>
      <c r="G6173" t="s">
        <v>59</v>
      </c>
      <c r="H6173" t="s">
        <v>60</v>
      </c>
      <c r="I6173" s="2">
        <v>5511948900000</v>
      </c>
    </row>
    <row r="6174" spans="1:9" x14ac:dyDescent="0.25">
      <c r="A6174" t="s">
        <v>8</v>
      </c>
      <c r="B6174" s="1">
        <v>500</v>
      </c>
      <c r="C6174" t="s">
        <v>9</v>
      </c>
      <c r="D6174">
        <v>1</v>
      </c>
      <c r="E6174" s="3">
        <v>44432</v>
      </c>
      <c r="F6174" s="2">
        <f>MONTH(Tabela1[[#This Row],[Data]])</f>
        <v>8</v>
      </c>
      <c r="G6174" t="s">
        <v>172</v>
      </c>
      <c r="H6174" t="s">
        <v>173</v>
      </c>
      <c r="I6174" s="2">
        <v>5521999600000</v>
      </c>
    </row>
    <row r="6175" spans="1:9" x14ac:dyDescent="0.25">
      <c r="A6175" t="s">
        <v>8</v>
      </c>
      <c r="B6175" s="1">
        <v>500</v>
      </c>
      <c r="C6175" t="s">
        <v>9</v>
      </c>
      <c r="D6175">
        <v>1</v>
      </c>
      <c r="E6175" s="3">
        <v>44432</v>
      </c>
      <c r="F6175" s="2">
        <f>MONTH(Tabela1[[#This Row],[Data]])</f>
        <v>8</v>
      </c>
      <c r="G6175" t="s">
        <v>443</v>
      </c>
      <c r="H6175" t="s">
        <v>444</v>
      </c>
      <c r="I6175" s="2">
        <v>5511955500000</v>
      </c>
    </row>
    <row r="6176" spans="1:9" x14ac:dyDescent="0.25">
      <c r="A6176" t="s">
        <v>12</v>
      </c>
      <c r="B6176" s="1">
        <v>1000</v>
      </c>
      <c r="C6176" t="s">
        <v>9</v>
      </c>
      <c r="D6176">
        <v>12</v>
      </c>
      <c r="E6176" s="3">
        <v>44432</v>
      </c>
      <c r="F6176" s="2">
        <f>MONTH(Tabela1[[#This Row],[Data]])</f>
        <v>8</v>
      </c>
      <c r="G6176" t="s">
        <v>3460</v>
      </c>
      <c r="H6176" t="s">
        <v>3755</v>
      </c>
      <c r="I6176" s="2">
        <v>5511999600000</v>
      </c>
    </row>
    <row r="6177" spans="1:9" x14ac:dyDescent="0.25">
      <c r="A6177" t="s">
        <v>8</v>
      </c>
      <c r="B6177" s="1">
        <v>500</v>
      </c>
      <c r="C6177" t="s">
        <v>9</v>
      </c>
      <c r="D6177">
        <v>12</v>
      </c>
      <c r="E6177" s="3">
        <v>44432</v>
      </c>
      <c r="F6177" s="2">
        <f>MONTH(Tabela1[[#This Row],[Data]])</f>
        <v>8</v>
      </c>
      <c r="G6177" t="s">
        <v>4351</v>
      </c>
      <c r="H6177" t="s">
        <v>4352</v>
      </c>
      <c r="I6177" s="2">
        <v>5581986000000</v>
      </c>
    </row>
    <row r="6178" spans="1:9" x14ac:dyDescent="0.25">
      <c r="A6178" t="s">
        <v>12</v>
      </c>
      <c r="B6178" s="1">
        <v>1000</v>
      </c>
      <c r="C6178" t="s">
        <v>9</v>
      </c>
      <c r="D6178">
        <v>12</v>
      </c>
      <c r="E6178" s="3">
        <v>44432</v>
      </c>
      <c r="F6178" s="2">
        <f>MONTH(Tabela1[[#This Row],[Data]])</f>
        <v>8</v>
      </c>
      <c r="G6178" t="s">
        <v>1736</v>
      </c>
      <c r="H6178" t="s">
        <v>7886</v>
      </c>
      <c r="I6178" s="2">
        <v>5561991200000</v>
      </c>
    </row>
    <row r="6179" spans="1:9" x14ac:dyDescent="0.25">
      <c r="A6179" t="s">
        <v>8</v>
      </c>
      <c r="B6179" s="1">
        <v>500</v>
      </c>
      <c r="C6179" t="s">
        <v>9</v>
      </c>
      <c r="D6179">
        <v>1</v>
      </c>
      <c r="E6179" s="3">
        <v>44432</v>
      </c>
      <c r="F6179" s="2">
        <f>MONTH(Tabela1[[#This Row],[Data]])</f>
        <v>8</v>
      </c>
      <c r="G6179" t="s">
        <v>2376</v>
      </c>
      <c r="H6179" t="s">
        <v>2377</v>
      </c>
      <c r="I6179" s="2">
        <v>5521982400000</v>
      </c>
    </row>
    <row r="6180" spans="1:9" x14ac:dyDescent="0.25">
      <c r="A6180" t="s">
        <v>8</v>
      </c>
      <c r="B6180" s="1">
        <v>500</v>
      </c>
      <c r="C6180" t="s">
        <v>9</v>
      </c>
      <c r="D6180">
        <v>12</v>
      </c>
      <c r="E6180" s="3">
        <v>44432</v>
      </c>
      <c r="F6180" s="2">
        <f>MONTH(Tabela1[[#This Row],[Data]])</f>
        <v>8</v>
      </c>
      <c r="G6180" t="s">
        <v>6158</v>
      </c>
      <c r="H6180" t="s">
        <v>8242</v>
      </c>
      <c r="I6180" s="2">
        <v>5511996400000</v>
      </c>
    </row>
    <row r="6181" spans="1:9" x14ac:dyDescent="0.25">
      <c r="A6181" t="s">
        <v>8</v>
      </c>
      <c r="B6181" s="1">
        <v>500</v>
      </c>
      <c r="C6181" t="s">
        <v>9</v>
      </c>
      <c r="D6181">
        <v>12</v>
      </c>
      <c r="E6181" s="3">
        <v>44432</v>
      </c>
      <c r="F6181" s="2">
        <f>MONTH(Tabela1[[#This Row],[Data]])</f>
        <v>8</v>
      </c>
      <c r="G6181" t="s">
        <v>1859</v>
      </c>
      <c r="H6181" t="s">
        <v>7409</v>
      </c>
      <c r="I6181" s="2">
        <v>5521987300000</v>
      </c>
    </row>
    <row r="6182" spans="1:9" x14ac:dyDescent="0.25">
      <c r="A6182" t="s">
        <v>26</v>
      </c>
      <c r="B6182" s="1">
        <v>2000</v>
      </c>
      <c r="C6182" t="s">
        <v>9</v>
      </c>
      <c r="D6182">
        <v>12</v>
      </c>
      <c r="E6182" s="3">
        <v>44433</v>
      </c>
      <c r="F6182" s="2">
        <f>MONTH(Tabela1[[#This Row],[Data]])</f>
        <v>8</v>
      </c>
      <c r="G6182" t="s">
        <v>3252</v>
      </c>
      <c r="H6182" t="s">
        <v>3253</v>
      </c>
      <c r="I6182" s="2">
        <v>5544991500000</v>
      </c>
    </row>
    <row r="6183" spans="1:9" x14ac:dyDescent="0.25">
      <c r="A6183" t="s">
        <v>12</v>
      </c>
      <c r="B6183" s="1">
        <v>1000</v>
      </c>
      <c r="C6183" t="s">
        <v>9</v>
      </c>
      <c r="D6183">
        <v>1</v>
      </c>
      <c r="E6183" s="3">
        <v>44433</v>
      </c>
      <c r="F6183" s="2">
        <f>MONTH(Tabela1[[#This Row],[Data]])</f>
        <v>8</v>
      </c>
      <c r="G6183" t="s">
        <v>4100</v>
      </c>
      <c r="H6183" t="s">
        <v>4101</v>
      </c>
      <c r="I6183" s="2">
        <v>5561982400000</v>
      </c>
    </row>
    <row r="6184" spans="1:9" x14ac:dyDescent="0.25">
      <c r="A6184" t="s">
        <v>8</v>
      </c>
      <c r="B6184" s="1">
        <v>500</v>
      </c>
      <c r="C6184" t="s">
        <v>9</v>
      </c>
      <c r="D6184">
        <v>1</v>
      </c>
      <c r="E6184" s="3">
        <v>44433</v>
      </c>
      <c r="F6184" s="2">
        <f>MONTH(Tabela1[[#This Row],[Data]])</f>
        <v>8</v>
      </c>
      <c r="G6184" t="s">
        <v>2490</v>
      </c>
      <c r="H6184" t="s">
        <v>4936</v>
      </c>
      <c r="I6184" s="2">
        <v>5562981300000</v>
      </c>
    </row>
    <row r="6185" spans="1:9" x14ac:dyDescent="0.25">
      <c r="A6185" t="s">
        <v>8</v>
      </c>
      <c r="B6185" s="1">
        <v>500</v>
      </c>
      <c r="C6185" t="s">
        <v>9</v>
      </c>
      <c r="D6185">
        <v>2</v>
      </c>
      <c r="E6185" s="3">
        <v>44433</v>
      </c>
      <c r="F6185" s="2">
        <f>MONTH(Tabela1[[#This Row],[Data]])</f>
        <v>8</v>
      </c>
      <c r="G6185" t="s">
        <v>3998</v>
      </c>
      <c r="H6185" t="s">
        <v>4665</v>
      </c>
      <c r="I6185" s="2">
        <v>5547992800000</v>
      </c>
    </row>
    <row r="6186" spans="1:9" x14ac:dyDescent="0.25">
      <c r="A6186" t="s">
        <v>26</v>
      </c>
      <c r="B6186" s="1">
        <v>2000</v>
      </c>
      <c r="C6186" t="s">
        <v>9</v>
      </c>
      <c r="D6186">
        <v>4</v>
      </c>
      <c r="E6186" s="3">
        <v>44433</v>
      </c>
      <c r="F6186" s="2">
        <f>MONTH(Tabela1[[#This Row],[Data]])</f>
        <v>8</v>
      </c>
      <c r="G6186" t="s">
        <v>6213</v>
      </c>
      <c r="H6186" t="s">
        <v>6214</v>
      </c>
      <c r="I6186" s="2">
        <v>5561982900000</v>
      </c>
    </row>
    <row r="6187" spans="1:9" x14ac:dyDescent="0.25">
      <c r="A6187" t="s">
        <v>26</v>
      </c>
      <c r="B6187" s="1">
        <v>2000</v>
      </c>
      <c r="C6187" t="s">
        <v>9</v>
      </c>
      <c r="D6187">
        <v>3</v>
      </c>
      <c r="E6187" s="3">
        <v>44433</v>
      </c>
      <c r="F6187" s="2">
        <f>MONTH(Tabela1[[#This Row],[Data]])</f>
        <v>8</v>
      </c>
      <c r="G6187" t="s">
        <v>6488</v>
      </c>
      <c r="H6187" t="s">
        <v>6489</v>
      </c>
      <c r="I6187" s="2">
        <v>5511992400000</v>
      </c>
    </row>
    <row r="6188" spans="1:9" x14ac:dyDescent="0.25">
      <c r="A6188" t="s">
        <v>8</v>
      </c>
      <c r="B6188" s="1">
        <v>500</v>
      </c>
      <c r="C6188" t="s">
        <v>9</v>
      </c>
      <c r="D6188">
        <v>10</v>
      </c>
      <c r="E6188" s="3">
        <v>44433</v>
      </c>
      <c r="F6188" s="2">
        <f>MONTH(Tabela1[[#This Row],[Data]])</f>
        <v>8</v>
      </c>
      <c r="G6188" t="s">
        <v>7325</v>
      </c>
      <c r="H6188" t="s">
        <v>7326</v>
      </c>
      <c r="I6188" s="2">
        <v>5511974200000</v>
      </c>
    </row>
    <row r="6189" spans="1:9" x14ac:dyDescent="0.25">
      <c r="A6189" t="s">
        <v>12</v>
      </c>
      <c r="B6189" s="1">
        <v>1000</v>
      </c>
      <c r="C6189" t="s">
        <v>21</v>
      </c>
      <c r="D6189">
        <v>12</v>
      </c>
      <c r="E6189" s="3">
        <v>44433</v>
      </c>
      <c r="F6189" s="2">
        <f>MONTH(Tabela1[[#This Row],[Data]])</f>
        <v>8</v>
      </c>
      <c r="G6189" t="s">
        <v>7800</v>
      </c>
      <c r="H6189" t="s">
        <v>8668</v>
      </c>
      <c r="I6189" s="2">
        <v>5585997000000</v>
      </c>
    </row>
    <row r="6190" spans="1:9" x14ac:dyDescent="0.25">
      <c r="A6190" t="s">
        <v>8</v>
      </c>
      <c r="B6190" s="1">
        <v>500</v>
      </c>
      <c r="C6190" t="s">
        <v>9</v>
      </c>
      <c r="D6190">
        <v>12</v>
      </c>
      <c r="E6190" s="3">
        <v>44433</v>
      </c>
      <c r="F6190" s="2">
        <f>MONTH(Tabela1[[#This Row],[Data]])</f>
        <v>8</v>
      </c>
      <c r="G6190" t="s">
        <v>3951</v>
      </c>
      <c r="H6190" t="s">
        <v>8887</v>
      </c>
      <c r="I6190" s="2">
        <v>5521988800000</v>
      </c>
    </row>
    <row r="6191" spans="1:9" x14ac:dyDescent="0.25">
      <c r="A6191" t="s">
        <v>8</v>
      </c>
      <c r="B6191" s="1">
        <v>500</v>
      </c>
      <c r="C6191" t="s">
        <v>9</v>
      </c>
      <c r="D6191">
        <v>12</v>
      </c>
      <c r="E6191" s="3">
        <v>44433</v>
      </c>
      <c r="F6191" s="2">
        <f>MONTH(Tabela1[[#This Row],[Data]])</f>
        <v>8</v>
      </c>
      <c r="G6191" t="s">
        <v>1549</v>
      </c>
      <c r="H6191" t="s">
        <v>1550</v>
      </c>
      <c r="I6191" s="2">
        <v>5527997700000</v>
      </c>
    </row>
    <row r="6192" spans="1:9" x14ac:dyDescent="0.25">
      <c r="A6192" t="s">
        <v>8</v>
      </c>
      <c r="B6192" s="1">
        <v>500</v>
      </c>
      <c r="C6192" t="s">
        <v>9</v>
      </c>
      <c r="D6192">
        <v>1</v>
      </c>
      <c r="E6192" s="3">
        <v>44433</v>
      </c>
      <c r="F6192" s="2">
        <f>MONTH(Tabela1[[#This Row],[Data]])</f>
        <v>8</v>
      </c>
      <c r="G6192" t="s">
        <v>9204</v>
      </c>
      <c r="H6192" t="s">
        <v>9205</v>
      </c>
      <c r="I6192" s="2">
        <v>5521997200000</v>
      </c>
    </row>
    <row r="6193" spans="1:9" x14ac:dyDescent="0.25">
      <c r="A6193" t="s">
        <v>8</v>
      </c>
      <c r="B6193" s="1">
        <v>500</v>
      </c>
      <c r="C6193" t="s">
        <v>21</v>
      </c>
      <c r="D6193">
        <v>1</v>
      </c>
      <c r="E6193" s="3">
        <v>44434</v>
      </c>
      <c r="F6193" s="2">
        <f>MONTH(Tabela1[[#This Row],[Data]])</f>
        <v>8</v>
      </c>
      <c r="G6193" t="s">
        <v>182</v>
      </c>
      <c r="H6193" t="s">
        <v>183</v>
      </c>
      <c r="I6193" s="2">
        <v>5521995900000</v>
      </c>
    </row>
    <row r="6194" spans="1:9" x14ac:dyDescent="0.25">
      <c r="A6194" t="s">
        <v>12</v>
      </c>
      <c r="B6194" s="1">
        <v>1000</v>
      </c>
      <c r="C6194" t="s">
        <v>9</v>
      </c>
      <c r="D6194">
        <v>1</v>
      </c>
      <c r="E6194" s="3">
        <v>44434</v>
      </c>
      <c r="F6194" s="2">
        <f>MONTH(Tabela1[[#This Row],[Data]])</f>
        <v>8</v>
      </c>
      <c r="G6194" t="s">
        <v>324</v>
      </c>
      <c r="H6194" t="s">
        <v>325</v>
      </c>
      <c r="I6194" s="2">
        <v>5511991700000</v>
      </c>
    </row>
    <row r="6195" spans="1:9" x14ac:dyDescent="0.25">
      <c r="A6195" t="s">
        <v>8</v>
      </c>
      <c r="B6195" s="1">
        <v>500</v>
      </c>
      <c r="C6195" t="s">
        <v>9</v>
      </c>
      <c r="D6195">
        <v>12</v>
      </c>
      <c r="E6195" s="3">
        <v>44434</v>
      </c>
      <c r="F6195" s="2">
        <f>MONTH(Tabela1[[#This Row],[Data]])</f>
        <v>8</v>
      </c>
      <c r="G6195" t="s">
        <v>5530</v>
      </c>
      <c r="H6195" t="s">
        <v>5531</v>
      </c>
      <c r="I6195" s="2">
        <v>5571999100000</v>
      </c>
    </row>
    <row r="6196" spans="1:9" x14ac:dyDescent="0.25">
      <c r="A6196" t="s">
        <v>12</v>
      </c>
      <c r="B6196" s="1">
        <v>1000</v>
      </c>
      <c r="C6196" t="s">
        <v>9</v>
      </c>
      <c r="D6196">
        <v>10</v>
      </c>
      <c r="E6196" s="3">
        <v>44434</v>
      </c>
      <c r="F6196" s="2">
        <f>MONTH(Tabela1[[#This Row],[Data]])</f>
        <v>8</v>
      </c>
      <c r="G6196" t="s">
        <v>6982</v>
      </c>
      <c r="H6196" t="s">
        <v>8080</v>
      </c>
      <c r="I6196" s="2">
        <v>5521972500000</v>
      </c>
    </row>
    <row r="6197" spans="1:9" x14ac:dyDescent="0.25">
      <c r="A6197" t="s">
        <v>26</v>
      </c>
      <c r="B6197" s="1">
        <v>2000</v>
      </c>
      <c r="C6197" t="s">
        <v>9</v>
      </c>
      <c r="D6197">
        <v>12</v>
      </c>
      <c r="E6197" s="3">
        <v>44434</v>
      </c>
      <c r="F6197" s="2">
        <f>MONTH(Tabela1[[#This Row],[Data]])</f>
        <v>8</v>
      </c>
      <c r="G6197" t="s">
        <v>8275</v>
      </c>
      <c r="H6197" t="s">
        <v>8276</v>
      </c>
      <c r="I6197" s="2">
        <v>5511972800000</v>
      </c>
    </row>
    <row r="6198" spans="1:9" x14ac:dyDescent="0.25">
      <c r="A6198" t="s">
        <v>8</v>
      </c>
      <c r="B6198" s="1">
        <v>500</v>
      </c>
      <c r="C6198" t="s">
        <v>9</v>
      </c>
      <c r="D6198">
        <v>12</v>
      </c>
      <c r="E6198" s="3">
        <v>44434</v>
      </c>
      <c r="F6198" s="2">
        <f>MONTH(Tabela1[[#This Row],[Data]])</f>
        <v>8</v>
      </c>
      <c r="G6198" t="s">
        <v>5698</v>
      </c>
      <c r="H6198" t="s">
        <v>8555</v>
      </c>
      <c r="I6198" s="2">
        <v>5598981400000</v>
      </c>
    </row>
    <row r="6199" spans="1:9" x14ac:dyDescent="0.25">
      <c r="A6199" t="s">
        <v>8</v>
      </c>
      <c r="B6199" s="1">
        <v>500</v>
      </c>
      <c r="C6199" t="s">
        <v>9</v>
      </c>
      <c r="D6199">
        <v>4</v>
      </c>
      <c r="E6199" s="3">
        <v>44435</v>
      </c>
      <c r="F6199" s="2">
        <f>MONTH(Tabela1[[#This Row],[Data]])</f>
        <v>8</v>
      </c>
      <c r="G6199" t="s">
        <v>352</v>
      </c>
      <c r="H6199" t="s">
        <v>1799</v>
      </c>
      <c r="I6199" s="2">
        <v>5531993400000</v>
      </c>
    </row>
    <row r="6200" spans="1:9" x14ac:dyDescent="0.25">
      <c r="A6200" t="s">
        <v>26</v>
      </c>
      <c r="B6200" s="1">
        <v>2000</v>
      </c>
      <c r="C6200" t="s">
        <v>9</v>
      </c>
      <c r="D6200">
        <v>12</v>
      </c>
      <c r="E6200" s="3">
        <v>44435</v>
      </c>
      <c r="F6200" s="2">
        <f>MONTH(Tabela1[[#This Row],[Data]])</f>
        <v>8</v>
      </c>
      <c r="G6200" t="s">
        <v>4015</v>
      </c>
      <c r="H6200" t="s">
        <v>4016</v>
      </c>
      <c r="I6200" s="2">
        <v>5511959800000</v>
      </c>
    </row>
    <row r="6201" spans="1:9" x14ac:dyDescent="0.25">
      <c r="A6201" t="s">
        <v>8</v>
      </c>
      <c r="B6201" s="1">
        <v>500</v>
      </c>
      <c r="C6201" t="s">
        <v>9</v>
      </c>
      <c r="D6201">
        <v>1</v>
      </c>
      <c r="E6201" s="3">
        <v>44435</v>
      </c>
      <c r="F6201" s="2">
        <f>MONTH(Tabela1[[#This Row],[Data]])</f>
        <v>8</v>
      </c>
      <c r="G6201" t="s">
        <v>7322</v>
      </c>
      <c r="H6201" t="s">
        <v>7323</v>
      </c>
      <c r="I6201" s="2">
        <v>5516981500000</v>
      </c>
    </row>
    <row r="6202" spans="1:9" x14ac:dyDescent="0.25">
      <c r="A6202" t="s">
        <v>26</v>
      </c>
      <c r="B6202" s="1">
        <v>2000</v>
      </c>
      <c r="C6202" t="s">
        <v>21</v>
      </c>
      <c r="D6202">
        <v>1</v>
      </c>
      <c r="E6202" s="3">
        <v>44435</v>
      </c>
      <c r="F6202" s="2">
        <f>MONTH(Tabela1[[#This Row],[Data]])</f>
        <v>8</v>
      </c>
      <c r="G6202" t="s">
        <v>8815</v>
      </c>
      <c r="H6202" t="s">
        <v>8816</v>
      </c>
      <c r="I6202" s="2">
        <v>5551999500000</v>
      </c>
    </row>
    <row r="6203" spans="1:9" x14ac:dyDescent="0.25">
      <c r="A6203" t="s">
        <v>12</v>
      </c>
      <c r="B6203" s="1">
        <v>1000</v>
      </c>
      <c r="C6203" t="s">
        <v>9</v>
      </c>
      <c r="D6203">
        <v>12</v>
      </c>
      <c r="E6203" s="3">
        <v>44435</v>
      </c>
      <c r="F6203" s="2">
        <f>MONTH(Tabela1[[#This Row],[Data]])</f>
        <v>8</v>
      </c>
      <c r="G6203" t="s">
        <v>6919</v>
      </c>
      <c r="H6203" t="s">
        <v>8913</v>
      </c>
      <c r="I6203" s="2">
        <v>5531996800000</v>
      </c>
    </row>
    <row r="6204" spans="1:9" x14ac:dyDescent="0.25">
      <c r="A6204" t="s">
        <v>12</v>
      </c>
      <c r="B6204" s="1">
        <v>1000</v>
      </c>
      <c r="C6204" t="s">
        <v>21</v>
      </c>
      <c r="D6204">
        <v>1</v>
      </c>
      <c r="E6204" s="3">
        <v>44435</v>
      </c>
      <c r="F6204" s="2">
        <f>MONTH(Tabela1[[#This Row],[Data]])</f>
        <v>8</v>
      </c>
      <c r="G6204" t="s">
        <v>2645</v>
      </c>
      <c r="H6204" t="s">
        <v>2646</v>
      </c>
      <c r="I6204" s="2">
        <v>5511996600000</v>
      </c>
    </row>
    <row r="6205" spans="1:9" x14ac:dyDescent="0.25">
      <c r="A6205" t="s">
        <v>12</v>
      </c>
      <c r="B6205" s="1">
        <v>1000</v>
      </c>
      <c r="C6205" t="s">
        <v>9</v>
      </c>
      <c r="D6205">
        <v>12</v>
      </c>
      <c r="E6205" s="3">
        <v>44436</v>
      </c>
      <c r="F6205" s="2">
        <f>MONTH(Tabela1[[#This Row],[Data]])</f>
        <v>8</v>
      </c>
      <c r="G6205" t="s">
        <v>3023</v>
      </c>
      <c r="H6205" t="s">
        <v>3024</v>
      </c>
      <c r="I6205" s="2">
        <v>5551991600000</v>
      </c>
    </row>
    <row r="6206" spans="1:9" x14ac:dyDescent="0.25">
      <c r="A6206" t="s">
        <v>26</v>
      </c>
      <c r="B6206" s="1">
        <v>2000</v>
      </c>
      <c r="C6206" t="s">
        <v>9</v>
      </c>
      <c r="D6206">
        <v>10</v>
      </c>
      <c r="E6206" s="3">
        <v>44436</v>
      </c>
      <c r="F6206" s="2">
        <f>MONTH(Tabela1[[#This Row],[Data]])</f>
        <v>8</v>
      </c>
      <c r="G6206" t="s">
        <v>3611</v>
      </c>
      <c r="H6206" t="s">
        <v>3612</v>
      </c>
      <c r="I6206" s="2">
        <v>5547992400000</v>
      </c>
    </row>
    <row r="6207" spans="1:9" x14ac:dyDescent="0.25">
      <c r="A6207" t="s">
        <v>12</v>
      </c>
      <c r="B6207" s="1">
        <v>1000</v>
      </c>
      <c r="C6207" t="s">
        <v>9</v>
      </c>
      <c r="D6207">
        <v>2</v>
      </c>
      <c r="E6207" s="3">
        <v>44436</v>
      </c>
      <c r="F6207" s="2">
        <f>MONTH(Tabela1[[#This Row],[Data]])</f>
        <v>8</v>
      </c>
      <c r="G6207" t="s">
        <v>6130</v>
      </c>
      <c r="H6207" t="s">
        <v>6131</v>
      </c>
      <c r="I6207" s="2">
        <v>5519971300000</v>
      </c>
    </row>
    <row r="6208" spans="1:9" x14ac:dyDescent="0.25">
      <c r="A6208" t="s">
        <v>26</v>
      </c>
      <c r="B6208" s="1">
        <v>2000</v>
      </c>
      <c r="C6208" t="s">
        <v>21</v>
      </c>
      <c r="D6208">
        <v>1</v>
      </c>
      <c r="E6208" s="3">
        <v>44436</v>
      </c>
      <c r="F6208" s="2">
        <f>MONTH(Tabela1[[#This Row],[Data]])</f>
        <v>8</v>
      </c>
      <c r="G6208" t="s">
        <v>3446</v>
      </c>
      <c r="H6208" t="s">
        <v>3447</v>
      </c>
      <c r="I6208" s="2">
        <v>5519982600000</v>
      </c>
    </row>
    <row r="6209" spans="1:9" x14ac:dyDescent="0.25">
      <c r="A6209" t="s">
        <v>26</v>
      </c>
      <c r="B6209" s="1">
        <v>2000</v>
      </c>
      <c r="C6209" t="s">
        <v>9</v>
      </c>
      <c r="D6209">
        <v>12</v>
      </c>
      <c r="E6209" s="3">
        <v>44436</v>
      </c>
      <c r="F6209" s="2">
        <f>MONTH(Tabela1[[#This Row],[Data]])</f>
        <v>8</v>
      </c>
      <c r="G6209" t="s">
        <v>2666</v>
      </c>
      <c r="H6209" t="s">
        <v>3684</v>
      </c>
      <c r="I6209" s="2">
        <v>5532998000000</v>
      </c>
    </row>
    <row r="6210" spans="1:9" x14ac:dyDescent="0.25">
      <c r="A6210" t="s">
        <v>26</v>
      </c>
      <c r="B6210" s="1">
        <v>2000</v>
      </c>
      <c r="C6210" t="s">
        <v>9</v>
      </c>
      <c r="D6210">
        <v>2</v>
      </c>
      <c r="E6210" s="3">
        <v>44436</v>
      </c>
      <c r="F6210" s="2">
        <f>MONTH(Tabela1[[#This Row],[Data]])</f>
        <v>8</v>
      </c>
      <c r="G6210" t="s">
        <v>8417</v>
      </c>
      <c r="H6210" t="s">
        <v>8418</v>
      </c>
      <c r="I6210" s="2">
        <v>5511947400000</v>
      </c>
    </row>
    <row r="6211" spans="1:9" x14ac:dyDescent="0.25">
      <c r="A6211" t="s">
        <v>12</v>
      </c>
      <c r="B6211" s="1">
        <v>1000</v>
      </c>
      <c r="C6211" t="s">
        <v>9</v>
      </c>
      <c r="D6211">
        <v>12</v>
      </c>
      <c r="E6211" s="3">
        <v>44436</v>
      </c>
      <c r="F6211" s="2">
        <f>MONTH(Tabela1[[#This Row],[Data]])</f>
        <v>8</v>
      </c>
      <c r="G6211" t="s">
        <v>1367</v>
      </c>
      <c r="H6211" t="s">
        <v>8997</v>
      </c>
      <c r="I6211" s="2">
        <v>5581996000000</v>
      </c>
    </row>
    <row r="6212" spans="1:9" x14ac:dyDescent="0.25">
      <c r="A6212" t="s">
        <v>8</v>
      </c>
      <c r="B6212" s="1">
        <v>500</v>
      </c>
      <c r="C6212" t="s">
        <v>9</v>
      </c>
      <c r="D6212">
        <v>12</v>
      </c>
      <c r="E6212" s="3">
        <v>44437</v>
      </c>
      <c r="F6212" s="2">
        <f>MONTH(Tabela1[[#This Row],[Data]])</f>
        <v>8</v>
      </c>
      <c r="G6212" t="s">
        <v>1578</v>
      </c>
      <c r="H6212" t="s">
        <v>1579</v>
      </c>
      <c r="I6212" s="2">
        <v>5531914000000</v>
      </c>
    </row>
    <row r="6213" spans="1:9" x14ac:dyDescent="0.25">
      <c r="A6213" t="s">
        <v>26</v>
      </c>
      <c r="B6213" s="1">
        <v>2000</v>
      </c>
      <c r="C6213" t="s">
        <v>9</v>
      </c>
      <c r="D6213">
        <v>1</v>
      </c>
      <c r="E6213" s="3">
        <v>44437</v>
      </c>
      <c r="F6213" s="2">
        <f>MONTH(Tabela1[[#This Row],[Data]])</f>
        <v>8</v>
      </c>
      <c r="G6213" t="s">
        <v>4080</v>
      </c>
      <c r="H6213" t="s">
        <v>4081</v>
      </c>
      <c r="I6213" s="2">
        <v>5577998000000</v>
      </c>
    </row>
    <row r="6214" spans="1:9" x14ac:dyDescent="0.25">
      <c r="A6214" t="s">
        <v>8</v>
      </c>
      <c r="B6214" s="1">
        <v>500</v>
      </c>
      <c r="C6214" t="s">
        <v>21</v>
      </c>
      <c r="D6214">
        <v>1</v>
      </c>
      <c r="E6214" s="3">
        <v>44437</v>
      </c>
      <c r="F6214" s="2">
        <f>MONTH(Tabela1[[#This Row],[Data]])</f>
        <v>8</v>
      </c>
      <c r="G6214" t="s">
        <v>6825</v>
      </c>
      <c r="H6214" t="s">
        <v>9059</v>
      </c>
      <c r="I6214" s="2">
        <v>5514998600000</v>
      </c>
    </row>
    <row r="6215" spans="1:9" x14ac:dyDescent="0.25">
      <c r="A6215" t="s">
        <v>12</v>
      </c>
      <c r="B6215" s="1">
        <v>1000</v>
      </c>
      <c r="C6215" t="s">
        <v>9</v>
      </c>
      <c r="D6215">
        <v>12</v>
      </c>
      <c r="E6215" s="3">
        <v>44438</v>
      </c>
      <c r="F6215" s="2">
        <f>MONTH(Tabela1[[#This Row],[Data]])</f>
        <v>8</v>
      </c>
      <c r="G6215" t="s">
        <v>1655</v>
      </c>
      <c r="H6215" t="s">
        <v>2615</v>
      </c>
      <c r="I6215" s="2">
        <v>5511995500000</v>
      </c>
    </row>
    <row r="6216" spans="1:9" x14ac:dyDescent="0.25">
      <c r="A6216" t="s">
        <v>26</v>
      </c>
      <c r="B6216" s="1">
        <v>2000</v>
      </c>
      <c r="C6216" t="s">
        <v>9</v>
      </c>
      <c r="D6216">
        <v>12</v>
      </c>
      <c r="E6216" s="3">
        <v>44438</v>
      </c>
      <c r="F6216" s="2">
        <f>MONTH(Tabela1[[#This Row],[Data]])</f>
        <v>8</v>
      </c>
      <c r="G6216" t="s">
        <v>4053</v>
      </c>
      <c r="H6216" t="s">
        <v>4054</v>
      </c>
      <c r="I6216" s="2">
        <v>5571981600000</v>
      </c>
    </row>
    <row r="6217" spans="1:9" x14ac:dyDescent="0.25">
      <c r="A6217" t="s">
        <v>12</v>
      </c>
      <c r="B6217" s="1">
        <v>1000</v>
      </c>
      <c r="C6217" t="s">
        <v>9</v>
      </c>
      <c r="D6217">
        <v>12</v>
      </c>
      <c r="E6217" s="3">
        <v>44438</v>
      </c>
      <c r="F6217" s="2">
        <f>MONTH(Tabela1[[#This Row],[Data]])</f>
        <v>8</v>
      </c>
      <c r="G6217" t="s">
        <v>3777</v>
      </c>
      <c r="H6217" t="s">
        <v>7874</v>
      </c>
      <c r="I6217" s="2">
        <v>5511964900000</v>
      </c>
    </row>
    <row r="6218" spans="1:9" x14ac:dyDescent="0.25">
      <c r="A6218" t="s">
        <v>8</v>
      </c>
      <c r="B6218" s="1">
        <v>500</v>
      </c>
      <c r="C6218" t="s">
        <v>9</v>
      </c>
      <c r="D6218">
        <v>2</v>
      </c>
      <c r="E6218" s="3">
        <v>44438</v>
      </c>
      <c r="F6218" s="2">
        <f>MONTH(Tabela1[[#This Row],[Data]])</f>
        <v>8</v>
      </c>
      <c r="G6218" t="s">
        <v>8248</v>
      </c>
      <c r="H6218" t="s">
        <v>8249</v>
      </c>
      <c r="I6218" s="2">
        <v>5571992000000</v>
      </c>
    </row>
    <row r="6219" spans="1:9" x14ac:dyDescent="0.25">
      <c r="A6219" t="s">
        <v>12</v>
      </c>
      <c r="B6219" s="1">
        <v>1000</v>
      </c>
      <c r="C6219" t="s">
        <v>9</v>
      </c>
      <c r="D6219">
        <v>12</v>
      </c>
      <c r="E6219" s="3">
        <v>44438</v>
      </c>
      <c r="F6219" s="2">
        <f>MONTH(Tabela1[[#This Row],[Data]])</f>
        <v>8</v>
      </c>
      <c r="G6219" t="s">
        <v>8897</v>
      </c>
      <c r="H6219" t="s">
        <v>8898</v>
      </c>
      <c r="I6219" s="2">
        <v>5563984800000</v>
      </c>
    </row>
    <row r="6220" spans="1:9" x14ac:dyDescent="0.25">
      <c r="A6220" t="s">
        <v>8</v>
      </c>
      <c r="B6220" s="1">
        <v>500</v>
      </c>
      <c r="C6220" t="s">
        <v>21</v>
      </c>
      <c r="D6220">
        <v>1</v>
      </c>
      <c r="E6220" s="3">
        <v>44438</v>
      </c>
      <c r="F6220" s="2">
        <f>MONTH(Tabela1[[#This Row],[Data]])</f>
        <v>8</v>
      </c>
      <c r="G6220" t="s">
        <v>9121</v>
      </c>
      <c r="H6220" t="s">
        <v>9151</v>
      </c>
      <c r="I6220" s="2">
        <v>5562981100000</v>
      </c>
    </row>
    <row r="6221" spans="1:9" x14ac:dyDescent="0.25">
      <c r="A6221" t="s">
        <v>12</v>
      </c>
      <c r="B6221" s="1">
        <v>1000</v>
      </c>
      <c r="C6221" t="s">
        <v>9</v>
      </c>
      <c r="D6221">
        <v>12</v>
      </c>
      <c r="E6221" s="3">
        <v>44438</v>
      </c>
      <c r="F6221" s="2">
        <f>MONTH(Tabela1[[#This Row],[Data]])</f>
        <v>8</v>
      </c>
      <c r="G6221" t="s">
        <v>9294</v>
      </c>
      <c r="H6221" t="s">
        <v>9295</v>
      </c>
      <c r="I6221" s="2">
        <v>5528999800000</v>
      </c>
    </row>
    <row r="6222" spans="1:9" x14ac:dyDescent="0.25">
      <c r="A6222" t="s">
        <v>8</v>
      </c>
      <c r="B6222" s="1">
        <v>500</v>
      </c>
      <c r="C6222" t="s">
        <v>9</v>
      </c>
      <c r="D6222">
        <v>12</v>
      </c>
      <c r="E6222" s="3">
        <v>44438</v>
      </c>
      <c r="F6222" s="2">
        <f>MONTH(Tabela1[[#This Row],[Data]])</f>
        <v>8</v>
      </c>
      <c r="G6222" t="s">
        <v>2314</v>
      </c>
      <c r="H6222" t="s">
        <v>9601</v>
      </c>
      <c r="I6222" s="2">
        <v>5521988000000</v>
      </c>
    </row>
    <row r="6223" spans="1:9" x14ac:dyDescent="0.25">
      <c r="A6223" t="s">
        <v>26</v>
      </c>
      <c r="B6223" s="1">
        <v>2000</v>
      </c>
      <c r="C6223" t="s">
        <v>9</v>
      </c>
      <c r="D6223">
        <v>5</v>
      </c>
      <c r="E6223" s="3">
        <v>44439</v>
      </c>
      <c r="F6223" s="2">
        <f>MONTH(Tabela1[[#This Row],[Data]])</f>
        <v>8</v>
      </c>
      <c r="G6223" t="s">
        <v>141</v>
      </c>
      <c r="H6223" t="s">
        <v>4239</v>
      </c>
      <c r="I6223" s="2">
        <v>5521994700000</v>
      </c>
    </row>
    <row r="6224" spans="1:9" x14ac:dyDescent="0.25">
      <c r="A6224" t="s">
        <v>8</v>
      </c>
      <c r="B6224" s="1">
        <v>500</v>
      </c>
      <c r="C6224" t="s">
        <v>9</v>
      </c>
      <c r="D6224">
        <v>6</v>
      </c>
      <c r="E6224" s="3">
        <v>44439</v>
      </c>
      <c r="F6224" s="2">
        <f>MONTH(Tabela1[[#This Row],[Data]])</f>
        <v>8</v>
      </c>
      <c r="G6224" t="s">
        <v>6269</v>
      </c>
      <c r="H6224" t="s">
        <v>6270</v>
      </c>
      <c r="I6224" s="2">
        <v>5561985600000</v>
      </c>
    </row>
    <row r="6225" spans="1:9" x14ac:dyDescent="0.25">
      <c r="A6225" t="s">
        <v>12</v>
      </c>
      <c r="B6225" s="1">
        <v>1000</v>
      </c>
      <c r="C6225" t="s">
        <v>9</v>
      </c>
      <c r="D6225">
        <v>10</v>
      </c>
      <c r="E6225" s="3">
        <v>44439</v>
      </c>
      <c r="F6225" s="2">
        <f>MONTH(Tabela1[[#This Row],[Data]])</f>
        <v>8</v>
      </c>
      <c r="G6225" t="s">
        <v>2716</v>
      </c>
      <c r="H6225" t="s">
        <v>6490</v>
      </c>
      <c r="I6225" s="2">
        <v>5517999700000</v>
      </c>
    </row>
    <row r="6226" spans="1:9" x14ac:dyDescent="0.25">
      <c r="A6226" t="s">
        <v>8</v>
      </c>
      <c r="B6226" s="1">
        <v>500</v>
      </c>
      <c r="C6226" t="s">
        <v>9</v>
      </c>
      <c r="D6226">
        <v>12</v>
      </c>
      <c r="E6226" s="3">
        <v>44440</v>
      </c>
      <c r="F6226" s="2">
        <f>MONTH(Tabela1[[#This Row],[Data]])</f>
        <v>9</v>
      </c>
      <c r="G6226" t="s">
        <v>967</v>
      </c>
      <c r="H6226" t="s">
        <v>968</v>
      </c>
      <c r="I6226" s="2">
        <v>5511982200000</v>
      </c>
    </row>
    <row r="6227" spans="1:9" x14ac:dyDescent="0.25">
      <c r="A6227" t="s">
        <v>12</v>
      </c>
      <c r="B6227" s="1">
        <v>1000</v>
      </c>
      <c r="C6227" t="s">
        <v>9</v>
      </c>
      <c r="D6227">
        <v>12</v>
      </c>
      <c r="E6227" s="3">
        <v>44440</v>
      </c>
      <c r="F6227" s="2">
        <f>MONTH(Tabela1[[#This Row],[Data]])</f>
        <v>9</v>
      </c>
      <c r="G6227" t="s">
        <v>1669</v>
      </c>
      <c r="H6227" t="s">
        <v>5026</v>
      </c>
      <c r="I6227" s="2">
        <v>5562992000000</v>
      </c>
    </row>
    <row r="6228" spans="1:9" x14ac:dyDescent="0.25">
      <c r="A6228" t="s">
        <v>12</v>
      </c>
      <c r="B6228" s="1">
        <v>1000</v>
      </c>
      <c r="C6228" t="s">
        <v>9</v>
      </c>
      <c r="D6228">
        <v>12</v>
      </c>
      <c r="E6228" s="3">
        <v>44440</v>
      </c>
      <c r="F6228" s="2">
        <f>MONTH(Tabela1[[#This Row],[Data]])</f>
        <v>9</v>
      </c>
      <c r="G6228" t="s">
        <v>4153</v>
      </c>
      <c r="H6228" t="s">
        <v>4154</v>
      </c>
      <c r="I6228" s="2">
        <v>5562982300000</v>
      </c>
    </row>
    <row r="6229" spans="1:9" x14ac:dyDescent="0.25">
      <c r="A6229" t="s">
        <v>26</v>
      </c>
      <c r="B6229" s="1">
        <v>2000</v>
      </c>
      <c r="C6229" t="s">
        <v>9</v>
      </c>
      <c r="D6229">
        <v>6</v>
      </c>
      <c r="E6229" s="3">
        <v>44441</v>
      </c>
      <c r="F6229" s="2">
        <f>MONTH(Tabela1[[#This Row],[Data]])</f>
        <v>9</v>
      </c>
      <c r="G6229" t="s">
        <v>427</v>
      </c>
      <c r="H6229" t="s">
        <v>428</v>
      </c>
      <c r="I6229" s="2">
        <v>5511987300000</v>
      </c>
    </row>
    <row r="6230" spans="1:9" x14ac:dyDescent="0.25">
      <c r="A6230" t="s">
        <v>12</v>
      </c>
      <c r="B6230" s="1">
        <v>1000</v>
      </c>
      <c r="C6230" t="s">
        <v>9</v>
      </c>
      <c r="D6230">
        <v>1</v>
      </c>
      <c r="E6230" s="3">
        <v>44441</v>
      </c>
      <c r="F6230" s="2">
        <f>MONTH(Tabela1[[#This Row],[Data]])</f>
        <v>9</v>
      </c>
      <c r="G6230" t="s">
        <v>3276</v>
      </c>
      <c r="H6230" t="s">
        <v>3277</v>
      </c>
      <c r="I6230" s="2">
        <v>5527999300000</v>
      </c>
    </row>
    <row r="6231" spans="1:9" x14ac:dyDescent="0.25">
      <c r="A6231" t="s">
        <v>26</v>
      </c>
      <c r="B6231" s="1">
        <v>2000</v>
      </c>
      <c r="C6231" t="s">
        <v>9</v>
      </c>
      <c r="D6231">
        <v>2</v>
      </c>
      <c r="E6231" s="3">
        <v>44441</v>
      </c>
      <c r="F6231" s="2">
        <f>MONTH(Tabela1[[#This Row],[Data]])</f>
        <v>9</v>
      </c>
      <c r="G6231" t="s">
        <v>6909</v>
      </c>
      <c r="H6231" t="s">
        <v>6910</v>
      </c>
      <c r="I6231" s="2">
        <v>5511977300000</v>
      </c>
    </row>
    <row r="6232" spans="1:9" x14ac:dyDescent="0.25">
      <c r="A6232" t="s">
        <v>26</v>
      </c>
      <c r="B6232" s="1">
        <v>2000</v>
      </c>
      <c r="C6232" t="s">
        <v>9</v>
      </c>
      <c r="D6232">
        <v>6</v>
      </c>
      <c r="E6232" s="3">
        <v>44441</v>
      </c>
      <c r="F6232" s="2">
        <f>MONTH(Tabela1[[#This Row],[Data]])</f>
        <v>9</v>
      </c>
      <c r="G6232" t="s">
        <v>4726</v>
      </c>
      <c r="H6232" t="s">
        <v>4727</v>
      </c>
      <c r="I6232" s="2">
        <v>5527996200000</v>
      </c>
    </row>
    <row r="6233" spans="1:9" x14ac:dyDescent="0.25">
      <c r="A6233" t="s">
        <v>12</v>
      </c>
      <c r="B6233" s="1">
        <v>1000</v>
      </c>
      <c r="C6233" t="s">
        <v>9</v>
      </c>
      <c r="D6233">
        <v>10</v>
      </c>
      <c r="E6233" s="3">
        <v>44441</v>
      </c>
      <c r="F6233" s="2">
        <f>MONTH(Tabela1[[#This Row],[Data]])</f>
        <v>9</v>
      </c>
      <c r="G6233" t="s">
        <v>8649</v>
      </c>
      <c r="H6233" t="s">
        <v>8650</v>
      </c>
      <c r="I6233" s="2">
        <v>5511951200000</v>
      </c>
    </row>
    <row r="6234" spans="1:9" x14ac:dyDescent="0.25">
      <c r="A6234" t="s">
        <v>26</v>
      </c>
      <c r="B6234" s="1">
        <v>2000</v>
      </c>
      <c r="C6234" t="s">
        <v>21</v>
      </c>
      <c r="D6234">
        <v>1</v>
      </c>
      <c r="E6234" s="3">
        <v>44441</v>
      </c>
      <c r="F6234" s="2">
        <f>MONTH(Tabela1[[#This Row],[Data]])</f>
        <v>9</v>
      </c>
      <c r="G6234" t="s">
        <v>2670</v>
      </c>
      <c r="H6234" t="s">
        <v>9407</v>
      </c>
      <c r="I6234" s="2">
        <v>5594992200000</v>
      </c>
    </row>
    <row r="6235" spans="1:9" x14ac:dyDescent="0.25">
      <c r="A6235" t="s">
        <v>8</v>
      </c>
      <c r="B6235" s="1">
        <v>500</v>
      </c>
      <c r="C6235" t="s">
        <v>9</v>
      </c>
      <c r="D6235">
        <v>12</v>
      </c>
      <c r="E6235" s="3">
        <v>44441</v>
      </c>
      <c r="F6235" s="2">
        <f>MONTH(Tabela1[[#This Row],[Data]])</f>
        <v>9</v>
      </c>
      <c r="G6235" t="s">
        <v>537</v>
      </c>
      <c r="H6235" t="s">
        <v>5376</v>
      </c>
      <c r="I6235" s="2">
        <v>5521988800000</v>
      </c>
    </row>
    <row r="6236" spans="1:9" x14ac:dyDescent="0.25">
      <c r="A6236" t="s">
        <v>12</v>
      </c>
      <c r="B6236" s="1">
        <v>1000</v>
      </c>
      <c r="C6236" t="s">
        <v>9</v>
      </c>
      <c r="D6236">
        <v>12</v>
      </c>
      <c r="E6236" s="3">
        <v>44442</v>
      </c>
      <c r="F6236" s="2">
        <f>MONTH(Tabela1[[#This Row],[Data]])</f>
        <v>9</v>
      </c>
      <c r="G6236" t="s">
        <v>232</v>
      </c>
      <c r="H6236" t="s">
        <v>233</v>
      </c>
      <c r="I6236" s="2">
        <v>5511966000000</v>
      </c>
    </row>
    <row r="6237" spans="1:9" x14ac:dyDescent="0.25">
      <c r="A6237" t="s">
        <v>12</v>
      </c>
      <c r="B6237" s="1">
        <v>1000</v>
      </c>
      <c r="C6237" t="s">
        <v>9</v>
      </c>
      <c r="D6237">
        <v>1</v>
      </c>
      <c r="E6237" s="3">
        <v>44442</v>
      </c>
      <c r="F6237" s="2">
        <f>MONTH(Tabela1[[#This Row],[Data]])</f>
        <v>9</v>
      </c>
      <c r="G6237" t="s">
        <v>7460</v>
      </c>
      <c r="H6237" t="s">
        <v>7461</v>
      </c>
      <c r="I6237" s="2">
        <v>5521973500000</v>
      </c>
    </row>
    <row r="6238" spans="1:9" x14ac:dyDescent="0.25">
      <c r="A6238" t="s">
        <v>8</v>
      </c>
      <c r="B6238" s="1">
        <v>500</v>
      </c>
      <c r="C6238" t="s">
        <v>9</v>
      </c>
      <c r="D6238">
        <v>12</v>
      </c>
      <c r="E6238" s="3">
        <v>44442</v>
      </c>
      <c r="F6238" s="2">
        <f>MONTH(Tabela1[[#This Row],[Data]])</f>
        <v>9</v>
      </c>
      <c r="G6238" t="s">
        <v>1353</v>
      </c>
      <c r="H6238" t="s">
        <v>1354</v>
      </c>
      <c r="I6238" s="2">
        <v>5541996700000</v>
      </c>
    </row>
    <row r="6239" spans="1:9" x14ac:dyDescent="0.25">
      <c r="A6239" t="s">
        <v>8</v>
      </c>
      <c r="B6239" s="1">
        <v>500</v>
      </c>
      <c r="C6239" t="s">
        <v>21</v>
      </c>
      <c r="D6239">
        <v>1</v>
      </c>
      <c r="E6239" s="3">
        <v>44443</v>
      </c>
      <c r="F6239" s="2">
        <f>MONTH(Tabela1[[#This Row],[Data]])</f>
        <v>9</v>
      </c>
      <c r="G6239" t="s">
        <v>877</v>
      </c>
      <c r="H6239" t="s">
        <v>878</v>
      </c>
      <c r="I6239" s="2">
        <v>5511974100000</v>
      </c>
    </row>
    <row r="6240" spans="1:9" x14ac:dyDescent="0.25">
      <c r="A6240" t="s">
        <v>8</v>
      </c>
      <c r="B6240" s="1">
        <v>500</v>
      </c>
      <c r="C6240" t="s">
        <v>9</v>
      </c>
      <c r="D6240">
        <v>1</v>
      </c>
      <c r="E6240" s="3">
        <v>44443</v>
      </c>
      <c r="F6240" s="2">
        <f>MONTH(Tabela1[[#This Row],[Data]])</f>
        <v>9</v>
      </c>
      <c r="G6240" t="s">
        <v>1103</v>
      </c>
      <c r="H6240" t="s">
        <v>1104</v>
      </c>
      <c r="I6240" s="2">
        <v>5527998800000</v>
      </c>
    </row>
    <row r="6241" spans="1:9" x14ac:dyDescent="0.25">
      <c r="A6241" t="s">
        <v>8</v>
      </c>
      <c r="B6241" s="1">
        <v>500</v>
      </c>
      <c r="C6241" t="s">
        <v>9</v>
      </c>
      <c r="D6241">
        <v>12</v>
      </c>
      <c r="E6241" s="3">
        <v>44443</v>
      </c>
      <c r="F6241" s="2">
        <f>MONTH(Tabela1[[#This Row],[Data]])</f>
        <v>9</v>
      </c>
      <c r="G6241" t="s">
        <v>1941</v>
      </c>
      <c r="H6241" t="s">
        <v>1942</v>
      </c>
      <c r="I6241" s="2">
        <v>5531985600000</v>
      </c>
    </row>
    <row r="6242" spans="1:9" x14ac:dyDescent="0.25">
      <c r="A6242" t="s">
        <v>12</v>
      </c>
      <c r="B6242" s="1">
        <v>1000</v>
      </c>
      <c r="C6242" t="s">
        <v>9</v>
      </c>
      <c r="D6242">
        <v>1</v>
      </c>
      <c r="E6242" s="3">
        <v>44443</v>
      </c>
      <c r="F6242" s="2">
        <f>MONTH(Tabela1[[#This Row],[Data]])</f>
        <v>9</v>
      </c>
      <c r="G6242" t="s">
        <v>3760</v>
      </c>
      <c r="H6242" t="s">
        <v>3761</v>
      </c>
      <c r="I6242" s="2">
        <v>5579988100000</v>
      </c>
    </row>
    <row r="6243" spans="1:9" x14ac:dyDescent="0.25">
      <c r="A6243" t="s">
        <v>26</v>
      </c>
      <c r="B6243" s="1">
        <v>2000</v>
      </c>
      <c r="C6243" t="s">
        <v>9</v>
      </c>
      <c r="D6243">
        <v>12</v>
      </c>
      <c r="E6243" s="3">
        <v>44443</v>
      </c>
      <c r="F6243" s="2">
        <f>MONTH(Tabela1[[#This Row],[Data]])</f>
        <v>9</v>
      </c>
      <c r="G6243" t="s">
        <v>4571</v>
      </c>
      <c r="H6243" t="s">
        <v>4572</v>
      </c>
      <c r="I6243" s="2">
        <v>5511995800000</v>
      </c>
    </row>
    <row r="6244" spans="1:9" x14ac:dyDescent="0.25">
      <c r="A6244" t="s">
        <v>12</v>
      </c>
      <c r="B6244" s="1">
        <v>1000</v>
      </c>
      <c r="C6244" t="s">
        <v>9</v>
      </c>
      <c r="D6244">
        <v>12</v>
      </c>
      <c r="E6244" s="3">
        <v>44443</v>
      </c>
      <c r="F6244" s="2">
        <f>MONTH(Tabela1[[#This Row],[Data]])</f>
        <v>9</v>
      </c>
      <c r="G6244" t="s">
        <v>4474</v>
      </c>
      <c r="H6244" t="s">
        <v>5007</v>
      </c>
      <c r="I6244" s="2">
        <v>5521996000000</v>
      </c>
    </row>
    <row r="6245" spans="1:9" x14ac:dyDescent="0.25">
      <c r="A6245" t="s">
        <v>26</v>
      </c>
      <c r="B6245" s="1">
        <v>2000</v>
      </c>
      <c r="C6245" t="s">
        <v>9</v>
      </c>
      <c r="D6245">
        <v>4</v>
      </c>
      <c r="E6245" s="3">
        <v>44443</v>
      </c>
      <c r="F6245" s="2">
        <f>MONTH(Tabela1[[#This Row],[Data]])</f>
        <v>9</v>
      </c>
      <c r="G6245" t="s">
        <v>6284</v>
      </c>
      <c r="H6245" t="s">
        <v>6285</v>
      </c>
      <c r="I6245" s="2">
        <v>5531987800000</v>
      </c>
    </row>
    <row r="6246" spans="1:9" x14ac:dyDescent="0.25">
      <c r="A6246" t="s">
        <v>8</v>
      </c>
      <c r="B6246" s="1">
        <v>500</v>
      </c>
      <c r="C6246" t="s">
        <v>9</v>
      </c>
      <c r="D6246">
        <v>12</v>
      </c>
      <c r="E6246" s="3">
        <v>44443</v>
      </c>
      <c r="F6246" s="2">
        <f>MONTH(Tabela1[[#This Row],[Data]])</f>
        <v>9</v>
      </c>
      <c r="G6246" t="s">
        <v>6930</v>
      </c>
      <c r="H6246" t="s">
        <v>6931</v>
      </c>
      <c r="I6246" s="2">
        <v>5511952000000</v>
      </c>
    </row>
    <row r="6247" spans="1:9" x14ac:dyDescent="0.25">
      <c r="A6247" t="s">
        <v>12</v>
      </c>
      <c r="B6247" s="1">
        <v>1000</v>
      </c>
      <c r="C6247" t="s">
        <v>9</v>
      </c>
      <c r="D6247">
        <v>3</v>
      </c>
      <c r="E6247" s="3">
        <v>44443</v>
      </c>
      <c r="F6247" s="2">
        <f>MONTH(Tabela1[[#This Row],[Data]])</f>
        <v>9</v>
      </c>
      <c r="G6247" t="s">
        <v>7970</v>
      </c>
      <c r="H6247" t="s">
        <v>7971</v>
      </c>
      <c r="I6247" s="2">
        <v>5554999000000</v>
      </c>
    </row>
    <row r="6248" spans="1:9" x14ac:dyDescent="0.25">
      <c r="A6248" t="s">
        <v>8</v>
      </c>
      <c r="B6248" s="1">
        <v>500</v>
      </c>
      <c r="C6248" t="s">
        <v>9</v>
      </c>
      <c r="D6248">
        <v>1</v>
      </c>
      <c r="E6248" s="3">
        <v>44443</v>
      </c>
      <c r="F6248" s="2">
        <f>MONTH(Tabela1[[#This Row],[Data]])</f>
        <v>9</v>
      </c>
      <c r="G6248" t="s">
        <v>8709</v>
      </c>
      <c r="H6248" t="s">
        <v>8710</v>
      </c>
      <c r="I6248" s="2">
        <v>5511983100000</v>
      </c>
    </row>
    <row r="6249" spans="1:9" x14ac:dyDescent="0.25">
      <c r="A6249" t="s">
        <v>12</v>
      </c>
      <c r="B6249" s="1">
        <v>1000</v>
      </c>
      <c r="C6249" t="s">
        <v>9</v>
      </c>
      <c r="D6249">
        <v>12</v>
      </c>
      <c r="E6249" s="3">
        <v>44443</v>
      </c>
      <c r="F6249" s="2">
        <f>MONTH(Tabela1[[#This Row],[Data]])</f>
        <v>9</v>
      </c>
      <c r="G6249" t="s">
        <v>3037</v>
      </c>
      <c r="H6249" t="s">
        <v>3038</v>
      </c>
      <c r="I6249" s="2">
        <v>5562982300000</v>
      </c>
    </row>
    <row r="6250" spans="1:9" x14ac:dyDescent="0.25">
      <c r="A6250" t="s">
        <v>12</v>
      </c>
      <c r="B6250" s="1">
        <v>1000</v>
      </c>
      <c r="C6250" t="s">
        <v>21</v>
      </c>
      <c r="D6250">
        <v>1</v>
      </c>
      <c r="E6250" s="3">
        <v>44444</v>
      </c>
      <c r="F6250" s="2">
        <f>MONTH(Tabela1[[#This Row],[Data]])</f>
        <v>9</v>
      </c>
      <c r="G6250" t="s">
        <v>411</v>
      </c>
      <c r="H6250" t="s">
        <v>412</v>
      </c>
      <c r="I6250" s="2">
        <v>5575999000000</v>
      </c>
    </row>
    <row r="6251" spans="1:9" x14ac:dyDescent="0.25">
      <c r="A6251" t="s">
        <v>12</v>
      </c>
      <c r="B6251" s="1">
        <v>1000</v>
      </c>
      <c r="C6251" t="s">
        <v>9</v>
      </c>
      <c r="D6251">
        <v>2</v>
      </c>
      <c r="E6251" s="3">
        <v>44444</v>
      </c>
      <c r="F6251" s="2">
        <f>MONTH(Tabela1[[#This Row],[Data]])</f>
        <v>9</v>
      </c>
      <c r="G6251" t="s">
        <v>5349</v>
      </c>
      <c r="H6251" t="s">
        <v>5350</v>
      </c>
      <c r="I6251" s="2">
        <v>5511988800000</v>
      </c>
    </row>
    <row r="6252" spans="1:9" x14ac:dyDescent="0.25">
      <c r="A6252" t="s">
        <v>8</v>
      </c>
      <c r="B6252" s="1">
        <v>500</v>
      </c>
      <c r="C6252" t="s">
        <v>9</v>
      </c>
      <c r="D6252">
        <v>12</v>
      </c>
      <c r="E6252" s="3">
        <v>44445</v>
      </c>
      <c r="F6252" s="2">
        <f>MONTH(Tabela1[[#This Row],[Data]])</f>
        <v>9</v>
      </c>
      <c r="G6252" t="s">
        <v>439</v>
      </c>
      <c r="H6252" t="s">
        <v>440</v>
      </c>
      <c r="I6252" s="2">
        <v>5511950800000</v>
      </c>
    </row>
    <row r="6253" spans="1:9" x14ac:dyDescent="0.25">
      <c r="A6253" t="s">
        <v>8</v>
      </c>
      <c r="B6253" s="1">
        <v>500</v>
      </c>
      <c r="C6253" t="s">
        <v>9</v>
      </c>
      <c r="D6253">
        <v>1</v>
      </c>
      <c r="E6253" s="3">
        <v>44445</v>
      </c>
      <c r="F6253" s="2">
        <f>MONTH(Tabela1[[#This Row],[Data]])</f>
        <v>9</v>
      </c>
      <c r="G6253" t="s">
        <v>45</v>
      </c>
      <c r="H6253" t="s">
        <v>2482</v>
      </c>
      <c r="I6253" s="2">
        <v>5511987000000</v>
      </c>
    </row>
    <row r="6254" spans="1:9" x14ac:dyDescent="0.25">
      <c r="A6254" t="s">
        <v>26</v>
      </c>
      <c r="B6254" s="1">
        <v>2000</v>
      </c>
      <c r="C6254" t="s">
        <v>9</v>
      </c>
      <c r="D6254">
        <v>6</v>
      </c>
      <c r="E6254" s="3">
        <v>44445</v>
      </c>
      <c r="F6254" s="2">
        <f>MONTH(Tabela1[[#This Row],[Data]])</f>
        <v>9</v>
      </c>
      <c r="G6254" t="s">
        <v>3994</v>
      </c>
      <c r="H6254" t="s">
        <v>3995</v>
      </c>
      <c r="I6254" s="2">
        <v>5575991800000</v>
      </c>
    </row>
    <row r="6255" spans="1:9" x14ac:dyDescent="0.25">
      <c r="A6255" t="s">
        <v>12</v>
      </c>
      <c r="B6255" s="1">
        <v>1000</v>
      </c>
      <c r="C6255" t="s">
        <v>9</v>
      </c>
      <c r="D6255">
        <v>12</v>
      </c>
      <c r="E6255" s="3">
        <v>44445</v>
      </c>
      <c r="F6255" s="2">
        <f>MONTH(Tabela1[[#This Row],[Data]])</f>
        <v>9</v>
      </c>
      <c r="G6255" t="s">
        <v>6197</v>
      </c>
      <c r="H6255" t="s">
        <v>6198</v>
      </c>
      <c r="I6255" s="2">
        <v>5594992900000</v>
      </c>
    </row>
    <row r="6256" spans="1:9" x14ac:dyDescent="0.25">
      <c r="A6256" t="s">
        <v>12</v>
      </c>
      <c r="B6256" s="1">
        <v>1000</v>
      </c>
      <c r="C6256" t="s">
        <v>9</v>
      </c>
      <c r="D6256">
        <v>5</v>
      </c>
      <c r="E6256" s="3">
        <v>44445</v>
      </c>
      <c r="F6256" s="2">
        <f>MONTH(Tabela1[[#This Row],[Data]])</f>
        <v>9</v>
      </c>
      <c r="G6256" t="s">
        <v>763</v>
      </c>
      <c r="H6256" t="s">
        <v>7223</v>
      </c>
      <c r="I6256" s="2">
        <v>5511998600000</v>
      </c>
    </row>
    <row r="6257" spans="1:9" x14ac:dyDescent="0.25">
      <c r="A6257" t="s">
        <v>8</v>
      </c>
      <c r="B6257" s="1">
        <v>500</v>
      </c>
      <c r="C6257" t="s">
        <v>21</v>
      </c>
      <c r="D6257">
        <v>12</v>
      </c>
      <c r="E6257" s="3">
        <v>44445</v>
      </c>
      <c r="F6257" s="2">
        <f>MONTH(Tabela1[[#This Row],[Data]])</f>
        <v>9</v>
      </c>
      <c r="G6257" t="s">
        <v>6930</v>
      </c>
      <c r="H6257" t="s">
        <v>7748</v>
      </c>
      <c r="I6257" s="2">
        <v>5511952000000</v>
      </c>
    </row>
    <row r="6258" spans="1:9" x14ac:dyDescent="0.25">
      <c r="A6258" t="s">
        <v>8</v>
      </c>
      <c r="B6258" s="1">
        <v>500</v>
      </c>
      <c r="C6258" t="s">
        <v>9</v>
      </c>
      <c r="D6258">
        <v>8</v>
      </c>
      <c r="E6258" s="3">
        <v>44445</v>
      </c>
      <c r="F6258" s="2">
        <f>MONTH(Tabela1[[#This Row],[Data]])</f>
        <v>9</v>
      </c>
      <c r="G6258" t="s">
        <v>8147</v>
      </c>
      <c r="H6258" t="s">
        <v>9262</v>
      </c>
      <c r="I6258" s="2">
        <v>5511959800000</v>
      </c>
    </row>
    <row r="6259" spans="1:9" x14ac:dyDescent="0.25">
      <c r="A6259" t="s">
        <v>8</v>
      </c>
      <c r="B6259" s="1">
        <v>500</v>
      </c>
      <c r="C6259" t="s">
        <v>9</v>
      </c>
      <c r="D6259">
        <v>12</v>
      </c>
      <c r="E6259" s="3">
        <v>44445</v>
      </c>
      <c r="F6259" s="2">
        <f>MONTH(Tabela1[[#This Row],[Data]])</f>
        <v>9</v>
      </c>
      <c r="G6259" t="s">
        <v>7787</v>
      </c>
      <c r="H6259" t="s">
        <v>9286</v>
      </c>
      <c r="I6259" s="2">
        <v>5511954600000</v>
      </c>
    </row>
    <row r="6260" spans="1:9" x14ac:dyDescent="0.25">
      <c r="A6260" t="s">
        <v>8</v>
      </c>
      <c r="B6260" s="1">
        <v>500</v>
      </c>
      <c r="C6260" t="s">
        <v>9</v>
      </c>
      <c r="D6260">
        <v>12</v>
      </c>
      <c r="E6260" s="3">
        <v>44446</v>
      </c>
      <c r="F6260" s="2">
        <f>MONTH(Tabela1[[#This Row],[Data]])</f>
        <v>9</v>
      </c>
      <c r="G6260" t="s">
        <v>1620</v>
      </c>
      <c r="H6260" t="s">
        <v>1621</v>
      </c>
      <c r="I6260" s="2">
        <v>5532999900000</v>
      </c>
    </row>
    <row r="6261" spans="1:9" x14ac:dyDescent="0.25">
      <c r="A6261" t="s">
        <v>26</v>
      </c>
      <c r="B6261" s="1">
        <v>2000</v>
      </c>
      <c r="C6261" t="s">
        <v>9</v>
      </c>
      <c r="D6261">
        <v>5</v>
      </c>
      <c r="E6261" s="3">
        <v>44446</v>
      </c>
      <c r="F6261" s="2">
        <f>MONTH(Tabela1[[#This Row],[Data]])</f>
        <v>9</v>
      </c>
      <c r="G6261" t="s">
        <v>1094</v>
      </c>
      <c r="H6261" t="s">
        <v>1095</v>
      </c>
      <c r="I6261" s="2">
        <v>5581992300000</v>
      </c>
    </row>
    <row r="6262" spans="1:9" x14ac:dyDescent="0.25">
      <c r="A6262" t="s">
        <v>26</v>
      </c>
      <c r="B6262" s="1">
        <v>2000</v>
      </c>
      <c r="C6262" t="s">
        <v>9</v>
      </c>
      <c r="D6262">
        <v>12</v>
      </c>
      <c r="E6262" s="3">
        <v>44446</v>
      </c>
      <c r="F6262" s="2">
        <f>MONTH(Tabela1[[#This Row],[Data]])</f>
        <v>9</v>
      </c>
      <c r="G6262" t="s">
        <v>141</v>
      </c>
      <c r="H6262" t="s">
        <v>4239</v>
      </c>
      <c r="I6262" s="2">
        <v>5548996200000</v>
      </c>
    </row>
    <row r="6263" spans="1:9" x14ac:dyDescent="0.25">
      <c r="A6263" t="s">
        <v>12</v>
      </c>
      <c r="B6263" s="1">
        <v>1000</v>
      </c>
      <c r="C6263" t="s">
        <v>9</v>
      </c>
      <c r="D6263">
        <v>12</v>
      </c>
      <c r="E6263" s="3">
        <v>44446</v>
      </c>
      <c r="F6263" s="2">
        <f>MONTH(Tabela1[[#This Row],[Data]])</f>
        <v>9</v>
      </c>
      <c r="G6263" t="s">
        <v>6875</v>
      </c>
      <c r="H6263" t="s">
        <v>6876</v>
      </c>
      <c r="I6263" s="2">
        <v>5541992700000</v>
      </c>
    </row>
    <row r="6264" spans="1:9" x14ac:dyDescent="0.25">
      <c r="A6264" t="s">
        <v>12</v>
      </c>
      <c r="B6264" s="1">
        <v>1000</v>
      </c>
      <c r="C6264" t="s">
        <v>9</v>
      </c>
      <c r="D6264">
        <v>1</v>
      </c>
      <c r="E6264" s="3">
        <v>44446</v>
      </c>
      <c r="F6264" s="2">
        <f>MONTH(Tabela1[[#This Row],[Data]])</f>
        <v>9</v>
      </c>
      <c r="G6264" t="s">
        <v>7604</v>
      </c>
      <c r="H6264" t="s">
        <v>7605</v>
      </c>
      <c r="I6264" s="2">
        <v>5521969800000</v>
      </c>
    </row>
    <row r="6265" spans="1:9" x14ac:dyDescent="0.25">
      <c r="A6265" t="s">
        <v>12</v>
      </c>
      <c r="B6265" s="1">
        <v>1000</v>
      </c>
      <c r="C6265" t="s">
        <v>9</v>
      </c>
      <c r="D6265">
        <v>12</v>
      </c>
      <c r="E6265" s="3">
        <v>44446</v>
      </c>
      <c r="F6265" s="2">
        <f>MONTH(Tabela1[[#This Row],[Data]])</f>
        <v>9</v>
      </c>
      <c r="G6265" t="s">
        <v>6934</v>
      </c>
      <c r="H6265" t="s">
        <v>6935</v>
      </c>
      <c r="I6265" s="2">
        <v>5511954600000</v>
      </c>
    </row>
    <row r="6266" spans="1:9" x14ac:dyDescent="0.25">
      <c r="A6266" t="s">
        <v>8</v>
      </c>
      <c r="B6266" s="1">
        <v>500</v>
      </c>
      <c r="C6266" t="s">
        <v>9</v>
      </c>
      <c r="D6266">
        <v>1</v>
      </c>
      <c r="E6266" s="3">
        <v>44447</v>
      </c>
      <c r="F6266" s="2">
        <f>MONTH(Tabela1[[#This Row],[Data]])</f>
        <v>9</v>
      </c>
      <c r="G6266" t="s">
        <v>2294</v>
      </c>
      <c r="H6266" t="s">
        <v>2295</v>
      </c>
      <c r="I6266" s="2">
        <v>5511994100000</v>
      </c>
    </row>
    <row r="6267" spans="1:9" x14ac:dyDescent="0.25">
      <c r="A6267" t="s">
        <v>8</v>
      </c>
      <c r="B6267" s="1">
        <v>500</v>
      </c>
      <c r="C6267" t="s">
        <v>9</v>
      </c>
      <c r="D6267">
        <v>12</v>
      </c>
      <c r="E6267" s="3">
        <v>44447</v>
      </c>
      <c r="F6267" s="2">
        <f>MONTH(Tabela1[[#This Row],[Data]])</f>
        <v>9</v>
      </c>
      <c r="G6267" t="s">
        <v>2437</v>
      </c>
      <c r="H6267" t="s">
        <v>2438</v>
      </c>
      <c r="I6267" s="2">
        <v>5516993100000</v>
      </c>
    </row>
    <row r="6268" spans="1:9" x14ac:dyDescent="0.25">
      <c r="A6268" t="s">
        <v>12</v>
      </c>
      <c r="B6268" s="1">
        <v>1000</v>
      </c>
      <c r="C6268" t="s">
        <v>21</v>
      </c>
      <c r="D6268">
        <v>1</v>
      </c>
      <c r="E6268" s="3">
        <v>44447</v>
      </c>
      <c r="F6268" s="2">
        <f>MONTH(Tabela1[[#This Row],[Data]])</f>
        <v>9</v>
      </c>
      <c r="G6268" t="s">
        <v>2455</v>
      </c>
      <c r="H6268" t="s">
        <v>2456</v>
      </c>
      <c r="I6268" s="2">
        <v>5521999700000</v>
      </c>
    </row>
    <row r="6269" spans="1:9" x14ac:dyDescent="0.25">
      <c r="A6269" t="s">
        <v>12</v>
      </c>
      <c r="B6269" s="1">
        <v>1000</v>
      </c>
      <c r="C6269" t="s">
        <v>9</v>
      </c>
      <c r="D6269">
        <v>12</v>
      </c>
      <c r="E6269" s="3">
        <v>44447</v>
      </c>
      <c r="F6269" s="2">
        <f>MONTH(Tabela1[[#This Row],[Data]])</f>
        <v>9</v>
      </c>
      <c r="G6269" t="s">
        <v>3662</v>
      </c>
      <c r="H6269" t="s">
        <v>3663</v>
      </c>
      <c r="I6269" s="2">
        <v>5511998000000</v>
      </c>
    </row>
    <row r="6270" spans="1:9" x14ac:dyDescent="0.25">
      <c r="A6270" t="s">
        <v>8</v>
      </c>
      <c r="B6270" s="1">
        <v>500</v>
      </c>
      <c r="C6270" t="s">
        <v>9</v>
      </c>
      <c r="D6270">
        <v>12</v>
      </c>
      <c r="E6270" s="3">
        <v>44447</v>
      </c>
      <c r="F6270" s="2">
        <f>MONTH(Tabela1[[#This Row],[Data]])</f>
        <v>9</v>
      </c>
      <c r="G6270" t="s">
        <v>2124</v>
      </c>
      <c r="H6270" t="s">
        <v>2506</v>
      </c>
      <c r="I6270" s="2">
        <v>5511963000000</v>
      </c>
    </row>
    <row r="6271" spans="1:9" x14ac:dyDescent="0.25">
      <c r="A6271" t="s">
        <v>8</v>
      </c>
      <c r="B6271" s="1">
        <v>500</v>
      </c>
      <c r="C6271" t="s">
        <v>9</v>
      </c>
      <c r="D6271">
        <v>10</v>
      </c>
      <c r="E6271" s="3">
        <v>44447</v>
      </c>
      <c r="F6271" s="2">
        <f>MONTH(Tabela1[[#This Row],[Data]])</f>
        <v>9</v>
      </c>
      <c r="G6271" t="s">
        <v>8321</v>
      </c>
      <c r="H6271" t="s">
        <v>8322</v>
      </c>
      <c r="I6271" s="2">
        <v>5561985800000</v>
      </c>
    </row>
    <row r="6272" spans="1:9" x14ac:dyDescent="0.25">
      <c r="A6272" t="s">
        <v>12</v>
      </c>
      <c r="B6272" s="1">
        <v>1000</v>
      </c>
      <c r="C6272" t="s">
        <v>9</v>
      </c>
      <c r="D6272">
        <v>4</v>
      </c>
      <c r="E6272" s="3">
        <v>44447</v>
      </c>
      <c r="F6272" s="2">
        <f>MONTH(Tabela1[[#This Row],[Data]])</f>
        <v>9</v>
      </c>
      <c r="G6272" t="s">
        <v>6854</v>
      </c>
      <c r="H6272" t="s">
        <v>8403</v>
      </c>
      <c r="I6272" s="2">
        <v>5584997000000</v>
      </c>
    </row>
    <row r="6273" spans="1:9" x14ac:dyDescent="0.25">
      <c r="A6273" t="s">
        <v>12</v>
      </c>
      <c r="B6273" s="1">
        <v>1000</v>
      </c>
      <c r="C6273" t="s">
        <v>9</v>
      </c>
      <c r="D6273">
        <v>12</v>
      </c>
      <c r="E6273" s="3">
        <v>44447</v>
      </c>
      <c r="F6273" s="2">
        <f>MONTH(Tabela1[[#This Row],[Data]])</f>
        <v>9</v>
      </c>
      <c r="G6273" t="s">
        <v>3902</v>
      </c>
      <c r="H6273" t="s">
        <v>3903</v>
      </c>
      <c r="I6273" s="2">
        <v>5551991200000</v>
      </c>
    </row>
    <row r="6274" spans="1:9" x14ac:dyDescent="0.25">
      <c r="A6274" t="s">
        <v>26</v>
      </c>
      <c r="B6274" s="1">
        <v>2000</v>
      </c>
      <c r="C6274" t="s">
        <v>9</v>
      </c>
      <c r="D6274">
        <v>4</v>
      </c>
      <c r="E6274" s="3">
        <v>44447</v>
      </c>
      <c r="F6274" s="2">
        <f>MONTH(Tabela1[[#This Row],[Data]])</f>
        <v>9</v>
      </c>
      <c r="G6274" t="s">
        <v>9134</v>
      </c>
      <c r="H6274" t="s">
        <v>9135</v>
      </c>
      <c r="I6274" s="2">
        <v>5544991500000</v>
      </c>
    </row>
    <row r="6275" spans="1:9" x14ac:dyDescent="0.25">
      <c r="A6275" t="s">
        <v>8</v>
      </c>
      <c r="B6275" s="1">
        <v>500</v>
      </c>
      <c r="C6275" t="s">
        <v>9</v>
      </c>
      <c r="D6275">
        <v>12</v>
      </c>
      <c r="E6275" s="3">
        <v>44447</v>
      </c>
      <c r="F6275" s="2">
        <f>MONTH(Tabela1[[#This Row],[Data]])</f>
        <v>9</v>
      </c>
      <c r="G6275" t="s">
        <v>1557</v>
      </c>
      <c r="H6275" t="s">
        <v>5507</v>
      </c>
      <c r="I6275" s="2">
        <v>5511995900000</v>
      </c>
    </row>
    <row r="6276" spans="1:9" x14ac:dyDescent="0.25">
      <c r="A6276" t="s">
        <v>8</v>
      </c>
      <c r="B6276" s="1">
        <v>500</v>
      </c>
      <c r="C6276" t="s">
        <v>9</v>
      </c>
      <c r="D6276">
        <v>4</v>
      </c>
      <c r="E6276" s="3">
        <v>44447</v>
      </c>
      <c r="F6276" s="2">
        <f>MONTH(Tabela1[[#This Row],[Data]])</f>
        <v>9</v>
      </c>
      <c r="G6276" t="s">
        <v>8063</v>
      </c>
      <c r="H6276" t="s">
        <v>9758</v>
      </c>
      <c r="I6276" s="2">
        <v>5511974400000</v>
      </c>
    </row>
    <row r="6277" spans="1:9" x14ac:dyDescent="0.25">
      <c r="A6277" t="s">
        <v>12</v>
      </c>
      <c r="B6277" s="1">
        <v>1000</v>
      </c>
      <c r="C6277" t="s">
        <v>9</v>
      </c>
      <c r="D6277">
        <v>1</v>
      </c>
      <c r="E6277" s="3">
        <v>44448</v>
      </c>
      <c r="F6277" s="2">
        <f>MONTH(Tabela1[[#This Row],[Data]])</f>
        <v>9</v>
      </c>
      <c r="G6277" t="s">
        <v>1226</v>
      </c>
      <c r="H6277" t="s">
        <v>1227</v>
      </c>
      <c r="I6277" s="2">
        <v>5511972800000</v>
      </c>
    </row>
    <row r="6278" spans="1:9" x14ac:dyDescent="0.25">
      <c r="A6278" t="s">
        <v>26</v>
      </c>
      <c r="B6278" s="1">
        <v>2000</v>
      </c>
      <c r="C6278" t="s">
        <v>9</v>
      </c>
      <c r="D6278">
        <v>7</v>
      </c>
      <c r="E6278" s="3">
        <v>44448</v>
      </c>
      <c r="F6278" s="2">
        <f>MONTH(Tabela1[[#This Row],[Data]])</f>
        <v>9</v>
      </c>
      <c r="G6278" t="s">
        <v>1994</v>
      </c>
      <c r="H6278" t="s">
        <v>1995</v>
      </c>
      <c r="I6278" s="2">
        <v>5521991000000</v>
      </c>
    </row>
    <row r="6279" spans="1:9" x14ac:dyDescent="0.25">
      <c r="A6279" t="s">
        <v>12</v>
      </c>
      <c r="B6279" s="1">
        <v>1000</v>
      </c>
      <c r="C6279" t="s">
        <v>9</v>
      </c>
      <c r="D6279">
        <v>5</v>
      </c>
      <c r="E6279" s="3">
        <v>44448</v>
      </c>
      <c r="F6279" s="2">
        <f>MONTH(Tabela1[[#This Row],[Data]])</f>
        <v>9</v>
      </c>
      <c r="G6279" t="s">
        <v>3556</v>
      </c>
      <c r="H6279" t="s">
        <v>3557</v>
      </c>
      <c r="I6279" s="2">
        <v>5565992600000</v>
      </c>
    </row>
    <row r="6280" spans="1:9" x14ac:dyDescent="0.25">
      <c r="A6280" t="s">
        <v>8</v>
      </c>
      <c r="B6280" s="1">
        <v>500</v>
      </c>
      <c r="C6280" t="s">
        <v>21</v>
      </c>
      <c r="D6280">
        <v>1</v>
      </c>
      <c r="E6280" s="3">
        <v>44448</v>
      </c>
      <c r="F6280" s="2">
        <f>MONTH(Tabela1[[#This Row],[Data]])</f>
        <v>9</v>
      </c>
      <c r="G6280" t="s">
        <v>5335</v>
      </c>
      <c r="H6280" t="s">
        <v>7337</v>
      </c>
      <c r="I6280" s="2">
        <v>5512982000000</v>
      </c>
    </row>
    <row r="6281" spans="1:9" x14ac:dyDescent="0.25">
      <c r="A6281" t="s">
        <v>8</v>
      </c>
      <c r="B6281" s="1">
        <v>500</v>
      </c>
      <c r="C6281" t="s">
        <v>9</v>
      </c>
      <c r="D6281">
        <v>1</v>
      </c>
      <c r="E6281" s="3">
        <v>44448</v>
      </c>
      <c r="F6281" s="2">
        <f>MONTH(Tabela1[[#This Row],[Data]])</f>
        <v>9</v>
      </c>
      <c r="G6281" t="s">
        <v>7891</v>
      </c>
      <c r="H6281" t="s">
        <v>7892</v>
      </c>
      <c r="I6281" s="2">
        <v>5571988800000</v>
      </c>
    </row>
    <row r="6282" spans="1:9" x14ac:dyDescent="0.25">
      <c r="A6282" t="s">
        <v>8</v>
      </c>
      <c r="B6282" s="1">
        <v>500</v>
      </c>
      <c r="C6282" t="s">
        <v>21</v>
      </c>
      <c r="D6282">
        <v>12</v>
      </c>
      <c r="E6282" s="3">
        <v>44448</v>
      </c>
      <c r="F6282" s="2">
        <f>MONTH(Tabela1[[#This Row],[Data]])</f>
        <v>9</v>
      </c>
      <c r="G6282" t="s">
        <v>5492</v>
      </c>
      <c r="H6282" t="s">
        <v>8477</v>
      </c>
      <c r="I6282" s="2">
        <v>5537999100000</v>
      </c>
    </row>
    <row r="6283" spans="1:9" x14ac:dyDescent="0.25">
      <c r="A6283" t="s">
        <v>26</v>
      </c>
      <c r="B6283" s="1">
        <v>2000</v>
      </c>
      <c r="C6283" t="s">
        <v>9</v>
      </c>
      <c r="D6283">
        <v>1</v>
      </c>
      <c r="E6283" s="3">
        <v>44448</v>
      </c>
      <c r="F6283" s="2">
        <f>MONTH(Tabela1[[#This Row],[Data]])</f>
        <v>9</v>
      </c>
      <c r="G6283" t="s">
        <v>1720</v>
      </c>
      <c r="H6283" t="s">
        <v>1721</v>
      </c>
      <c r="I6283" s="2">
        <v>5511982500000</v>
      </c>
    </row>
    <row r="6284" spans="1:9" x14ac:dyDescent="0.25">
      <c r="A6284" t="s">
        <v>26</v>
      </c>
      <c r="B6284" s="1">
        <v>2000</v>
      </c>
      <c r="C6284" t="s">
        <v>21</v>
      </c>
      <c r="D6284">
        <v>1</v>
      </c>
      <c r="E6284" s="3">
        <v>44448</v>
      </c>
      <c r="F6284" s="2">
        <f>MONTH(Tabela1[[#This Row],[Data]])</f>
        <v>9</v>
      </c>
      <c r="G6284" t="s">
        <v>742</v>
      </c>
      <c r="H6284" t="s">
        <v>2627</v>
      </c>
      <c r="I6284" s="2">
        <v>5541991000000</v>
      </c>
    </row>
    <row r="6285" spans="1:9" x14ac:dyDescent="0.25">
      <c r="A6285" t="s">
        <v>12</v>
      </c>
      <c r="B6285" s="1">
        <v>1000</v>
      </c>
      <c r="C6285" t="s">
        <v>9</v>
      </c>
      <c r="D6285">
        <v>3</v>
      </c>
      <c r="E6285" s="3">
        <v>44449</v>
      </c>
      <c r="F6285" s="2">
        <f>MONTH(Tabela1[[#This Row],[Data]])</f>
        <v>9</v>
      </c>
      <c r="G6285" t="s">
        <v>981</v>
      </c>
      <c r="H6285" t="s">
        <v>982</v>
      </c>
      <c r="I6285" s="2">
        <v>5581994200000</v>
      </c>
    </row>
    <row r="6286" spans="1:9" x14ac:dyDescent="0.25">
      <c r="A6286" t="s">
        <v>12</v>
      </c>
      <c r="B6286" s="1">
        <v>1000</v>
      </c>
      <c r="C6286" t="s">
        <v>9</v>
      </c>
      <c r="D6286">
        <v>12</v>
      </c>
      <c r="E6286" s="3">
        <v>44449</v>
      </c>
      <c r="F6286" s="2">
        <f>MONTH(Tabela1[[#This Row],[Data]])</f>
        <v>9</v>
      </c>
      <c r="G6286" t="s">
        <v>2643</v>
      </c>
      <c r="H6286" t="s">
        <v>2644</v>
      </c>
      <c r="I6286" s="2">
        <v>5548984300000</v>
      </c>
    </row>
    <row r="6287" spans="1:9" x14ac:dyDescent="0.25">
      <c r="A6287" t="s">
        <v>12</v>
      </c>
      <c r="B6287" s="1">
        <v>1000</v>
      </c>
      <c r="C6287" t="s">
        <v>9</v>
      </c>
      <c r="D6287">
        <v>12</v>
      </c>
      <c r="E6287" s="3">
        <v>44449</v>
      </c>
      <c r="F6287" s="2">
        <f>MONTH(Tabela1[[#This Row],[Data]])</f>
        <v>9</v>
      </c>
      <c r="G6287" t="s">
        <v>2911</v>
      </c>
      <c r="H6287" t="s">
        <v>2912</v>
      </c>
      <c r="I6287" s="2">
        <v>5521981700000</v>
      </c>
    </row>
    <row r="6288" spans="1:9" x14ac:dyDescent="0.25">
      <c r="A6288" t="s">
        <v>12</v>
      </c>
      <c r="B6288" s="1">
        <v>1000</v>
      </c>
      <c r="C6288" t="s">
        <v>9</v>
      </c>
      <c r="D6288">
        <v>10</v>
      </c>
      <c r="E6288" s="3">
        <v>44449</v>
      </c>
      <c r="F6288" s="2">
        <f>MONTH(Tabela1[[#This Row],[Data]])</f>
        <v>9</v>
      </c>
      <c r="G6288" t="s">
        <v>3122</v>
      </c>
      <c r="H6288" t="s">
        <v>3123</v>
      </c>
      <c r="I6288" s="2">
        <v>5541999100000</v>
      </c>
    </row>
    <row r="6289" spans="1:9" x14ac:dyDescent="0.25">
      <c r="A6289" t="s">
        <v>8</v>
      </c>
      <c r="B6289" s="1">
        <v>500</v>
      </c>
      <c r="C6289" t="s">
        <v>21</v>
      </c>
      <c r="D6289">
        <v>1</v>
      </c>
      <c r="E6289" s="3">
        <v>44449</v>
      </c>
      <c r="F6289" s="2">
        <f>MONTH(Tabela1[[#This Row],[Data]])</f>
        <v>9</v>
      </c>
      <c r="G6289" t="s">
        <v>3276</v>
      </c>
      <c r="H6289" t="s">
        <v>3277</v>
      </c>
      <c r="I6289" s="2">
        <v>5527999300000</v>
      </c>
    </row>
    <row r="6290" spans="1:9" x14ac:dyDescent="0.25">
      <c r="A6290" t="s">
        <v>26</v>
      </c>
      <c r="B6290" s="1">
        <v>2000</v>
      </c>
      <c r="C6290" t="s">
        <v>9</v>
      </c>
      <c r="D6290">
        <v>7</v>
      </c>
      <c r="E6290" s="3">
        <v>44449</v>
      </c>
      <c r="F6290" s="2">
        <f>MONTH(Tabela1[[#This Row],[Data]])</f>
        <v>9</v>
      </c>
      <c r="G6290" t="s">
        <v>7362</v>
      </c>
      <c r="H6290" t="s">
        <v>7363</v>
      </c>
      <c r="I6290" s="2">
        <v>5521981400000</v>
      </c>
    </row>
    <row r="6291" spans="1:9" x14ac:dyDescent="0.25">
      <c r="A6291" t="s">
        <v>12</v>
      </c>
      <c r="B6291" s="1">
        <v>1000</v>
      </c>
      <c r="C6291" t="s">
        <v>9</v>
      </c>
      <c r="D6291">
        <v>3</v>
      </c>
      <c r="E6291" s="3">
        <v>44449</v>
      </c>
      <c r="F6291" s="2">
        <f>MONTH(Tabela1[[#This Row],[Data]])</f>
        <v>9</v>
      </c>
      <c r="G6291" t="s">
        <v>1339</v>
      </c>
      <c r="H6291" t="s">
        <v>7428</v>
      </c>
      <c r="I6291" s="2">
        <v>5511944700000</v>
      </c>
    </row>
    <row r="6292" spans="1:9" x14ac:dyDescent="0.25">
      <c r="A6292" t="s">
        <v>12</v>
      </c>
      <c r="B6292" s="1">
        <v>1000</v>
      </c>
      <c r="C6292" t="s">
        <v>9</v>
      </c>
      <c r="D6292">
        <v>1</v>
      </c>
      <c r="E6292" s="3">
        <v>44449</v>
      </c>
      <c r="F6292" s="2">
        <f>MONTH(Tabela1[[#This Row],[Data]])</f>
        <v>9</v>
      </c>
      <c r="G6292" t="s">
        <v>8255</v>
      </c>
      <c r="H6292" t="s">
        <v>8256</v>
      </c>
      <c r="I6292" s="2">
        <v>5566999600000</v>
      </c>
    </row>
    <row r="6293" spans="1:9" x14ac:dyDescent="0.25">
      <c r="A6293" t="s">
        <v>8</v>
      </c>
      <c r="B6293" s="1">
        <v>500</v>
      </c>
      <c r="C6293" t="s">
        <v>9</v>
      </c>
      <c r="D6293">
        <v>12</v>
      </c>
      <c r="E6293" s="3">
        <v>44449</v>
      </c>
      <c r="F6293" s="2">
        <f>MONTH(Tabela1[[#This Row],[Data]])</f>
        <v>9</v>
      </c>
      <c r="G6293" t="s">
        <v>4412</v>
      </c>
      <c r="H6293" t="s">
        <v>4413</v>
      </c>
      <c r="I6293" s="2">
        <v>5521985200000</v>
      </c>
    </row>
    <row r="6294" spans="1:9" x14ac:dyDescent="0.25">
      <c r="A6294" t="s">
        <v>8</v>
      </c>
      <c r="B6294" s="1">
        <v>500</v>
      </c>
      <c r="C6294" t="s">
        <v>9</v>
      </c>
      <c r="D6294">
        <v>1</v>
      </c>
      <c r="E6294" s="3">
        <v>44449</v>
      </c>
      <c r="F6294" s="2">
        <f>MONTH(Tabela1[[#This Row],[Data]])</f>
        <v>9</v>
      </c>
      <c r="G6294" t="s">
        <v>9323</v>
      </c>
      <c r="H6294" t="s">
        <v>9324</v>
      </c>
      <c r="I6294" s="2">
        <v>5541996800000</v>
      </c>
    </row>
    <row r="6295" spans="1:9" x14ac:dyDescent="0.25">
      <c r="A6295" t="s">
        <v>8</v>
      </c>
      <c r="B6295" s="1">
        <v>500</v>
      </c>
      <c r="C6295" t="s">
        <v>9</v>
      </c>
      <c r="D6295">
        <v>1</v>
      </c>
      <c r="E6295" s="3">
        <v>44449</v>
      </c>
      <c r="F6295" s="2">
        <f>MONTH(Tabela1[[#This Row],[Data]])</f>
        <v>9</v>
      </c>
      <c r="G6295" t="s">
        <v>145</v>
      </c>
      <c r="H6295" t="s">
        <v>7986</v>
      </c>
      <c r="I6295" s="2">
        <v>5521999300000</v>
      </c>
    </row>
    <row r="6296" spans="1:9" x14ac:dyDescent="0.25">
      <c r="A6296" t="s">
        <v>12</v>
      </c>
      <c r="B6296" s="1">
        <v>1000</v>
      </c>
      <c r="C6296" t="s">
        <v>9</v>
      </c>
      <c r="D6296">
        <v>1</v>
      </c>
      <c r="E6296" s="3">
        <v>44450</v>
      </c>
      <c r="F6296" s="2">
        <f>MONTH(Tabela1[[#This Row],[Data]])</f>
        <v>9</v>
      </c>
      <c r="G6296" t="s">
        <v>849</v>
      </c>
      <c r="H6296" t="s">
        <v>850</v>
      </c>
      <c r="I6296" s="2">
        <v>5551989200000</v>
      </c>
    </row>
    <row r="6297" spans="1:9" x14ac:dyDescent="0.25">
      <c r="A6297" t="s">
        <v>26</v>
      </c>
      <c r="B6297" s="1">
        <v>2000</v>
      </c>
      <c r="C6297" t="s">
        <v>21</v>
      </c>
      <c r="D6297">
        <v>1</v>
      </c>
      <c r="E6297" s="3">
        <v>44450</v>
      </c>
      <c r="F6297" s="2">
        <f>MONTH(Tabela1[[#This Row],[Data]])</f>
        <v>9</v>
      </c>
      <c r="G6297" t="s">
        <v>1230</v>
      </c>
      <c r="H6297" t="s">
        <v>1231</v>
      </c>
      <c r="I6297" s="2">
        <v>5573988500000</v>
      </c>
    </row>
    <row r="6298" spans="1:9" x14ac:dyDescent="0.25">
      <c r="A6298" t="s">
        <v>12</v>
      </c>
      <c r="B6298" s="1">
        <v>1000</v>
      </c>
      <c r="C6298" t="s">
        <v>9</v>
      </c>
      <c r="D6298">
        <v>10</v>
      </c>
      <c r="E6298" s="3">
        <v>44450</v>
      </c>
      <c r="F6298" s="2">
        <f>MONTH(Tabela1[[#This Row],[Data]])</f>
        <v>9</v>
      </c>
      <c r="G6298" t="s">
        <v>949</v>
      </c>
      <c r="H6298" t="s">
        <v>2712</v>
      </c>
      <c r="I6298" s="2">
        <v>5511954400000</v>
      </c>
    </row>
    <row r="6299" spans="1:9" x14ac:dyDescent="0.25">
      <c r="A6299" t="s">
        <v>8</v>
      </c>
      <c r="B6299" s="1">
        <v>500</v>
      </c>
      <c r="C6299" t="s">
        <v>9</v>
      </c>
      <c r="D6299">
        <v>12</v>
      </c>
      <c r="E6299" s="3">
        <v>44450</v>
      </c>
      <c r="F6299" s="2">
        <f>MONTH(Tabela1[[#This Row],[Data]])</f>
        <v>9</v>
      </c>
      <c r="G6299" t="s">
        <v>2108</v>
      </c>
      <c r="H6299" t="s">
        <v>2109</v>
      </c>
      <c r="I6299" s="2">
        <v>5548999000000</v>
      </c>
    </row>
    <row r="6300" spans="1:9" x14ac:dyDescent="0.25">
      <c r="A6300" t="s">
        <v>12</v>
      </c>
      <c r="B6300" s="1">
        <v>1000</v>
      </c>
      <c r="C6300" t="s">
        <v>21</v>
      </c>
      <c r="D6300">
        <v>1</v>
      </c>
      <c r="E6300" s="3">
        <v>44450</v>
      </c>
      <c r="F6300" s="2">
        <f>MONTH(Tabela1[[#This Row],[Data]])</f>
        <v>9</v>
      </c>
      <c r="G6300" t="s">
        <v>3888</v>
      </c>
      <c r="H6300" t="s">
        <v>3889</v>
      </c>
      <c r="I6300" s="2">
        <v>5562996900000</v>
      </c>
    </row>
    <row r="6301" spans="1:9" x14ac:dyDescent="0.25">
      <c r="A6301" t="s">
        <v>8</v>
      </c>
      <c r="B6301" s="1">
        <v>500</v>
      </c>
      <c r="C6301" t="s">
        <v>9</v>
      </c>
      <c r="D6301">
        <v>10</v>
      </c>
      <c r="E6301" s="3">
        <v>44450</v>
      </c>
      <c r="F6301" s="2">
        <f>MONTH(Tabela1[[#This Row],[Data]])</f>
        <v>9</v>
      </c>
      <c r="G6301" t="s">
        <v>5740</v>
      </c>
      <c r="H6301" t="s">
        <v>5741</v>
      </c>
      <c r="I6301" s="2">
        <v>5511963000000</v>
      </c>
    </row>
    <row r="6302" spans="1:9" x14ac:dyDescent="0.25">
      <c r="A6302" t="s">
        <v>8</v>
      </c>
      <c r="B6302" s="1">
        <v>500</v>
      </c>
      <c r="C6302" t="s">
        <v>9</v>
      </c>
      <c r="D6302">
        <v>12</v>
      </c>
      <c r="E6302" s="3">
        <v>44451</v>
      </c>
      <c r="F6302" s="2">
        <f>MONTH(Tabela1[[#This Row],[Data]])</f>
        <v>9</v>
      </c>
      <c r="G6302" t="s">
        <v>429</v>
      </c>
      <c r="H6302" t="s">
        <v>430</v>
      </c>
      <c r="I6302" s="2">
        <v>5511997100000</v>
      </c>
    </row>
    <row r="6303" spans="1:9" x14ac:dyDescent="0.25">
      <c r="A6303" t="s">
        <v>8</v>
      </c>
      <c r="B6303" s="1">
        <v>500</v>
      </c>
      <c r="C6303" t="s">
        <v>9</v>
      </c>
      <c r="D6303">
        <v>12</v>
      </c>
      <c r="E6303" s="3">
        <v>44451</v>
      </c>
      <c r="F6303" s="2">
        <f>MONTH(Tabela1[[#This Row],[Data]])</f>
        <v>9</v>
      </c>
      <c r="G6303" t="s">
        <v>563</v>
      </c>
      <c r="H6303" t="s">
        <v>564</v>
      </c>
      <c r="I6303" s="2">
        <v>5541988000000</v>
      </c>
    </row>
    <row r="6304" spans="1:9" x14ac:dyDescent="0.25">
      <c r="A6304" t="s">
        <v>12</v>
      </c>
      <c r="B6304" s="1">
        <v>1000</v>
      </c>
      <c r="C6304" t="s">
        <v>9</v>
      </c>
      <c r="D6304">
        <v>12</v>
      </c>
      <c r="E6304" s="3">
        <v>44451</v>
      </c>
      <c r="F6304" s="2">
        <f>MONTH(Tabela1[[#This Row],[Data]])</f>
        <v>9</v>
      </c>
      <c r="G6304" t="s">
        <v>601</v>
      </c>
      <c r="H6304" t="s">
        <v>602</v>
      </c>
      <c r="I6304" s="2">
        <v>5519992400000</v>
      </c>
    </row>
    <row r="6305" spans="1:9" x14ac:dyDescent="0.25">
      <c r="A6305" t="s">
        <v>12</v>
      </c>
      <c r="B6305" s="1">
        <v>1000</v>
      </c>
      <c r="C6305" t="s">
        <v>9</v>
      </c>
      <c r="D6305">
        <v>1</v>
      </c>
      <c r="E6305" s="3">
        <v>44451</v>
      </c>
      <c r="F6305" s="2">
        <f>MONTH(Tabela1[[#This Row],[Data]])</f>
        <v>9</v>
      </c>
      <c r="G6305" t="s">
        <v>2546</v>
      </c>
      <c r="H6305" t="s">
        <v>2547</v>
      </c>
      <c r="I6305" s="2">
        <v>5521986100000</v>
      </c>
    </row>
    <row r="6306" spans="1:9" x14ac:dyDescent="0.25">
      <c r="A6306" t="s">
        <v>8</v>
      </c>
      <c r="B6306" s="1">
        <v>500</v>
      </c>
      <c r="C6306" t="s">
        <v>9</v>
      </c>
      <c r="D6306">
        <v>2</v>
      </c>
      <c r="E6306" s="3">
        <v>44451</v>
      </c>
      <c r="F6306" s="2">
        <f>MONTH(Tabela1[[#This Row],[Data]])</f>
        <v>9</v>
      </c>
      <c r="G6306" t="s">
        <v>3568</v>
      </c>
      <c r="H6306" t="s">
        <v>3569</v>
      </c>
      <c r="I6306" s="2">
        <v>5511983300000</v>
      </c>
    </row>
    <row r="6307" spans="1:9" x14ac:dyDescent="0.25">
      <c r="A6307" t="s">
        <v>12</v>
      </c>
      <c r="B6307" s="1">
        <v>1000</v>
      </c>
      <c r="C6307" t="s">
        <v>21</v>
      </c>
      <c r="D6307">
        <v>1</v>
      </c>
      <c r="E6307" s="3">
        <v>44451</v>
      </c>
      <c r="F6307" s="2">
        <f>MONTH(Tabela1[[#This Row],[Data]])</f>
        <v>9</v>
      </c>
      <c r="G6307" t="s">
        <v>6276</v>
      </c>
      <c r="H6307" t="s">
        <v>6277</v>
      </c>
      <c r="I6307" s="2">
        <v>5564981300000</v>
      </c>
    </row>
    <row r="6308" spans="1:9" x14ac:dyDescent="0.25">
      <c r="A6308" t="s">
        <v>12</v>
      </c>
      <c r="B6308" s="1">
        <v>1000</v>
      </c>
      <c r="C6308" t="s">
        <v>9</v>
      </c>
      <c r="D6308">
        <v>12</v>
      </c>
      <c r="E6308" s="3">
        <v>44451</v>
      </c>
      <c r="F6308" s="2">
        <f>MONTH(Tabela1[[#This Row],[Data]])</f>
        <v>9</v>
      </c>
      <c r="G6308" t="s">
        <v>6719</v>
      </c>
      <c r="H6308" t="s">
        <v>6720</v>
      </c>
      <c r="I6308" s="2">
        <v>5585986000000</v>
      </c>
    </row>
    <row r="6309" spans="1:9" x14ac:dyDescent="0.25">
      <c r="A6309" t="s">
        <v>12</v>
      </c>
      <c r="B6309" s="1">
        <v>1000</v>
      </c>
      <c r="C6309" t="s">
        <v>9</v>
      </c>
      <c r="D6309">
        <v>10</v>
      </c>
      <c r="E6309" s="3">
        <v>44451</v>
      </c>
      <c r="F6309" s="2">
        <f>MONTH(Tabela1[[#This Row],[Data]])</f>
        <v>9</v>
      </c>
      <c r="G6309" t="s">
        <v>5250</v>
      </c>
      <c r="H6309" t="s">
        <v>6798</v>
      </c>
      <c r="I6309" s="2">
        <v>5521969400000</v>
      </c>
    </row>
    <row r="6310" spans="1:9" x14ac:dyDescent="0.25">
      <c r="A6310" t="s">
        <v>12</v>
      </c>
      <c r="B6310" s="1">
        <v>1000</v>
      </c>
      <c r="C6310" t="s">
        <v>9</v>
      </c>
      <c r="D6310">
        <v>9</v>
      </c>
      <c r="E6310" s="3">
        <v>44451</v>
      </c>
      <c r="F6310" s="2">
        <f>MONTH(Tabela1[[#This Row],[Data]])</f>
        <v>9</v>
      </c>
      <c r="G6310" t="s">
        <v>5341</v>
      </c>
      <c r="H6310" t="s">
        <v>5342</v>
      </c>
      <c r="I6310" s="2">
        <v>5511949300000</v>
      </c>
    </row>
    <row r="6311" spans="1:9" x14ac:dyDescent="0.25">
      <c r="A6311" t="s">
        <v>8</v>
      </c>
      <c r="B6311" s="1">
        <v>500</v>
      </c>
      <c r="C6311" t="s">
        <v>9</v>
      </c>
      <c r="D6311">
        <v>5</v>
      </c>
      <c r="E6311" s="3">
        <v>44451</v>
      </c>
      <c r="F6311" s="2">
        <f>MONTH(Tabela1[[#This Row],[Data]])</f>
        <v>9</v>
      </c>
      <c r="G6311" t="s">
        <v>5994</v>
      </c>
      <c r="H6311" t="s">
        <v>7662</v>
      </c>
      <c r="I6311" s="2">
        <v>5531999300000</v>
      </c>
    </row>
    <row r="6312" spans="1:9" x14ac:dyDescent="0.25">
      <c r="A6312" t="s">
        <v>8</v>
      </c>
      <c r="B6312" s="1">
        <v>500</v>
      </c>
      <c r="C6312" t="s">
        <v>9</v>
      </c>
      <c r="D6312">
        <v>1</v>
      </c>
      <c r="E6312" s="3">
        <v>44451</v>
      </c>
      <c r="F6312" s="2">
        <f>MONTH(Tabela1[[#This Row],[Data]])</f>
        <v>9</v>
      </c>
      <c r="G6312" t="s">
        <v>6788</v>
      </c>
      <c r="H6312" t="s">
        <v>9708</v>
      </c>
      <c r="I6312" s="2">
        <v>5519982700000</v>
      </c>
    </row>
    <row r="6313" spans="1:9" x14ac:dyDescent="0.25">
      <c r="A6313" t="s">
        <v>8</v>
      </c>
      <c r="B6313" s="1">
        <v>500</v>
      </c>
      <c r="C6313" t="s">
        <v>9</v>
      </c>
      <c r="D6313">
        <v>1</v>
      </c>
      <c r="E6313" s="3">
        <v>44451</v>
      </c>
      <c r="F6313" s="2">
        <f>MONTH(Tabela1[[#This Row],[Data]])</f>
        <v>9</v>
      </c>
      <c r="G6313" t="s">
        <v>998</v>
      </c>
      <c r="H6313" t="s">
        <v>2261</v>
      </c>
      <c r="I6313" s="2">
        <v>5511995900000</v>
      </c>
    </row>
    <row r="6314" spans="1:9" x14ac:dyDescent="0.25">
      <c r="A6314" t="s">
        <v>12</v>
      </c>
      <c r="B6314" s="1">
        <v>1000</v>
      </c>
      <c r="C6314" t="s">
        <v>9</v>
      </c>
      <c r="D6314">
        <v>6</v>
      </c>
      <c r="E6314" s="3">
        <v>44452</v>
      </c>
      <c r="F6314" s="2">
        <f>MONTH(Tabela1[[#This Row],[Data]])</f>
        <v>9</v>
      </c>
      <c r="G6314" t="s">
        <v>1626</v>
      </c>
      <c r="H6314" t="s">
        <v>1627</v>
      </c>
      <c r="I6314" s="2">
        <v>5592981400000</v>
      </c>
    </row>
    <row r="6315" spans="1:9" x14ac:dyDescent="0.25">
      <c r="A6315" t="s">
        <v>8</v>
      </c>
      <c r="B6315" s="1">
        <v>500</v>
      </c>
      <c r="C6315" t="s">
        <v>21</v>
      </c>
      <c r="D6315">
        <v>1</v>
      </c>
      <c r="E6315" s="3">
        <v>44452</v>
      </c>
      <c r="F6315" s="2">
        <f>MONTH(Tabela1[[#This Row],[Data]])</f>
        <v>9</v>
      </c>
      <c r="G6315" t="s">
        <v>2259</v>
      </c>
      <c r="H6315" t="s">
        <v>2260</v>
      </c>
      <c r="I6315" s="2">
        <v>5585999700000</v>
      </c>
    </row>
    <row r="6316" spans="1:9" x14ac:dyDescent="0.25">
      <c r="A6316" t="s">
        <v>8</v>
      </c>
      <c r="B6316" s="1">
        <v>500</v>
      </c>
      <c r="C6316" t="s">
        <v>9</v>
      </c>
      <c r="D6316">
        <v>12</v>
      </c>
      <c r="E6316" s="3">
        <v>44452</v>
      </c>
      <c r="F6316" s="2">
        <f>MONTH(Tabela1[[#This Row],[Data]])</f>
        <v>9</v>
      </c>
      <c r="G6316" t="s">
        <v>2356</v>
      </c>
      <c r="H6316" t="s">
        <v>2357</v>
      </c>
      <c r="I6316" s="2">
        <v>5581973000000</v>
      </c>
    </row>
    <row r="6317" spans="1:9" x14ac:dyDescent="0.25">
      <c r="A6317" t="s">
        <v>12</v>
      </c>
      <c r="B6317" s="1">
        <v>1000</v>
      </c>
      <c r="C6317" t="s">
        <v>21</v>
      </c>
      <c r="D6317">
        <v>1</v>
      </c>
      <c r="E6317" s="3">
        <v>44452</v>
      </c>
      <c r="F6317" s="2">
        <f>MONTH(Tabela1[[#This Row],[Data]])</f>
        <v>9</v>
      </c>
      <c r="G6317" t="s">
        <v>6300</v>
      </c>
      <c r="H6317" t="s">
        <v>6301</v>
      </c>
      <c r="I6317" s="2">
        <v>5511962900000</v>
      </c>
    </row>
    <row r="6318" spans="1:9" x14ac:dyDescent="0.25">
      <c r="A6318" t="s">
        <v>12</v>
      </c>
      <c r="B6318" s="1">
        <v>1000</v>
      </c>
      <c r="C6318" t="s">
        <v>9</v>
      </c>
      <c r="D6318">
        <v>12</v>
      </c>
      <c r="E6318" s="3">
        <v>44452</v>
      </c>
      <c r="F6318" s="2">
        <f>MONTH(Tabela1[[#This Row],[Data]])</f>
        <v>9</v>
      </c>
      <c r="G6318" t="s">
        <v>1161</v>
      </c>
      <c r="H6318" t="s">
        <v>6650</v>
      </c>
      <c r="I6318" s="2">
        <v>5527999700000</v>
      </c>
    </row>
    <row r="6319" spans="1:9" x14ac:dyDescent="0.25">
      <c r="A6319" t="s">
        <v>26</v>
      </c>
      <c r="B6319" s="1">
        <v>2000</v>
      </c>
      <c r="C6319" t="s">
        <v>9</v>
      </c>
      <c r="D6319">
        <v>12</v>
      </c>
      <c r="E6319" s="3">
        <v>44453</v>
      </c>
      <c r="F6319" s="2">
        <f>MONTH(Tabela1[[#This Row],[Data]])</f>
        <v>9</v>
      </c>
      <c r="G6319" t="s">
        <v>654</v>
      </c>
      <c r="H6319" t="s">
        <v>655</v>
      </c>
      <c r="I6319" s="2">
        <v>5519996100000</v>
      </c>
    </row>
    <row r="6320" spans="1:9" x14ac:dyDescent="0.25">
      <c r="A6320" t="s">
        <v>12</v>
      </c>
      <c r="B6320" s="1">
        <v>1000</v>
      </c>
      <c r="C6320" t="s">
        <v>9</v>
      </c>
      <c r="D6320">
        <v>12</v>
      </c>
      <c r="E6320" s="3">
        <v>44453</v>
      </c>
      <c r="F6320" s="2">
        <f>MONTH(Tabela1[[#This Row],[Data]])</f>
        <v>9</v>
      </c>
      <c r="G6320" t="s">
        <v>6980</v>
      </c>
      <c r="H6320" t="s">
        <v>6981</v>
      </c>
      <c r="I6320" s="2">
        <v>5511989900000</v>
      </c>
    </row>
    <row r="6321" spans="1:9" x14ac:dyDescent="0.25">
      <c r="A6321" t="s">
        <v>12</v>
      </c>
      <c r="B6321" s="1">
        <v>1000</v>
      </c>
      <c r="C6321" t="s">
        <v>9</v>
      </c>
      <c r="D6321">
        <v>12</v>
      </c>
      <c r="E6321" s="3">
        <v>44453</v>
      </c>
      <c r="F6321" s="2">
        <f>MONTH(Tabela1[[#This Row],[Data]])</f>
        <v>9</v>
      </c>
      <c r="G6321" t="s">
        <v>4064</v>
      </c>
      <c r="H6321" t="s">
        <v>7943</v>
      </c>
      <c r="I6321" s="2">
        <v>5511992900000</v>
      </c>
    </row>
    <row r="6322" spans="1:9" x14ac:dyDescent="0.25">
      <c r="A6322" t="s">
        <v>26</v>
      </c>
      <c r="B6322" s="1">
        <v>2000</v>
      </c>
      <c r="C6322" t="s">
        <v>9</v>
      </c>
      <c r="D6322">
        <v>2</v>
      </c>
      <c r="E6322" s="3">
        <v>44453</v>
      </c>
      <c r="F6322" s="2">
        <f>MONTH(Tabela1[[#This Row],[Data]])</f>
        <v>9</v>
      </c>
      <c r="G6322" t="s">
        <v>6960</v>
      </c>
      <c r="H6322" t="s">
        <v>6961</v>
      </c>
      <c r="I6322" s="2">
        <v>5521982200000</v>
      </c>
    </row>
    <row r="6323" spans="1:9" x14ac:dyDescent="0.25">
      <c r="A6323" t="s">
        <v>8</v>
      </c>
      <c r="B6323" s="1">
        <v>500</v>
      </c>
      <c r="C6323" t="s">
        <v>9</v>
      </c>
      <c r="D6323">
        <v>9</v>
      </c>
      <c r="E6323" s="3">
        <v>44454</v>
      </c>
      <c r="F6323" s="2">
        <f>MONTH(Tabela1[[#This Row],[Data]])</f>
        <v>9</v>
      </c>
      <c r="G6323" t="s">
        <v>609</v>
      </c>
      <c r="H6323" t="s">
        <v>4253</v>
      </c>
      <c r="I6323" s="2">
        <v>5541998900000</v>
      </c>
    </row>
    <row r="6324" spans="1:9" x14ac:dyDescent="0.25">
      <c r="A6324" t="s">
        <v>12</v>
      </c>
      <c r="B6324" s="1">
        <v>1000</v>
      </c>
      <c r="C6324" t="s">
        <v>9</v>
      </c>
      <c r="D6324">
        <v>12</v>
      </c>
      <c r="E6324" s="3">
        <v>44454</v>
      </c>
      <c r="F6324" s="2">
        <f>MONTH(Tabela1[[#This Row],[Data]])</f>
        <v>9</v>
      </c>
      <c r="G6324" t="s">
        <v>3747</v>
      </c>
      <c r="H6324" t="s">
        <v>5348</v>
      </c>
      <c r="I6324" s="2">
        <v>5516981300000</v>
      </c>
    </row>
    <row r="6325" spans="1:9" x14ac:dyDescent="0.25">
      <c r="A6325" t="s">
        <v>26</v>
      </c>
      <c r="B6325" s="1">
        <v>2000</v>
      </c>
      <c r="C6325" t="s">
        <v>9</v>
      </c>
      <c r="D6325">
        <v>12</v>
      </c>
      <c r="E6325" s="3">
        <v>44454</v>
      </c>
      <c r="F6325" s="2">
        <f>MONTH(Tabela1[[#This Row],[Data]])</f>
        <v>9</v>
      </c>
      <c r="G6325" t="s">
        <v>1688</v>
      </c>
      <c r="H6325" t="s">
        <v>8308</v>
      </c>
      <c r="I6325" s="2">
        <v>5521993000000</v>
      </c>
    </row>
    <row r="6326" spans="1:9" x14ac:dyDescent="0.25">
      <c r="A6326" t="s">
        <v>26</v>
      </c>
      <c r="B6326" s="1">
        <v>2000</v>
      </c>
      <c r="C6326" t="s">
        <v>9</v>
      </c>
      <c r="D6326">
        <v>12</v>
      </c>
      <c r="E6326" s="3">
        <v>44454</v>
      </c>
      <c r="F6326" s="2">
        <f>MONTH(Tabela1[[#This Row],[Data]])</f>
        <v>9</v>
      </c>
      <c r="G6326" t="s">
        <v>9744</v>
      </c>
      <c r="H6326" t="s">
        <v>9745</v>
      </c>
      <c r="I6326" s="2">
        <v>5531988100000</v>
      </c>
    </row>
    <row r="6327" spans="1:9" x14ac:dyDescent="0.25">
      <c r="A6327" t="s">
        <v>8</v>
      </c>
      <c r="B6327" s="1">
        <v>500</v>
      </c>
      <c r="C6327" t="s">
        <v>9</v>
      </c>
      <c r="D6327">
        <v>12</v>
      </c>
      <c r="E6327" s="3">
        <v>44455</v>
      </c>
      <c r="F6327" s="2">
        <f>MONTH(Tabela1[[#This Row],[Data]])</f>
        <v>9</v>
      </c>
      <c r="G6327" t="s">
        <v>1712</v>
      </c>
      <c r="H6327" t="s">
        <v>1713</v>
      </c>
      <c r="I6327" s="2">
        <v>5519991400000</v>
      </c>
    </row>
    <row r="6328" spans="1:9" x14ac:dyDescent="0.25">
      <c r="A6328" t="s">
        <v>8</v>
      </c>
      <c r="B6328" s="1">
        <v>500</v>
      </c>
      <c r="C6328" t="s">
        <v>9</v>
      </c>
      <c r="D6328">
        <v>4</v>
      </c>
      <c r="E6328" s="3">
        <v>44455</v>
      </c>
      <c r="F6328" s="2">
        <f>MONTH(Tabela1[[#This Row],[Data]])</f>
        <v>9</v>
      </c>
      <c r="G6328" t="s">
        <v>3031</v>
      </c>
      <c r="H6328" t="s">
        <v>3032</v>
      </c>
      <c r="I6328" s="2">
        <v>5511996000000</v>
      </c>
    </row>
    <row r="6329" spans="1:9" x14ac:dyDescent="0.25">
      <c r="A6329" t="s">
        <v>12</v>
      </c>
      <c r="B6329" s="1">
        <v>1000</v>
      </c>
      <c r="C6329" t="s">
        <v>9</v>
      </c>
      <c r="D6329">
        <v>1</v>
      </c>
      <c r="E6329" s="3">
        <v>44455</v>
      </c>
      <c r="F6329" s="2">
        <f>MONTH(Tabela1[[#This Row],[Data]])</f>
        <v>9</v>
      </c>
      <c r="G6329" t="s">
        <v>4536</v>
      </c>
      <c r="H6329" t="s">
        <v>4537</v>
      </c>
      <c r="I6329" s="2">
        <v>5519999700000</v>
      </c>
    </row>
    <row r="6330" spans="1:9" x14ac:dyDescent="0.25">
      <c r="A6330" t="s">
        <v>12</v>
      </c>
      <c r="B6330" s="1">
        <v>1000</v>
      </c>
      <c r="C6330" t="s">
        <v>9</v>
      </c>
      <c r="D6330">
        <v>12</v>
      </c>
      <c r="E6330" s="3">
        <v>44455</v>
      </c>
      <c r="F6330" s="2">
        <f>MONTH(Tabela1[[#This Row],[Data]])</f>
        <v>9</v>
      </c>
      <c r="G6330" t="s">
        <v>5837</v>
      </c>
      <c r="H6330" t="s">
        <v>5838</v>
      </c>
      <c r="I6330" s="2">
        <v>5511947400000</v>
      </c>
    </row>
    <row r="6331" spans="1:9" x14ac:dyDescent="0.25">
      <c r="A6331" t="s">
        <v>12</v>
      </c>
      <c r="B6331" s="1">
        <v>1000</v>
      </c>
      <c r="C6331" t="s">
        <v>9</v>
      </c>
      <c r="D6331">
        <v>12</v>
      </c>
      <c r="E6331" s="3">
        <v>44455</v>
      </c>
      <c r="F6331" s="2">
        <f>MONTH(Tabela1[[#This Row],[Data]])</f>
        <v>9</v>
      </c>
      <c r="G6331" t="s">
        <v>2965</v>
      </c>
      <c r="H6331" t="s">
        <v>6015</v>
      </c>
      <c r="I6331" s="2">
        <v>5531992700000</v>
      </c>
    </row>
    <row r="6332" spans="1:9" x14ac:dyDescent="0.25">
      <c r="A6332" t="s">
        <v>26</v>
      </c>
      <c r="B6332" s="1">
        <v>2000</v>
      </c>
      <c r="C6332" t="s">
        <v>9</v>
      </c>
      <c r="D6332">
        <v>10</v>
      </c>
      <c r="E6332" s="3">
        <v>44455</v>
      </c>
      <c r="F6332" s="2">
        <f>MONTH(Tabela1[[#This Row],[Data]])</f>
        <v>9</v>
      </c>
      <c r="G6332" t="s">
        <v>8704</v>
      </c>
      <c r="H6332" t="s">
        <v>9050</v>
      </c>
      <c r="I6332" s="2">
        <v>5548999200000</v>
      </c>
    </row>
    <row r="6333" spans="1:9" x14ac:dyDescent="0.25">
      <c r="A6333" t="s">
        <v>12</v>
      </c>
      <c r="B6333" s="1">
        <v>1000</v>
      </c>
      <c r="C6333" t="s">
        <v>21</v>
      </c>
      <c r="D6333">
        <v>10</v>
      </c>
      <c r="E6333" s="3">
        <v>44456</v>
      </c>
      <c r="F6333" s="2">
        <f>MONTH(Tabela1[[#This Row],[Data]])</f>
        <v>9</v>
      </c>
      <c r="G6333" t="s">
        <v>1525</v>
      </c>
      <c r="H6333" t="s">
        <v>7218</v>
      </c>
      <c r="I6333" s="2">
        <v>5541996700000</v>
      </c>
    </row>
    <row r="6334" spans="1:9" x14ac:dyDescent="0.25">
      <c r="A6334" t="s">
        <v>26</v>
      </c>
      <c r="B6334" s="1">
        <v>2000</v>
      </c>
      <c r="C6334" t="s">
        <v>9</v>
      </c>
      <c r="D6334">
        <v>12</v>
      </c>
      <c r="E6334" s="3">
        <v>44456</v>
      </c>
      <c r="F6334" s="2">
        <f>MONTH(Tabela1[[#This Row],[Data]])</f>
        <v>9</v>
      </c>
      <c r="G6334" t="s">
        <v>6143</v>
      </c>
      <c r="H6334" t="s">
        <v>7422</v>
      </c>
      <c r="I6334" s="2">
        <v>5531989000000</v>
      </c>
    </row>
    <row r="6335" spans="1:9" x14ac:dyDescent="0.25">
      <c r="A6335" t="s">
        <v>26</v>
      </c>
      <c r="B6335" s="1">
        <v>2000</v>
      </c>
      <c r="C6335" t="s">
        <v>21</v>
      </c>
      <c r="D6335">
        <v>1</v>
      </c>
      <c r="E6335" s="3">
        <v>44456</v>
      </c>
      <c r="F6335" s="2">
        <f>MONTH(Tabela1[[#This Row],[Data]])</f>
        <v>9</v>
      </c>
      <c r="G6335" t="s">
        <v>3237</v>
      </c>
      <c r="H6335" t="s">
        <v>4932</v>
      </c>
      <c r="I6335" s="2">
        <v>5521998000000</v>
      </c>
    </row>
    <row r="6336" spans="1:9" x14ac:dyDescent="0.25">
      <c r="A6336" t="s">
        <v>12</v>
      </c>
      <c r="B6336" s="1">
        <v>1000</v>
      </c>
      <c r="C6336" t="s">
        <v>9</v>
      </c>
      <c r="D6336">
        <v>4</v>
      </c>
      <c r="E6336" s="3">
        <v>44456</v>
      </c>
      <c r="F6336" s="2">
        <f>MONTH(Tabela1[[#This Row],[Data]])</f>
        <v>9</v>
      </c>
      <c r="G6336" t="s">
        <v>4894</v>
      </c>
      <c r="H6336" t="s">
        <v>4895</v>
      </c>
      <c r="I6336" s="2">
        <v>5531987500000</v>
      </c>
    </row>
    <row r="6337" spans="1:9" x14ac:dyDescent="0.25">
      <c r="A6337" t="s">
        <v>12</v>
      </c>
      <c r="B6337" s="1">
        <v>1000</v>
      </c>
      <c r="C6337" t="s">
        <v>9</v>
      </c>
      <c r="D6337">
        <v>7</v>
      </c>
      <c r="E6337" s="3">
        <v>44456</v>
      </c>
      <c r="F6337" s="2">
        <f>MONTH(Tabela1[[#This Row],[Data]])</f>
        <v>9</v>
      </c>
      <c r="G6337" t="s">
        <v>8547</v>
      </c>
      <c r="H6337" t="s">
        <v>8548</v>
      </c>
      <c r="I6337" s="2">
        <v>5581991500000</v>
      </c>
    </row>
    <row r="6338" spans="1:9" x14ac:dyDescent="0.25">
      <c r="A6338" t="s">
        <v>12</v>
      </c>
      <c r="B6338" s="1">
        <v>1000</v>
      </c>
      <c r="C6338" t="s">
        <v>9</v>
      </c>
      <c r="D6338">
        <v>12</v>
      </c>
      <c r="E6338" s="3">
        <v>44457</v>
      </c>
      <c r="F6338" s="2">
        <f>MONTH(Tabela1[[#This Row],[Data]])</f>
        <v>9</v>
      </c>
      <c r="G6338" t="s">
        <v>4074</v>
      </c>
      <c r="H6338" t="s">
        <v>4075</v>
      </c>
      <c r="I6338" s="2">
        <v>5524998600000</v>
      </c>
    </row>
    <row r="6339" spans="1:9" x14ac:dyDescent="0.25">
      <c r="A6339" t="s">
        <v>8</v>
      </c>
      <c r="B6339" s="1">
        <v>500</v>
      </c>
      <c r="C6339" t="s">
        <v>9</v>
      </c>
      <c r="D6339">
        <v>12</v>
      </c>
      <c r="E6339" s="3">
        <v>44457</v>
      </c>
      <c r="F6339" s="2">
        <f>MONTH(Tabela1[[#This Row],[Data]])</f>
        <v>9</v>
      </c>
      <c r="G6339" t="s">
        <v>2524</v>
      </c>
      <c r="H6339" t="s">
        <v>2525</v>
      </c>
      <c r="I6339" s="2">
        <v>5531999400000</v>
      </c>
    </row>
    <row r="6340" spans="1:9" x14ac:dyDescent="0.25">
      <c r="A6340" t="s">
        <v>26</v>
      </c>
      <c r="B6340" s="1">
        <v>2000</v>
      </c>
      <c r="C6340" t="s">
        <v>9</v>
      </c>
      <c r="D6340">
        <v>12</v>
      </c>
      <c r="E6340" s="3">
        <v>44457</v>
      </c>
      <c r="F6340" s="2">
        <f>MONTH(Tabela1[[#This Row],[Data]])</f>
        <v>9</v>
      </c>
      <c r="G6340" t="s">
        <v>4709</v>
      </c>
      <c r="H6340" t="s">
        <v>4710</v>
      </c>
      <c r="I6340" s="2">
        <v>5584991000000</v>
      </c>
    </row>
    <row r="6341" spans="1:9" x14ac:dyDescent="0.25">
      <c r="A6341" t="s">
        <v>8</v>
      </c>
      <c r="B6341" s="1">
        <v>500</v>
      </c>
      <c r="C6341" t="s">
        <v>21</v>
      </c>
      <c r="D6341">
        <v>1</v>
      </c>
      <c r="E6341" s="3">
        <v>44457</v>
      </c>
      <c r="F6341" s="2">
        <f>MONTH(Tabela1[[#This Row],[Data]])</f>
        <v>9</v>
      </c>
      <c r="G6341" t="s">
        <v>5475</v>
      </c>
      <c r="H6341" t="s">
        <v>5476</v>
      </c>
      <c r="I6341" s="2">
        <v>5511942700000</v>
      </c>
    </row>
    <row r="6342" spans="1:9" x14ac:dyDescent="0.25">
      <c r="A6342" t="s">
        <v>8</v>
      </c>
      <c r="B6342" s="1">
        <v>500</v>
      </c>
      <c r="C6342" t="s">
        <v>9</v>
      </c>
      <c r="D6342">
        <v>1</v>
      </c>
      <c r="E6342" s="3">
        <v>44457</v>
      </c>
      <c r="F6342" s="2">
        <f>MONTH(Tabela1[[#This Row],[Data]])</f>
        <v>9</v>
      </c>
      <c r="G6342" t="s">
        <v>5485</v>
      </c>
      <c r="H6342" t="s">
        <v>5486</v>
      </c>
      <c r="I6342" s="2">
        <v>5594992000000</v>
      </c>
    </row>
    <row r="6343" spans="1:9" x14ac:dyDescent="0.25">
      <c r="A6343" t="s">
        <v>8</v>
      </c>
      <c r="B6343" s="1">
        <v>500</v>
      </c>
      <c r="C6343" t="s">
        <v>9</v>
      </c>
      <c r="D6343">
        <v>12</v>
      </c>
      <c r="E6343" s="3">
        <v>44457</v>
      </c>
      <c r="F6343" s="2">
        <f>MONTH(Tabela1[[#This Row],[Data]])</f>
        <v>9</v>
      </c>
      <c r="G6343" t="s">
        <v>3143</v>
      </c>
      <c r="H6343" t="s">
        <v>8568</v>
      </c>
      <c r="I6343" s="2">
        <v>5511981300000</v>
      </c>
    </row>
    <row r="6344" spans="1:9" x14ac:dyDescent="0.25">
      <c r="A6344" t="s">
        <v>26</v>
      </c>
      <c r="B6344" s="1">
        <v>2000</v>
      </c>
      <c r="C6344" t="s">
        <v>21</v>
      </c>
      <c r="D6344">
        <v>1</v>
      </c>
      <c r="E6344" s="3">
        <v>44458</v>
      </c>
      <c r="F6344" s="2">
        <f>MONTH(Tabela1[[#This Row],[Data]])</f>
        <v>9</v>
      </c>
      <c r="G6344" t="s">
        <v>486</v>
      </c>
      <c r="H6344" t="s">
        <v>487</v>
      </c>
      <c r="I6344" s="2">
        <v>5519974100000</v>
      </c>
    </row>
    <row r="6345" spans="1:9" x14ac:dyDescent="0.25">
      <c r="A6345" t="s">
        <v>8</v>
      </c>
      <c r="B6345" s="1">
        <v>500</v>
      </c>
      <c r="C6345" t="s">
        <v>9</v>
      </c>
      <c r="D6345">
        <v>12</v>
      </c>
      <c r="E6345" s="3">
        <v>44458</v>
      </c>
      <c r="F6345" s="2">
        <f>MONTH(Tabela1[[#This Row],[Data]])</f>
        <v>9</v>
      </c>
      <c r="G6345" t="s">
        <v>833</v>
      </c>
      <c r="H6345" t="s">
        <v>834</v>
      </c>
      <c r="I6345" s="2">
        <v>5521996600000</v>
      </c>
    </row>
    <row r="6346" spans="1:9" x14ac:dyDescent="0.25">
      <c r="A6346" t="s">
        <v>8</v>
      </c>
      <c r="B6346" s="1">
        <v>500</v>
      </c>
      <c r="C6346" t="s">
        <v>21</v>
      </c>
      <c r="D6346">
        <v>1</v>
      </c>
      <c r="E6346" s="3">
        <v>44458</v>
      </c>
      <c r="F6346" s="2">
        <f>MONTH(Tabela1[[#This Row],[Data]])</f>
        <v>9</v>
      </c>
      <c r="G6346" t="s">
        <v>5242</v>
      </c>
      <c r="H6346" t="s">
        <v>5243</v>
      </c>
      <c r="I6346" s="2">
        <v>5562982800000</v>
      </c>
    </row>
    <row r="6347" spans="1:9" x14ac:dyDescent="0.25">
      <c r="A6347" t="s">
        <v>8</v>
      </c>
      <c r="B6347" s="1">
        <v>500</v>
      </c>
      <c r="C6347" t="s">
        <v>9</v>
      </c>
      <c r="D6347">
        <v>12</v>
      </c>
      <c r="E6347" s="3">
        <v>44458</v>
      </c>
      <c r="F6347" s="2">
        <f>MONTH(Tabela1[[#This Row],[Data]])</f>
        <v>9</v>
      </c>
      <c r="G6347" t="s">
        <v>5427</v>
      </c>
      <c r="H6347" t="s">
        <v>5428</v>
      </c>
      <c r="I6347" s="2">
        <v>5565999700000</v>
      </c>
    </row>
    <row r="6348" spans="1:9" x14ac:dyDescent="0.25">
      <c r="A6348" t="s">
        <v>26</v>
      </c>
      <c r="B6348" s="1">
        <v>2000</v>
      </c>
      <c r="C6348" t="s">
        <v>21</v>
      </c>
      <c r="D6348">
        <v>1</v>
      </c>
      <c r="E6348" s="3">
        <v>44458</v>
      </c>
      <c r="F6348" s="2">
        <f>MONTH(Tabela1[[#This Row],[Data]])</f>
        <v>9</v>
      </c>
      <c r="G6348" t="s">
        <v>5499</v>
      </c>
      <c r="H6348" t="s">
        <v>5828</v>
      </c>
      <c r="I6348" s="2">
        <v>5531995900000</v>
      </c>
    </row>
    <row r="6349" spans="1:9" x14ac:dyDescent="0.25">
      <c r="A6349" t="s">
        <v>12</v>
      </c>
      <c r="B6349" s="1">
        <v>1000</v>
      </c>
      <c r="C6349" t="s">
        <v>9</v>
      </c>
      <c r="D6349">
        <v>12</v>
      </c>
      <c r="E6349" s="3">
        <v>44458</v>
      </c>
      <c r="F6349" s="2">
        <f>MONTH(Tabela1[[#This Row],[Data]])</f>
        <v>9</v>
      </c>
      <c r="G6349" t="s">
        <v>3691</v>
      </c>
      <c r="H6349" t="s">
        <v>6605</v>
      </c>
      <c r="I6349" s="2">
        <v>5569993100000</v>
      </c>
    </row>
    <row r="6350" spans="1:9" x14ac:dyDescent="0.25">
      <c r="A6350" t="s">
        <v>26</v>
      </c>
      <c r="B6350" s="1">
        <v>2000</v>
      </c>
      <c r="C6350" t="s">
        <v>9</v>
      </c>
      <c r="D6350">
        <v>4</v>
      </c>
      <c r="E6350" s="3">
        <v>44458</v>
      </c>
      <c r="F6350" s="2">
        <f>MONTH(Tabela1[[#This Row],[Data]])</f>
        <v>9</v>
      </c>
      <c r="G6350" t="s">
        <v>3706</v>
      </c>
      <c r="H6350" t="s">
        <v>3707</v>
      </c>
      <c r="I6350" s="2">
        <v>5575991600000</v>
      </c>
    </row>
    <row r="6351" spans="1:9" x14ac:dyDescent="0.25">
      <c r="A6351" t="s">
        <v>12</v>
      </c>
      <c r="B6351" s="1">
        <v>1000</v>
      </c>
      <c r="C6351" t="s">
        <v>21</v>
      </c>
      <c r="D6351">
        <v>3</v>
      </c>
      <c r="E6351" s="3">
        <v>44459</v>
      </c>
      <c r="F6351" s="2">
        <f>MONTH(Tabela1[[#This Row],[Data]])</f>
        <v>9</v>
      </c>
      <c r="G6351" t="s">
        <v>883</v>
      </c>
      <c r="H6351" t="s">
        <v>1673</v>
      </c>
      <c r="I6351" s="2">
        <v>5521970000000</v>
      </c>
    </row>
    <row r="6352" spans="1:9" x14ac:dyDescent="0.25">
      <c r="A6352" t="s">
        <v>12</v>
      </c>
      <c r="B6352" s="1">
        <v>1000</v>
      </c>
      <c r="C6352" t="s">
        <v>9</v>
      </c>
      <c r="D6352">
        <v>2</v>
      </c>
      <c r="E6352" s="3">
        <v>44459</v>
      </c>
      <c r="F6352" s="2">
        <f>MONTH(Tabela1[[#This Row],[Data]])</f>
        <v>9</v>
      </c>
      <c r="G6352" t="s">
        <v>3766</v>
      </c>
      <c r="H6352" t="s">
        <v>3767</v>
      </c>
      <c r="I6352" s="2">
        <v>5521986600000</v>
      </c>
    </row>
    <row r="6353" spans="1:9" x14ac:dyDescent="0.25">
      <c r="A6353" t="s">
        <v>12</v>
      </c>
      <c r="B6353" s="1">
        <v>1000</v>
      </c>
      <c r="C6353" t="s">
        <v>9</v>
      </c>
      <c r="D6353">
        <v>12</v>
      </c>
      <c r="E6353" s="3">
        <v>44459</v>
      </c>
      <c r="F6353" s="2">
        <f>MONTH(Tabela1[[#This Row],[Data]])</f>
        <v>9</v>
      </c>
      <c r="G6353" t="s">
        <v>4359</v>
      </c>
      <c r="H6353" t="s">
        <v>4360</v>
      </c>
      <c r="I6353" s="2">
        <v>5531988500000</v>
      </c>
    </row>
    <row r="6354" spans="1:9" x14ac:dyDescent="0.25">
      <c r="A6354" t="s">
        <v>12</v>
      </c>
      <c r="B6354" s="1">
        <v>1000</v>
      </c>
      <c r="C6354" t="s">
        <v>21</v>
      </c>
      <c r="D6354">
        <v>12</v>
      </c>
      <c r="E6354" s="3">
        <v>44459</v>
      </c>
      <c r="F6354" s="2">
        <f>MONTH(Tabela1[[#This Row],[Data]])</f>
        <v>9</v>
      </c>
      <c r="G6354" t="s">
        <v>4740</v>
      </c>
      <c r="H6354" t="s">
        <v>4741</v>
      </c>
      <c r="I6354" s="2">
        <v>5591981200000</v>
      </c>
    </row>
    <row r="6355" spans="1:9" x14ac:dyDescent="0.25">
      <c r="A6355" t="s">
        <v>8</v>
      </c>
      <c r="B6355" s="1">
        <v>500</v>
      </c>
      <c r="C6355" t="s">
        <v>9</v>
      </c>
      <c r="D6355">
        <v>12</v>
      </c>
      <c r="E6355" s="3">
        <v>44459</v>
      </c>
      <c r="F6355" s="2">
        <f>MONTH(Tabela1[[#This Row],[Data]])</f>
        <v>9</v>
      </c>
      <c r="G6355" t="s">
        <v>6201</v>
      </c>
      <c r="H6355" t="s">
        <v>6202</v>
      </c>
      <c r="I6355" s="2">
        <v>5511963400000</v>
      </c>
    </row>
    <row r="6356" spans="1:9" x14ac:dyDescent="0.25">
      <c r="A6356" t="s">
        <v>8</v>
      </c>
      <c r="B6356" s="1">
        <v>500</v>
      </c>
      <c r="C6356" t="s">
        <v>9</v>
      </c>
      <c r="D6356">
        <v>12</v>
      </c>
      <c r="E6356" s="3">
        <v>44459</v>
      </c>
      <c r="F6356" s="2">
        <f>MONTH(Tabela1[[#This Row],[Data]])</f>
        <v>9</v>
      </c>
      <c r="G6356" t="s">
        <v>6442</v>
      </c>
      <c r="H6356" t="s">
        <v>6443</v>
      </c>
      <c r="I6356" s="2">
        <v>5564999800000</v>
      </c>
    </row>
    <row r="6357" spans="1:9" x14ac:dyDescent="0.25">
      <c r="A6357" t="s">
        <v>12</v>
      </c>
      <c r="B6357" s="1">
        <v>1000</v>
      </c>
      <c r="C6357" t="s">
        <v>9</v>
      </c>
      <c r="D6357">
        <v>12</v>
      </c>
      <c r="E6357" s="3">
        <v>44459</v>
      </c>
      <c r="F6357" s="2">
        <f>MONTH(Tabela1[[#This Row],[Data]])</f>
        <v>9</v>
      </c>
      <c r="G6357" t="s">
        <v>7797</v>
      </c>
      <c r="H6357" t="s">
        <v>7798</v>
      </c>
      <c r="I6357" s="2">
        <v>5531998000000</v>
      </c>
    </row>
    <row r="6358" spans="1:9" x14ac:dyDescent="0.25">
      <c r="A6358" t="s">
        <v>12</v>
      </c>
      <c r="B6358" s="1">
        <v>1000</v>
      </c>
      <c r="C6358" t="s">
        <v>9</v>
      </c>
      <c r="D6358">
        <v>1</v>
      </c>
      <c r="E6358" s="3">
        <v>44459</v>
      </c>
      <c r="F6358" s="2">
        <f>MONTH(Tabela1[[#This Row],[Data]])</f>
        <v>9</v>
      </c>
      <c r="G6358" t="s">
        <v>8188</v>
      </c>
      <c r="H6358" t="s">
        <v>8189</v>
      </c>
      <c r="I6358" s="2">
        <v>5548988300000</v>
      </c>
    </row>
    <row r="6359" spans="1:9" x14ac:dyDescent="0.25">
      <c r="A6359" t="s">
        <v>8</v>
      </c>
      <c r="B6359" s="1">
        <v>500</v>
      </c>
      <c r="C6359" t="s">
        <v>9</v>
      </c>
      <c r="D6359">
        <v>1</v>
      </c>
      <c r="E6359" s="3">
        <v>44459</v>
      </c>
      <c r="F6359" s="2">
        <f>MONTH(Tabela1[[#This Row],[Data]])</f>
        <v>9</v>
      </c>
      <c r="G6359" t="s">
        <v>8273</v>
      </c>
      <c r="H6359" t="s">
        <v>8274</v>
      </c>
      <c r="I6359" s="2">
        <v>5516992000000</v>
      </c>
    </row>
    <row r="6360" spans="1:9" x14ac:dyDescent="0.25">
      <c r="A6360" t="s">
        <v>12</v>
      </c>
      <c r="B6360" s="1">
        <v>1000</v>
      </c>
      <c r="C6360" t="s">
        <v>9</v>
      </c>
      <c r="D6360">
        <v>6</v>
      </c>
      <c r="E6360" s="3">
        <v>44460</v>
      </c>
      <c r="F6360" s="2">
        <f>MONTH(Tabela1[[#This Row],[Data]])</f>
        <v>9</v>
      </c>
      <c r="G6360" t="s">
        <v>1183</v>
      </c>
      <c r="H6360" t="s">
        <v>1184</v>
      </c>
      <c r="I6360" s="2">
        <v>5531988300000</v>
      </c>
    </row>
    <row r="6361" spans="1:9" x14ac:dyDescent="0.25">
      <c r="A6361" t="s">
        <v>12</v>
      </c>
      <c r="B6361" s="1">
        <v>1000</v>
      </c>
      <c r="C6361" t="s">
        <v>9</v>
      </c>
      <c r="D6361">
        <v>3</v>
      </c>
      <c r="E6361" s="3">
        <v>44460</v>
      </c>
      <c r="F6361" s="2">
        <f>MONTH(Tabela1[[#This Row],[Data]])</f>
        <v>9</v>
      </c>
      <c r="G6361" t="s">
        <v>2528</v>
      </c>
      <c r="H6361" t="s">
        <v>2529</v>
      </c>
      <c r="I6361" s="2">
        <v>5522999700000</v>
      </c>
    </row>
    <row r="6362" spans="1:9" x14ac:dyDescent="0.25">
      <c r="A6362" t="s">
        <v>8</v>
      </c>
      <c r="B6362" s="1">
        <v>500</v>
      </c>
      <c r="C6362" t="s">
        <v>9</v>
      </c>
      <c r="D6362">
        <v>12</v>
      </c>
      <c r="E6362" s="3">
        <v>44460</v>
      </c>
      <c r="F6362" s="2">
        <f>MONTH(Tabela1[[#This Row],[Data]])</f>
        <v>9</v>
      </c>
      <c r="G6362" t="s">
        <v>3783</v>
      </c>
      <c r="H6362" t="s">
        <v>3784</v>
      </c>
      <c r="I6362" s="2">
        <v>5519974000000</v>
      </c>
    </row>
    <row r="6363" spans="1:9" x14ac:dyDescent="0.25">
      <c r="A6363" t="s">
        <v>26</v>
      </c>
      <c r="B6363" s="1">
        <v>2000</v>
      </c>
      <c r="C6363" t="s">
        <v>21</v>
      </c>
      <c r="D6363">
        <v>1</v>
      </c>
      <c r="E6363" s="3">
        <v>44460</v>
      </c>
      <c r="F6363" s="2">
        <f>MONTH(Tabela1[[#This Row],[Data]])</f>
        <v>9</v>
      </c>
      <c r="G6363" t="s">
        <v>3339</v>
      </c>
      <c r="H6363" t="s">
        <v>3340</v>
      </c>
      <c r="I6363" s="2">
        <v>5521999200000</v>
      </c>
    </row>
    <row r="6364" spans="1:9" x14ac:dyDescent="0.25">
      <c r="A6364" t="s">
        <v>8</v>
      </c>
      <c r="B6364" s="1">
        <v>500</v>
      </c>
      <c r="C6364" t="s">
        <v>9</v>
      </c>
      <c r="D6364">
        <v>1</v>
      </c>
      <c r="E6364" s="3">
        <v>44460</v>
      </c>
      <c r="F6364" s="2">
        <f>MONTH(Tabela1[[#This Row],[Data]])</f>
        <v>9</v>
      </c>
      <c r="G6364" t="s">
        <v>5083</v>
      </c>
      <c r="H6364" t="s">
        <v>6906</v>
      </c>
      <c r="I6364" s="2">
        <v>5531971500000</v>
      </c>
    </row>
    <row r="6365" spans="1:9" x14ac:dyDescent="0.25">
      <c r="A6365" t="s">
        <v>26</v>
      </c>
      <c r="B6365" s="1">
        <v>2000</v>
      </c>
      <c r="C6365" t="s">
        <v>9</v>
      </c>
      <c r="D6365">
        <v>12</v>
      </c>
      <c r="E6365" s="3">
        <v>44460</v>
      </c>
      <c r="F6365" s="2">
        <f>MONTH(Tabela1[[#This Row],[Data]])</f>
        <v>9</v>
      </c>
      <c r="G6365" t="s">
        <v>7666</v>
      </c>
      <c r="H6365" t="s">
        <v>7667</v>
      </c>
      <c r="I6365" s="2">
        <v>5511986500000</v>
      </c>
    </row>
    <row r="6366" spans="1:9" x14ac:dyDescent="0.25">
      <c r="A6366" t="s">
        <v>8</v>
      </c>
      <c r="B6366" s="1">
        <v>500</v>
      </c>
      <c r="C6366" t="s">
        <v>9</v>
      </c>
      <c r="D6366">
        <v>4</v>
      </c>
      <c r="E6366" s="3">
        <v>44460</v>
      </c>
      <c r="F6366" s="2">
        <f>MONTH(Tabela1[[#This Row],[Data]])</f>
        <v>9</v>
      </c>
      <c r="G6366" t="s">
        <v>7903</v>
      </c>
      <c r="H6366" t="s">
        <v>7911</v>
      </c>
      <c r="I6366" s="2">
        <v>5547984500000</v>
      </c>
    </row>
    <row r="6367" spans="1:9" x14ac:dyDescent="0.25">
      <c r="A6367" t="s">
        <v>12</v>
      </c>
      <c r="B6367" s="1">
        <v>1000</v>
      </c>
      <c r="C6367" t="s">
        <v>9</v>
      </c>
      <c r="D6367">
        <v>12</v>
      </c>
      <c r="E6367" s="3">
        <v>44460</v>
      </c>
      <c r="F6367" s="2">
        <f>MONTH(Tabela1[[#This Row],[Data]])</f>
        <v>9</v>
      </c>
      <c r="G6367" t="s">
        <v>4560</v>
      </c>
      <c r="H6367" t="s">
        <v>4561</v>
      </c>
      <c r="I6367" s="2">
        <v>5512981400000</v>
      </c>
    </row>
    <row r="6368" spans="1:9" x14ac:dyDescent="0.25">
      <c r="A6368" t="s">
        <v>8</v>
      </c>
      <c r="B6368" s="1">
        <v>500</v>
      </c>
      <c r="C6368" t="s">
        <v>9</v>
      </c>
      <c r="D6368">
        <v>1</v>
      </c>
      <c r="E6368" s="3">
        <v>44461</v>
      </c>
      <c r="F6368" s="2">
        <f>MONTH(Tabela1[[#This Row],[Data]])</f>
        <v>9</v>
      </c>
      <c r="G6368" t="s">
        <v>4175</v>
      </c>
      <c r="H6368" t="s">
        <v>4176</v>
      </c>
      <c r="I6368" s="2">
        <v>5521976700000</v>
      </c>
    </row>
    <row r="6369" spans="1:9" x14ac:dyDescent="0.25">
      <c r="A6369" t="s">
        <v>26</v>
      </c>
      <c r="B6369" s="1">
        <v>2000</v>
      </c>
      <c r="C6369" t="s">
        <v>9</v>
      </c>
      <c r="D6369">
        <v>3</v>
      </c>
      <c r="E6369" s="3">
        <v>44461</v>
      </c>
      <c r="F6369" s="2">
        <f>MONTH(Tabela1[[#This Row],[Data]])</f>
        <v>9</v>
      </c>
      <c r="G6369" t="s">
        <v>4476</v>
      </c>
      <c r="H6369" t="s">
        <v>4477</v>
      </c>
      <c r="I6369" s="2">
        <v>5521997100000</v>
      </c>
    </row>
    <row r="6370" spans="1:9" x14ac:dyDescent="0.25">
      <c r="A6370" t="s">
        <v>8</v>
      </c>
      <c r="B6370" s="1">
        <v>500</v>
      </c>
      <c r="C6370" t="s">
        <v>9</v>
      </c>
      <c r="D6370">
        <v>7</v>
      </c>
      <c r="E6370" s="3">
        <v>44461</v>
      </c>
      <c r="F6370" s="2">
        <f>MONTH(Tabela1[[#This Row],[Data]])</f>
        <v>9</v>
      </c>
      <c r="G6370" t="s">
        <v>5551</v>
      </c>
      <c r="H6370" t="s">
        <v>5552</v>
      </c>
      <c r="I6370" s="2">
        <v>5511985500000</v>
      </c>
    </row>
    <row r="6371" spans="1:9" x14ac:dyDescent="0.25">
      <c r="A6371" t="s">
        <v>12</v>
      </c>
      <c r="B6371" s="1">
        <v>1000</v>
      </c>
      <c r="C6371" t="s">
        <v>9</v>
      </c>
      <c r="D6371">
        <v>12</v>
      </c>
      <c r="E6371" s="3">
        <v>44461</v>
      </c>
      <c r="F6371" s="2">
        <f>MONTH(Tabela1[[#This Row],[Data]])</f>
        <v>9</v>
      </c>
      <c r="G6371" t="s">
        <v>5698</v>
      </c>
      <c r="H6371" t="s">
        <v>5699</v>
      </c>
      <c r="I6371" s="2">
        <v>5598981400000</v>
      </c>
    </row>
    <row r="6372" spans="1:9" x14ac:dyDescent="0.25">
      <c r="A6372" t="s">
        <v>26</v>
      </c>
      <c r="B6372" s="1">
        <v>2000</v>
      </c>
      <c r="C6372" t="s">
        <v>9</v>
      </c>
      <c r="D6372">
        <v>12</v>
      </c>
      <c r="E6372" s="3">
        <v>44461</v>
      </c>
      <c r="F6372" s="2">
        <f>MONTH(Tabela1[[#This Row],[Data]])</f>
        <v>9</v>
      </c>
      <c r="G6372" t="s">
        <v>7941</v>
      </c>
      <c r="H6372" t="s">
        <v>7942</v>
      </c>
      <c r="I6372" s="2">
        <v>5511953400000</v>
      </c>
    </row>
    <row r="6373" spans="1:9" x14ac:dyDescent="0.25">
      <c r="A6373" t="s">
        <v>26</v>
      </c>
      <c r="B6373" s="1">
        <v>2000</v>
      </c>
      <c r="C6373" t="s">
        <v>9</v>
      </c>
      <c r="D6373">
        <v>12</v>
      </c>
      <c r="E6373" s="3">
        <v>44462</v>
      </c>
      <c r="F6373" s="2">
        <f>MONTH(Tabela1[[#This Row],[Data]])</f>
        <v>9</v>
      </c>
      <c r="G6373" t="s">
        <v>728</v>
      </c>
      <c r="H6373" t="s">
        <v>729</v>
      </c>
      <c r="I6373" s="2">
        <v>5511953800000</v>
      </c>
    </row>
    <row r="6374" spans="1:9" x14ac:dyDescent="0.25">
      <c r="A6374" t="s">
        <v>26</v>
      </c>
      <c r="B6374" s="1">
        <v>2000</v>
      </c>
      <c r="C6374" t="s">
        <v>21</v>
      </c>
      <c r="D6374">
        <v>1</v>
      </c>
      <c r="E6374" s="3">
        <v>44462</v>
      </c>
      <c r="F6374" s="2">
        <f>MONTH(Tabela1[[#This Row],[Data]])</f>
        <v>9</v>
      </c>
      <c r="G6374" t="s">
        <v>1107</v>
      </c>
      <c r="H6374" t="s">
        <v>1328</v>
      </c>
      <c r="I6374" s="2">
        <v>5511952500000</v>
      </c>
    </row>
    <row r="6375" spans="1:9" x14ac:dyDescent="0.25">
      <c r="A6375" t="s">
        <v>12</v>
      </c>
      <c r="B6375" s="1">
        <v>1000</v>
      </c>
      <c r="C6375" t="s">
        <v>9</v>
      </c>
      <c r="D6375">
        <v>1</v>
      </c>
      <c r="E6375" s="3">
        <v>44462</v>
      </c>
      <c r="F6375" s="2">
        <f>MONTH(Tabela1[[#This Row],[Data]])</f>
        <v>9</v>
      </c>
      <c r="G6375" t="s">
        <v>2106</v>
      </c>
      <c r="H6375" t="s">
        <v>2107</v>
      </c>
      <c r="I6375" s="2">
        <v>5511945900000</v>
      </c>
    </row>
    <row r="6376" spans="1:9" x14ac:dyDescent="0.25">
      <c r="A6376" t="s">
        <v>26</v>
      </c>
      <c r="B6376" s="1">
        <v>2000</v>
      </c>
      <c r="C6376" t="s">
        <v>9</v>
      </c>
      <c r="D6376">
        <v>12</v>
      </c>
      <c r="E6376" s="3">
        <v>44462</v>
      </c>
      <c r="F6376" s="2">
        <f>MONTH(Tabela1[[#This Row],[Data]])</f>
        <v>9</v>
      </c>
      <c r="G6376" t="s">
        <v>3421</v>
      </c>
      <c r="H6376" t="s">
        <v>3422</v>
      </c>
      <c r="I6376" s="2">
        <v>5521979800000</v>
      </c>
    </row>
    <row r="6377" spans="1:9" x14ac:dyDescent="0.25">
      <c r="A6377" t="s">
        <v>8</v>
      </c>
      <c r="B6377" s="1">
        <v>500</v>
      </c>
      <c r="C6377" t="s">
        <v>9</v>
      </c>
      <c r="D6377">
        <v>10</v>
      </c>
      <c r="E6377" s="3">
        <v>44462</v>
      </c>
      <c r="F6377" s="2">
        <f>MONTH(Tabela1[[#This Row],[Data]])</f>
        <v>9</v>
      </c>
      <c r="G6377" t="s">
        <v>2176</v>
      </c>
      <c r="H6377" t="s">
        <v>2177</v>
      </c>
      <c r="I6377" s="2">
        <v>5521965500000</v>
      </c>
    </row>
    <row r="6378" spans="1:9" x14ac:dyDescent="0.25">
      <c r="A6378" t="s">
        <v>12</v>
      </c>
      <c r="B6378" s="1">
        <v>1000</v>
      </c>
      <c r="C6378" t="s">
        <v>21</v>
      </c>
      <c r="D6378">
        <v>1</v>
      </c>
      <c r="E6378" s="3">
        <v>44462</v>
      </c>
      <c r="F6378" s="2">
        <f>MONTH(Tabela1[[#This Row],[Data]])</f>
        <v>9</v>
      </c>
      <c r="G6378" t="s">
        <v>6221</v>
      </c>
      <c r="H6378" t="s">
        <v>6222</v>
      </c>
      <c r="I6378" s="2">
        <v>5581998200000</v>
      </c>
    </row>
    <row r="6379" spans="1:9" x14ac:dyDescent="0.25">
      <c r="A6379" t="s">
        <v>8</v>
      </c>
      <c r="B6379" s="1">
        <v>500</v>
      </c>
      <c r="C6379" t="s">
        <v>9</v>
      </c>
      <c r="D6379">
        <v>10</v>
      </c>
      <c r="E6379" s="3">
        <v>44462</v>
      </c>
      <c r="F6379" s="2">
        <f>MONTH(Tabela1[[#This Row],[Data]])</f>
        <v>9</v>
      </c>
      <c r="G6379" t="s">
        <v>1571</v>
      </c>
      <c r="H6379" t="s">
        <v>8727</v>
      </c>
      <c r="I6379" s="2">
        <v>5534992000000</v>
      </c>
    </row>
    <row r="6380" spans="1:9" x14ac:dyDescent="0.25">
      <c r="A6380" t="s">
        <v>12</v>
      </c>
      <c r="B6380" s="1">
        <v>1000</v>
      </c>
      <c r="C6380" t="s">
        <v>9</v>
      </c>
      <c r="D6380">
        <v>2</v>
      </c>
      <c r="E6380" s="3">
        <v>44462</v>
      </c>
      <c r="F6380" s="2">
        <f>MONTH(Tabela1[[#This Row],[Data]])</f>
        <v>9</v>
      </c>
      <c r="G6380" t="s">
        <v>912</v>
      </c>
      <c r="H6380" t="s">
        <v>913</v>
      </c>
      <c r="I6380" s="2">
        <v>5531992400000</v>
      </c>
    </row>
    <row r="6381" spans="1:9" x14ac:dyDescent="0.25">
      <c r="A6381" t="s">
        <v>8</v>
      </c>
      <c r="B6381" s="1">
        <v>500</v>
      </c>
      <c r="C6381" t="s">
        <v>9</v>
      </c>
      <c r="D6381">
        <v>12</v>
      </c>
      <c r="E6381" s="3">
        <v>44462</v>
      </c>
      <c r="F6381" s="2">
        <f>MONTH(Tabela1[[#This Row],[Data]])</f>
        <v>9</v>
      </c>
      <c r="G6381" t="s">
        <v>9313</v>
      </c>
      <c r="H6381" t="s">
        <v>9314</v>
      </c>
      <c r="I6381" s="2">
        <v>5511991600000</v>
      </c>
    </row>
    <row r="6382" spans="1:9" x14ac:dyDescent="0.25">
      <c r="A6382" t="s">
        <v>8</v>
      </c>
      <c r="B6382" s="1">
        <v>500</v>
      </c>
      <c r="C6382" t="s">
        <v>9</v>
      </c>
      <c r="D6382">
        <v>12</v>
      </c>
      <c r="E6382" s="3">
        <v>44462</v>
      </c>
      <c r="F6382" s="2">
        <f>MONTH(Tabela1[[#This Row],[Data]])</f>
        <v>9</v>
      </c>
      <c r="G6382" t="s">
        <v>9409</v>
      </c>
      <c r="H6382" t="s">
        <v>9410</v>
      </c>
      <c r="I6382" s="2">
        <v>5548960800000</v>
      </c>
    </row>
    <row r="6383" spans="1:9" x14ac:dyDescent="0.25">
      <c r="A6383" t="s">
        <v>12</v>
      </c>
      <c r="B6383" s="1">
        <v>1000</v>
      </c>
      <c r="C6383" t="s">
        <v>9</v>
      </c>
      <c r="D6383">
        <v>4</v>
      </c>
      <c r="E6383" s="3">
        <v>44463</v>
      </c>
      <c r="F6383" s="2">
        <f>MONTH(Tabela1[[#This Row],[Data]])</f>
        <v>9</v>
      </c>
      <c r="G6383" t="s">
        <v>1832</v>
      </c>
      <c r="H6383" t="s">
        <v>1833</v>
      </c>
      <c r="I6383" s="2">
        <v>5541995600000</v>
      </c>
    </row>
    <row r="6384" spans="1:9" x14ac:dyDescent="0.25">
      <c r="A6384" t="s">
        <v>8</v>
      </c>
      <c r="B6384" s="1">
        <v>500</v>
      </c>
      <c r="C6384" t="s">
        <v>9</v>
      </c>
      <c r="D6384">
        <v>4</v>
      </c>
      <c r="E6384" s="3">
        <v>44463</v>
      </c>
      <c r="F6384" s="2">
        <f>MONTH(Tabela1[[#This Row],[Data]])</f>
        <v>9</v>
      </c>
      <c r="G6384" t="s">
        <v>3394</v>
      </c>
      <c r="H6384" t="s">
        <v>3395</v>
      </c>
      <c r="I6384" s="2">
        <v>5519983500000</v>
      </c>
    </row>
    <row r="6385" spans="1:9" x14ac:dyDescent="0.25">
      <c r="A6385" t="s">
        <v>8</v>
      </c>
      <c r="B6385" s="1">
        <v>500</v>
      </c>
      <c r="C6385" t="s">
        <v>9</v>
      </c>
      <c r="D6385">
        <v>12</v>
      </c>
      <c r="E6385" s="3">
        <v>44463</v>
      </c>
      <c r="F6385" s="2">
        <f>MONTH(Tabela1[[#This Row],[Data]])</f>
        <v>9</v>
      </c>
      <c r="G6385" t="s">
        <v>3327</v>
      </c>
      <c r="H6385" t="s">
        <v>7552</v>
      </c>
      <c r="I6385" s="2">
        <v>5535998900000</v>
      </c>
    </row>
    <row r="6386" spans="1:9" x14ac:dyDescent="0.25">
      <c r="A6386" t="s">
        <v>8</v>
      </c>
      <c r="B6386" s="1">
        <v>500</v>
      </c>
      <c r="C6386" t="s">
        <v>9</v>
      </c>
      <c r="D6386">
        <v>4</v>
      </c>
      <c r="E6386" s="3">
        <v>44463</v>
      </c>
      <c r="F6386" s="2">
        <f>MONTH(Tabela1[[#This Row],[Data]])</f>
        <v>9</v>
      </c>
      <c r="G6386" t="s">
        <v>91</v>
      </c>
      <c r="H6386" t="s">
        <v>8847</v>
      </c>
      <c r="I6386" s="2">
        <v>5542999100000</v>
      </c>
    </row>
    <row r="6387" spans="1:9" x14ac:dyDescent="0.25">
      <c r="A6387" t="s">
        <v>26</v>
      </c>
      <c r="B6387" s="1">
        <v>2000</v>
      </c>
      <c r="C6387" t="s">
        <v>21</v>
      </c>
      <c r="D6387">
        <v>12</v>
      </c>
      <c r="E6387" s="3">
        <v>44464</v>
      </c>
      <c r="F6387" s="2">
        <f>MONTH(Tabela1[[#This Row],[Data]])</f>
        <v>9</v>
      </c>
      <c r="G6387" t="s">
        <v>702</v>
      </c>
      <c r="H6387" t="s">
        <v>703</v>
      </c>
      <c r="I6387" s="2">
        <v>5511995800000</v>
      </c>
    </row>
    <row r="6388" spans="1:9" x14ac:dyDescent="0.25">
      <c r="A6388" t="s">
        <v>8</v>
      </c>
      <c r="B6388" s="1">
        <v>500</v>
      </c>
      <c r="C6388" t="s">
        <v>9</v>
      </c>
      <c r="D6388">
        <v>12</v>
      </c>
      <c r="E6388" s="3">
        <v>44464</v>
      </c>
      <c r="F6388" s="2">
        <f>MONTH(Tabela1[[#This Row],[Data]])</f>
        <v>9</v>
      </c>
      <c r="G6388" t="s">
        <v>716</v>
      </c>
      <c r="H6388" t="s">
        <v>717</v>
      </c>
      <c r="I6388" s="2">
        <v>5511951600000</v>
      </c>
    </row>
    <row r="6389" spans="1:9" x14ac:dyDescent="0.25">
      <c r="A6389" t="s">
        <v>12</v>
      </c>
      <c r="B6389" s="1">
        <v>1000</v>
      </c>
      <c r="C6389" t="s">
        <v>9</v>
      </c>
      <c r="D6389">
        <v>12</v>
      </c>
      <c r="E6389" s="3">
        <v>44464</v>
      </c>
      <c r="F6389" s="2">
        <f>MONTH(Tabela1[[#This Row],[Data]])</f>
        <v>9</v>
      </c>
      <c r="G6389" t="s">
        <v>1728</v>
      </c>
      <c r="H6389" t="s">
        <v>1729</v>
      </c>
      <c r="I6389" s="2">
        <v>5584999800000</v>
      </c>
    </row>
    <row r="6390" spans="1:9" x14ac:dyDescent="0.25">
      <c r="A6390" t="s">
        <v>26</v>
      </c>
      <c r="B6390" s="1">
        <v>2000</v>
      </c>
      <c r="C6390" t="s">
        <v>9</v>
      </c>
      <c r="D6390">
        <v>9</v>
      </c>
      <c r="E6390" s="3">
        <v>44464</v>
      </c>
      <c r="F6390" s="2">
        <f>MONTH(Tabela1[[#This Row],[Data]])</f>
        <v>9</v>
      </c>
      <c r="G6390" t="s">
        <v>3727</v>
      </c>
      <c r="H6390" t="s">
        <v>3728</v>
      </c>
      <c r="I6390" s="2">
        <v>5593992200000</v>
      </c>
    </row>
    <row r="6391" spans="1:9" x14ac:dyDescent="0.25">
      <c r="A6391" t="s">
        <v>12</v>
      </c>
      <c r="B6391" s="1">
        <v>1000</v>
      </c>
      <c r="C6391" t="s">
        <v>9</v>
      </c>
      <c r="D6391">
        <v>10</v>
      </c>
      <c r="E6391" s="3">
        <v>44464</v>
      </c>
      <c r="F6391" s="2">
        <f>MONTH(Tabela1[[#This Row],[Data]])</f>
        <v>9</v>
      </c>
      <c r="G6391" t="s">
        <v>4186</v>
      </c>
      <c r="H6391" t="s">
        <v>4187</v>
      </c>
      <c r="I6391" s="2">
        <v>5531993100000</v>
      </c>
    </row>
    <row r="6392" spans="1:9" x14ac:dyDescent="0.25">
      <c r="A6392" t="s">
        <v>8</v>
      </c>
      <c r="B6392" s="1">
        <v>500</v>
      </c>
      <c r="C6392" t="s">
        <v>9</v>
      </c>
      <c r="D6392">
        <v>3</v>
      </c>
      <c r="E6392" s="3">
        <v>44464</v>
      </c>
      <c r="F6392" s="2">
        <f>MONTH(Tabela1[[#This Row],[Data]])</f>
        <v>9</v>
      </c>
      <c r="G6392" t="s">
        <v>1699</v>
      </c>
      <c r="H6392" t="s">
        <v>2713</v>
      </c>
      <c r="I6392" s="2">
        <v>5511968100000</v>
      </c>
    </row>
    <row r="6393" spans="1:9" x14ac:dyDescent="0.25">
      <c r="A6393" t="s">
        <v>8</v>
      </c>
      <c r="B6393" s="1">
        <v>500</v>
      </c>
      <c r="C6393" t="s">
        <v>9</v>
      </c>
      <c r="D6393">
        <v>12</v>
      </c>
      <c r="E6393" s="3">
        <v>44464</v>
      </c>
      <c r="F6393" s="2">
        <f>MONTH(Tabela1[[#This Row],[Data]])</f>
        <v>9</v>
      </c>
      <c r="G6393" t="s">
        <v>4548</v>
      </c>
      <c r="H6393" t="s">
        <v>4549</v>
      </c>
      <c r="I6393" s="2">
        <v>5561995900000</v>
      </c>
    </row>
    <row r="6394" spans="1:9" x14ac:dyDescent="0.25">
      <c r="A6394" t="s">
        <v>8</v>
      </c>
      <c r="B6394" s="1">
        <v>500</v>
      </c>
      <c r="C6394" t="s">
        <v>9</v>
      </c>
      <c r="D6394">
        <v>12</v>
      </c>
      <c r="E6394" s="3">
        <v>44464</v>
      </c>
      <c r="F6394" s="2">
        <f>MONTH(Tabela1[[#This Row],[Data]])</f>
        <v>9</v>
      </c>
      <c r="G6394" t="s">
        <v>5071</v>
      </c>
      <c r="H6394" t="s">
        <v>5072</v>
      </c>
      <c r="I6394" s="2">
        <v>5571993700000</v>
      </c>
    </row>
    <row r="6395" spans="1:9" x14ac:dyDescent="0.25">
      <c r="A6395" t="s">
        <v>26</v>
      </c>
      <c r="B6395" s="1">
        <v>2000</v>
      </c>
      <c r="C6395" t="s">
        <v>9</v>
      </c>
      <c r="D6395">
        <v>12</v>
      </c>
      <c r="E6395" s="3">
        <v>44464</v>
      </c>
      <c r="F6395" s="2">
        <f>MONTH(Tabela1[[#This Row],[Data]])</f>
        <v>9</v>
      </c>
      <c r="G6395" t="s">
        <v>5328</v>
      </c>
      <c r="H6395" t="s">
        <v>5329</v>
      </c>
      <c r="I6395" s="2">
        <v>5516991700000</v>
      </c>
    </row>
    <row r="6396" spans="1:9" x14ac:dyDescent="0.25">
      <c r="A6396" t="s">
        <v>12</v>
      </c>
      <c r="B6396" s="1">
        <v>1000</v>
      </c>
      <c r="C6396" t="s">
        <v>9</v>
      </c>
      <c r="D6396">
        <v>12</v>
      </c>
      <c r="E6396" s="3">
        <v>44464</v>
      </c>
      <c r="F6396" s="2">
        <f>MONTH(Tabela1[[#This Row],[Data]])</f>
        <v>9</v>
      </c>
      <c r="G6396" t="s">
        <v>1830</v>
      </c>
      <c r="H6396" t="s">
        <v>6247</v>
      </c>
      <c r="I6396" s="2">
        <v>5511967900000</v>
      </c>
    </row>
    <row r="6397" spans="1:9" x14ac:dyDescent="0.25">
      <c r="A6397" t="s">
        <v>8</v>
      </c>
      <c r="B6397" s="1">
        <v>500</v>
      </c>
      <c r="C6397" t="s">
        <v>9</v>
      </c>
      <c r="D6397">
        <v>12</v>
      </c>
      <c r="E6397" s="3">
        <v>44464</v>
      </c>
      <c r="F6397" s="2">
        <f>MONTH(Tabela1[[#This Row],[Data]])</f>
        <v>9</v>
      </c>
      <c r="G6397" t="s">
        <v>3327</v>
      </c>
      <c r="H6397" t="s">
        <v>6418</v>
      </c>
      <c r="I6397" s="2">
        <v>5511991300000</v>
      </c>
    </row>
    <row r="6398" spans="1:9" x14ac:dyDescent="0.25">
      <c r="A6398" t="s">
        <v>12</v>
      </c>
      <c r="B6398" s="1">
        <v>1000</v>
      </c>
      <c r="C6398" t="s">
        <v>9</v>
      </c>
      <c r="D6398">
        <v>12</v>
      </c>
      <c r="E6398" s="3">
        <v>44465</v>
      </c>
      <c r="F6398" s="2">
        <f>MONTH(Tabela1[[#This Row],[Data]])</f>
        <v>9</v>
      </c>
      <c r="G6398" t="s">
        <v>1918</v>
      </c>
      <c r="H6398" t="s">
        <v>1919</v>
      </c>
      <c r="I6398" s="2">
        <v>5521999000000</v>
      </c>
    </row>
    <row r="6399" spans="1:9" x14ac:dyDescent="0.25">
      <c r="A6399" t="s">
        <v>8</v>
      </c>
      <c r="B6399" s="1">
        <v>500</v>
      </c>
      <c r="C6399" t="s">
        <v>9</v>
      </c>
      <c r="D6399">
        <v>7</v>
      </c>
      <c r="E6399" s="3">
        <v>44465</v>
      </c>
      <c r="F6399" s="2">
        <f>MONTH(Tabela1[[#This Row],[Data]])</f>
        <v>9</v>
      </c>
      <c r="G6399" t="s">
        <v>2043</v>
      </c>
      <c r="H6399" t="s">
        <v>2044</v>
      </c>
      <c r="I6399" s="2">
        <v>5551996200000</v>
      </c>
    </row>
    <row r="6400" spans="1:9" x14ac:dyDescent="0.25">
      <c r="A6400" t="s">
        <v>8</v>
      </c>
      <c r="B6400" s="1">
        <v>500</v>
      </c>
      <c r="C6400" t="s">
        <v>9</v>
      </c>
      <c r="D6400">
        <v>12</v>
      </c>
      <c r="E6400" s="3">
        <v>44465</v>
      </c>
      <c r="F6400" s="2">
        <f>MONTH(Tabela1[[#This Row],[Data]])</f>
        <v>9</v>
      </c>
      <c r="G6400" t="s">
        <v>2333</v>
      </c>
      <c r="H6400" t="s">
        <v>2334</v>
      </c>
      <c r="I6400" s="2">
        <v>5511941600000</v>
      </c>
    </row>
    <row r="6401" spans="1:9" x14ac:dyDescent="0.25">
      <c r="A6401" t="s">
        <v>12</v>
      </c>
      <c r="B6401" s="1">
        <v>1000</v>
      </c>
      <c r="C6401" t="s">
        <v>9</v>
      </c>
      <c r="D6401">
        <v>12</v>
      </c>
      <c r="E6401" s="3">
        <v>44465</v>
      </c>
      <c r="F6401" s="2">
        <f>MONTH(Tabela1[[#This Row],[Data]])</f>
        <v>9</v>
      </c>
      <c r="G6401" t="s">
        <v>2694</v>
      </c>
      <c r="H6401" t="s">
        <v>2695</v>
      </c>
      <c r="I6401" s="2">
        <v>5581999600000</v>
      </c>
    </row>
    <row r="6402" spans="1:9" x14ac:dyDescent="0.25">
      <c r="A6402" t="s">
        <v>12</v>
      </c>
      <c r="B6402" s="1">
        <v>1000</v>
      </c>
      <c r="C6402" t="s">
        <v>9</v>
      </c>
      <c r="D6402">
        <v>6</v>
      </c>
      <c r="E6402" s="3">
        <v>44465</v>
      </c>
      <c r="F6402" s="2">
        <f>MONTH(Tabela1[[#This Row],[Data]])</f>
        <v>9</v>
      </c>
      <c r="G6402" t="s">
        <v>2242</v>
      </c>
      <c r="H6402" t="s">
        <v>2243</v>
      </c>
      <c r="I6402" s="2">
        <v>5511965700000</v>
      </c>
    </row>
    <row r="6403" spans="1:9" x14ac:dyDescent="0.25">
      <c r="A6403" t="s">
        <v>8</v>
      </c>
      <c r="B6403" s="1">
        <v>500</v>
      </c>
      <c r="C6403" t="s">
        <v>9</v>
      </c>
      <c r="D6403">
        <v>1</v>
      </c>
      <c r="E6403" s="3">
        <v>44465</v>
      </c>
      <c r="F6403" s="2">
        <f>MONTH(Tabela1[[#This Row],[Data]])</f>
        <v>9</v>
      </c>
      <c r="G6403" t="s">
        <v>2913</v>
      </c>
      <c r="H6403" t="s">
        <v>2924</v>
      </c>
      <c r="I6403" s="2">
        <v>5543984200000</v>
      </c>
    </row>
    <row r="6404" spans="1:9" x14ac:dyDescent="0.25">
      <c r="A6404" t="s">
        <v>12</v>
      </c>
      <c r="B6404" s="1">
        <v>1000</v>
      </c>
      <c r="C6404" t="s">
        <v>21</v>
      </c>
      <c r="D6404">
        <v>1</v>
      </c>
      <c r="E6404" s="3">
        <v>44465</v>
      </c>
      <c r="F6404" s="2">
        <f>MONTH(Tabela1[[#This Row],[Data]])</f>
        <v>9</v>
      </c>
      <c r="G6404" t="s">
        <v>352</v>
      </c>
      <c r="H6404" t="s">
        <v>353</v>
      </c>
      <c r="I6404" s="2">
        <v>5553981300000</v>
      </c>
    </row>
    <row r="6405" spans="1:9" x14ac:dyDescent="0.25">
      <c r="A6405" t="s">
        <v>8</v>
      </c>
      <c r="B6405" s="1">
        <v>500</v>
      </c>
      <c r="C6405" t="s">
        <v>21</v>
      </c>
      <c r="D6405">
        <v>1</v>
      </c>
      <c r="E6405" s="3">
        <v>44465</v>
      </c>
      <c r="F6405" s="2">
        <f>MONTH(Tabela1[[#This Row],[Data]])</f>
        <v>9</v>
      </c>
      <c r="G6405" t="s">
        <v>957</v>
      </c>
      <c r="H6405" t="s">
        <v>3520</v>
      </c>
      <c r="I6405" s="2">
        <v>5521995200000</v>
      </c>
    </row>
    <row r="6406" spans="1:9" x14ac:dyDescent="0.25">
      <c r="A6406" t="s">
        <v>26</v>
      </c>
      <c r="B6406" s="1">
        <v>2000</v>
      </c>
      <c r="C6406" t="s">
        <v>9</v>
      </c>
      <c r="D6406">
        <v>3</v>
      </c>
      <c r="E6406" s="3">
        <v>44465</v>
      </c>
      <c r="F6406" s="2">
        <f>MONTH(Tabela1[[#This Row],[Data]])</f>
        <v>9</v>
      </c>
      <c r="G6406" t="s">
        <v>5501</v>
      </c>
      <c r="H6406" t="s">
        <v>5502</v>
      </c>
      <c r="I6406" s="2">
        <v>5531988500000</v>
      </c>
    </row>
    <row r="6407" spans="1:9" x14ac:dyDescent="0.25">
      <c r="A6407" t="s">
        <v>12</v>
      </c>
      <c r="B6407" s="1">
        <v>1000</v>
      </c>
      <c r="C6407" t="s">
        <v>9</v>
      </c>
      <c r="D6407">
        <v>6</v>
      </c>
      <c r="E6407" s="3">
        <v>44465</v>
      </c>
      <c r="F6407" s="2">
        <f>MONTH(Tabela1[[#This Row],[Data]])</f>
        <v>9</v>
      </c>
      <c r="G6407" t="s">
        <v>7271</v>
      </c>
      <c r="H6407" t="s">
        <v>7272</v>
      </c>
      <c r="I6407" s="2">
        <v>5561983300000</v>
      </c>
    </row>
    <row r="6408" spans="1:9" x14ac:dyDescent="0.25">
      <c r="A6408" t="s">
        <v>12</v>
      </c>
      <c r="B6408" s="1">
        <v>1000</v>
      </c>
      <c r="C6408" t="s">
        <v>9</v>
      </c>
      <c r="D6408">
        <v>12</v>
      </c>
      <c r="E6408" s="3">
        <v>44465</v>
      </c>
      <c r="F6408" s="2">
        <f>MONTH(Tabela1[[#This Row],[Data]])</f>
        <v>9</v>
      </c>
      <c r="G6408" t="s">
        <v>5038</v>
      </c>
      <c r="H6408" t="s">
        <v>5039</v>
      </c>
      <c r="I6408" s="2">
        <v>5521997500000</v>
      </c>
    </row>
    <row r="6409" spans="1:9" x14ac:dyDescent="0.25">
      <c r="A6409" t="s">
        <v>12</v>
      </c>
      <c r="B6409" s="1">
        <v>1000</v>
      </c>
      <c r="C6409" t="s">
        <v>9</v>
      </c>
      <c r="D6409">
        <v>1</v>
      </c>
      <c r="E6409" s="3">
        <v>44465</v>
      </c>
      <c r="F6409" s="2">
        <f>MONTH(Tabela1[[#This Row],[Data]])</f>
        <v>9</v>
      </c>
      <c r="G6409" t="s">
        <v>9145</v>
      </c>
      <c r="H6409" t="s">
        <v>9146</v>
      </c>
      <c r="I6409" s="2">
        <v>5511982300000</v>
      </c>
    </row>
    <row r="6410" spans="1:9" x14ac:dyDescent="0.25">
      <c r="A6410" t="s">
        <v>12</v>
      </c>
      <c r="B6410" s="1">
        <v>1000</v>
      </c>
      <c r="C6410" t="s">
        <v>9</v>
      </c>
      <c r="D6410">
        <v>6</v>
      </c>
      <c r="E6410" s="3">
        <v>44465</v>
      </c>
      <c r="F6410" s="2">
        <f>MONTH(Tabela1[[#This Row],[Data]])</f>
        <v>9</v>
      </c>
      <c r="G6410" t="s">
        <v>9317</v>
      </c>
      <c r="H6410" t="s">
        <v>9318</v>
      </c>
      <c r="I6410" s="2">
        <v>5521997800000</v>
      </c>
    </row>
    <row r="6411" spans="1:9" x14ac:dyDescent="0.25">
      <c r="A6411" t="s">
        <v>8</v>
      </c>
      <c r="B6411" s="1">
        <v>500</v>
      </c>
      <c r="C6411" t="s">
        <v>9</v>
      </c>
      <c r="D6411">
        <v>12</v>
      </c>
      <c r="E6411" s="3">
        <v>44466</v>
      </c>
      <c r="F6411" s="2">
        <f>MONTH(Tabela1[[#This Row],[Data]])</f>
        <v>9</v>
      </c>
      <c r="G6411" t="s">
        <v>155</v>
      </c>
      <c r="H6411" t="s">
        <v>156</v>
      </c>
      <c r="I6411" s="2">
        <v>5522999600000</v>
      </c>
    </row>
    <row r="6412" spans="1:9" x14ac:dyDescent="0.25">
      <c r="A6412" t="s">
        <v>8</v>
      </c>
      <c r="B6412" s="1">
        <v>500</v>
      </c>
      <c r="C6412" t="s">
        <v>9</v>
      </c>
      <c r="D6412">
        <v>12</v>
      </c>
      <c r="E6412" s="3">
        <v>44466</v>
      </c>
      <c r="F6412" s="2">
        <f>MONTH(Tabela1[[#This Row],[Data]])</f>
        <v>9</v>
      </c>
      <c r="G6412" t="s">
        <v>889</v>
      </c>
      <c r="H6412" t="s">
        <v>890</v>
      </c>
      <c r="I6412" s="2">
        <v>5531996700000</v>
      </c>
    </row>
    <row r="6413" spans="1:9" x14ac:dyDescent="0.25">
      <c r="A6413" t="s">
        <v>26</v>
      </c>
      <c r="B6413" s="1">
        <v>2000</v>
      </c>
      <c r="C6413" t="s">
        <v>9</v>
      </c>
      <c r="D6413">
        <v>4</v>
      </c>
      <c r="E6413" s="3">
        <v>44466</v>
      </c>
      <c r="F6413" s="2">
        <f>MONTH(Tabela1[[#This Row],[Data]])</f>
        <v>9</v>
      </c>
      <c r="G6413" t="s">
        <v>2765</v>
      </c>
      <c r="H6413" t="s">
        <v>2766</v>
      </c>
      <c r="I6413" s="2">
        <v>5511971500000</v>
      </c>
    </row>
    <row r="6414" spans="1:9" x14ac:dyDescent="0.25">
      <c r="A6414" t="s">
        <v>26</v>
      </c>
      <c r="B6414" s="1">
        <v>2000</v>
      </c>
      <c r="C6414" t="s">
        <v>9</v>
      </c>
      <c r="D6414">
        <v>12</v>
      </c>
      <c r="E6414" s="3">
        <v>44466</v>
      </c>
      <c r="F6414" s="2">
        <f>MONTH(Tabela1[[#This Row],[Data]])</f>
        <v>9</v>
      </c>
      <c r="G6414" t="s">
        <v>1710</v>
      </c>
      <c r="H6414" t="s">
        <v>5778</v>
      </c>
      <c r="I6414" s="2">
        <v>5521995600000</v>
      </c>
    </row>
    <row r="6415" spans="1:9" x14ac:dyDescent="0.25">
      <c r="A6415" t="s">
        <v>26</v>
      </c>
      <c r="B6415" s="1">
        <v>2000</v>
      </c>
      <c r="C6415" t="s">
        <v>9</v>
      </c>
      <c r="D6415">
        <v>12</v>
      </c>
      <c r="E6415" s="3">
        <v>44467</v>
      </c>
      <c r="F6415" s="2">
        <f>MONTH(Tabela1[[#This Row],[Data]])</f>
        <v>9</v>
      </c>
      <c r="G6415" t="s">
        <v>1067</v>
      </c>
      <c r="H6415" t="s">
        <v>1068</v>
      </c>
      <c r="I6415" s="2">
        <v>5598988400000</v>
      </c>
    </row>
    <row r="6416" spans="1:9" x14ac:dyDescent="0.25">
      <c r="A6416" t="s">
        <v>26</v>
      </c>
      <c r="B6416" s="1">
        <v>2000</v>
      </c>
      <c r="C6416" t="s">
        <v>9</v>
      </c>
      <c r="D6416">
        <v>12</v>
      </c>
      <c r="E6416" s="3">
        <v>44467</v>
      </c>
      <c r="F6416" s="2">
        <f>MONTH(Tabela1[[#This Row],[Data]])</f>
        <v>9</v>
      </c>
      <c r="G6416" t="s">
        <v>2555</v>
      </c>
      <c r="H6416" t="s">
        <v>2556</v>
      </c>
      <c r="I6416" s="2">
        <v>5511986300000</v>
      </c>
    </row>
    <row r="6417" spans="1:9" x14ac:dyDescent="0.25">
      <c r="A6417" t="s">
        <v>12</v>
      </c>
      <c r="B6417" s="1">
        <v>1000</v>
      </c>
      <c r="C6417" t="s">
        <v>9</v>
      </c>
      <c r="D6417">
        <v>2</v>
      </c>
      <c r="E6417" s="3">
        <v>44467</v>
      </c>
      <c r="F6417" s="2">
        <f>MONTH(Tabela1[[#This Row],[Data]])</f>
        <v>9</v>
      </c>
      <c r="G6417" t="s">
        <v>4857</v>
      </c>
      <c r="H6417" t="s">
        <v>4858</v>
      </c>
      <c r="I6417" s="2">
        <v>5511966000000</v>
      </c>
    </row>
    <row r="6418" spans="1:9" x14ac:dyDescent="0.25">
      <c r="A6418" t="s">
        <v>8</v>
      </c>
      <c r="B6418" s="1">
        <v>500</v>
      </c>
      <c r="C6418" t="s">
        <v>21</v>
      </c>
      <c r="D6418">
        <v>1</v>
      </c>
      <c r="E6418" s="3">
        <v>44467</v>
      </c>
      <c r="F6418" s="2">
        <f>MONTH(Tabela1[[#This Row],[Data]])</f>
        <v>9</v>
      </c>
      <c r="G6418" t="s">
        <v>1879</v>
      </c>
      <c r="H6418" t="s">
        <v>6199</v>
      </c>
      <c r="I6418" s="2">
        <v>5511979700000</v>
      </c>
    </row>
    <row r="6419" spans="1:9" x14ac:dyDescent="0.25">
      <c r="A6419" t="s">
        <v>8</v>
      </c>
      <c r="B6419" s="1">
        <v>500</v>
      </c>
      <c r="C6419" t="s">
        <v>9</v>
      </c>
      <c r="D6419">
        <v>5</v>
      </c>
      <c r="E6419" s="3">
        <v>44468</v>
      </c>
      <c r="F6419" s="2">
        <f>MONTH(Tabela1[[#This Row],[Data]])</f>
        <v>9</v>
      </c>
      <c r="G6419" t="s">
        <v>2749</v>
      </c>
      <c r="H6419" t="s">
        <v>2750</v>
      </c>
      <c r="I6419" s="2">
        <v>5581992700000</v>
      </c>
    </row>
    <row r="6420" spans="1:9" x14ac:dyDescent="0.25">
      <c r="A6420" t="s">
        <v>12</v>
      </c>
      <c r="B6420" s="1">
        <v>1000</v>
      </c>
      <c r="C6420" t="s">
        <v>9</v>
      </c>
      <c r="D6420">
        <v>1</v>
      </c>
      <c r="E6420" s="3">
        <v>44468</v>
      </c>
      <c r="F6420" s="2">
        <f>MONTH(Tabela1[[#This Row],[Data]])</f>
        <v>9</v>
      </c>
      <c r="G6420" t="s">
        <v>4010</v>
      </c>
      <c r="H6420" t="s">
        <v>4011</v>
      </c>
      <c r="I6420" s="2">
        <v>5511971500000</v>
      </c>
    </row>
    <row r="6421" spans="1:9" x14ac:dyDescent="0.25">
      <c r="A6421" t="s">
        <v>12</v>
      </c>
      <c r="B6421" s="1">
        <v>1000</v>
      </c>
      <c r="C6421" t="s">
        <v>21</v>
      </c>
      <c r="D6421">
        <v>12</v>
      </c>
      <c r="E6421" s="3">
        <v>44468</v>
      </c>
      <c r="F6421" s="2">
        <f>MONTH(Tabela1[[#This Row],[Data]])</f>
        <v>9</v>
      </c>
      <c r="G6421" t="s">
        <v>1250</v>
      </c>
      <c r="H6421" t="s">
        <v>6304</v>
      </c>
      <c r="I6421" s="2">
        <v>5511996700000</v>
      </c>
    </row>
    <row r="6422" spans="1:9" x14ac:dyDescent="0.25">
      <c r="A6422" t="s">
        <v>8</v>
      </c>
      <c r="B6422" s="1">
        <v>500</v>
      </c>
      <c r="C6422" t="s">
        <v>9</v>
      </c>
      <c r="D6422">
        <v>1</v>
      </c>
      <c r="E6422" s="3">
        <v>44468</v>
      </c>
      <c r="F6422" s="2">
        <f>MONTH(Tabela1[[#This Row],[Data]])</f>
        <v>9</v>
      </c>
      <c r="G6422" t="s">
        <v>3025</v>
      </c>
      <c r="H6422" t="s">
        <v>6708</v>
      </c>
      <c r="I6422" s="2">
        <v>5517991900000</v>
      </c>
    </row>
    <row r="6423" spans="1:9" x14ac:dyDescent="0.25">
      <c r="A6423" t="s">
        <v>12</v>
      </c>
      <c r="B6423" s="1">
        <v>1000</v>
      </c>
      <c r="C6423" t="s">
        <v>9</v>
      </c>
      <c r="D6423">
        <v>12</v>
      </c>
      <c r="E6423" s="3">
        <v>44468</v>
      </c>
      <c r="F6423" s="2">
        <f>MONTH(Tabela1[[#This Row],[Data]])</f>
        <v>9</v>
      </c>
      <c r="G6423" t="s">
        <v>7844</v>
      </c>
      <c r="H6423" t="s">
        <v>8466</v>
      </c>
      <c r="I6423" s="2">
        <v>5581997700000</v>
      </c>
    </row>
    <row r="6424" spans="1:9" x14ac:dyDescent="0.25">
      <c r="A6424" t="s">
        <v>12</v>
      </c>
      <c r="B6424" s="1">
        <v>1000</v>
      </c>
      <c r="C6424" t="s">
        <v>21</v>
      </c>
      <c r="D6424">
        <v>1</v>
      </c>
      <c r="E6424" s="3">
        <v>44468</v>
      </c>
      <c r="F6424" s="2">
        <f>MONTH(Tabela1[[#This Row],[Data]])</f>
        <v>9</v>
      </c>
      <c r="G6424" t="s">
        <v>8657</v>
      </c>
      <c r="H6424" t="s">
        <v>8658</v>
      </c>
      <c r="I6424" s="2">
        <v>5585996300000</v>
      </c>
    </row>
    <row r="6425" spans="1:9" x14ac:dyDescent="0.25">
      <c r="A6425" t="s">
        <v>12</v>
      </c>
      <c r="B6425" s="1">
        <v>1000</v>
      </c>
      <c r="C6425" t="s">
        <v>9</v>
      </c>
      <c r="D6425">
        <v>12</v>
      </c>
      <c r="E6425" s="3">
        <v>44469</v>
      </c>
      <c r="F6425" s="2">
        <f>MONTH(Tabela1[[#This Row],[Data]])</f>
        <v>9</v>
      </c>
      <c r="G6425" t="s">
        <v>228</v>
      </c>
      <c r="H6425" t="s">
        <v>625</v>
      </c>
      <c r="I6425" s="2">
        <v>5531975400000</v>
      </c>
    </row>
    <row r="6426" spans="1:9" x14ac:dyDescent="0.25">
      <c r="A6426" t="s">
        <v>8</v>
      </c>
      <c r="B6426" s="1">
        <v>500</v>
      </c>
      <c r="C6426" t="s">
        <v>9</v>
      </c>
      <c r="D6426">
        <v>1</v>
      </c>
      <c r="E6426" s="3">
        <v>44469</v>
      </c>
      <c r="F6426" s="2">
        <f>MONTH(Tabela1[[#This Row],[Data]])</f>
        <v>9</v>
      </c>
      <c r="G6426" t="s">
        <v>985</v>
      </c>
      <c r="H6426" t="s">
        <v>986</v>
      </c>
      <c r="I6426" s="2">
        <v>5531999900000</v>
      </c>
    </row>
    <row r="6427" spans="1:9" x14ac:dyDescent="0.25">
      <c r="A6427" t="s">
        <v>8</v>
      </c>
      <c r="B6427" s="1">
        <v>500</v>
      </c>
      <c r="C6427" t="s">
        <v>21</v>
      </c>
      <c r="D6427">
        <v>1</v>
      </c>
      <c r="E6427" s="3">
        <v>44469</v>
      </c>
      <c r="F6427" s="2">
        <f>MONTH(Tabela1[[#This Row],[Data]])</f>
        <v>9</v>
      </c>
      <c r="G6427" t="s">
        <v>1407</v>
      </c>
      <c r="H6427" t="s">
        <v>1408</v>
      </c>
      <c r="I6427" s="2">
        <v>5534999600000</v>
      </c>
    </row>
    <row r="6428" spans="1:9" x14ac:dyDescent="0.25">
      <c r="A6428" t="s">
        <v>12</v>
      </c>
      <c r="B6428" s="1">
        <v>1000</v>
      </c>
      <c r="C6428" t="s">
        <v>9</v>
      </c>
      <c r="D6428">
        <v>1</v>
      </c>
      <c r="E6428" s="3">
        <v>44469</v>
      </c>
      <c r="F6428" s="2">
        <f>MONTH(Tabela1[[#This Row],[Data]])</f>
        <v>9</v>
      </c>
      <c r="G6428" t="s">
        <v>1563</v>
      </c>
      <c r="H6428" t="s">
        <v>1564</v>
      </c>
      <c r="I6428" s="2">
        <v>5588997000000</v>
      </c>
    </row>
    <row r="6429" spans="1:9" x14ac:dyDescent="0.25">
      <c r="A6429" t="s">
        <v>8</v>
      </c>
      <c r="B6429" s="1">
        <v>500</v>
      </c>
      <c r="C6429" t="s">
        <v>9</v>
      </c>
      <c r="D6429">
        <v>12</v>
      </c>
      <c r="E6429" s="3">
        <v>44469</v>
      </c>
      <c r="F6429" s="2">
        <f>MONTH(Tabela1[[#This Row],[Data]])</f>
        <v>9</v>
      </c>
      <c r="G6429" t="s">
        <v>3039</v>
      </c>
      <c r="H6429" t="s">
        <v>3040</v>
      </c>
      <c r="I6429" s="2">
        <v>5521965900000</v>
      </c>
    </row>
    <row r="6430" spans="1:9" x14ac:dyDescent="0.25">
      <c r="A6430" t="s">
        <v>26</v>
      </c>
      <c r="B6430" s="1">
        <v>2000</v>
      </c>
      <c r="C6430" t="s">
        <v>9</v>
      </c>
      <c r="D6430">
        <v>1</v>
      </c>
      <c r="E6430" s="3">
        <v>44469</v>
      </c>
      <c r="F6430" s="2">
        <f>MONTH(Tabela1[[#This Row],[Data]])</f>
        <v>9</v>
      </c>
      <c r="G6430" t="s">
        <v>4323</v>
      </c>
      <c r="H6430" t="s">
        <v>4324</v>
      </c>
      <c r="I6430" s="2">
        <v>5555996500000</v>
      </c>
    </row>
    <row r="6431" spans="1:9" x14ac:dyDescent="0.25">
      <c r="A6431" t="s">
        <v>12</v>
      </c>
      <c r="B6431" s="1">
        <v>1000</v>
      </c>
      <c r="C6431" t="s">
        <v>9</v>
      </c>
      <c r="D6431">
        <v>10</v>
      </c>
      <c r="E6431" s="3">
        <v>44469</v>
      </c>
      <c r="F6431" s="2">
        <f>MONTH(Tabela1[[#This Row],[Data]])</f>
        <v>9</v>
      </c>
      <c r="G6431" t="s">
        <v>2219</v>
      </c>
      <c r="H6431" t="s">
        <v>2220</v>
      </c>
      <c r="I6431" s="2">
        <v>5512997300000</v>
      </c>
    </row>
    <row r="6432" spans="1:9" x14ac:dyDescent="0.25">
      <c r="A6432" t="s">
        <v>26</v>
      </c>
      <c r="B6432" s="1">
        <v>2000</v>
      </c>
      <c r="C6432" t="s">
        <v>21</v>
      </c>
      <c r="D6432">
        <v>1</v>
      </c>
      <c r="E6432" s="3">
        <v>44469</v>
      </c>
      <c r="F6432" s="2">
        <f>MONTH(Tabela1[[#This Row],[Data]])</f>
        <v>9</v>
      </c>
      <c r="G6432" t="s">
        <v>6414</v>
      </c>
      <c r="H6432" t="s">
        <v>6415</v>
      </c>
      <c r="I6432" s="2">
        <v>5521982700000</v>
      </c>
    </row>
    <row r="6433" spans="1:9" x14ac:dyDescent="0.25">
      <c r="A6433" t="s">
        <v>26</v>
      </c>
      <c r="B6433" s="1">
        <v>2000</v>
      </c>
      <c r="C6433" t="s">
        <v>9</v>
      </c>
      <c r="D6433">
        <v>8</v>
      </c>
      <c r="E6433" s="3">
        <v>44469</v>
      </c>
      <c r="F6433" s="2">
        <f>MONTH(Tabela1[[#This Row],[Data]])</f>
        <v>9</v>
      </c>
      <c r="G6433" t="s">
        <v>7938</v>
      </c>
      <c r="H6433" t="s">
        <v>7939</v>
      </c>
      <c r="I6433" s="2">
        <v>5581998700000</v>
      </c>
    </row>
    <row r="6434" spans="1:9" x14ac:dyDescent="0.25">
      <c r="A6434" t="s">
        <v>8</v>
      </c>
      <c r="B6434" s="1">
        <v>500</v>
      </c>
      <c r="C6434" t="s">
        <v>21</v>
      </c>
      <c r="D6434">
        <v>1</v>
      </c>
      <c r="E6434" s="3">
        <v>44469</v>
      </c>
      <c r="F6434" s="2">
        <f>MONTH(Tabela1[[#This Row],[Data]])</f>
        <v>9</v>
      </c>
      <c r="G6434" t="s">
        <v>8158</v>
      </c>
      <c r="H6434" t="s">
        <v>8159</v>
      </c>
      <c r="I6434" s="2">
        <v>5533991300000</v>
      </c>
    </row>
    <row r="6435" spans="1:9" x14ac:dyDescent="0.25">
      <c r="A6435" t="s">
        <v>8</v>
      </c>
      <c r="B6435" s="1">
        <v>500</v>
      </c>
      <c r="C6435" t="s">
        <v>9</v>
      </c>
      <c r="D6435">
        <v>12</v>
      </c>
      <c r="E6435" s="3">
        <v>44469</v>
      </c>
      <c r="F6435" s="2">
        <f>MONTH(Tabela1[[#This Row],[Data]])</f>
        <v>9</v>
      </c>
      <c r="G6435" t="s">
        <v>8599</v>
      </c>
      <c r="H6435" t="s">
        <v>8600</v>
      </c>
      <c r="I6435" s="2">
        <v>5511987800000</v>
      </c>
    </row>
    <row r="6436" spans="1:9" x14ac:dyDescent="0.25">
      <c r="A6436" t="s">
        <v>12</v>
      </c>
      <c r="B6436" s="1">
        <v>1000</v>
      </c>
      <c r="C6436" t="s">
        <v>9</v>
      </c>
      <c r="D6436">
        <v>1</v>
      </c>
      <c r="E6436" s="3">
        <v>44469</v>
      </c>
      <c r="F6436" s="2">
        <f>MONTH(Tabela1[[#This Row],[Data]])</f>
        <v>9</v>
      </c>
      <c r="G6436" t="s">
        <v>1529</v>
      </c>
      <c r="H6436" t="s">
        <v>1915</v>
      </c>
      <c r="I6436" s="2">
        <v>5531971200000</v>
      </c>
    </row>
    <row r="6437" spans="1:9" x14ac:dyDescent="0.25">
      <c r="A6437" t="s">
        <v>26</v>
      </c>
      <c r="B6437" s="1">
        <v>2000</v>
      </c>
      <c r="C6437" t="s">
        <v>21</v>
      </c>
      <c r="D6437">
        <v>1</v>
      </c>
      <c r="E6437" s="3">
        <v>44469</v>
      </c>
      <c r="F6437" s="2">
        <f>MONTH(Tabela1[[#This Row],[Data]])</f>
        <v>9</v>
      </c>
      <c r="G6437" t="s">
        <v>1604</v>
      </c>
      <c r="H6437" t="s">
        <v>1605</v>
      </c>
      <c r="I6437" s="2">
        <v>5531987300000</v>
      </c>
    </row>
    <row r="6438" spans="1:9" x14ac:dyDescent="0.25">
      <c r="A6438" t="s">
        <v>26</v>
      </c>
      <c r="B6438" s="1">
        <v>2000</v>
      </c>
      <c r="C6438" t="s">
        <v>21</v>
      </c>
      <c r="D6438">
        <v>1</v>
      </c>
      <c r="E6438" s="3">
        <v>44470</v>
      </c>
      <c r="F6438" s="2">
        <f>MONTH(Tabela1[[#This Row],[Data]])</f>
        <v>10</v>
      </c>
      <c r="G6438" t="s">
        <v>1487</v>
      </c>
      <c r="H6438" t="s">
        <v>5938</v>
      </c>
      <c r="I6438" s="2">
        <v>5541999400000</v>
      </c>
    </row>
    <row r="6439" spans="1:9" x14ac:dyDescent="0.25">
      <c r="A6439" t="s">
        <v>8</v>
      </c>
      <c r="B6439" s="1">
        <v>500</v>
      </c>
      <c r="C6439" t="s">
        <v>9</v>
      </c>
      <c r="D6439">
        <v>12</v>
      </c>
      <c r="E6439" s="3">
        <v>44470</v>
      </c>
      <c r="F6439" s="2">
        <f>MONTH(Tabela1[[#This Row],[Data]])</f>
        <v>10</v>
      </c>
      <c r="G6439" t="s">
        <v>4379</v>
      </c>
      <c r="H6439" t="s">
        <v>9015</v>
      </c>
      <c r="I6439" s="2">
        <v>5531993000000</v>
      </c>
    </row>
    <row r="6440" spans="1:9" x14ac:dyDescent="0.25">
      <c r="A6440" t="s">
        <v>26</v>
      </c>
      <c r="B6440" s="1">
        <v>2000</v>
      </c>
      <c r="C6440" t="s">
        <v>9</v>
      </c>
      <c r="D6440">
        <v>12</v>
      </c>
      <c r="E6440" s="3">
        <v>44471</v>
      </c>
      <c r="F6440" s="2">
        <f>MONTH(Tabela1[[#This Row],[Data]])</f>
        <v>10</v>
      </c>
      <c r="G6440" t="s">
        <v>2444</v>
      </c>
      <c r="H6440" t="s">
        <v>2445</v>
      </c>
      <c r="I6440" s="2">
        <v>5511958800000</v>
      </c>
    </row>
    <row r="6441" spans="1:9" x14ac:dyDescent="0.25">
      <c r="A6441" t="s">
        <v>26</v>
      </c>
      <c r="B6441" s="1">
        <v>2000</v>
      </c>
      <c r="C6441" t="s">
        <v>9</v>
      </c>
      <c r="D6441">
        <v>12</v>
      </c>
      <c r="E6441" s="3">
        <v>44471</v>
      </c>
      <c r="F6441" s="2">
        <f>MONTH(Tabela1[[#This Row],[Data]])</f>
        <v>10</v>
      </c>
      <c r="G6441" t="s">
        <v>1804</v>
      </c>
      <c r="H6441" t="s">
        <v>1805</v>
      </c>
      <c r="I6441" s="2">
        <v>5581988100000</v>
      </c>
    </row>
    <row r="6442" spans="1:9" x14ac:dyDescent="0.25">
      <c r="A6442" t="s">
        <v>26</v>
      </c>
      <c r="B6442" s="1">
        <v>2000</v>
      </c>
      <c r="C6442" t="s">
        <v>9</v>
      </c>
      <c r="D6442">
        <v>1</v>
      </c>
      <c r="E6442" s="3">
        <v>44471</v>
      </c>
      <c r="F6442" s="2">
        <f>MONTH(Tabela1[[#This Row],[Data]])</f>
        <v>10</v>
      </c>
      <c r="G6442" t="s">
        <v>4157</v>
      </c>
      <c r="H6442" t="s">
        <v>4158</v>
      </c>
      <c r="I6442" s="2">
        <v>5547997100000</v>
      </c>
    </row>
    <row r="6443" spans="1:9" x14ac:dyDescent="0.25">
      <c r="A6443" t="s">
        <v>12</v>
      </c>
      <c r="B6443" s="1">
        <v>1000</v>
      </c>
      <c r="C6443" t="s">
        <v>9</v>
      </c>
      <c r="D6443">
        <v>12</v>
      </c>
      <c r="E6443" s="3">
        <v>44471</v>
      </c>
      <c r="F6443" s="2">
        <f>MONTH(Tabela1[[#This Row],[Data]])</f>
        <v>10</v>
      </c>
      <c r="G6443" t="s">
        <v>3611</v>
      </c>
      <c r="H6443" t="s">
        <v>3612</v>
      </c>
      <c r="I6443" s="2">
        <v>5512997800000</v>
      </c>
    </row>
    <row r="6444" spans="1:9" x14ac:dyDescent="0.25">
      <c r="A6444" t="s">
        <v>26</v>
      </c>
      <c r="B6444" s="1">
        <v>2000</v>
      </c>
      <c r="C6444" t="s">
        <v>9</v>
      </c>
      <c r="D6444">
        <v>12</v>
      </c>
      <c r="E6444" s="3">
        <v>44471</v>
      </c>
      <c r="F6444" s="2">
        <f>MONTH(Tabela1[[#This Row],[Data]])</f>
        <v>10</v>
      </c>
      <c r="G6444" t="s">
        <v>6873</v>
      </c>
      <c r="H6444" t="s">
        <v>6874</v>
      </c>
      <c r="I6444" s="2">
        <v>5579999900000</v>
      </c>
    </row>
    <row r="6445" spans="1:9" x14ac:dyDescent="0.25">
      <c r="A6445" t="s">
        <v>8</v>
      </c>
      <c r="B6445" s="1">
        <v>500</v>
      </c>
      <c r="C6445" t="s">
        <v>9</v>
      </c>
      <c r="D6445">
        <v>12</v>
      </c>
      <c r="E6445" s="3">
        <v>44472</v>
      </c>
      <c r="F6445" s="2">
        <f>MONTH(Tabela1[[#This Row],[Data]])</f>
        <v>10</v>
      </c>
      <c r="G6445" t="s">
        <v>8483</v>
      </c>
      <c r="H6445" t="s">
        <v>8484</v>
      </c>
      <c r="I6445" s="2">
        <v>5598981400000</v>
      </c>
    </row>
    <row r="6446" spans="1:9" x14ac:dyDescent="0.25">
      <c r="A6446" t="s">
        <v>8</v>
      </c>
      <c r="B6446" s="1">
        <v>500</v>
      </c>
      <c r="C6446" t="s">
        <v>9</v>
      </c>
      <c r="D6446">
        <v>12</v>
      </c>
      <c r="E6446" s="3">
        <v>44472</v>
      </c>
      <c r="F6446" s="2">
        <f>MONTH(Tabela1[[#This Row],[Data]])</f>
        <v>10</v>
      </c>
      <c r="G6446" t="s">
        <v>5156</v>
      </c>
      <c r="H6446" t="s">
        <v>8859</v>
      </c>
      <c r="I6446" s="2">
        <v>5531994700000</v>
      </c>
    </row>
    <row r="6447" spans="1:9" x14ac:dyDescent="0.25">
      <c r="A6447" t="s">
        <v>8</v>
      </c>
      <c r="B6447" s="1">
        <v>500</v>
      </c>
      <c r="C6447" t="s">
        <v>21</v>
      </c>
      <c r="D6447">
        <v>1</v>
      </c>
      <c r="E6447" s="3">
        <v>44473</v>
      </c>
      <c r="F6447" s="2">
        <f>MONTH(Tabela1[[#This Row],[Data]])</f>
        <v>10</v>
      </c>
      <c r="G6447" t="s">
        <v>139</v>
      </c>
      <c r="H6447" t="s">
        <v>140</v>
      </c>
      <c r="I6447" s="2">
        <v>5511990200000</v>
      </c>
    </row>
    <row r="6448" spans="1:9" x14ac:dyDescent="0.25">
      <c r="A6448" t="s">
        <v>8</v>
      </c>
      <c r="B6448" s="1">
        <v>500</v>
      </c>
      <c r="C6448" t="s">
        <v>9</v>
      </c>
      <c r="D6448">
        <v>1</v>
      </c>
      <c r="E6448" s="3">
        <v>44473</v>
      </c>
      <c r="F6448" s="2">
        <f>MONTH(Tabela1[[#This Row],[Data]])</f>
        <v>10</v>
      </c>
      <c r="G6448" t="s">
        <v>316</v>
      </c>
      <c r="H6448" t="s">
        <v>317</v>
      </c>
      <c r="I6448" s="2">
        <v>5511994500000</v>
      </c>
    </row>
    <row r="6449" spans="1:9" x14ac:dyDescent="0.25">
      <c r="A6449" t="s">
        <v>12</v>
      </c>
      <c r="B6449" s="1">
        <v>1000</v>
      </c>
      <c r="C6449" t="s">
        <v>9</v>
      </c>
      <c r="D6449">
        <v>12</v>
      </c>
      <c r="E6449" s="3">
        <v>44473</v>
      </c>
      <c r="F6449" s="2">
        <f>MONTH(Tabela1[[#This Row],[Data]])</f>
        <v>10</v>
      </c>
      <c r="G6449" t="s">
        <v>2118</v>
      </c>
      <c r="H6449" t="s">
        <v>2119</v>
      </c>
      <c r="I6449" s="2">
        <v>5521968800000</v>
      </c>
    </row>
    <row r="6450" spans="1:9" x14ac:dyDescent="0.25">
      <c r="A6450" t="s">
        <v>12</v>
      </c>
      <c r="B6450" s="1">
        <v>1000</v>
      </c>
      <c r="C6450" t="s">
        <v>9</v>
      </c>
      <c r="D6450">
        <v>12</v>
      </c>
      <c r="E6450" s="3">
        <v>44473</v>
      </c>
      <c r="F6450" s="2">
        <f>MONTH(Tabela1[[#This Row],[Data]])</f>
        <v>10</v>
      </c>
      <c r="G6450" t="s">
        <v>3170</v>
      </c>
      <c r="H6450" t="s">
        <v>3292</v>
      </c>
      <c r="I6450" s="2">
        <v>5598988800000</v>
      </c>
    </row>
    <row r="6451" spans="1:9" x14ac:dyDescent="0.25">
      <c r="A6451" t="s">
        <v>12</v>
      </c>
      <c r="B6451" s="1">
        <v>1000</v>
      </c>
      <c r="C6451" t="s">
        <v>21</v>
      </c>
      <c r="D6451">
        <v>1</v>
      </c>
      <c r="E6451" s="3">
        <v>44473</v>
      </c>
      <c r="F6451" s="2">
        <f>MONTH(Tabela1[[#This Row],[Data]])</f>
        <v>10</v>
      </c>
      <c r="G6451" t="s">
        <v>4313</v>
      </c>
      <c r="H6451" t="s">
        <v>4314</v>
      </c>
      <c r="I6451" s="2">
        <v>5596991000000</v>
      </c>
    </row>
    <row r="6452" spans="1:9" x14ac:dyDescent="0.25">
      <c r="A6452" t="s">
        <v>26</v>
      </c>
      <c r="B6452" s="1">
        <v>2000</v>
      </c>
      <c r="C6452" t="s">
        <v>9</v>
      </c>
      <c r="D6452">
        <v>6</v>
      </c>
      <c r="E6452" s="3">
        <v>44473</v>
      </c>
      <c r="F6452" s="2">
        <f>MONTH(Tabela1[[#This Row],[Data]])</f>
        <v>10</v>
      </c>
      <c r="G6452" t="s">
        <v>6207</v>
      </c>
      <c r="H6452" t="s">
        <v>6208</v>
      </c>
      <c r="I6452" s="2">
        <v>5531991400000</v>
      </c>
    </row>
    <row r="6453" spans="1:9" x14ac:dyDescent="0.25">
      <c r="A6453" t="s">
        <v>12</v>
      </c>
      <c r="B6453" s="1">
        <v>1000</v>
      </c>
      <c r="C6453" t="s">
        <v>21</v>
      </c>
      <c r="D6453">
        <v>1</v>
      </c>
      <c r="E6453" s="3">
        <v>44473</v>
      </c>
      <c r="F6453" s="2">
        <f>MONTH(Tabela1[[#This Row],[Data]])</f>
        <v>10</v>
      </c>
      <c r="G6453" t="s">
        <v>3443</v>
      </c>
      <c r="H6453" t="s">
        <v>3444</v>
      </c>
      <c r="I6453" s="2">
        <v>5543999100000</v>
      </c>
    </row>
    <row r="6454" spans="1:9" x14ac:dyDescent="0.25">
      <c r="A6454" t="s">
        <v>8</v>
      </c>
      <c r="B6454" s="1">
        <v>500</v>
      </c>
      <c r="C6454" t="s">
        <v>9</v>
      </c>
      <c r="D6454">
        <v>1</v>
      </c>
      <c r="E6454" s="3">
        <v>44474</v>
      </c>
      <c r="F6454" s="2">
        <f>MONTH(Tabela1[[#This Row],[Data]])</f>
        <v>10</v>
      </c>
      <c r="G6454" t="s">
        <v>6366</v>
      </c>
      <c r="H6454" t="s">
        <v>6367</v>
      </c>
      <c r="I6454" s="2">
        <v>5521987000000</v>
      </c>
    </row>
    <row r="6455" spans="1:9" x14ac:dyDescent="0.25">
      <c r="A6455" t="s">
        <v>8</v>
      </c>
      <c r="B6455" s="1">
        <v>500</v>
      </c>
      <c r="C6455" t="s">
        <v>9</v>
      </c>
      <c r="D6455">
        <v>1</v>
      </c>
      <c r="E6455" s="3">
        <v>44474</v>
      </c>
      <c r="F6455" s="2">
        <f>MONTH(Tabela1[[#This Row],[Data]])</f>
        <v>10</v>
      </c>
      <c r="G6455" t="s">
        <v>6851</v>
      </c>
      <c r="H6455" t="s">
        <v>6852</v>
      </c>
      <c r="I6455" s="2">
        <v>5511985400000</v>
      </c>
    </row>
    <row r="6456" spans="1:9" x14ac:dyDescent="0.25">
      <c r="A6456" t="s">
        <v>26</v>
      </c>
      <c r="B6456" s="1">
        <v>2000</v>
      </c>
      <c r="C6456" t="s">
        <v>9</v>
      </c>
      <c r="D6456">
        <v>12</v>
      </c>
      <c r="E6456" s="3">
        <v>44474</v>
      </c>
      <c r="F6456" s="2">
        <f>MONTH(Tabela1[[#This Row],[Data]])</f>
        <v>10</v>
      </c>
      <c r="G6456" t="s">
        <v>4928</v>
      </c>
      <c r="H6456" t="s">
        <v>4929</v>
      </c>
      <c r="I6456" s="2">
        <v>5511988100000</v>
      </c>
    </row>
    <row r="6457" spans="1:9" x14ac:dyDescent="0.25">
      <c r="A6457" t="s">
        <v>8</v>
      </c>
      <c r="B6457" s="1">
        <v>500</v>
      </c>
      <c r="C6457" t="s">
        <v>9</v>
      </c>
      <c r="D6457">
        <v>4</v>
      </c>
      <c r="E6457" s="3">
        <v>44474</v>
      </c>
      <c r="F6457" s="2">
        <f>MONTH(Tabela1[[#This Row],[Data]])</f>
        <v>10</v>
      </c>
      <c r="G6457" t="s">
        <v>2182</v>
      </c>
      <c r="H6457" t="s">
        <v>8103</v>
      </c>
      <c r="I6457" s="2">
        <v>5554991100000</v>
      </c>
    </row>
    <row r="6458" spans="1:9" x14ac:dyDescent="0.25">
      <c r="A6458" t="s">
        <v>26</v>
      </c>
      <c r="B6458" s="1">
        <v>2000</v>
      </c>
      <c r="C6458" t="s">
        <v>9</v>
      </c>
      <c r="D6458">
        <v>5</v>
      </c>
      <c r="E6458" s="3">
        <v>44475</v>
      </c>
      <c r="F6458" s="2">
        <f>MONTH(Tabela1[[#This Row],[Data]])</f>
        <v>10</v>
      </c>
      <c r="G6458" t="s">
        <v>2019</v>
      </c>
      <c r="H6458" t="s">
        <v>2020</v>
      </c>
      <c r="I6458" s="2">
        <v>5511945000000</v>
      </c>
    </row>
    <row r="6459" spans="1:9" x14ac:dyDescent="0.25">
      <c r="A6459" t="s">
        <v>12</v>
      </c>
      <c r="B6459" s="1">
        <v>1000</v>
      </c>
      <c r="C6459" t="s">
        <v>21</v>
      </c>
      <c r="D6459">
        <v>1</v>
      </c>
      <c r="E6459" s="3">
        <v>44475</v>
      </c>
      <c r="F6459" s="2">
        <f>MONTH(Tabela1[[#This Row],[Data]])</f>
        <v>10</v>
      </c>
      <c r="G6459" t="s">
        <v>2708</v>
      </c>
      <c r="H6459" t="s">
        <v>2709</v>
      </c>
      <c r="I6459" s="2">
        <v>5592995100000</v>
      </c>
    </row>
    <row r="6460" spans="1:9" x14ac:dyDescent="0.25">
      <c r="A6460" t="s">
        <v>12</v>
      </c>
      <c r="B6460" s="1">
        <v>1000</v>
      </c>
      <c r="C6460" t="s">
        <v>9</v>
      </c>
      <c r="D6460">
        <v>12</v>
      </c>
      <c r="E6460" s="3">
        <v>44475</v>
      </c>
      <c r="F6460" s="2">
        <f>MONTH(Tabela1[[#This Row],[Data]])</f>
        <v>10</v>
      </c>
      <c r="G6460" t="s">
        <v>1367</v>
      </c>
      <c r="H6460" t="s">
        <v>7672</v>
      </c>
      <c r="I6460" s="2">
        <v>5531999900000</v>
      </c>
    </row>
    <row r="6461" spans="1:9" x14ac:dyDescent="0.25">
      <c r="A6461" t="s">
        <v>12</v>
      </c>
      <c r="B6461" s="1">
        <v>1000</v>
      </c>
      <c r="C6461" t="s">
        <v>9</v>
      </c>
      <c r="D6461">
        <v>10</v>
      </c>
      <c r="E6461" s="3">
        <v>44475</v>
      </c>
      <c r="F6461" s="2">
        <f>MONTH(Tabela1[[#This Row],[Data]])</f>
        <v>10</v>
      </c>
      <c r="G6461" t="s">
        <v>8720</v>
      </c>
      <c r="H6461" t="s">
        <v>8721</v>
      </c>
      <c r="I6461" s="2">
        <v>5583988800000</v>
      </c>
    </row>
    <row r="6462" spans="1:9" x14ac:dyDescent="0.25">
      <c r="A6462" t="s">
        <v>12</v>
      </c>
      <c r="B6462" s="1">
        <v>1000</v>
      </c>
      <c r="C6462" t="s">
        <v>9</v>
      </c>
      <c r="D6462">
        <v>10</v>
      </c>
      <c r="E6462" s="3">
        <v>44475</v>
      </c>
      <c r="F6462" s="2">
        <f>MONTH(Tabela1[[#This Row],[Data]])</f>
        <v>10</v>
      </c>
      <c r="G6462" t="s">
        <v>9799</v>
      </c>
      <c r="H6462" t="s">
        <v>9800</v>
      </c>
      <c r="I6462" s="2">
        <v>5533999500000</v>
      </c>
    </row>
    <row r="6463" spans="1:9" x14ac:dyDescent="0.25">
      <c r="A6463" t="s">
        <v>8</v>
      </c>
      <c r="B6463" s="1">
        <v>500</v>
      </c>
      <c r="C6463" t="s">
        <v>9</v>
      </c>
      <c r="D6463">
        <v>12</v>
      </c>
      <c r="E6463" s="3">
        <v>44476</v>
      </c>
      <c r="F6463" s="2">
        <f>MONTH(Tabela1[[#This Row],[Data]])</f>
        <v>10</v>
      </c>
      <c r="G6463" t="s">
        <v>1852</v>
      </c>
      <c r="H6463" t="s">
        <v>1853</v>
      </c>
      <c r="I6463" s="2">
        <v>5521986300000</v>
      </c>
    </row>
    <row r="6464" spans="1:9" x14ac:dyDescent="0.25">
      <c r="A6464" t="s">
        <v>8</v>
      </c>
      <c r="B6464" s="1">
        <v>500</v>
      </c>
      <c r="C6464" t="s">
        <v>9</v>
      </c>
      <c r="D6464">
        <v>4</v>
      </c>
      <c r="E6464" s="3">
        <v>44477</v>
      </c>
      <c r="F6464" s="2">
        <f>MONTH(Tabela1[[#This Row],[Data]])</f>
        <v>10</v>
      </c>
      <c r="G6464" t="s">
        <v>1228</v>
      </c>
      <c r="H6464" t="s">
        <v>1229</v>
      </c>
      <c r="I6464" s="2">
        <v>5511981900000</v>
      </c>
    </row>
    <row r="6465" spans="1:9" x14ac:dyDescent="0.25">
      <c r="A6465" t="s">
        <v>26</v>
      </c>
      <c r="B6465" s="1">
        <v>2000</v>
      </c>
      <c r="C6465" t="s">
        <v>9</v>
      </c>
      <c r="D6465">
        <v>12</v>
      </c>
      <c r="E6465" s="3">
        <v>44477</v>
      </c>
      <c r="F6465" s="2">
        <f>MONTH(Tabela1[[#This Row],[Data]])</f>
        <v>10</v>
      </c>
      <c r="G6465" t="s">
        <v>2203</v>
      </c>
      <c r="H6465" t="s">
        <v>5755</v>
      </c>
      <c r="I6465" s="2">
        <v>5519991500000</v>
      </c>
    </row>
    <row r="6466" spans="1:9" x14ac:dyDescent="0.25">
      <c r="A6466" t="s">
        <v>26</v>
      </c>
      <c r="B6466" s="1">
        <v>2000</v>
      </c>
      <c r="C6466" t="s">
        <v>9</v>
      </c>
      <c r="D6466">
        <v>11</v>
      </c>
      <c r="E6466" s="3">
        <v>44477</v>
      </c>
      <c r="F6466" s="2">
        <f>MONTH(Tabela1[[#This Row],[Data]])</f>
        <v>10</v>
      </c>
      <c r="G6466" t="s">
        <v>6506</v>
      </c>
      <c r="H6466" t="s">
        <v>6507</v>
      </c>
      <c r="I6466" s="2">
        <v>5561982600000</v>
      </c>
    </row>
    <row r="6467" spans="1:9" x14ac:dyDescent="0.25">
      <c r="A6467" t="s">
        <v>26</v>
      </c>
      <c r="B6467" s="1">
        <v>2000</v>
      </c>
      <c r="C6467" t="s">
        <v>9</v>
      </c>
      <c r="D6467">
        <v>4</v>
      </c>
      <c r="E6467" s="3">
        <v>44477</v>
      </c>
      <c r="F6467" s="2">
        <f>MONTH(Tabela1[[#This Row],[Data]])</f>
        <v>10</v>
      </c>
      <c r="G6467" t="s">
        <v>6942</v>
      </c>
      <c r="H6467" t="s">
        <v>6943</v>
      </c>
      <c r="I6467" s="2">
        <v>5511947800000</v>
      </c>
    </row>
    <row r="6468" spans="1:9" x14ac:dyDescent="0.25">
      <c r="A6468" t="s">
        <v>26</v>
      </c>
      <c r="B6468" s="1">
        <v>2000</v>
      </c>
      <c r="C6468" t="s">
        <v>9</v>
      </c>
      <c r="D6468">
        <v>1</v>
      </c>
      <c r="E6468" s="3">
        <v>44477</v>
      </c>
      <c r="F6468" s="2">
        <f>MONTH(Tabela1[[#This Row],[Data]])</f>
        <v>10</v>
      </c>
      <c r="G6468" t="s">
        <v>2785</v>
      </c>
      <c r="H6468" t="s">
        <v>8889</v>
      </c>
      <c r="I6468" s="2">
        <v>5511996600000</v>
      </c>
    </row>
    <row r="6469" spans="1:9" x14ac:dyDescent="0.25">
      <c r="A6469" t="s">
        <v>12</v>
      </c>
      <c r="B6469" s="1">
        <v>1000</v>
      </c>
      <c r="C6469" t="s">
        <v>9</v>
      </c>
      <c r="D6469">
        <v>10</v>
      </c>
      <c r="E6469" s="3">
        <v>44477</v>
      </c>
      <c r="F6469" s="2">
        <f>MONTH(Tabela1[[#This Row],[Data]])</f>
        <v>10</v>
      </c>
      <c r="G6469" t="s">
        <v>9224</v>
      </c>
      <c r="H6469" t="s">
        <v>9225</v>
      </c>
      <c r="I6469" s="2">
        <v>5592991400000</v>
      </c>
    </row>
    <row r="6470" spans="1:9" x14ac:dyDescent="0.25">
      <c r="A6470" t="s">
        <v>12</v>
      </c>
      <c r="B6470" s="1">
        <v>1000</v>
      </c>
      <c r="C6470" t="s">
        <v>9</v>
      </c>
      <c r="D6470">
        <v>1</v>
      </c>
      <c r="E6470" s="3">
        <v>44478</v>
      </c>
      <c r="F6470" s="2">
        <f>MONTH(Tabela1[[#This Row],[Data]])</f>
        <v>10</v>
      </c>
      <c r="G6470" t="s">
        <v>644</v>
      </c>
      <c r="H6470" t="s">
        <v>746</v>
      </c>
      <c r="I6470" s="2">
        <v>5595981000000</v>
      </c>
    </row>
    <row r="6471" spans="1:9" x14ac:dyDescent="0.25">
      <c r="A6471" t="s">
        <v>8</v>
      </c>
      <c r="B6471" s="1">
        <v>500</v>
      </c>
      <c r="C6471" t="s">
        <v>9</v>
      </c>
      <c r="D6471">
        <v>10</v>
      </c>
      <c r="E6471" s="3">
        <v>44478</v>
      </c>
      <c r="F6471" s="2">
        <f>MONTH(Tabela1[[#This Row],[Data]])</f>
        <v>10</v>
      </c>
      <c r="G6471" t="s">
        <v>2354</v>
      </c>
      <c r="H6471" t="s">
        <v>2355</v>
      </c>
      <c r="I6471" s="2">
        <v>5561995200000</v>
      </c>
    </row>
    <row r="6472" spans="1:9" x14ac:dyDescent="0.25">
      <c r="A6472" t="s">
        <v>8</v>
      </c>
      <c r="B6472" s="1">
        <v>500</v>
      </c>
      <c r="C6472" t="s">
        <v>9</v>
      </c>
      <c r="D6472">
        <v>1</v>
      </c>
      <c r="E6472" s="3">
        <v>44478</v>
      </c>
      <c r="F6472" s="2">
        <f>MONTH(Tabela1[[#This Row],[Data]])</f>
        <v>10</v>
      </c>
      <c r="G6472" t="s">
        <v>2413</v>
      </c>
      <c r="H6472" t="s">
        <v>2414</v>
      </c>
      <c r="I6472" s="2">
        <v>5511963000000</v>
      </c>
    </row>
    <row r="6473" spans="1:9" x14ac:dyDescent="0.25">
      <c r="A6473" t="s">
        <v>26</v>
      </c>
      <c r="B6473" s="1">
        <v>2000</v>
      </c>
      <c r="C6473" t="s">
        <v>9</v>
      </c>
      <c r="D6473">
        <v>9</v>
      </c>
      <c r="E6473" s="3">
        <v>44478</v>
      </c>
      <c r="F6473" s="2">
        <f>MONTH(Tabela1[[#This Row],[Data]])</f>
        <v>10</v>
      </c>
      <c r="G6473" t="s">
        <v>6599</v>
      </c>
      <c r="H6473" t="s">
        <v>9818</v>
      </c>
      <c r="I6473" s="2">
        <v>5511973800000</v>
      </c>
    </row>
    <row r="6474" spans="1:9" x14ac:dyDescent="0.25">
      <c r="A6474" t="s">
        <v>26</v>
      </c>
      <c r="B6474" s="1">
        <v>2000</v>
      </c>
      <c r="C6474" t="s">
        <v>21</v>
      </c>
      <c r="D6474">
        <v>1</v>
      </c>
      <c r="E6474" s="3">
        <v>44479</v>
      </c>
      <c r="F6474" s="2">
        <f>MONTH(Tabela1[[#This Row],[Data]])</f>
        <v>10</v>
      </c>
      <c r="G6474" t="s">
        <v>885</v>
      </c>
      <c r="H6474" t="s">
        <v>886</v>
      </c>
      <c r="I6474" s="2">
        <v>5592982800000</v>
      </c>
    </row>
    <row r="6475" spans="1:9" x14ac:dyDescent="0.25">
      <c r="A6475" t="s">
        <v>8</v>
      </c>
      <c r="B6475" s="1">
        <v>500</v>
      </c>
      <c r="C6475" t="s">
        <v>9</v>
      </c>
      <c r="D6475">
        <v>12</v>
      </c>
      <c r="E6475" s="3">
        <v>44479</v>
      </c>
      <c r="F6475" s="2">
        <f>MONTH(Tabela1[[#This Row],[Data]])</f>
        <v>10</v>
      </c>
      <c r="G6475" t="s">
        <v>2076</v>
      </c>
      <c r="H6475" t="s">
        <v>2077</v>
      </c>
      <c r="I6475" s="2">
        <v>5519998000000</v>
      </c>
    </row>
    <row r="6476" spans="1:9" x14ac:dyDescent="0.25">
      <c r="A6476" t="s">
        <v>8</v>
      </c>
      <c r="B6476" s="1">
        <v>500</v>
      </c>
      <c r="C6476" t="s">
        <v>21</v>
      </c>
      <c r="D6476">
        <v>1</v>
      </c>
      <c r="E6476" s="3">
        <v>44479</v>
      </c>
      <c r="F6476" s="2">
        <f>MONTH(Tabela1[[#This Row],[Data]])</f>
        <v>10</v>
      </c>
      <c r="G6476" t="s">
        <v>457</v>
      </c>
      <c r="H6476" t="s">
        <v>5618</v>
      </c>
      <c r="I6476" s="2">
        <v>5545999300000</v>
      </c>
    </row>
    <row r="6477" spans="1:9" x14ac:dyDescent="0.25">
      <c r="A6477" t="s">
        <v>8</v>
      </c>
      <c r="B6477" s="1">
        <v>500</v>
      </c>
      <c r="C6477" t="s">
        <v>9</v>
      </c>
      <c r="D6477">
        <v>12</v>
      </c>
      <c r="E6477" s="3">
        <v>44479</v>
      </c>
      <c r="F6477" s="2">
        <f>MONTH(Tabela1[[#This Row],[Data]])</f>
        <v>10</v>
      </c>
      <c r="G6477" t="s">
        <v>8848</v>
      </c>
      <c r="H6477" t="s">
        <v>8849</v>
      </c>
      <c r="I6477" s="2">
        <v>5511994700000</v>
      </c>
    </row>
    <row r="6478" spans="1:9" x14ac:dyDescent="0.25">
      <c r="A6478" t="s">
        <v>12</v>
      </c>
      <c r="B6478" s="1">
        <v>1000</v>
      </c>
      <c r="C6478" t="s">
        <v>21</v>
      </c>
      <c r="D6478">
        <v>1</v>
      </c>
      <c r="E6478" s="3">
        <v>44479</v>
      </c>
      <c r="F6478" s="2">
        <f>MONTH(Tabela1[[#This Row],[Data]])</f>
        <v>10</v>
      </c>
      <c r="G6478" t="s">
        <v>9360</v>
      </c>
      <c r="H6478" t="s">
        <v>9361</v>
      </c>
      <c r="I6478" s="2">
        <v>5586995200000</v>
      </c>
    </row>
    <row r="6479" spans="1:9" x14ac:dyDescent="0.25">
      <c r="A6479" t="s">
        <v>8</v>
      </c>
      <c r="B6479" s="1">
        <v>500</v>
      </c>
      <c r="C6479" t="s">
        <v>9</v>
      </c>
      <c r="D6479">
        <v>12</v>
      </c>
      <c r="E6479" s="3">
        <v>44480</v>
      </c>
      <c r="F6479" s="2">
        <f>MONTH(Tabela1[[#This Row],[Data]])</f>
        <v>10</v>
      </c>
      <c r="G6479" t="s">
        <v>5878</v>
      </c>
      <c r="H6479" t="s">
        <v>5879</v>
      </c>
      <c r="I6479" s="2">
        <v>5531987200000</v>
      </c>
    </row>
    <row r="6480" spans="1:9" x14ac:dyDescent="0.25">
      <c r="A6480" t="s">
        <v>12</v>
      </c>
      <c r="B6480" s="1">
        <v>1000</v>
      </c>
      <c r="C6480" t="s">
        <v>9</v>
      </c>
      <c r="D6480">
        <v>4</v>
      </c>
      <c r="E6480" s="3">
        <v>44480</v>
      </c>
      <c r="F6480" s="2">
        <f>MONTH(Tabela1[[#This Row],[Data]])</f>
        <v>10</v>
      </c>
      <c r="G6480" t="s">
        <v>6747</v>
      </c>
      <c r="H6480" t="s">
        <v>6748</v>
      </c>
      <c r="I6480" s="2">
        <v>5562984600000</v>
      </c>
    </row>
    <row r="6481" spans="1:9" x14ac:dyDescent="0.25">
      <c r="A6481" t="s">
        <v>12</v>
      </c>
      <c r="B6481" s="1">
        <v>1000</v>
      </c>
      <c r="C6481" t="s">
        <v>9</v>
      </c>
      <c r="D6481">
        <v>3</v>
      </c>
      <c r="E6481" s="3">
        <v>44480</v>
      </c>
      <c r="F6481" s="2">
        <f>MONTH(Tabela1[[#This Row],[Data]])</f>
        <v>10</v>
      </c>
      <c r="G6481" t="s">
        <v>415</v>
      </c>
      <c r="H6481" t="s">
        <v>7239</v>
      </c>
      <c r="I6481" s="2">
        <v>5512991800000</v>
      </c>
    </row>
    <row r="6482" spans="1:9" x14ac:dyDescent="0.25">
      <c r="A6482" t="s">
        <v>8</v>
      </c>
      <c r="B6482" s="1">
        <v>500</v>
      </c>
      <c r="C6482" t="s">
        <v>9</v>
      </c>
      <c r="D6482">
        <v>2</v>
      </c>
      <c r="E6482" s="3">
        <v>44480</v>
      </c>
      <c r="F6482" s="2">
        <f>MONTH(Tabela1[[#This Row],[Data]])</f>
        <v>10</v>
      </c>
      <c r="G6482" t="s">
        <v>9793</v>
      </c>
      <c r="H6482" t="s">
        <v>9794</v>
      </c>
      <c r="I6482" s="2">
        <v>5511985500000</v>
      </c>
    </row>
    <row r="6483" spans="1:9" x14ac:dyDescent="0.25">
      <c r="A6483" t="s">
        <v>12</v>
      </c>
      <c r="B6483" s="1">
        <v>1000</v>
      </c>
      <c r="C6483" t="s">
        <v>21</v>
      </c>
      <c r="D6483">
        <v>1</v>
      </c>
      <c r="E6483" s="3">
        <v>44481</v>
      </c>
      <c r="F6483" s="2">
        <f>MONTH(Tabela1[[#This Row],[Data]])</f>
        <v>10</v>
      </c>
      <c r="G6483" t="s">
        <v>1726</v>
      </c>
      <c r="H6483" t="s">
        <v>1727</v>
      </c>
      <c r="I6483" s="2">
        <v>5585987300000</v>
      </c>
    </row>
    <row r="6484" spans="1:9" x14ac:dyDescent="0.25">
      <c r="A6484" t="s">
        <v>12</v>
      </c>
      <c r="B6484" s="1">
        <v>1000</v>
      </c>
      <c r="C6484" t="s">
        <v>9</v>
      </c>
      <c r="D6484">
        <v>4</v>
      </c>
      <c r="E6484" s="3">
        <v>44481</v>
      </c>
      <c r="F6484" s="2">
        <f>MONTH(Tabela1[[#This Row],[Data]])</f>
        <v>10</v>
      </c>
      <c r="G6484" t="s">
        <v>3793</v>
      </c>
      <c r="H6484" t="s">
        <v>3794</v>
      </c>
      <c r="I6484" s="2">
        <v>5571999400000</v>
      </c>
    </row>
    <row r="6485" spans="1:9" x14ac:dyDescent="0.25">
      <c r="A6485" t="s">
        <v>12</v>
      </c>
      <c r="B6485" s="1">
        <v>1000</v>
      </c>
      <c r="C6485" t="s">
        <v>9</v>
      </c>
      <c r="D6485">
        <v>12</v>
      </c>
      <c r="E6485" s="3">
        <v>44481</v>
      </c>
      <c r="F6485" s="2">
        <f>MONTH(Tabela1[[#This Row],[Data]])</f>
        <v>10</v>
      </c>
      <c r="G6485" t="s">
        <v>6464</v>
      </c>
      <c r="H6485" t="s">
        <v>6465</v>
      </c>
      <c r="I6485" s="2">
        <v>5555999900000</v>
      </c>
    </row>
    <row r="6486" spans="1:9" x14ac:dyDescent="0.25">
      <c r="A6486" t="s">
        <v>26</v>
      </c>
      <c r="B6486" s="1">
        <v>2000</v>
      </c>
      <c r="C6486" t="s">
        <v>21</v>
      </c>
      <c r="D6486">
        <v>1</v>
      </c>
      <c r="E6486" s="3">
        <v>44481</v>
      </c>
      <c r="F6486" s="2">
        <f>MONTH(Tabela1[[#This Row],[Data]])</f>
        <v>10</v>
      </c>
      <c r="G6486" t="s">
        <v>6631</v>
      </c>
      <c r="H6486" t="s">
        <v>6632</v>
      </c>
      <c r="I6486" s="2">
        <v>5519981200000</v>
      </c>
    </row>
    <row r="6487" spans="1:9" x14ac:dyDescent="0.25">
      <c r="A6487" t="s">
        <v>8</v>
      </c>
      <c r="B6487" s="1">
        <v>500</v>
      </c>
      <c r="C6487" t="s">
        <v>21</v>
      </c>
      <c r="D6487">
        <v>1</v>
      </c>
      <c r="E6487" s="3">
        <v>44481</v>
      </c>
      <c r="F6487" s="2">
        <f>MONTH(Tabela1[[#This Row],[Data]])</f>
        <v>10</v>
      </c>
      <c r="G6487" t="s">
        <v>6725</v>
      </c>
      <c r="H6487" t="s">
        <v>6726</v>
      </c>
      <c r="I6487" s="2">
        <v>5511943000000</v>
      </c>
    </row>
    <row r="6488" spans="1:9" x14ac:dyDescent="0.25">
      <c r="A6488" t="s">
        <v>8</v>
      </c>
      <c r="B6488" s="1">
        <v>500</v>
      </c>
      <c r="C6488" t="s">
        <v>9</v>
      </c>
      <c r="D6488">
        <v>12</v>
      </c>
      <c r="E6488" s="3">
        <v>44481</v>
      </c>
      <c r="F6488" s="2">
        <f>MONTH(Tabela1[[#This Row],[Data]])</f>
        <v>10</v>
      </c>
      <c r="G6488" t="s">
        <v>8196</v>
      </c>
      <c r="H6488" t="s">
        <v>8197</v>
      </c>
      <c r="I6488" s="2">
        <v>5521995500000</v>
      </c>
    </row>
    <row r="6489" spans="1:9" x14ac:dyDescent="0.25">
      <c r="A6489" t="s">
        <v>12</v>
      </c>
      <c r="B6489" s="1">
        <v>1000</v>
      </c>
      <c r="C6489" t="s">
        <v>21</v>
      </c>
      <c r="D6489">
        <v>1</v>
      </c>
      <c r="E6489" s="3">
        <v>44481</v>
      </c>
      <c r="F6489" s="2">
        <f>MONTH(Tabela1[[#This Row],[Data]])</f>
        <v>10</v>
      </c>
      <c r="G6489" t="s">
        <v>1943</v>
      </c>
      <c r="H6489" t="s">
        <v>1944</v>
      </c>
      <c r="I6489" s="2">
        <v>5511993800000</v>
      </c>
    </row>
    <row r="6490" spans="1:9" x14ac:dyDescent="0.25">
      <c r="A6490" t="s">
        <v>26</v>
      </c>
      <c r="B6490" s="1">
        <v>2000</v>
      </c>
      <c r="C6490" t="s">
        <v>9</v>
      </c>
      <c r="D6490">
        <v>12</v>
      </c>
      <c r="E6490" s="3">
        <v>44481</v>
      </c>
      <c r="F6490" s="2">
        <f>MONTH(Tabela1[[#This Row],[Data]])</f>
        <v>10</v>
      </c>
      <c r="G6490" t="s">
        <v>7861</v>
      </c>
      <c r="H6490" t="s">
        <v>8598</v>
      </c>
      <c r="I6490" s="2">
        <v>5567996900000</v>
      </c>
    </row>
    <row r="6491" spans="1:9" x14ac:dyDescent="0.25">
      <c r="A6491" t="s">
        <v>8</v>
      </c>
      <c r="B6491" s="1">
        <v>500</v>
      </c>
      <c r="C6491" t="s">
        <v>9</v>
      </c>
      <c r="D6491">
        <v>1</v>
      </c>
      <c r="E6491" s="3">
        <v>44481</v>
      </c>
      <c r="F6491" s="2">
        <f>MONTH(Tabela1[[#This Row],[Data]])</f>
        <v>10</v>
      </c>
      <c r="G6491" t="s">
        <v>6796</v>
      </c>
      <c r="H6491" t="s">
        <v>9523</v>
      </c>
      <c r="I6491" s="2">
        <v>5511965400000</v>
      </c>
    </row>
    <row r="6492" spans="1:9" x14ac:dyDescent="0.25">
      <c r="A6492" t="s">
        <v>8</v>
      </c>
      <c r="B6492" s="1">
        <v>500</v>
      </c>
      <c r="C6492" t="s">
        <v>9</v>
      </c>
      <c r="D6492">
        <v>1</v>
      </c>
      <c r="E6492" s="3">
        <v>44482</v>
      </c>
      <c r="F6492" s="2">
        <f>MONTH(Tabela1[[#This Row],[Data]])</f>
        <v>10</v>
      </c>
      <c r="G6492" t="s">
        <v>1039</v>
      </c>
      <c r="H6492" t="s">
        <v>1040</v>
      </c>
      <c r="I6492" s="2">
        <v>5571992600000</v>
      </c>
    </row>
    <row r="6493" spans="1:9" x14ac:dyDescent="0.25">
      <c r="A6493" t="s">
        <v>12</v>
      </c>
      <c r="B6493" s="1">
        <v>1000</v>
      </c>
      <c r="C6493" t="s">
        <v>9</v>
      </c>
      <c r="D6493">
        <v>2</v>
      </c>
      <c r="E6493" s="3">
        <v>44482</v>
      </c>
      <c r="F6493" s="2">
        <f>MONTH(Tabela1[[#This Row],[Data]])</f>
        <v>10</v>
      </c>
      <c r="G6493" t="s">
        <v>4227</v>
      </c>
      <c r="H6493" t="s">
        <v>4228</v>
      </c>
      <c r="I6493" s="2">
        <v>5511968200000</v>
      </c>
    </row>
    <row r="6494" spans="1:9" x14ac:dyDescent="0.25">
      <c r="A6494" t="s">
        <v>26</v>
      </c>
      <c r="B6494" s="1">
        <v>2000</v>
      </c>
      <c r="C6494" t="s">
        <v>9</v>
      </c>
      <c r="D6494">
        <v>12</v>
      </c>
      <c r="E6494" s="3">
        <v>44482</v>
      </c>
      <c r="F6494" s="2">
        <f>MONTH(Tabela1[[#This Row],[Data]])</f>
        <v>10</v>
      </c>
      <c r="G6494" t="s">
        <v>1123</v>
      </c>
      <c r="H6494" t="s">
        <v>2317</v>
      </c>
      <c r="I6494" s="2">
        <v>5531986600000</v>
      </c>
    </row>
    <row r="6495" spans="1:9" x14ac:dyDescent="0.25">
      <c r="A6495" t="s">
        <v>12</v>
      </c>
      <c r="B6495" s="1">
        <v>1000</v>
      </c>
      <c r="C6495" t="s">
        <v>9</v>
      </c>
      <c r="D6495">
        <v>2</v>
      </c>
      <c r="E6495" s="3">
        <v>44482</v>
      </c>
      <c r="F6495" s="2">
        <f>MONTH(Tabela1[[#This Row],[Data]])</f>
        <v>10</v>
      </c>
      <c r="G6495" t="s">
        <v>8061</v>
      </c>
      <c r="H6495" t="s">
        <v>8062</v>
      </c>
      <c r="I6495" s="2">
        <v>5594988100000</v>
      </c>
    </row>
    <row r="6496" spans="1:9" x14ac:dyDescent="0.25">
      <c r="A6496" t="s">
        <v>8</v>
      </c>
      <c r="B6496" s="1">
        <v>500</v>
      </c>
      <c r="C6496" t="s">
        <v>9</v>
      </c>
      <c r="D6496">
        <v>12</v>
      </c>
      <c r="E6496" s="3">
        <v>44483</v>
      </c>
      <c r="F6496" s="2">
        <f>MONTH(Tabela1[[#This Row],[Data]])</f>
        <v>10</v>
      </c>
      <c r="G6496" t="s">
        <v>2829</v>
      </c>
      <c r="H6496" t="s">
        <v>2830</v>
      </c>
      <c r="I6496" s="2">
        <v>5567991200000</v>
      </c>
    </row>
    <row r="6497" spans="1:9" x14ac:dyDescent="0.25">
      <c r="A6497" t="s">
        <v>26</v>
      </c>
      <c r="B6497" s="1">
        <v>2000</v>
      </c>
      <c r="C6497" t="s">
        <v>9</v>
      </c>
      <c r="D6497">
        <v>12</v>
      </c>
      <c r="E6497" s="3">
        <v>44483</v>
      </c>
      <c r="F6497" s="2">
        <f>MONTH(Tabela1[[#This Row],[Data]])</f>
        <v>10</v>
      </c>
      <c r="G6497" t="s">
        <v>293</v>
      </c>
      <c r="H6497" t="s">
        <v>3538</v>
      </c>
      <c r="I6497" s="2">
        <v>5511959100000</v>
      </c>
    </row>
    <row r="6498" spans="1:9" x14ac:dyDescent="0.25">
      <c r="A6498" t="s">
        <v>26</v>
      </c>
      <c r="B6498" s="1">
        <v>2000</v>
      </c>
      <c r="C6498" t="s">
        <v>9</v>
      </c>
      <c r="D6498">
        <v>1</v>
      </c>
      <c r="E6498" s="3">
        <v>44483</v>
      </c>
      <c r="F6498" s="2">
        <f>MONTH(Tabela1[[#This Row],[Data]])</f>
        <v>10</v>
      </c>
      <c r="G6498" t="s">
        <v>5616</v>
      </c>
      <c r="H6498" t="s">
        <v>5617</v>
      </c>
      <c r="I6498" s="2">
        <v>5511958100000</v>
      </c>
    </row>
    <row r="6499" spans="1:9" x14ac:dyDescent="0.25">
      <c r="A6499" t="s">
        <v>12</v>
      </c>
      <c r="B6499" s="1">
        <v>1000</v>
      </c>
      <c r="C6499" t="s">
        <v>9</v>
      </c>
      <c r="D6499">
        <v>12</v>
      </c>
      <c r="E6499" s="3">
        <v>44483</v>
      </c>
      <c r="F6499" s="2">
        <f>MONTH(Tabela1[[#This Row],[Data]])</f>
        <v>10</v>
      </c>
      <c r="G6499" t="s">
        <v>2255</v>
      </c>
      <c r="H6499" t="s">
        <v>2256</v>
      </c>
      <c r="I6499" s="2">
        <v>5592982700000</v>
      </c>
    </row>
    <row r="6500" spans="1:9" x14ac:dyDescent="0.25">
      <c r="A6500" t="s">
        <v>26</v>
      </c>
      <c r="B6500" s="1">
        <v>2000</v>
      </c>
      <c r="C6500" t="s">
        <v>9</v>
      </c>
      <c r="D6500">
        <v>12</v>
      </c>
      <c r="E6500" s="3">
        <v>44483</v>
      </c>
      <c r="F6500" s="2">
        <f>MONTH(Tabela1[[#This Row],[Data]])</f>
        <v>10</v>
      </c>
      <c r="G6500" t="s">
        <v>6154</v>
      </c>
      <c r="H6500" t="s">
        <v>6155</v>
      </c>
      <c r="I6500" s="2">
        <v>5571993700000</v>
      </c>
    </row>
    <row r="6501" spans="1:9" x14ac:dyDescent="0.25">
      <c r="A6501" t="s">
        <v>12</v>
      </c>
      <c r="B6501" s="1">
        <v>1000</v>
      </c>
      <c r="C6501" t="s">
        <v>9</v>
      </c>
      <c r="D6501">
        <v>10</v>
      </c>
      <c r="E6501" s="3">
        <v>44483</v>
      </c>
      <c r="F6501" s="2">
        <f>MONTH(Tabela1[[#This Row],[Data]])</f>
        <v>10</v>
      </c>
      <c r="G6501" t="s">
        <v>6581</v>
      </c>
      <c r="H6501" t="s">
        <v>6582</v>
      </c>
      <c r="I6501" s="2">
        <v>5551991000000</v>
      </c>
    </row>
    <row r="6502" spans="1:9" x14ac:dyDescent="0.25">
      <c r="A6502" t="s">
        <v>12</v>
      </c>
      <c r="B6502" s="1">
        <v>1000</v>
      </c>
      <c r="C6502" t="s">
        <v>9</v>
      </c>
      <c r="D6502">
        <v>12</v>
      </c>
      <c r="E6502" s="3">
        <v>44484</v>
      </c>
      <c r="F6502" s="2">
        <f>MONTH(Tabela1[[#This Row],[Data]])</f>
        <v>10</v>
      </c>
      <c r="G6502" t="s">
        <v>3495</v>
      </c>
      <c r="H6502" t="s">
        <v>3496</v>
      </c>
      <c r="I6502" s="2">
        <v>5519996000000</v>
      </c>
    </row>
    <row r="6503" spans="1:9" x14ac:dyDescent="0.25">
      <c r="A6503" t="s">
        <v>8</v>
      </c>
      <c r="B6503" s="1">
        <v>500</v>
      </c>
      <c r="C6503" t="s">
        <v>9</v>
      </c>
      <c r="D6503">
        <v>12</v>
      </c>
      <c r="E6503" s="3">
        <v>44484</v>
      </c>
      <c r="F6503" s="2">
        <f>MONTH(Tabela1[[#This Row],[Data]])</f>
        <v>10</v>
      </c>
      <c r="G6503" t="s">
        <v>5047</v>
      </c>
      <c r="H6503" t="s">
        <v>5553</v>
      </c>
      <c r="I6503" s="2">
        <v>5531988800000</v>
      </c>
    </row>
    <row r="6504" spans="1:9" x14ac:dyDescent="0.25">
      <c r="A6504" t="s">
        <v>12</v>
      </c>
      <c r="B6504" s="1">
        <v>1000</v>
      </c>
      <c r="C6504" t="s">
        <v>9</v>
      </c>
      <c r="D6504">
        <v>12</v>
      </c>
      <c r="E6504" s="3">
        <v>44484</v>
      </c>
      <c r="F6504" s="2">
        <f>MONTH(Tabela1[[#This Row],[Data]])</f>
        <v>10</v>
      </c>
      <c r="G6504" t="s">
        <v>7302</v>
      </c>
      <c r="H6504" t="s">
        <v>7303</v>
      </c>
      <c r="I6504" s="2">
        <v>5511964800000</v>
      </c>
    </row>
    <row r="6505" spans="1:9" x14ac:dyDescent="0.25">
      <c r="A6505" t="s">
        <v>8</v>
      </c>
      <c r="B6505" s="1">
        <v>500</v>
      </c>
      <c r="C6505" t="s">
        <v>9</v>
      </c>
      <c r="D6505">
        <v>7</v>
      </c>
      <c r="E6505" s="3">
        <v>44484</v>
      </c>
      <c r="F6505" s="2">
        <f>MONTH(Tabela1[[#This Row],[Data]])</f>
        <v>10</v>
      </c>
      <c r="G6505" t="s">
        <v>6700</v>
      </c>
      <c r="H6505" t="s">
        <v>9778</v>
      </c>
      <c r="I6505" s="2">
        <v>5511960600000</v>
      </c>
    </row>
    <row r="6506" spans="1:9" x14ac:dyDescent="0.25">
      <c r="A6506" t="s">
        <v>26</v>
      </c>
      <c r="B6506" s="1">
        <v>2000</v>
      </c>
      <c r="C6506" t="s">
        <v>21</v>
      </c>
      <c r="D6506">
        <v>1</v>
      </c>
      <c r="E6506" s="3">
        <v>44485</v>
      </c>
      <c r="F6506" s="2">
        <f>MONTH(Tabela1[[#This Row],[Data]])</f>
        <v>10</v>
      </c>
      <c r="G6506" t="s">
        <v>1655</v>
      </c>
      <c r="H6506" t="s">
        <v>1656</v>
      </c>
      <c r="I6506" s="2">
        <v>5511997000000</v>
      </c>
    </row>
    <row r="6507" spans="1:9" x14ac:dyDescent="0.25">
      <c r="A6507" t="s">
        <v>26</v>
      </c>
      <c r="B6507" s="1">
        <v>2000</v>
      </c>
      <c r="C6507" t="s">
        <v>21</v>
      </c>
      <c r="D6507">
        <v>1</v>
      </c>
      <c r="E6507" s="3">
        <v>44485</v>
      </c>
      <c r="F6507" s="2">
        <f>MONTH(Tabela1[[#This Row],[Data]])</f>
        <v>10</v>
      </c>
      <c r="G6507" t="s">
        <v>103</v>
      </c>
      <c r="H6507" t="s">
        <v>104</v>
      </c>
      <c r="I6507" s="2">
        <v>5519996400000</v>
      </c>
    </row>
    <row r="6508" spans="1:9" x14ac:dyDescent="0.25">
      <c r="A6508" t="s">
        <v>8</v>
      </c>
      <c r="B6508" s="1">
        <v>500</v>
      </c>
      <c r="C6508" t="s">
        <v>9</v>
      </c>
      <c r="D6508">
        <v>2</v>
      </c>
      <c r="E6508" s="3">
        <v>44485</v>
      </c>
      <c r="F6508" s="2">
        <f>MONTH(Tabela1[[#This Row],[Data]])</f>
        <v>10</v>
      </c>
      <c r="G6508" t="s">
        <v>5368</v>
      </c>
      <c r="H6508" t="s">
        <v>5369</v>
      </c>
      <c r="I6508" s="2">
        <v>5517992500000</v>
      </c>
    </row>
    <row r="6509" spans="1:9" x14ac:dyDescent="0.25">
      <c r="A6509" t="s">
        <v>8</v>
      </c>
      <c r="B6509" s="1">
        <v>500</v>
      </c>
      <c r="C6509" t="s">
        <v>9</v>
      </c>
      <c r="D6509">
        <v>1</v>
      </c>
      <c r="E6509" s="3">
        <v>44485</v>
      </c>
      <c r="F6509" s="2">
        <f>MONTH(Tabela1[[#This Row],[Data]])</f>
        <v>10</v>
      </c>
      <c r="G6509" t="s">
        <v>7243</v>
      </c>
      <c r="H6509" t="s">
        <v>7244</v>
      </c>
      <c r="I6509" s="2">
        <v>5511940000000</v>
      </c>
    </row>
    <row r="6510" spans="1:9" x14ac:dyDescent="0.25">
      <c r="A6510" t="s">
        <v>26</v>
      </c>
      <c r="B6510" s="1">
        <v>2000</v>
      </c>
      <c r="C6510" t="s">
        <v>21</v>
      </c>
      <c r="D6510">
        <v>1</v>
      </c>
      <c r="E6510" s="3">
        <v>44485</v>
      </c>
      <c r="F6510" s="2">
        <f>MONTH(Tabela1[[#This Row],[Data]])</f>
        <v>10</v>
      </c>
      <c r="G6510" t="s">
        <v>7247</v>
      </c>
      <c r="H6510" t="s">
        <v>7248</v>
      </c>
      <c r="I6510" s="2">
        <v>5524988500000</v>
      </c>
    </row>
    <row r="6511" spans="1:9" x14ac:dyDescent="0.25">
      <c r="A6511" t="s">
        <v>12</v>
      </c>
      <c r="B6511" s="1">
        <v>1000</v>
      </c>
      <c r="C6511" t="s">
        <v>21</v>
      </c>
      <c r="D6511">
        <v>1</v>
      </c>
      <c r="E6511" s="3">
        <v>44485</v>
      </c>
      <c r="F6511" s="2">
        <f>MONTH(Tabela1[[#This Row],[Data]])</f>
        <v>10</v>
      </c>
      <c r="G6511" t="s">
        <v>182</v>
      </c>
      <c r="H6511" t="s">
        <v>7468</v>
      </c>
      <c r="I6511" s="2">
        <v>5521995900000</v>
      </c>
    </row>
    <row r="6512" spans="1:9" x14ac:dyDescent="0.25">
      <c r="A6512" t="s">
        <v>26</v>
      </c>
      <c r="B6512" s="1">
        <v>2000</v>
      </c>
      <c r="C6512" t="s">
        <v>9</v>
      </c>
      <c r="D6512">
        <v>1</v>
      </c>
      <c r="E6512" s="3">
        <v>44485</v>
      </c>
      <c r="F6512" s="2">
        <f>MONTH(Tabela1[[#This Row],[Data]])</f>
        <v>10</v>
      </c>
      <c r="G6512" t="s">
        <v>953</v>
      </c>
      <c r="H6512" t="s">
        <v>954</v>
      </c>
      <c r="I6512" s="2">
        <v>5531998000000</v>
      </c>
    </row>
    <row r="6513" spans="1:9" x14ac:dyDescent="0.25">
      <c r="A6513" t="s">
        <v>8</v>
      </c>
      <c r="B6513" s="1">
        <v>500</v>
      </c>
      <c r="C6513" t="s">
        <v>21</v>
      </c>
      <c r="D6513">
        <v>1</v>
      </c>
      <c r="E6513" s="3">
        <v>44485</v>
      </c>
      <c r="F6513" s="2">
        <f>MONTH(Tabela1[[#This Row],[Data]])</f>
        <v>10</v>
      </c>
      <c r="G6513" t="s">
        <v>1708</v>
      </c>
      <c r="H6513" t="s">
        <v>8976</v>
      </c>
      <c r="I6513" s="2">
        <v>5511949100000</v>
      </c>
    </row>
    <row r="6514" spans="1:9" x14ac:dyDescent="0.25">
      <c r="A6514" t="s">
        <v>26</v>
      </c>
      <c r="B6514" s="1">
        <v>2000</v>
      </c>
      <c r="C6514" t="s">
        <v>9</v>
      </c>
      <c r="D6514">
        <v>6</v>
      </c>
      <c r="E6514" s="3">
        <v>44486</v>
      </c>
      <c r="F6514" s="2">
        <f>MONTH(Tabela1[[#This Row],[Data]])</f>
        <v>10</v>
      </c>
      <c r="G6514" t="s">
        <v>537</v>
      </c>
      <c r="H6514" t="s">
        <v>538</v>
      </c>
      <c r="I6514" s="2">
        <v>5511964900000</v>
      </c>
    </row>
    <row r="6515" spans="1:9" x14ac:dyDescent="0.25">
      <c r="A6515" t="s">
        <v>8</v>
      </c>
      <c r="B6515" s="1">
        <v>500</v>
      </c>
      <c r="C6515" t="s">
        <v>9</v>
      </c>
      <c r="D6515">
        <v>12</v>
      </c>
      <c r="E6515" s="3">
        <v>44486</v>
      </c>
      <c r="F6515" s="2">
        <f>MONTH(Tabela1[[#This Row],[Data]])</f>
        <v>10</v>
      </c>
      <c r="G6515" t="s">
        <v>1216</v>
      </c>
      <c r="H6515" t="s">
        <v>1217</v>
      </c>
      <c r="I6515" s="2">
        <v>5581998700000</v>
      </c>
    </row>
    <row r="6516" spans="1:9" x14ac:dyDescent="0.25">
      <c r="A6516" t="s">
        <v>26</v>
      </c>
      <c r="B6516" s="1">
        <v>2000</v>
      </c>
      <c r="C6516" t="s">
        <v>9</v>
      </c>
      <c r="D6516">
        <v>4</v>
      </c>
      <c r="E6516" s="3">
        <v>44486</v>
      </c>
      <c r="F6516" s="2">
        <f>MONTH(Tabela1[[#This Row],[Data]])</f>
        <v>10</v>
      </c>
      <c r="G6516" t="s">
        <v>1473</v>
      </c>
      <c r="H6516" t="s">
        <v>1474</v>
      </c>
      <c r="I6516" s="2">
        <v>5521980200000</v>
      </c>
    </row>
    <row r="6517" spans="1:9" x14ac:dyDescent="0.25">
      <c r="A6517" t="s">
        <v>12</v>
      </c>
      <c r="B6517" s="1">
        <v>1000</v>
      </c>
      <c r="C6517" t="s">
        <v>9</v>
      </c>
      <c r="D6517">
        <v>1</v>
      </c>
      <c r="E6517" s="3">
        <v>44486</v>
      </c>
      <c r="F6517" s="2">
        <f>MONTH(Tabela1[[#This Row],[Data]])</f>
        <v>10</v>
      </c>
      <c r="G6517" t="s">
        <v>816</v>
      </c>
      <c r="H6517" t="s">
        <v>2728</v>
      </c>
      <c r="I6517" s="2">
        <v>5571999500000</v>
      </c>
    </row>
    <row r="6518" spans="1:9" x14ac:dyDescent="0.25">
      <c r="A6518" t="s">
        <v>8</v>
      </c>
      <c r="B6518" s="1">
        <v>500</v>
      </c>
      <c r="C6518" t="s">
        <v>9</v>
      </c>
      <c r="D6518">
        <v>3</v>
      </c>
      <c r="E6518" s="3">
        <v>44486</v>
      </c>
      <c r="F6518" s="2">
        <f>MONTH(Tabela1[[#This Row],[Data]])</f>
        <v>10</v>
      </c>
      <c r="G6518" t="s">
        <v>5035</v>
      </c>
      <c r="H6518" t="s">
        <v>5036</v>
      </c>
      <c r="I6518" s="2">
        <v>5511989500000</v>
      </c>
    </row>
    <row r="6519" spans="1:9" x14ac:dyDescent="0.25">
      <c r="A6519" t="s">
        <v>8</v>
      </c>
      <c r="B6519" s="1">
        <v>500</v>
      </c>
      <c r="C6519" t="s">
        <v>9</v>
      </c>
      <c r="D6519">
        <v>12</v>
      </c>
      <c r="E6519" s="3">
        <v>44486</v>
      </c>
      <c r="F6519" s="2">
        <f>MONTH(Tabela1[[#This Row],[Data]])</f>
        <v>10</v>
      </c>
      <c r="G6519" t="s">
        <v>5205</v>
      </c>
      <c r="H6519" t="s">
        <v>5206</v>
      </c>
      <c r="I6519" s="2">
        <v>5554999700000</v>
      </c>
    </row>
    <row r="6520" spans="1:9" x14ac:dyDescent="0.25">
      <c r="A6520" t="s">
        <v>8</v>
      </c>
      <c r="B6520" s="1">
        <v>500</v>
      </c>
      <c r="C6520" t="s">
        <v>9</v>
      </c>
      <c r="D6520">
        <v>1</v>
      </c>
      <c r="E6520" s="3">
        <v>44486</v>
      </c>
      <c r="F6520" s="2">
        <f>MONTH(Tabela1[[#This Row],[Data]])</f>
        <v>10</v>
      </c>
      <c r="G6520" t="s">
        <v>6348</v>
      </c>
      <c r="H6520" t="s">
        <v>6349</v>
      </c>
      <c r="I6520" s="2">
        <v>5581987000000</v>
      </c>
    </row>
    <row r="6521" spans="1:9" x14ac:dyDescent="0.25">
      <c r="A6521" t="s">
        <v>8</v>
      </c>
      <c r="B6521" s="1">
        <v>500</v>
      </c>
      <c r="C6521" t="s">
        <v>9</v>
      </c>
      <c r="D6521">
        <v>1</v>
      </c>
      <c r="E6521" s="3">
        <v>44486</v>
      </c>
      <c r="F6521" s="2">
        <f>MONTH(Tabela1[[#This Row],[Data]])</f>
        <v>10</v>
      </c>
      <c r="G6521" t="s">
        <v>841</v>
      </c>
      <c r="H6521" t="s">
        <v>842</v>
      </c>
      <c r="I6521" s="2">
        <v>5511987100000</v>
      </c>
    </row>
    <row r="6522" spans="1:9" x14ac:dyDescent="0.25">
      <c r="A6522" t="s">
        <v>26</v>
      </c>
      <c r="B6522" s="1">
        <v>2000</v>
      </c>
      <c r="C6522" t="s">
        <v>9</v>
      </c>
      <c r="D6522">
        <v>12</v>
      </c>
      <c r="E6522" s="3">
        <v>44486</v>
      </c>
      <c r="F6522" s="2">
        <f>MONTH(Tabela1[[#This Row],[Data]])</f>
        <v>10</v>
      </c>
      <c r="G6522" t="s">
        <v>4903</v>
      </c>
      <c r="H6522" t="s">
        <v>7947</v>
      </c>
      <c r="I6522" s="2">
        <v>5561986000000</v>
      </c>
    </row>
    <row r="6523" spans="1:9" x14ac:dyDescent="0.25">
      <c r="A6523" t="s">
        <v>12</v>
      </c>
      <c r="B6523" s="1">
        <v>1000</v>
      </c>
      <c r="C6523" t="s">
        <v>9</v>
      </c>
      <c r="D6523">
        <v>12</v>
      </c>
      <c r="E6523" s="3">
        <v>44487</v>
      </c>
      <c r="F6523" s="2">
        <f>MONTH(Tabela1[[#This Row],[Data]])</f>
        <v>10</v>
      </c>
      <c r="G6523" t="s">
        <v>684</v>
      </c>
      <c r="H6523" t="s">
        <v>685</v>
      </c>
      <c r="I6523" s="2">
        <v>5561998000000</v>
      </c>
    </row>
    <row r="6524" spans="1:9" x14ac:dyDescent="0.25">
      <c r="A6524" t="s">
        <v>12</v>
      </c>
      <c r="B6524" s="1">
        <v>1000</v>
      </c>
      <c r="C6524" t="s">
        <v>9</v>
      </c>
      <c r="D6524">
        <v>1</v>
      </c>
      <c r="E6524" s="3">
        <v>44487</v>
      </c>
      <c r="F6524" s="2">
        <f>MONTH(Tabela1[[#This Row],[Data]])</f>
        <v>10</v>
      </c>
      <c r="G6524" t="s">
        <v>1910</v>
      </c>
      <c r="H6524" t="s">
        <v>1911</v>
      </c>
      <c r="I6524" s="2">
        <v>5551981300000</v>
      </c>
    </row>
    <row r="6525" spans="1:9" x14ac:dyDescent="0.25">
      <c r="A6525" t="s">
        <v>12</v>
      </c>
      <c r="B6525" s="1">
        <v>1000</v>
      </c>
      <c r="C6525" t="s">
        <v>9</v>
      </c>
      <c r="D6525">
        <v>12</v>
      </c>
      <c r="E6525" s="3">
        <v>44487</v>
      </c>
      <c r="F6525" s="2">
        <f>MONTH(Tabela1[[#This Row],[Data]])</f>
        <v>10</v>
      </c>
      <c r="G6525" t="s">
        <v>3921</v>
      </c>
      <c r="H6525" t="s">
        <v>3922</v>
      </c>
      <c r="I6525" s="2">
        <v>5571996200000</v>
      </c>
    </row>
    <row r="6526" spans="1:9" x14ac:dyDescent="0.25">
      <c r="A6526" t="s">
        <v>12</v>
      </c>
      <c r="B6526" s="1">
        <v>1000</v>
      </c>
      <c r="C6526" t="s">
        <v>9</v>
      </c>
      <c r="D6526">
        <v>3</v>
      </c>
      <c r="E6526" s="3">
        <v>44487</v>
      </c>
      <c r="F6526" s="2">
        <f>MONTH(Tabela1[[#This Row],[Data]])</f>
        <v>10</v>
      </c>
      <c r="G6526" t="s">
        <v>6788</v>
      </c>
      <c r="H6526" t="s">
        <v>6789</v>
      </c>
      <c r="I6526" s="2">
        <v>5519982700000</v>
      </c>
    </row>
    <row r="6527" spans="1:9" x14ac:dyDescent="0.25">
      <c r="A6527" t="s">
        <v>26</v>
      </c>
      <c r="B6527" s="1">
        <v>2000</v>
      </c>
      <c r="C6527" t="s">
        <v>9</v>
      </c>
      <c r="D6527">
        <v>12</v>
      </c>
      <c r="E6527" s="3">
        <v>44487</v>
      </c>
      <c r="F6527" s="2">
        <f>MONTH(Tabela1[[#This Row],[Data]])</f>
        <v>10</v>
      </c>
      <c r="G6527" t="s">
        <v>2182</v>
      </c>
      <c r="H6527" t="s">
        <v>2183</v>
      </c>
      <c r="I6527" s="2">
        <v>5511941100000</v>
      </c>
    </row>
    <row r="6528" spans="1:9" x14ac:dyDescent="0.25">
      <c r="A6528" t="s">
        <v>12</v>
      </c>
      <c r="B6528" s="1">
        <v>1000</v>
      </c>
      <c r="C6528" t="s">
        <v>9</v>
      </c>
      <c r="D6528">
        <v>6</v>
      </c>
      <c r="E6528" s="3">
        <v>44487</v>
      </c>
      <c r="F6528" s="2">
        <f>MONTH(Tabela1[[#This Row],[Data]])</f>
        <v>10</v>
      </c>
      <c r="G6528" t="s">
        <v>8358</v>
      </c>
      <c r="H6528" t="s">
        <v>8359</v>
      </c>
      <c r="I6528" s="2">
        <v>5531983700000</v>
      </c>
    </row>
    <row r="6529" spans="1:9" x14ac:dyDescent="0.25">
      <c r="A6529" t="s">
        <v>26</v>
      </c>
      <c r="B6529" s="1">
        <v>2000</v>
      </c>
      <c r="C6529" t="s">
        <v>9</v>
      </c>
      <c r="D6529">
        <v>12</v>
      </c>
      <c r="E6529" s="3">
        <v>44487</v>
      </c>
      <c r="F6529" s="2">
        <f>MONTH(Tabela1[[#This Row],[Data]])</f>
        <v>10</v>
      </c>
      <c r="G6529" t="s">
        <v>1517</v>
      </c>
      <c r="H6529" t="s">
        <v>9759</v>
      </c>
      <c r="I6529" s="2">
        <v>5566984300000</v>
      </c>
    </row>
    <row r="6530" spans="1:9" x14ac:dyDescent="0.25">
      <c r="A6530" t="s">
        <v>8</v>
      </c>
      <c r="B6530" s="1">
        <v>500</v>
      </c>
      <c r="C6530" t="s">
        <v>21</v>
      </c>
      <c r="D6530">
        <v>1</v>
      </c>
      <c r="E6530" s="3">
        <v>44488</v>
      </c>
      <c r="F6530" s="2">
        <f>MONTH(Tabela1[[#This Row],[Data]])</f>
        <v>10</v>
      </c>
      <c r="G6530" t="s">
        <v>3360</v>
      </c>
      <c r="H6530" t="s">
        <v>3361</v>
      </c>
      <c r="I6530" s="2">
        <v>5534996300000</v>
      </c>
    </row>
    <row r="6531" spans="1:9" x14ac:dyDescent="0.25">
      <c r="A6531" t="s">
        <v>12</v>
      </c>
      <c r="B6531" s="1">
        <v>1000</v>
      </c>
      <c r="C6531" t="s">
        <v>9</v>
      </c>
      <c r="D6531">
        <v>5</v>
      </c>
      <c r="E6531" s="3">
        <v>44488</v>
      </c>
      <c r="F6531" s="2">
        <f>MONTH(Tabela1[[#This Row],[Data]])</f>
        <v>10</v>
      </c>
      <c r="G6531" t="s">
        <v>3439</v>
      </c>
      <c r="H6531" t="s">
        <v>3440</v>
      </c>
      <c r="I6531" s="2">
        <v>5592981200000</v>
      </c>
    </row>
    <row r="6532" spans="1:9" x14ac:dyDescent="0.25">
      <c r="A6532" t="s">
        <v>8</v>
      </c>
      <c r="B6532" s="1">
        <v>500</v>
      </c>
      <c r="C6532" t="s">
        <v>9</v>
      </c>
      <c r="D6532">
        <v>12</v>
      </c>
      <c r="E6532" s="3">
        <v>44488</v>
      </c>
      <c r="F6532" s="2">
        <f>MONTH(Tabela1[[#This Row],[Data]])</f>
        <v>10</v>
      </c>
      <c r="G6532" t="s">
        <v>2961</v>
      </c>
      <c r="H6532" t="s">
        <v>3376</v>
      </c>
      <c r="I6532" s="2">
        <v>5511985000000</v>
      </c>
    </row>
    <row r="6533" spans="1:9" x14ac:dyDescent="0.25">
      <c r="A6533" t="s">
        <v>12</v>
      </c>
      <c r="B6533" s="1">
        <v>1000</v>
      </c>
      <c r="C6533" t="s">
        <v>9</v>
      </c>
      <c r="D6533">
        <v>12</v>
      </c>
      <c r="E6533" s="3">
        <v>44488</v>
      </c>
      <c r="F6533" s="2">
        <f>MONTH(Tabela1[[#This Row],[Data]])</f>
        <v>10</v>
      </c>
      <c r="G6533" t="s">
        <v>3017</v>
      </c>
      <c r="H6533" t="s">
        <v>3018</v>
      </c>
      <c r="I6533" s="2">
        <v>5562999000000</v>
      </c>
    </row>
    <row r="6534" spans="1:9" x14ac:dyDescent="0.25">
      <c r="A6534" t="s">
        <v>8</v>
      </c>
      <c r="B6534" s="1">
        <v>500</v>
      </c>
      <c r="C6534" t="s">
        <v>9</v>
      </c>
      <c r="D6534">
        <v>2</v>
      </c>
      <c r="E6534" s="3">
        <v>44488</v>
      </c>
      <c r="F6534" s="2">
        <f>MONTH(Tabela1[[#This Row],[Data]])</f>
        <v>10</v>
      </c>
      <c r="G6534" t="s">
        <v>8828</v>
      </c>
      <c r="H6534" t="s">
        <v>8829</v>
      </c>
      <c r="I6534" s="2">
        <v>5581998500000</v>
      </c>
    </row>
    <row r="6535" spans="1:9" x14ac:dyDescent="0.25">
      <c r="A6535" t="s">
        <v>8</v>
      </c>
      <c r="B6535" s="1">
        <v>500</v>
      </c>
      <c r="C6535" t="s">
        <v>9</v>
      </c>
      <c r="D6535">
        <v>12</v>
      </c>
      <c r="E6535" s="3">
        <v>44489</v>
      </c>
      <c r="F6535" s="2">
        <f>MONTH(Tabela1[[#This Row],[Data]])</f>
        <v>10</v>
      </c>
      <c r="G6535" t="s">
        <v>248</v>
      </c>
      <c r="H6535" t="s">
        <v>2311</v>
      </c>
      <c r="I6535" s="2">
        <v>5511999900000</v>
      </c>
    </row>
    <row r="6536" spans="1:9" x14ac:dyDescent="0.25">
      <c r="A6536" t="s">
        <v>8</v>
      </c>
      <c r="B6536" s="1">
        <v>500</v>
      </c>
      <c r="C6536" t="s">
        <v>21</v>
      </c>
      <c r="D6536">
        <v>1</v>
      </c>
      <c r="E6536" s="3">
        <v>44489</v>
      </c>
      <c r="F6536" s="2">
        <f>MONTH(Tabela1[[#This Row],[Data]])</f>
        <v>10</v>
      </c>
      <c r="G6536" t="s">
        <v>2976</v>
      </c>
      <c r="H6536" t="s">
        <v>3347</v>
      </c>
      <c r="I6536" s="2">
        <v>5577988000000</v>
      </c>
    </row>
    <row r="6537" spans="1:9" x14ac:dyDescent="0.25">
      <c r="A6537" t="s">
        <v>8</v>
      </c>
      <c r="B6537" s="1">
        <v>500</v>
      </c>
      <c r="C6537" t="s">
        <v>9</v>
      </c>
      <c r="D6537">
        <v>12</v>
      </c>
      <c r="E6537" s="3">
        <v>44489</v>
      </c>
      <c r="F6537" s="2">
        <f>MONTH(Tabela1[[#This Row],[Data]])</f>
        <v>10</v>
      </c>
      <c r="G6537" t="s">
        <v>1582</v>
      </c>
      <c r="H6537" t="s">
        <v>1618</v>
      </c>
      <c r="I6537" s="2">
        <v>5581995600000</v>
      </c>
    </row>
    <row r="6538" spans="1:9" x14ac:dyDescent="0.25">
      <c r="A6538" t="s">
        <v>26</v>
      </c>
      <c r="B6538" s="1">
        <v>2000</v>
      </c>
      <c r="C6538" t="s">
        <v>9</v>
      </c>
      <c r="D6538">
        <v>1</v>
      </c>
      <c r="E6538" s="3">
        <v>44489</v>
      </c>
      <c r="F6538" s="2">
        <f>MONTH(Tabela1[[#This Row],[Data]])</f>
        <v>10</v>
      </c>
      <c r="G6538" t="s">
        <v>5719</v>
      </c>
      <c r="H6538" t="s">
        <v>5720</v>
      </c>
      <c r="I6538" s="2">
        <v>5521974500000</v>
      </c>
    </row>
    <row r="6539" spans="1:9" x14ac:dyDescent="0.25">
      <c r="A6539" t="s">
        <v>8</v>
      </c>
      <c r="B6539" s="1">
        <v>500</v>
      </c>
      <c r="C6539" t="s">
        <v>9</v>
      </c>
      <c r="D6539">
        <v>5</v>
      </c>
      <c r="E6539" s="3">
        <v>44489</v>
      </c>
      <c r="F6539" s="2">
        <f>MONTH(Tabela1[[#This Row],[Data]])</f>
        <v>10</v>
      </c>
      <c r="G6539" t="s">
        <v>4603</v>
      </c>
      <c r="H6539" t="s">
        <v>7049</v>
      </c>
      <c r="I6539" s="2">
        <v>5585996400000</v>
      </c>
    </row>
    <row r="6540" spans="1:9" x14ac:dyDescent="0.25">
      <c r="A6540" t="s">
        <v>12</v>
      </c>
      <c r="B6540" s="1">
        <v>1000</v>
      </c>
      <c r="C6540" t="s">
        <v>9</v>
      </c>
      <c r="D6540">
        <v>12</v>
      </c>
      <c r="E6540" s="3">
        <v>44490</v>
      </c>
      <c r="F6540" s="2">
        <f>MONTH(Tabela1[[#This Row],[Data]])</f>
        <v>10</v>
      </c>
      <c r="G6540" t="s">
        <v>3202</v>
      </c>
      <c r="H6540" t="s">
        <v>3203</v>
      </c>
      <c r="I6540" s="2">
        <v>5538999200000</v>
      </c>
    </row>
    <row r="6541" spans="1:9" x14ac:dyDescent="0.25">
      <c r="A6541" t="s">
        <v>26</v>
      </c>
      <c r="B6541" s="1">
        <v>2000</v>
      </c>
      <c r="C6541" t="s">
        <v>21</v>
      </c>
      <c r="D6541">
        <v>1</v>
      </c>
      <c r="E6541" s="3">
        <v>44490</v>
      </c>
      <c r="F6541" s="2">
        <f>MONTH(Tabela1[[#This Row],[Data]])</f>
        <v>10</v>
      </c>
      <c r="G6541" t="s">
        <v>6112</v>
      </c>
      <c r="H6541" t="s">
        <v>6113</v>
      </c>
      <c r="I6541" s="2">
        <v>5562985100000</v>
      </c>
    </row>
    <row r="6542" spans="1:9" x14ac:dyDescent="0.25">
      <c r="A6542" t="s">
        <v>12</v>
      </c>
      <c r="B6542" s="1">
        <v>1000</v>
      </c>
      <c r="C6542" t="s">
        <v>21</v>
      </c>
      <c r="D6542">
        <v>1</v>
      </c>
      <c r="E6542" s="3">
        <v>44490</v>
      </c>
      <c r="F6542" s="2">
        <f>MONTH(Tabela1[[#This Row],[Data]])</f>
        <v>10</v>
      </c>
      <c r="G6542" t="s">
        <v>7054</v>
      </c>
      <c r="H6542" t="s">
        <v>7055</v>
      </c>
      <c r="I6542" s="2">
        <v>5586995100000</v>
      </c>
    </row>
    <row r="6543" spans="1:9" x14ac:dyDescent="0.25">
      <c r="A6543" t="s">
        <v>12</v>
      </c>
      <c r="B6543" s="1">
        <v>1000</v>
      </c>
      <c r="C6543" t="s">
        <v>9</v>
      </c>
      <c r="D6543">
        <v>6</v>
      </c>
      <c r="E6543" s="3">
        <v>44490</v>
      </c>
      <c r="F6543" s="2">
        <f>MONTH(Tabela1[[#This Row],[Data]])</f>
        <v>10</v>
      </c>
      <c r="G6543" t="s">
        <v>8521</v>
      </c>
      <c r="H6543" t="s">
        <v>8522</v>
      </c>
      <c r="I6543" s="2">
        <v>5592993200000</v>
      </c>
    </row>
    <row r="6544" spans="1:9" x14ac:dyDescent="0.25">
      <c r="A6544" t="s">
        <v>12</v>
      </c>
      <c r="B6544" s="1">
        <v>1000</v>
      </c>
      <c r="C6544" t="s">
        <v>9</v>
      </c>
      <c r="D6544">
        <v>10</v>
      </c>
      <c r="E6544" s="3">
        <v>44490</v>
      </c>
      <c r="F6544" s="2">
        <f>MONTH(Tabela1[[#This Row],[Data]])</f>
        <v>10</v>
      </c>
      <c r="G6544" t="s">
        <v>1523</v>
      </c>
      <c r="H6544" t="s">
        <v>8726</v>
      </c>
      <c r="I6544" s="2">
        <v>5531996000000</v>
      </c>
    </row>
    <row r="6545" spans="1:9" x14ac:dyDescent="0.25">
      <c r="A6545" t="s">
        <v>8</v>
      </c>
      <c r="B6545" s="1">
        <v>500</v>
      </c>
      <c r="C6545" t="s">
        <v>9</v>
      </c>
      <c r="D6545">
        <v>2</v>
      </c>
      <c r="E6545" s="3">
        <v>44490</v>
      </c>
      <c r="F6545" s="2">
        <f>MONTH(Tabela1[[#This Row],[Data]])</f>
        <v>10</v>
      </c>
      <c r="G6545" t="s">
        <v>9740</v>
      </c>
      <c r="H6545" t="s">
        <v>9741</v>
      </c>
      <c r="I6545" s="2">
        <v>5595991300000</v>
      </c>
    </row>
    <row r="6546" spans="1:9" x14ac:dyDescent="0.25">
      <c r="A6546" t="s">
        <v>8</v>
      </c>
      <c r="B6546" s="1">
        <v>500</v>
      </c>
      <c r="C6546" t="s">
        <v>9</v>
      </c>
      <c r="D6546">
        <v>12</v>
      </c>
      <c r="E6546" s="3">
        <v>44491</v>
      </c>
      <c r="F6546" s="2">
        <f>MONTH(Tabela1[[#This Row],[Data]])</f>
        <v>10</v>
      </c>
      <c r="G6546" t="s">
        <v>167</v>
      </c>
      <c r="H6546" t="s">
        <v>168</v>
      </c>
      <c r="I6546" s="2">
        <v>5521982700000</v>
      </c>
    </row>
    <row r="6547" spans="1:9" x14ac:dyDescent="0.25">
      <c r="A6547" t="s">
        <v>8</v>
      </c>
      <c r="B6547" s="1">
        <v>500</v>
      </c>
      <c r="C6547" t="s">
        <v>9</v>
      </c>
      <c r="D6547">
        <v>12</v>
      </c>
      <c r="E6547" s="3">
        <v>44491</v>
      </c>
      <c r="F6547" s="2">
        <f>MONTH(Tabela1[[#This Row],[Data]])</f>
        <v>10</v>
      </c>
      <c r="G6547" t="s">
        <v>463</v>
      </c>
      <c r="H6547" t="s">
        <v>464</v>
      </c>
      <c r="I6547" s="2">
        <v>5519998800000</v>
      </c>
    </row>
    <row r="6548" spans="1:9" x14ac:dyDescent="0.25">
      <c r="A6548" t="s">
        <v>26</v>
      </c>
      <c r="B6548" s="1">
        <v>2000</v>
      </c>
      <c r="C6548" t="s">
        <v>9</v>
      </c>
      <c r="D6548">
        <v>4</v>
      </c>
      <c r="E6548" s="3">
        <v>44491</v>
      </c>
      <c r="F6548" s="2">
        <f>MONTH(Tabela1[[#This Row],[Data]])</f>
        <v>10</v>
      </c>
      <c r="G6548" t="s">
        <v>1523</v>
      </c>
      <c r="H6548" t="s">
        <v>1524</v>
      </c>
      <c r="I6548" s="2">
        <v>5575981800000</v>
      </c>
    </row>
    <row r="6549" spans="1:9" x14ac:dyDescent="0.25">
      <c r="A6549" t="s">
        <v>8</v>
      </c>
      <c r="B6549" s="1">
        <v>500</v>
      </c>
      <c r="C6549" t="s">
        <v>9</v>
      </c>
      <c r="D6549">
        <v>12</v>
      </c>
      <c r="E6549" s="3">
        <v>44491</v>
      </c>
      <c r="F6549" s="2">
        <f>MONTH(Tabela1[[#This Row],[Data]])</f>
        <v>10</v>
      </c>
      <c r="G6549" t="s">
        <v>5687</v>
      </c>
      <c r="H6549" t="s">
        <v>5688</v>
      </c>
      <c r="I6549" s="2">
        <v>5592994700000</v>
      </c>
    </row>
    <row r="6550" spans="1:9" x14ac:dyDescent="0.25">
      <c r="A6550" t="s">
        <v>12</v>
      </c>
      <c r="B6550" s="1">
        <v>1000</v>
      </c>
      <c r="C6550" t="s">
        <v>9</v>
      </c>
      <c r="D6550">
        <v>6</v>
      </c>
      <c r="E6550" s="3">
        <v>44491</v>
      </c>
      <c r="F6550" s="2">
        <f>MONTH(Tabela1[[#This Row],[Data]])</f>
        <v>10</v>
      </c>
      <c r="G6550" t="s">
        <v>7390</v>
      </c>
      <c r="H6550" t="s">
        <v>7391</v>
      </c>
      <c r="I6550" s="2">
        <v>5512982000000</v>
      </c>
    </row>
    <row r="6551" spans="1:9" x14ac:dyDescent="0.25">
      <c r="A6551" t="s">
        <v>12</v>
      </c>
      <c r="B6551" s="1">
        <v>1000</v>
      </c>
      <c r="C6551" t="s">
        <v>9</v>
      </c>
      <c r="D6551">
        <v>4</v>
      </c>
      <c r="E6551" s="3">
        <v>44492</v>
      </c>
      <c r="F6551" s="2">
        <f>MONTH(Tabela1[[#This Row],[Data]])</f>
        <v>10</v>
      </c>
      <c r="G6551" t="s">
        <v>3220</v>
      </c>
      <c r="H6551" t="s">
        <v>3221</v>
      </c>
      <c r="I6551" s="2">
        <v>5555999200000</v>
      </c>
    </row>
    <row r="6552" spans="1:9" x14ac:dyDescent="0.25">
      <c r="A6552" t="s">
        <v>12</v>
      </c>
      <c r="B6552" s="1">
        <v>1000</v>
      </c>
      <c r="C6552" t="s">
        <v>21</v>
      </c>
      <c r="D6552">
        <v>1</v>
      </c>
      <c r="E6552" s="3">
        <v>44492</v>
      </c>
      <c r="F6552" s="2">
        <f>MONTH(Tabela1[[#This Row],[Data]])</f>
        <v>10</v>
      </c>
      <c r="G6552" t="s">
        <v>4681</v>
      </c>
      <c r="H6552" t="s">
        <v>4682</v>
      </c>
      <c r="I6552" s="2">
        <v>5562981600000</v>
      </c>
    </row>
    <row r="6553" spans="1:9" x14ac:dyDescent="0.25">
      <c r="A6553" t="s">
        <v>8</v>
      </c>
      <c r="B6553" s="1">
        <v>500</v>
      </c>
      <c r="C6553" t="s">
        <v>9</v>
      </c>
      <c r="D6553">
        <v>8</v>
      </c>
      <c r="E6553" s="3">
        <v>44492</v>
      </c>
      <c r="F6553" s="2">
        <f>MONTH(Tabela1[[#This Row],[Data]])</f>
        <v>10</v>
      </c>
      <c r="G6553" t="s">
        <v>232</v>
      </c>
      <c r="H6553" t="s">
        <v>6539</v>
      </c>
      <c r="I6553" s="2">
        <v>5511998100000</v>
      </c>
    </row>
    <row r="6554" spans="1:9" x14ac:dyDescent="0.25">
      <c r="A6554" t="s">
        <v>12</v>
      </c>
      <c r="B6554" s="1">
        <v>1000</v>
      </c>
      <c r="C6554" t="s">
        <v>9</v>
      </c>
      <c r="D6554">
        <v>10</v>
      </c>
      <c r="E6554" s="3">
        <v>44492</v>
      </c>
      <c r="F6554" s="2">
        <f>MONTH(Tabela1[[#This Row],[Data]])</f>
        <v>10</v>
      </c>
      <c r="G6554" t="s">
        <v>7186</v>
      </c>
      <c r="H6554" t="s">
        <v>7187</v>
      </c>
      <c r="I6554" s="2">
        <v>5521995800000</v>
      </c>
    </row>
    <row r="6555" spans="1:9" x14ac:dyDescent="0.25">
      <c r="A6555" t="s">
        <v>8</v>
      </c>
      <c r="B6555" s="1">
        <v>500</v>
      </c>
      <c r="C6555" t="s">
        <v>9</v>
      </c>
      <c r="D6555">
        <v>12</v>
      </c>
      <c r="E6555" s="3">
        <v>44492</v>
      </c>
      <c r="F6555" s="2">
        <f>MONTH(Tabela1[[#This Row],[Data]])</f>
        <v>10</v>
      </c>
      <c r="G6555" t="s">
        <v>7230</v>
      </c>
      <c r="H6555" t="s">
        <v>7231</v>
      </c>
      <c r="I6555" s="2">
        <v>5521987900000</v>
      </c>
    </row>
    <row r="6556" spans="1:9" x14ac:dyDescent="0.25">
      <c r="A6556" t="s">
        <v>8</v>
      </c>
      <c r="B6556" s="1">
        <v>500</v>
      </c>
      <c r="C6556" t="s">
        <v>9</v>
      </c>
      <c r="D6556">
        <v>12</v>
      </c>
      <c r="E6556" s="3">
        <v>44492</v>
      </c>
      <c r="F6556" s="2">
        <f>MONTH(Tabela1[[#This Row],[Data]])</f>
        <v>10</v>
      </c>
      <c r="G6556" t="s">
        <v>7745</v>
      </c>
      <c r="H6556" t="s">
        <v>7746</v>
      </c>
      <c r="I6556" s="2">
        <v>5592993400000</v>
      </c>
    </row>
    <row r="6557" spans="1:9" x14ac:dyDescent="0.25">
      <c r="A6557" t="s">
        <v>8</v>
      </c>
      <c r="B6557" s="1">
        <v>500</v>
      </c>
      <c r="C6557" t="s">
        <v>9</v>
      </c>
      <c r="D6557">
        <v>12</v>
      </c>
      <c r="E6557" s="3">
        <v>44492</v>
      </c>
      <c r="F6557" s="2">
        <f>MONTH(Tabela1[[#This Row],[Data]])</f>
        <v>10</v>
      </c>
      <c r="G6557" t="s">
        <v>6493</v>
      </c>
      <c r="H6557" t="s">
        <v>6494</v>
      </c>
      <c r="I6557" s="2">
        <v>5519988100000</v>
      </c>
    </row>
    <row r="6558" spans="1:9" x14ac:dyDescent="0.25">
      <c r="A6558" t="s">
        <v>8</v>
      </c>
      <c r="B6558" s="1">
        <v>500</v>
      </c>
      <c r="C6558" t="s">
        <v>9</v>
      </c>
      <c r="D6558">
        <v>3</v>
      </c>
      <c r="E6558" s="3">
        <v>44492</v>
      </c>
      <c r="F6558" s="2">
        <f>MONTH(Tabela1[[#This Row],[Data]])</f>
        <v>10</v>
      </c>
      <c r="G6558" t="s">
        <v>9641</v>
      </c>
      <c r="H6558" t="s">
        <v>9642</v>
      </c>
      <c r="I6558" s="2">
        <v>5531999100000</v>
      </c>
    </row>
    <row r="6559" spans="1:9" x14ac:dyDescent="0.25">
      <c r="A6559" t="s">
        <v>12</v>
      </c>
      <c r="B6559" s="1">
        <v>1000</v>
      </c>
      <c r="C6559" t="s">
        <v>9</v>
      </c>
      <c r="D6559">
        <v>3</v>
      </c>
      <c r="E6559" s="3">
        <v>44492</v>
      </c>
      <c r="F6559" s="2">
        <f>MONTH(Tabela1[[#This Row],[Data]])</f>
        <v>10</v>
      </c>
      <c r="G6559" t="s">
        <v>9669</v>
      </c>
      <c r="H6559" t="s">
        <v>9670</v>
      </c>
      <c r="I6559" s="2">
        <v>5518996800000</v>
      </c>
    </row>
    <row r="6560" spans="1:9" x14ac:dyDescent="0.25">
      <c r="A6560" t="s">
        <v>26</v>
      </c>
      <c r="B6560" s="1">
        <v>2000</v>
      </c>
      <c r="C6560" t="s">
        <v>9</v>
      </c>
      <c r="D6560">
        <v>12</v>
      </c>
      <c r="E6560" s="3">
        <v>44493</v>
      </c>
      <c r="F6560" s="2">
        <f>MONTH(Tabela1[[#This Row],[Data]])</f>
        <v>10</v>
      </c>
      <c r="G6560" t="s">
        <v>93</v>
      </c>
      <c r="H6560" t="s">
        <v>171</v>
      </c>
      <c r="I6560" s="2">
        <v>5513996500000</v>
      </c>
    </row>
    <row r="6561" spans="1:9" x14ac:dyDescent="0.25">
      <c r="A6561" t="s">
        <v>8</v>
      </c>
      <c r="B6561" s="1">
        <v>500</v>
      </c>
      <c r="C6561" t="s">
        <v>9</v>
      </c>
      <c r="D6561">
        <v>12</v>
      </c>
      <c r="E6561" s="3">
        <v>44493</v>
      </c>
      <c r="F6561" s="2">
        <f>MONTH(Tabela1[[#This Row],[Data]])</f>
        <v>10</v>
      </c>
      <c r="G6561" t="s">
        <v>407</v>
      </c>
      <c r="H6561" t="s">
        <v>940</v>
      </c>
      <c r="I6561" s="2">
        <v>5511981700000</v>
      </c>
    </row>
    <row r="6562" spans="1:9" x14ac:dyDescent="0.25">
      <c r="A6562" t="s">
        <v>12</v>
      </c>
      <c r="B6562" s="1">
        <v>1000</v>
      </c>
      <c r="C6562" t="s">
        <v>9</v>
      </c>
      <c r="D6562">
        <v>10</v>
      </c>
      <c r="E6562" s="3">
        <v>44493</v>
      </c>
      <c r="F6562" s="2">
        <f>MONTH(Tabela1[[#This Row],[Data]])</f>
        <v>10</v>
      </c>
      <c r="G6562" t="s">
        <v>1153</v>
      </c>
      <c r="H6562" t="s">
        <v>1154</v>
      </c>
      <c r="I6562" s="2">
        <v>5571999800000</v>
      </c>
    </row>
    <row r="6563" spans="1:9" x14ac:dyDescent="0.25">
      <c r="A6563" t="s">
        <v>26</v>
      </c>
      <c r="B6563" s="1">
        <v>2000</v>
      </c>
      <c r="C6563" t="s">
        <v>9</v>
      </c>
      <c r="D6563">
        <v>12</v>
      </c>
      <c r="E6563" s="3">
        <v>44493</v>
      </c>
      <c r="F6563" s="2">
        <f>MONTH(Tabela1[[#This Row],[Data]])</f>
        <v>10</v>
      </c>
      <c r="G6563" t="s">
        <v>3324</v>
      </c>
      <c r="H6563" t="s">
        <v>3325</v>
      </c>
      <c r="I6563" s="2">
        <v>5531993600000</v>
      </c>
    </row>
    <row r="6564" spans="1:9" x14ac:dyDescent="0.25">
      <c r="A6564" t="s">
        <v>8</v>
      </c>
      <c r="B6564" s="1">
        <v>500</v>
      </c>
      <c r="C6564" t="s">
        <v>21</v>
      </c>
      <c r="D6564">
        <v>4</v>
      </c>
      <c r="E6564" s="3">
        <v>44493</v>
      </c>
      <c r="F6564" s="2">
        <f>MONTH(Tabela1[[#This Row],[Data]])</f>
        <v>10</v>
      </c>
      <c r="G6564" t="s">
        <v>2009</v>
      </c>
      <c r="H6564" t="s">
        <v>6717</v>
      </c>
      <c r="I6564" s="2">
        <v>5511992400000</v>
      </c>
    </row>
    <row r="6565" spans="1:9" x14ac:dyDescent="0.25">
      <c r="A6565" t="s">
        <v>12</v>
      </c>
      <c r="B6565" s="1">
        <v>1000</v>
      </c>
      <c r="C6565" t="s">
        <v>9</v>
      </c>
      <c r="D6565">
        <v>1</v>
      </c>
      <c r="E6565" s="3">
        <v>44493</v>
      </c>
      <c r="F6565" s="2">
        <f>MONTH(Tabela1[[#This Row],[Data]])</f>
        <v>10</v>
      </c>
      <c r="G6565" t="s">
        <v>7916</v>
      </c>
      <c r="H6565" t="s">
        <v>7917</v>
      </c>
      <c r="I6565" s="2">
        <v>5568999000000</v>
      </c>
    </row>
    <row r="6566" spans="1:9" x14ac:dyDescent="0.25">
      <c r="A6566" t="s">
        <v>12</v>
      </c>
      <c r="B6566" s="1">
        <v>1000</v>
      </c>
      <c r="C6566" t="s">
        <v>9</v>
      </c>
      <c r="D6566">
        <v>12</v>
      </c>
      <c r="E6566" s="3">
        <v>44493</v>
      </c>
      <c r="F6566" s="2">
        <f>MONTH(Tabela1[[#This Row],[Data]])</f>
        <v>10</v>
      </c>
      <c r="G6566" t="s">
        <v>407</v>
      </c>
      <c r="H6566" t="s">
        <v>9334</v>
      </c>
      <c r="I6566" s="2">
        <v>5521987900000</v>
      </c>
    </row>
    <row r="6567" spans="1:9" x14ac:dyDescent="0.25">
      <c r="A6567" t="s">
        <v>26</v>
      </c>
      <c r="B6567" s="1">
        <v>2000</v>
      </c>
      <c r="C6567" t="s">
        <v>9</v>
      </c>
      <c r="D6567">
        <v>5</v>
      </c>
      <c r="E6567" s="3">
        <v>44494</v>
      </c>
      <c r="F6567" s="2">
        <f>MONTH(Tabela1[[#This Row],[Data]])</f>
        <v>10</v>
      </c>
      <c r="G6567" t="s">
        <v>143</v>
      </c>
      <c r="H6567" t="s">
        <v>144</v>
      </c>
      <c r="I6567" s="2">
        <v>5548999100000</v>
      </c>
    </row>
    <row r="6568" spans="1:9" x14ac:dyDescent="0.25">
      <c r="A6568" t="s">
        <v>12</v>
      </c>
      <c r="B6568" s="1">
        <v>1000</v>
      </c>
      <c r="C6568" t="s">
        <v>21</v>
      </c>
      <c r="D6568">
        <v>1</v>
      </c>
      <c r="E6568" s="3">
        <v>44494</v>
      </c>
      <c r="F6568" s="2">
        <f>MONTH(Tabela1[[#This Row],[Data]])</f>
        <v>10</v>
      </c>
      <c r="G6568" t="s">
        <v>3154</v>
      </c>
      <c r="H6568" t="s">
        <v>3155</v>
      </c>
      <c r="I6568" s="2">
        <v>5592991400000</v>
      </c>
    </row>
    <row r="6569" spans="1:9" x14ac:dyDescent="0.25">
      <c r="A6569" t="s">
        <v>26</v>
      </c>
      <c r="B6569" s="1">
        <v>2000</v>
      </c>
      <c r="C6569" t="s">
        <v>9</v>
      </c>
      <c r="D6569">
        <v>12</v>
      </c>
      <c r="E6569" s="3">
        <v>44494</v>
      </c>
      <c r="F6569" s="2">
        <f>MONTH(Tabela1[[#This Row],[Data]])</f>
        <v>10</v>
      </c>
      <c r="G6569" t="s">
        <v>3881</v>
      </c>
      <c r="H6569" t="s">
        <v>3882</v>
      </c>
      <c r="I6569" s="2">
        <v>5541998200000</v>
      </c>
    </row>
    <row r="6570" spans="1:9" x14ac:dyDescent="0.25">
      <c r="A6570" t="s">
        <v>26</v>
      </c>
      <c r="B6570" s="1">
        <v>2000</v>
      </c>
      <c r="C6570" t="s">
        <v>9</v>
      </c>
      <c r="D6570">
        <v>4</v>
      </c>
      <c r="E6570" s="3">
        <v>44494</v>
      </c>
      <c r="F6570" s="2">
        <f>MONTH(Tabela1[[#This Row],[Data]])</f>
        <v>10</v>
      </c>
      <c r="G6570" t="s">
        <v>5246</v>
      </c>
      <c r="H6570" t="s">
        <v>5247</v>
      </c>
      <c r="I6570" s="2">
        <v>5534996600000</v>
      </c>
    </row>
    <row r="6571" spans="1:9" x14ac:dyDescent="0.25">
      <c r="A6571" t="s">
        <v>12</v>
      </c>
      <c r="B6571" s="1">
        <v>1000</v>
      </c>
      <c r="C6571" t="s">
        <v>21</v>
      </c>
      <c r="D6571">
        <v>1</v>
      </c>
      <c r="E6571" s="3">
        <v>44494</v>
      </c>
      <c r="F6571" s="2">
        <f>MONTH(Tabela1[[#This Row],[Data]])</f>
        <v>10</v>
      </c>
      <c r="G6571" t="s">
        <v>4888</v>
      </c>
      <c r="H6571" t="s">
        <v>5580</v>
      </c>
      <c r="I6571" s="2">
        <v>5581997600000</v>
      </c>
    </row>
    <row r="6572" spans="1:9" x14ac:dyDescent="0.25">
      <c r="A6572" t="s">
        <v>8</v>
      </c>
      <c r="B6572" s="1">
        <v>500</v>
      </c>
      <c r="C6572" t="s">
        <v>21</v>
      </c>
      <c r="D6572">
        <v>1</v>
      </c>
      <c r="E6572" s="3">
        <v>44494</v>
      </c>
      <c r="F6572" s="2">
        <f>MONTH(Tabela1[[#This Row],[Data]])</f>
        <v>10</v>
      </c>
      <c r="G6572" t="s">
        <v>3052</v>
      </c>
      <c r="H6572" t="s">
        <v>6550</v>
      </c>
      <c r="I6572" s="2">
        <v>5516992200000</v>
      </c>
    </row>
    <row r="6573" spans="1:9" x14ac:dyDescent="0.25">
      <c r="A6573" t="s">
        <v>8</v>
      </c>
      <c r="B6573" s="1">
        <v>500</v>
      </c>
      <c r="C6573" t="s">
        <v>21</v>
      </c>
      <c r="D6573">
        <v>1</v>
      </c>
      <c r="E6573" s="3">
        <v>44494</v>
      </c>
      <c r="F6573" s="2">
        <f>MONTH(Tabela1[[#This Row],[Data]])</f>
        <v>10</v>
      </c>
      <c r="G6573" t="s">
        <v>5138</v>
      </c>
      <c r="H6573" t="s">
        <v>7835</v>
      </c>
      <c r="I6573" s="2">
        <v>5511996200000</v>
      </c>
    </row>
    <row r="6574" spans="1:9" x14ac:dyDescent="0.25">
      <c r="A6574" t="s">
        <v>8</v>
      </c>
      <c r="B6574" s="1">
        <v>500</v>
      </c>
      <c r="C6574" t="s">
        <v>9</v>
      </c>
      <c r="D6574">
        <v>1</v>
      </c>
      <c r="E6574" s="3">
        <v>44494</v>
      </c>
      <c r="F6574" s="2">
        <f>MONTH(Tabela1[[#This Row],[Data]])</f>
        <v>10</v>
      </c>
      <c r="G6574" t="s">
        <v>818</v>
      </c>
      <c r="H6574" t="s">
        <v>819</v>
      </c>
      <c r="I6574" s="2">
        <v>5512997900000</v>
      </c>
    </row>
    <row r="6575" spans="1:9" x14ac:dyDescent="0.25">
      <c r="A6575" t="s">
        <v>26</v>
      </c>
      <c r="B6575" s="1">
        <v>2000</v>
      </c>
      <c r="C6575" t="s">
        <v>21</v>
      </c>
      <c r="D6575">
        <v>1</v>
      </c>
      <c r="E6575" s="3">
        <v>44494</v>
      </c>
      <c r="F6575" s="2">
        <f>MONTH(Tabela1[[#This Row],[Data]])</f>
        <v>10</v>
      </c>
      <c r="G6575" t="s">
        <v>3388</v>
      </c>
      <c r="H6575" t="s">
        <v>3389</v>
      </c>
      <c r="I6575" s="2">
        <v>5564996500000</v>
      </c>
    </row>
    <row r="6576" spans="1:9" x14ac:dyDescent="0.25">
      <c r="A6576" t="s">
        <v>8</v>
      </c>
      <c r="B6576" s="1">
        <v>500</v>
      </c>
      <c r="C6576" t="s">
        <v>9</v>
      </c>
      <c r="D6576">
        <v>12</v>
      </c>
      <c r="E6576" s="3">
        <v>44494</v>
      </c>
      <c r="F6576" s="2">
        <f>MONTH(Tabela1[[#This Row],[Data]])</f>
        <v>10</v>
      </c>
      <c r="G6576" t="s">
        <v>1706</v>
      </c>
      <c r="H6576" t="s">
        <v>9127</v>
      </c>
      <c r="I6576" s="2">
        <v>5521995700000</v>
      </c>
    </row>
    <row r="6577" spans="1:9" x14ac:dyDescent="0.25">
      <c r="A6577" t="s">
        <v>12</v>
      </c>
      <c r="B6577" s="1">
        <v>1000</v>
      </c>
      <c r="C6577" t="s">
        <v>21</v>
      </c>
      <c r="D6577">
        <v>1</v>
      </c>
      <c r="E6577" s="3">
        <v>44494</v>
      </c>
      <c r="F6577" s="2">
        <f>MONTH(Tabela1[[#This Row],[Data]])</f>
        <v>10</v>
      </c>
      <c r="G6577" t="s">
        <v>3456</v>
      </c>
      <c r="H6577" t="s">
        <v>9365</v>
      </c>
      <c r="I6577" s="2">
        <v>5598984500000</v>
      </c>
    </row>
    <row r="6578" spans="1:9" x14ac:dyDescent="0.25">
      <c r="A6578" t="s">
        <v>12</v>
      </c>
      <c r="B6578" s="1">
        <v>1000</v>
      </c>
      <c r="C6578" t="s">
        <v>9</v>
      </c>
      <c r="D6578">
        <v>12</v>
      </c>
      <c r="E6578" s="3">
        <v>44495</v>
      </c>
      <c r="F6578" s="2">
        <f>MONTH(Tabela1[[#This Row],[Data]])</f>
        <v>10</v>
      </c>
      <c r="G6578" t="s">
        <v>706</v>
      </c>
      <c r="H6578" t="s">
        <v>707</v>
      </c>
      <c r="I6578" s="2">
        <v>5527998800000</v>
      </c>
    </row>
    <row r="6579" spans="1:9" x14ac:dyDescent="0.25">
      <c r="A6579" t="s">
        <v>26</v>
      </c>
      <c r="B6579" s="1">
        <v>2000</v>
      </c>
      <c r="C6579" t="s">
        <v>9</v>
      </c>
      <c r="D6579">
        <v>12</v>
      </c>
      <c r="E6579" s="3">
        <v>44495</v>
      </c>
      <c r="F6579" s="2">
        <f>MONTH(Tabela1[[#This Row],[Data]])</f>
        <v>10</v>
      </c>
      <c r="G6579" t="s">
        <v>1802</v>
      </c>
      <c r="H6579" t="s">
        <v>3512</v>
      </c>
      <c r="I6579" s="2">
        <v>5567998500000</v>
      </c>
    </row>
    <row r="6580" spans="1:9" x14ac:dyDescent="0.25">
      <c r="A6580" t="s">
        <v>12</v>
      </c>
      <c r="B6580" s="1">
        <v>1000</v>
      </c>
      <c r="C6580" t="s">
        <v>21</v>
      </c>
      <c r="D6580">
        <v>1</v>
      </c>
      <c r="E6580" s="3">
        <v>44495</v>
      </c>
      <c r="F6580" s="2">
        <f>MONTH(Tabela1[[#This Row],[Data]])</f>
        <v>10</v>
      </c>
      <c r="G6580" t="s">
        <v>5168</v>
      </c>
      <c r="H6580" t="s">
        <v>5169</v>
      </c>
      <c r="I6580" s="2">
        <v>5594996600000</v>
      </c>
    </row>
    <row r="6581" spans="1:9" x14ac:dyDescent="0.25">
      <c r="A6581" t="s">
        <v>8</v>
      </c>
      <c r="B6581" s="1">
        <v>500</v>
      </c>
      <c r="C6581" t="s">
        <v>21</v>
      </c>
      <c r="D6581">
        <v>1</v>
      </c>
      <c r="E6581" s="3">
        <v>44495</v>
      </c>
      <c r="F6581" s="2">
        <f>MONTH(Tabela1[[#This Row],[Data]])</f>
        <v>10</v>
      </c>
      <c r="G6581" t="s">
        <v>5425</v>
      </c>
      <c r="H6581" t="s">
        <v>5426</v>
      </c>
      <c r="I6581" s="2">
        <v>5521998100000</v>
      </c>
    </row>
    <row r="6582" spans="1:9" x14ac:dyDescent="0.25">
      <c r="A6582" t="s">
        <v>12</v>
      </c>
      <c r="B6582" s="1">
        <v>1000</v>
      </c>
      <c r="C6582" t="s">
        <v>9</v>
      </c>
      <c r="D6582">
        <v>2</v>
      </c>
      <c r="E6582" s="3">
        <v>44496</v>
      </c>
      <c r="F6582" s="2">
        <f>MONTH(Tabela1[[#This Row],[Data]])</f>
        <v>10</v>
      </c>
      <c r="G6582" t="s">
        <v>1071</v>
      </c>
      <c r="H6582" t="s">
        <v>1072</v>
      </c>
      <c r="I6582" s="2">
        <v>5541997900000</v>
      </c>
    </row>
    <row r="6583" spans="1:9" x14ac:dyDescent="0.25">
      <c r="A6583" t="s">
        <v>8</v>
      </c>
      <c r="B6583" s="1">
        <v>500</v>
      </c>
      <c r="C6583" t="s">
        <v>9</v>
      </c>
      <c r="D6583">
        <v>12</v>
      </c>
      <c r="E6583" s="3">
        <v>44496</v>
      </c>
      <c r="F6583" s="2">
        <f>MONTH(Tabela1[[#This Row],[Data]])</f>
        <v>10</v>
      </c>
      <c r="G6583" t="s">
        <v>1614</v>
      </c>
      <c r="H6583" t="s">
        <v>2975</v>
      </c>
      <c r="I6583" s="2">
        <v>5549999100000</v>
      </c>
    </row>
    <row r="6584" spans="1:9" x14ac:dyDescent="0.25">
      <c r="A6584" t="s">
        <v>12</v>
      </c>
      <c r="B6584" s="1">
        <v>1000</v>
      </c>
      <c r="C6584" t="s">
        <v>21</v>
      </c>
      <c r="D6584">
        <v>1</v>
      </c>
      <c r="E6584" s="3">
        <v>44496</v>
      </c>
      <c r="F6584" s="2">
        <f>MONTH(Tabela1[[#This Row],[Data]])</f>
        <v>10</v>
      </c>
      <c r="G6584" t="s">
        <v>4161</v>
      </c>
      <c r="H6584" t="s">
        <v>4162</v>
      </c>
      <c r="I6584" s="2">
        <v>5521997900000</v>
      </c>
    </row>
    <row r="6585" spans="1:9" x14ac:dyDescent="0.25">
      <c r="A6585" t="s">
        <v>8</v>
      </c>
      <c r="B6585" s="1">
        <v>500</v>
      </c>
      <c r="C6585" t="s">
        <v>9</v>
      </c>
      <c r="D6585">
        <v>3</v>
      </c>
      <c r="E6585" s="3">
        <v>44496</v>
      </c>
      <c r="F6585" s="2">
        <f>MONTH(Tabela1[[#This Row],[Data]])</f>
        <v>10</v>
      </c>
      <c r="G6585" t="s">
        <v>2475</v>
      </c>
      <c r="H6585" t="s">
        <v>2476</v>
      </c>
      <c r="I6585" s="2">
        <v>5541992000000</v>
      </c>
    </row>
    <row r="6586" spans="1:9" x14ac:dyDescent="0.25">
      <c r="A6586" t="s">
        <v>12</v>
      </c>
      <c r="B6586" s="1">
        <v>1000</v>
      </c>
      <c r="C6586" t="s">
        <v>9</v>
      </c>
      <c r="D6586">
        <v>12</v>
      </c>
      <c r="E6586" s="3">
        <v>44496</v>
      </c>
      <c r="F6586" s="2">
        <f>MONTH(Tabela1[[#This Row],[Data]])</f>
        <v>10</v>
      </c>
      <c r="G6586" t="s">
        <v>6723</v>
      </c>
      <c r="H6586" t="s">
        <v>6724</v>
      </c>
      <c r="I6586" s="2">
        <v>5521970200000</v>
      </c>
    </row>
    <row r="6587" spans="1:9" x14ac:dyDescent="0.25">
      <c r="A6587" t="s">
        <v>12</v>
      </c>
      <c r="B6587" s="1">
        <v>1000</v>
      </c>
      <c r="C6587" t="s">
        <v>9</v>
      </c>
      <c r="D6587">
        <v>1</v>
      </c>
      <c r="E6587" s="3">
        <v>44497</v>
      </c>
      <c r="F6587" s="2">
        <f>MONTH(Tabela1[[#This Row],[Data]])</f>
        <v>10</v>
      </c>
      <c r="G6587" t="s">
        <v>145</v>
      </c>
      <c r="H6587" t="s">
        <v>146</v>
      </c>
      <c r="I6587" s="2">
        <v>5531987400000</v>
      </c>
    </row>
    <row r="6588" spans="1:9" x14ac:dyDescent="0.25">
      <c r="A6588" t="s">
        <v>8</v>
      </c>
      <c r="B6588" s="1">
        <v>500</v>
      </c>
      <c r="C6588" t="s">
        <v>9</v>
      </c>
      <c r="D6588">
        <v>1</v>
      </c>
      <c r="E6588" s="3">
        <v>44497</v>
      </c>
      <c r="F6588" s="2">
        <f>MONTH(Tabela1[[#This Row],[Data]])</f>
        <v>10</v>
      </c>
      <c r="G6588" t="s">
        <v>1199</v>
      </c>
      <c r="H6588" t="s">
        <v>1200</v>
      </c>
      <c r="I6588" s="2">
        <v>5521984600000</v>
      </c>
    </row>
    <row r="6589" spans="1:9" x14ac:dyDescent="0.25">
      <c r="A6589" t="s">
        <v>12</v>
      </c>
      <c r="B6589" s="1">
        <v>1000</v>
      </c>
      <c r="C6589" t="s">
        <v>21</v>
      </c>
      <c r="D6589">
        <v>1</v>
      </c>
      <c r="E6589" s="3">
        <v>44497</v>
      </c>
      <c r="F6589" s="2">
        <f>MONTH(Tabela1[[#This Row],[Data]])</f>
        <v>10</v>
      </c>
      <c r="G6589" t="s">
        <v>1525</v>
      </c>
      <c r="H6589" t="s">
        <v>1526</v>
      </c>
      <c r="I6589" s="2">
        <v>5511940100000</v>
      </c>
    </row>
    <row r="6590" spans="1:9" x14ac:dyDescent="0.25">
      <c r="A6590" t="s">
        <v>12</v>
      </c>
      <c r="B6590" s="1">
        <v>1000</v>
      </c>
      <c r="C6590" t="s">
        <v>9</v>
      </c>
      <c r="D6590">
        <v>12</v>
      </c>
      <c r="E6590" s="3">
        <v>44497</v>
      </c>
      <c r="F6590" s="2">
        <f>MONTH(Tabela1[[#This Row],[Data]])</f>
        <v>10</v>
      </c>
      <c r="G6590" t="s">
        <v>2741</v>
      </c>
      <c r="H6590" t="s">
        <v>2742</v>
      </c>
      <c r="I6590" s="2">
        <v>5521999600000</v>
      </c>
    </row>
    <row r="6591" spans="1:9" x14ac:dyDescent="0.25">
      <c r="A6591" t="s">
        <v>26</v>
      </c>
      <c r="B6591" s="1">
        <v>2000</v>
      </c>
      <c r="C6591" t="s">
        <v>9</v>
      </c>
      <c r="D6591">
        <v>12</v>
      </c>
      <c r="E6591" s="3">
        <v>44497</v>
      </c>
      <c r="F6591" s="2">
        <f>MONTH(Tabela1[[#This Row],[Data]])</f>
        <v>10</v>
      </c>
      <c r="G6591" t="s">
        <v>2787</v>
      </c>
      <c r="H6591" t="s">
        <v>2788</v>
      </c>
      <c r="I6591" s="2">
        <v>5531973300000</v>
      </c>
    </row>
    <row r="6592" spans="1:9" x14ac:dyDescent="0.25">
      <c r="A6592" t="s">
        <v>12</v>
      </c>
      <c r="B6592" s="1">
        <v>1000</v>
      </c>
      <c r="C6592" t="s">
        <v>21</v>
      </c>
      <c r="D6592">
        <v>1</v>
      </c>
      <c r="E6592" s="3">
        <v>44497</v>
      </c>
      <c r="F6592" s="2">
        <f>MONTH(Tabela1[[#This Row],[Data]])</f>
        <v>10</v>
      </c>
      <c r="G6592" t="s">
        <v>5874</v>
      </c>
      <c r="H6592" t="s">
        <v>5875</v>
      </c>
      <c r="I6592" s="2">
        <v>5511985500000</v>
      </c>
    </row>
    <row r="6593" spans="1:9" x14ac:dyDescent="0.25">
      <c r="A6593" t="s">
        <v>8</v>
      </c>
      <c r="B6593" s="1">
        <v>500</v>
      </c>
      <c r="C6593" t="s">
        <v>9</v>
      </c>
      <c r="D6593">
        <v>1</v>
      </c>
      <c r="E6593" s="3">
        <v>44497</v>
      </c>
      <c r="F6593" s="2">
        <f>MONTH(Tabela1[[#This Row],[Data]])</f>
        <v>10</v>
      </c>
      <c r="G6593" t="s">
        <v>4530</v>
      </c>
      <c r="H6593" t="s">
        <v>8021</v>
      </c>
      <c r="I6593" s="2">
        <v>5521998400000</v>
      </c>
    </row>
    <row r="6594" spans="1:9" x14ac:dyDescent="0.25">
      <c r="A6594" t="s">
        <v>12</v>
      </c>
      <c r="B6594" s="1">
        <v>1000</v>
      </c>
      <c r="C6594" t="s">
        <v>9</v>
      </c>
      <c r="D6594">
        <v>1</v>
      </c>
      <c r="E6594" s="3">
        <v>44498</v>
      </c>
      <c r="F6594" s="2">
        <f>MONTH(Tabela1[[#This Row],[Data]])</f>
        <v>10</v>
      </c>
      <c r="G6594" t="s">
        <v>621</v>
      </c>
      <c r="H6594" t="s">
        <v>622</v>
      </c>
      <c r="I6594" s="2">
        <v>5518997800000</v>
      </c>
    </row>
    <row r="6595" spans="1:9" x14ac:dyDescent="0.25">
      <c r="A6595" t="s">
        <v>12</v>
      </c>
      <c r="B6595" s="1">
        <v>1000</v>
      </c>
      <c r="C6595" t="s">
        <v>9</v>
      </c>
      <c r="D6595">
        <v>4</v>
      </c>
      <c r="E6595" s="3">
        <v>44498</v>
      </c>
      <c r="F6595" s="2">
        <f>MONTH(Tabela1[[#This Row],[Data]])</f>
        <v>10</v>
      </c>
      <c r="G6595" t="s">
        <v>1165</v>
      </c>
      <c r="H6595" t="s">
        <v>1166</v>
      </c>
      <c r="I6595" s="2">
        <v>5516997800000</v>
      </c>
    </row>
    <row r="6596" spans="1:9" x14ac:dyDescent="0.25">
      <c r="A6596" t="s">
        <v>12</v>
      </c>
      <c r="B6596" s="1">
        <v>1000</v>
      </c>
      <c r="C6596" t="s">
        <v>9</v>
      </c>
      <c r="D6596">
        <v>12</v>
      </c>
      <c r="E6596" s="3">
        <v>44498</v>
      </c>
      <c r="F6596" s="2">
        <f>MONTH(Tabela1[[#This Row],[Data]])</f>
        <v>10</v>
      </c>
      <c r="G6596" t="s">
        <v>2339</v>
      </c>
      <c r="H6596" t="s">
        <v>2340</v>
      </c>
      <c r="I6596" s="2">
        <v>5511956700000</v>
      </c>
    </row>
    <row r="6597" spans="1:9" x14ac:dyDescent="0.25">
      <c r="A6597" t="s">
        <v>8</v>
      </c>
      <c r="B6597" s="1">
        <v>500</v>
      </c>
      <c r="C6597" t="s">
        <v>9</v>
      </c>
      <c r="D6597">
        <v>12</v>
      </c>
      <c r="E6597" s="3">
        <v>44498</v>
      </c>
      <c r="F6597" s="2">
        <f>MONTH(Tabela1[[#This Row],[Data]])</f>
        <v>10</v>
      </c>
      <c r="G6597" t="s">
        <v>1187</v>
      </c>
      <c r="H6597" t="s">
        <v>1188</v>
      </c>
      <c r="I6597" s="2">
        <v>5571981100000</v>
      </c>
    </row>
    <row r="6598" spans="1:9" x14ac:dyDescent="0.25">
      <c r="A6598" t="s">
        <v>8</v>
      </c>
      <c r="B6598" s="1">
        <v>500</v>
      </c>
      <c r="C6598" t="s">
        <v>9</v>
      </c>
      <c r="D6598">
        <v>12</v>
      </c>
      <c r="E6598" s="3">
        <v>44498</v>
      </c>
      <c r="F6598" s="2">
        <f>MONTH(Tabela1[[#This Row],[Data]])</f>
        <v>10</v>
      </c>
      <c r="G6598" t="s">
        <v>2378</v>
      </c>
      <c r="H6598" t="s">
        <v>4047</v>
      </c>
      <c r="I6598" s="2">
        <v>5516982500000</v>
      </c>
    </row>
    <row r="6599" spans="1:9" x14ac:dyDescent="0.25">
      <c r="A6599" t="s">
        <v>26</v>
      </c>
      <c r="B6599" s="1">
        <v>2000</v>
      </c>
      <c r="C6599" t="s">
        <v>9</v>
      </c>
      <c r="D6599">
        <v>2</v>
      </c>
      <c r="E6599" s="3">
        <v>44498</v>
      </c>
      <c r="F6599" s="2">
        <f>MONTH(Tabela1[[#This Row],[Data]])</f>
        <v>10</v>
      </c>
      <c r="G6599" t="s">
        <v>6291</v>
      </c>
      <c r="H6599" t="s">
        <v>6292</v>
      </c>
      <c r="I6599" s="2">
        <v>5511973000000</v>
      </c>
    </row>
    <row r="6600" spans="1:9" x14ac:dyDescent="0.25">
      <c r="A6600" t="s">
        <v>8</v>
      </c>
      <c r="B6600" s="1">
        <v>500</v>
      </c>
      <c r="C6600" t="s">
        <v>9</v>
      </c>
      <c r="D6600">
        <v>12</v>
      </c>
      <c r="E6600" s="3">
        <v>44498</v>
      </c>
      <c r="F6600" s="2">
        <f>MONTH(Tabela1[[#This Row],[Data]])</f>
        <v>10</v>
      </c>
      <c r="G6600" t="s">
        <v>7213</v>
      </c>
      <c r="H6600" t="s">
        <v>7214</v>
      </c>
      <c r="I6600" s="2">
        <v>5512997700000</v>
      </c>
    </row>
    <row r="6601" spans="1:9" x14ac:dyDescent="0.25">
      <c r="A6601" t="s">
        <v>8</v>
      </c>
      <c r="B6601" s="1">
        <v>500</v>
      </c>
      <c r="C6601" t="s">
        <v>9</v>
      </c>
      <c r="D6601">
        <v>12</v>
      </c>
      <c r="E6601" s="3">
        <v>44498</v>
      </c>
      <c r="F6601" s="2">
        <f>MONTH(Tabela1[[#This Row],[Data]])</f>
        <v>10</v>
      </c>
      <c r="G6601" t="s">
        <v>2114</v>
      </c>
      <c r="H6601" t="s">
        <v>2115</v>
      </c>
      <c r="I6601" s="2">
        <v>5585999300000</v>
      </c>
    </row>
    <row r="6602" spans="1:9" x14ac:dyDescent="0.25">
      <c r="A6602" t="s">
        <v>26</v>
      </c>
      <c r="B6602" s="1">
        <v>2000</v>
      </c>
      <c r="C6602" t="s">
        <v>9</v>
      </c>
      <c r="D6602">
        <v>3</v>
      </c>
      <c r="E6602" s="3">
        <v>44498</v>
      </c>
      <c r="F6602" s="2">
        <f>MONTH(Tabela1[[#This Row],[Data]])</f>
        <v>10</v>
      </c>
      <c r="G6602" t="s">
        <v>1697</v>
      </c>
      <c r="H6602" t="s">
        <v>6604</v>
      </c>
      <c r="I6602" s="2">
        <v>5512981400000</v>
      </c>
    </row>
    <row r="6603" spans="1:9" x14ac:dyDescent="0.25">
      <c r="A6603" t="s">
        <v>12</v>
      </c>
      <c r="B6603" s="1">
        <v>1000</v>
      </c>
      <c r="C6603" t="s">
        <v>9</v>
      </c>
      <c r="D6603">
        <v>12</v>
      </c>
      <c r="E6603" s="3">
        <v>44498</v>
      </c>
      <c r="F6603" s="2">
        <f>MONTH(Tabela1[[#This Row],[Data]])</f>
        <v>10</v>
      </c>
      <c r="G6603" t="s">
        <v>9748</v>
      </c>
      <c r="H6603" t="s">
        <v>9749</v>
      </c>
      <c r="I6603" s="2">
        <v>5511953900000</v>
      </c>
    </row>
    <row r="6604" spans="1:9" x14ac:dyDescent="0.25">
      <c r="A6604" t="s">
        <v>8</v>
      </c>
      <c r="B6604" s="1">
        <v>500</v>
      </c>
      <c r="C6604" t="s">
        <v>9</v>
      </c>
      <c r="D6604">
        <v>12</v>
      </c>
      <c r="E6604" s="3">
        <v>44499</v>
      </c>
      <c r="F6604" s="2">
        <f>MONTH(Tabela1[[#This Row],[Data]])</f>
        <v>10</v>
      </c>
      <c r="G6604" t="s">
        <v>3951</v>
      </c>
      <c r="H6604" t="s">
        <v>3952</v>
      </c>
      <c r="I6604" s="2">
        <v>5521988800000</v>
      </c>
    </row>
    <row r="6605" spans="1:9" x14ac:dyDescent="0.25">
      <c r="A6605" t="s">
        <v>12</v>
      </c>
      <c r="B6605" s="1">
        <v>1000</v>
      </c>
      <c r="C6605" t="s">
        <v>9</v>
      </c>
      <c r="D6605">
        <v>7</v>
      </c>
      <c r="E6605" s="3">
        <v>44499</v>
      </c>
      <c r="F6605" s="2">
        <f>MONTH(Tabela1[[#This Row],[Data]])</f>
        <v>10</v>
      </c>
      <c r="G6605" t="s">
        <v>4888</v>
      </c>
      <c r="H6605" t="s">
        <v>4889</v>
      </c>
      <c r="I6605" s="2">
        <v>5527999800000</v>
      </c>
    </row>
    <row r="6606" spans="1:9" x14ac:dyDescent="0.25">
      <c r="A6606" t="s">
        <v>8</v>
      </c>
      <c r="B6606" s="1">
        <v>500</v>
      </c>
      <c r="C6606" t="s">
        <v>9</v>
      </c>
      <c r="D6606">
        <v>12</v>
      </c>
      <c r="E6606" s="3">
        <v>44499</v>
      </c>
      <c r="F6606" s="2">
        <f>MONTH(Tabela1[[#This Row],[Data]])</f>
        <v>10</v>
      </c>
      <c r="G6606" t="s">
        <v>2139</v>
      </c>
      <c r="H6606" t="s">
        <v>2140</v>
      </c>
      <c r="I6606" s="2">
        <v>5535998000000</v>
      </c>
    </row>
    <row r="6607" spans="1:9" x14ac:dyDescent="0.25">
      <c r="A6607" t="s">
        <v>12</v>
      </c>
      <c r="B6607" s="1">
        <v>1000</v>
      </c>
      <c r="C6607" t="s">
        <v>9</v>
      </c>
      <c r="D6607">
        <v>1</v>
      </c>
      <c r="E6607" s="3">
        <v>44500</v>
      </c>
      <c r="F6607" s="2">
        <f>MONTH(Tabela1[[#This Row],[Data]])</f>
        <v>10</v>
      </c>
      <c r="G6607" t="s">
        <v>103</v>
      </c>
      <c r="H6607" t="s">
        <v>104</v>
      </c>
      <c r="I6607" s="2">
        <v>5511979600000</v>
      </c>
    </row>
    <row r="6608" spans="1:9" x14ac:dyDescent="0.25">
      <c r="A6608" t="s">
        <v>8</v>
      </c>
      <c r="B6608" s="1">
        <v>500</v>
      </c>
      <c r="C6608" t="s">
        <v>9</v>
      </c>
      <c r="D6608">
        <v>12</v>
      </c>
      <c r="E6608" s="3">
        <v>44500</v>
      </c>
      <c r="F6608" s="2">
        <f>MONTH(Tabela1[[#This Row],[Data]])</f>
        <v>10</v>
      </c>
      <c r="G6608" t="s">
        <v>3168</v>
      </c>
      <c r="H6608" t="s">
        <v>3169</v>
      </c>
      <c r="I6608" s="2">
        <v>5581988900000</v>
      </c>
    </row>
    <row r="6609" spans="1:9" x14ac:dyDescent="0.25">
      <c r="A6609" t="s">
        <v>26</v>
      </c>
      <c r="B6609" s="1">
        <v>2000</v>
      </c>
      <c r="C6609" t="s">
        <v>9</v>
      </c>
      <c r="D6609">
        <v>8</v>
      </c>
      <c r="E6609" s="3">
        <v>44500</v>
      </c>
      <c r="F6609" s="2">
        <f>MONTH(Tabela1[[#This Row],[Data]])</f>
        <v>10</v>
      </c>
      <c r="G6609" t="s">
        <v>1137</v>
      </c>
      <c r="H6609" t="s">
        <v>1138</v>
      </c>
      <c r="I6609" s="2">
        <v>5571982100000</v>
      </c>
    </row>
    <row r="6610" spans="1:9" x14ac:dyDescent="0.25">
      <c r="A6610" t="s">
        <v>8</v>
      </c>
      <c r="B6610" s="1">
        <v>500</v>
      </c>
      <c r="C6610" t="s">
        <v>9</v>
      </c>
      <c r="D6610">
        <v>2</v>
      </c>
      <c r="E6610" s="3">
        <v>44500</v>
      </c>
      <c r="F6610" s="2">
        <f>MONTH(Tabela1[[#This Row],[Data]])</f>
        <v>10</v>
      </c>
      <c r="G6610" t="s">
        <v>1473</v>
      </c>
      <c r="H6610" t="s">
        <v>5868</v>
      </c>
      <c r="I6610" s="2">
        <v>5521984100000</v>
      </c>
    </row>
    <row r="6611" spans="1:9" x14ac:dyDescent="0.25">
      <c r="A6611" t="s">
        <v>8</v>
      </c>
      <c r="B6611" s="1">
        <v>500</v>
      </c>
      <c r="C6611" t="s">
        <v>9</v>
      </c>
      <c r="D6611">
        <v>1</v>
      </c>
      <c r="E6611" s="3">
        <v>44500</v>
      </c>
      <c r="F6611" s="2">
        <f>MONTH(Tabela1[[#This Row],[Data]])</f>
        <v>10</v>
      </c>
      <c r="G6611" t="s">
        <v>8824</v>
      </c>
      <c r="H6611" t="s">
        <v>8825</v>
      </c>
      <c r="I6611" s="2">
        <v>5519981800000</v>
      </c>
    </row>
    <row r="6612" spans="1:9" x14ac:dyDescent="0.25">
      <c r="A6612" t="s">
        <v>26</v>
      </c>
      <c r="B6612" s="1">
        <v>2000</v>
      </c>
      <c r="C6612" t="s">
        <v>9</v>
      </c>
      <c r="D6612">
        <v>12</v>
      </c>
      <c r="E6612" s="3">
        <v>44500</v>
      </c>
      <c r="F6612" s="2">
        <f>MONTH(Tabela1[[#This Row],[Data]])</f>
        <v>10</v>
      </c>
      <c r="G6612" t="s">
        <v>5266</v>
      </c>
      <c r="H6612" t="s">
        <v>5267</v>
      </c>
      <c r="I6612" s="2">
        <v>5512981100000</v>
      </c>
    </row>
    <row r="6613" spans="1:9" x14ac:dyDescent="0.25">
      <c r="A6613" t="s">
        <v>8</v>
      </c>
      <c r="B6613" s="1">
        <v>500</v>
      </c>
      <c r="C6613" t="s">
        <v>9</v>
      </c>
      <c r="D6613">
        <v>3</v>
      </c>
      <c r="E6613" s="3">
        <v>44501</v>
      </c>
      <c r="F6613" s="2">
        <f>MONTH(Tabela1[[#This Row],[Data]])</f>
        <v>11</v>
      </c>
      <c r="G6613" t="s">
        <v>1692</v>
      </c>
      <c r="H6613" t="s">
        <v>1693</v>
      </c>
      <c r="I6613" s="2">
        <v>5527998300000</v>
      </c>
    </row>
    <row r="6614" spans="1:9" x14ac:dyDescent="0.25">
      <c r="A6614" t="s">
        <v>8</v>
      </c>
      <c r="B6614" s="1">
        <v>500</v>
      </c>
      <c r="C6614" t="s">
        <v>9</v>
      </c>
      <c r="D6614">
        <v>12</v>
      </c>
      <c r="E6614" s="3">
        <v>44501</v>
      </c>
      <c r="F6614" s="2">
        <f>MONTH(Tabela1[[#This Row],[Data]])</f>
        <v>11</v>
      </c>
      <c r="G6614" t="s">
        <v>6382</v>
      </c>
      <c r="H6614" t="s">
        <v>6383</v>
      </c>
      <c r="I6614" s="2">
        <v>5571992000000</v>
      </c>
    </row>
    <row r="6615" spans="1:9" x14ac:dyDescent="0.25">
      <c r="A6615" t="s">
        <v>26</v>
      </c>
      <c r="B6615" s="1">
        <v>2000</v>
      </c>
      <c r="C6615" t="s">
        <v>9</v>
      </c>
      <c r="D6615">
        <v>12</v>
      </c>
      <c r="E6615" s="3">
        <v>44501</v>
      </c>
      <c r="F6615" s="2">
        <f>MONTH(Tabela1[[#This Row],[Data]])</f>
        <v>11</v>
      </c>
      <c r="G6615" t="s">
        <v>8777</v>
      </c>
      <c r="H6615" t="s">
        <v>8778</v>
      </c>
      <c r="I6615" s="2">
        <v>5532988600000</v>
      </c>
    </row>
    <row r="6616" spans="1:9" x14ac:dyDescent="0.25">
      <c r="A6616" t="s">
        <v>8</v>
      </c>
      <c r="B6616" s="1">
        <v>500</v>
      </c>
      <c r="C6616" t="s">
        <v>9</v>
      </c>
      <c r="D6616">
        <v>12</v>
      </c>
      <c r="E6616" s="3">
        <v>44501</v>
      </c>
      <c r="F6616" s="2">
        <f>MONTH(Tabela1[[#This Row],[Data]])</f>
        <v>11</v>
      </c>
      <c r="G6616" t="s">
        <v>9247</v>
      </c>
      <c r="H6616" t="s">
        <v>9248</v>
      </c>
      <c r="I6616" s="2">
        <v>5517981600000</v>
      </c>
    </row>
    <row r="6617" spans="1:9" x14ac:dyDescent="0.25">
      <c r="A6617" t="s">
        <v>26</v>
      </c>
      <c r="B6617" s="1">
        <v>2000</v>
      </c>
      <c r="C6617" t="s">
        <v>9</v>
      </c>
      <c r="D6617">
        <v>12</v>
      </c>
      <c r="E6617" s="3">
        <v>44502</v>
      </c>
      <c r="F6617" s="2">
        <f>MONTH(Tabela1[[#This Row],[Data]])</f>
        <v>11</v>
      </c>
      <c r="G6617" t="s">
        <v>1454</v>
      </c>
      <c r="H6617" t="s">
        <v>1455</v>
      </c>
      <c r="I6617" s="2">
        <v>5555981500000</v>
      </c>
    </row>
    <row r="6618" spans="1:9" x14ac:dyDescent="0.25">
      <c r="A6618" t="s">
        <v>8</v>
      </c>
      <c r="B6618" s="1">
        <v>500</v>
      </c>
      <c r="C6618" t="s">
        <v>9</v>
      </c>
      <c r="D6618">
        <v>2</v>
      </c>
      <c r="E6618" s="3">
        <v>44502</v>
      </c>
      <c r="F6618" s="2">
        <f>MONTH(Tabela1[[#This Row],[Data]])</f>
        <v>11</v>
      </c>
      <c r="G6618" t="s">
        <v>3855</v>
      </c>
      <c r="H6618" t="s">
        <v>3856</v>
      </c>
      <c r="I6618" s="2">
        <v>5585999000000</v>
      </c>
    </row>
    <row r="6619" spans="1:9" x14ac:dyDescent="0.25">
      <c r="A6619" t="s">
        <v>12</v>
      </c>
      <c r="B6619" s="1">
        <v>1000</v>
      </c>
      <c r="C6619" t="s">
        <v>9</v>
      </c>
      <c r="D6619">
        <v>12</v>
      </c>
      <c r="E6619" s="3">
        <v>44502</v>
      </c>
      <c r="F6619" s="2">
        <f>MONTH(Tabela1[[#This Row],[Data]])</f>
        <v>11</v>
      </c>
      <c r="G6619" t="s">
        <v>7488</v>
      </c>
      <c r="H6619" t="s">
        <v>7489</v>
      </c>
      <c r="I6619" s="2">
        <v>5562992200000</v>
      </c>
    </row>
    <row r="6620" spans="1:9" x14ac:dyDescent="0.25">
      <c r="A6620" t="s">
        <v>26</v>
      </c>
      <c r="B6620" s="1">
        <v>2000</v>
      </c>
      <c r="C6620" t="s">
        <v>9</v>
      </c>
      <c r="D6620">
        <v>1</v>
      </c>
      <c r="E6620" s="3">
        <v>44502</v>
      </c>
      <c r="F6620" s="2">
        <f>MONTH(Tabela1[[#This Row],[Data]])</f>
        <v>11</v>
      </c>
      <c r="G6620" t="s">
        <v>413</v>
      </c>
      <c r="H6620" t="s">
        <v>3621</v>
      </c>
      <c r="I6620" s="2">
        <v>5521979100000</v>
      </c>
    </row>
    <row r="6621" spans="1:9" x14ac:dyDescent="0.25">
      <c r="A6621" t="s">
        <v>12</v>
      </c>
      <c r="B6621" s="1">
        <v>1000</v>
      </c>
      <c r="C6621" t="s">
        <v>9</v>
      </c>
      <c r="D6621">
        <v>1</v>
      </c>
      <c r="E6621" s="3">
        <v>44502</v>
      </c>
      <c r="F6621" s="2">
        <f>MONTH(Tabela1[[#This Row],[Data]])</f>
        <v>11</v>
      </c>
      <c r="G6621" t="s">
        <v>7765</v>
      </c>
      <c r="H6621" t="s">
        <v>7766</v>
      </c>
      <c r="I6621" s="2">
        <v>5551984600000</v>
      </c>
    </row>
    <row r="6622" spans="1:9" x14ac:dyDescent="0.25">
      <c r="A6622" t="s">
        <v>12</v>
      </c>
      <c r="B6622" s="1">
        <v>1000</v>
      </c>
      <c r="C6622" t="s">
        <v>9</v>
      </c>
      <c r="D6622">
        <v>1</v>
      </c>
      <c r="E6622" s="3">
        <v>44502</v>
      </c>
      <c r="F6622" s="2">
        <f>MONTH(Tabela1[[#This Row],[Data]])</f>
        <v>11</v>
      </c>
      <c r="G6622" t="s">
        <v>1922</v>
      </c>
      <c r="H6622" t="s">
        <v>1923</v>
      </c>
      <c r="I6622" s="2">
        <v>5561996200000</v>
      </c>
    </row>
    <row r="6623" spans="1:9" x14ac:dyDescent="0.25">
      <c r="A6623" t="s">
        <v>8</v>
      </c>
      <c r="B6623" s="1">
        <v>500</v>
      </c>
      <c r="C6623" t="s">
        <v>21</v>
      </c>
      <c r="D6623">
        <v>1</v>
      </c>
      <c r="E6623" s="3">
        <v>44503</v>
      </c>
      <c r="F6623" s="2">
        <f>MONTH(Tabela1[[#This Row],[Data]])</f>
        <v>11</v>
      </c>
      <c r="G6623" t="s">
        <v>95</v>
      </c>
      <c r="H6623" t="s">
        <v>96</v>
      </c>
      <c r="I6623" s="2">
        <v>5531984700000</v>
      </c>
    </row>
    <row r="6624" spans="1:9" x14ac:dyDescent="0.25">
      <c r="A6624" t="s">
        <v>12</v>
      </c>
      <c r="B6624" s="1">
        <v>1000</v>
      </c>
      <c r="C6624" t="s">
        <v>9</v>
      </c>
      <c r="D6624">
        <v>12</v>
      </c>
      <c r="E6624" s="3">
        <v>44503</v>
      </c>
      <c r="F6624" s="2">
        <f>MONTH(Tabela1[[#This Row],[Data]])</f>
        <v>11</v>
      </c>
      <c r="G6624" t="s">
        <v>1924</v>
      </c>
      <c r="H6624" t="s">
        <v>1925</v>
      </c>
      <c r="I6624" s="2">
        <v>5519981700000</v>
      </c>
    </row>
    <row r="6625" spans="1:9" x14ac:dyDescent="0.25">
      <c r="A6625" t="s">
        <v>8</v>
      </c>
      <c r="B6625" s="1">
        <v>500</v>
      </c>
      <c r="C6625" t="s">
        <v>9</v>
      </c>
      <c r="D6625">
        <v>1</v>
      </c>
      <c r="E6625" s="3">
        <v>44503</v>
      </c>
      <c r="F6625" s="2">
        <f>MONTH(Tabela1[[#This Row],[Data]])</f>
        <v>11</v>
      </c>
      <c r="G6625" t="s">
        <v>2802</v>
      </c>
      <c r="H6625" t="s">
        <v>2803</v>
      </c>
      <c r="I6625" s="2">
        <v>5511984300000</v>
      </c>
    </row>
    <row r="6626" spans="1:9" x14ac:dyDescent="0.25">
      <c r="A6626" t="s">
        <v>8</v>
      </c>
      <c r="B6626" s="1">
        <v>500</v>
      </c>
      <c r="C6626" t="s">
        <v>9</v>
      </c>
      <c r="D6626">
        <v>12</v>
      </c>
      <c r="E6626" s="3">
        <v>44503</v>
      </c>
      <c r="F6626" s="2">
        <f>MONTH(Tabela1[[#This Row],[Data]])</f>
        <v>11</v>
      </c>
      <c r="G6626" t="s">
        <v>4385</v>
      </c>
      <c r="H6626" t="s">
        <v>4386</v>
      </c>
      <c r="I6626" s="2">
        <v>5575991600000</v>
      </c>
    </row>
    <row r="6627" spans="1:9" x14ac:dyDescent="0.25">
      <c r="A6627" t="s">
        <v>8</v>
      </c>
      <c r="B6627" s="1">
        <v>500</v>
      </c>
      <c r="C6627" t="s">
        <v>9</v>
      </c>
      <c r="D6627">
        <v>1</v>
      </c>
      <c r="E6627" s="3">
        <v>44503</v>
      </c>
      <c r="F6627" s="2">
        <f>MONTH(Tabela1[[#This Row],[Data]])</f>
        <v>11</v>
      </c>
      <c r="G6627" t="s">
        <v>4409</v>
      </c>
      <c r="H6627" t="s">
        <v>4410</v>
      </c>
      <c r="I6627" s="2">
        <v>5562981500000</v>
      </c>
    </row>
    <row r="6628" spans="1:9" x14ac:dyDescent="0.25">
      <c r="A6628" t="s">
        <v>8</v>
      </c>
      <c r="B6628" s="1">
        <v>500</v>
      </c>
      <c r="C6628" t="s">
        <v>9</v>
      </c>
      <c r="D6628">
        <v>12</v>
      </c>
      <c r="E6628" s="3">
        <v>44503</v>
      </c>
      <c r="F6628" s="2">
        <f>MONTH(Tabela1[[#This Row],[Data]])</f>
        <v>11</v>
      </c>
      <c r="G6628" t="s">
        <v>371</v>
      </c>
      <c r="H6628" t="s">
        <v>5265</v>
      </c>
      <c r="I6628" s="2">
        <v>5565992500000</v>
      </c>
    </row>
    <row r="6629" spans="1:9" x14ac:dyDescent="0.25">
      <c r="A6629" t="s">
        <v>12</v>
      </c>
      <c r="B6629" s="1">
        <v>1000</v>
      </c>
      <c r="C6629" t="s">
        <v>9</v>
      </c>
      <c r="D6629">
        <v>3</v>
      </c>
      <c r="E6629" s="3">
        <v>44503</v>
      </c>
      <c r="F6629" s="2">
        <f>MONTH(Tabela1[[#This Row],[Data]])</f>
        <v>11</v>
      </c>
      <c r="G6629" t="s">
        <v>9319</v>
      </c>
      <c r="H6629" t="s">
        <v>9320</v>
      </c>
      <c r="I6629" s="2">
        <v>5564996100000</v>
      </c>
    </row>
    <row r="6630" spans="1:9" x14ac:dyDescent="0.25">
      <c r="A6630" t="s">
        <v>12</v>
      </c>
      <c r="B6630" s="1">
        <v>1000</v>
      </c>
      <c r="C6630" t="s">
        <v>21</v>
      </c>
      <c r="D6630">
        <v>1</v>
      </c>
      <c r="E6630" s="3">
        <v>44503</v>
      </c>
      <c r="F6630" s="2">
        <f>MONTH(Tabela1[[#This Row],[Data]])</f>
        <v>11</v>
      </c>
      <c r="G6630" t="s">
        <v>9674</v>
      </c>
      <c r="H6630" t="s">
        <v>9675</v>
      </c>
      <c r="I6630" s="2">
        <v>5598989100000</v>
      </c>
    </row>
    <row r="6631" spans="1:9" x14ac:dyDescent="0.25">
      <c r="A6631" t="s">
        <v>8</v>
      </c>
      <c r="B6631" s="1">
        <v>500</v>
      </c>
      <c r="C6631" t="s">
        <v>9</v>
      </c>
      <c r="D6631">
        <v>1</v>
      </c>
      <c r="E6631" s="3">
        <v>44504</v>
      </c>
      <c r="F6631" s="2">
        <f>MONTH(Tabela1[[#This Row],[Data]])</f>
        <v>11</v>
      </c>
      <c r="G6631" t="s">
        <v>375</v>
      </c>
      <c r="H6631" t="s">
        <v>376</v>
      </c>
      <c r="I6631" s="2">
        <v>5561996300000</v>
      </c>
    </row>
    <row r="6632" spans="1:9" x14ac:dyDescent="0.25">
      <c r="A6632" t="s">
        <v>26</v>
      </c>
      <c r="B6632" s="1">
        <v>2000</v>
      </c>
      <c r="C6632" t="s">
        <v>9</v>
      </c>
      <c r="D6632">
        <v>1</v>
      </c>
      <c r="E6632" s="3">
        <v>44504</v>
      </c>
      <c r="F6632" s="2">
        <f>MONTH(Tabela1[[#This Row],[Data]])</f>
        <v>11</v>
      </c>
      <c r="G6632" t="s">
        <v>664</v>
      </c>
      <c r="H6632" t="s">
        <v>665</v>
      </c>
      <c r="I6632" s="2">
        <v>5511994100000</v>
      </c>
    </row>
    <row r="6633" spans="1:9" x14ac:dyDescent="0.25">
      <c r="A6633" t="s">
        <v>26</v>
      </c>
      <c r="B6633" s="1">
        <v>2000</v>
      </c>
      <c r="C6633" t="s">
        <v>9</v>
      </c>
      <c r="D6633">
        <v>3</v>
      </c>
      <c r="E6633" s="3">
        <v>44504</v>
      </c>
      <c r="F6633" s="2">
        <f>MONTH(Tabela1[[#This Row],[Data]])</f>
        <v>11</v>
      </c>
      <c r="G6633" t="s">
        <v>4284</v>
      </c>
      <c r="H6633" t="s">
        <v>4285</v>
      </c>
      <c r="I6633" s="2">
        <v>5581991500000</v>
      </c>
    </row>
    <row r="6634" spans="1:9" x14ac:dyDescent="0.25">
      <c r="A6634" t="s">
        <v>12</v>
      </c>
      <c r="B6634" s="1">
        <v>1000</v>
      </c>
      <c r="C6634" t="s">
        <v>9</v>
      </c>
      <c r="D6634">
        <v>1</v>
      </c>
      <c r="E6634" s="3">
        <v>44504</v>
      </c>
      <c r="F6634" s="2">
        <f>MONTH(Tabela1[[#This Row],[Data]])</f>
        <v>11</v>
      </c>
      <c r="G6634" t="s">
        <v>1580</v>
      </c>
      <c r="H6634" t="s">
        <v>1581</v>
      </c>
      <c r="I6634" s="2">
        <v>5517981100000</v>
      </c>
    </row>
    <row r="6635" spans="1:9" x14ac:dyDescent="0.25">
      <c r="A6635" t="s">
        <v>8</v>
      </c>
      <c r="B6635" s="1">
        <v>500</v>
      </c>
      <c r="C6635" t="s">
        <v>9</v>
      </c>
      <c r="D6635">
        <v>10</v>
      </c>
      <c r="E6635" s="3">
        <v>44504</v>
      </c>
      <c r="F6635" s="2">
        <f>MONTH(Tabela1[[#This Row],[Data]])</f>
        <v>11</v>
      </c>
      <c r="G6635" t="s">
        <v>5584</v>
      </c>
      <c r="H6635" t="s">
        <v>5585</v>
      </c>
      <c r="I6635" s="2">
        <v>5593991700000</v>
      </c>
    </row>
    <row r="6636" spans="1:9" x14ac:dyDescent="0.25">
      <c r="A6636" t="s">
        <v>26</v>
      </c>
      <c r="B6636" s="1">
        <v>2000</v>
      </c>
      <c r="C6636" t="s">
        <v>21</v>
      </c>
      <c r="D6636">
        <v>1</v>
      </c>
      <c r="E6636" s="3">
        <v>44504</v>
      </c>
      <c r="F6636" s="2">
        <f>MONTH(Tabela1[[#This Row],[Data]])</f>
        <v>11</v>
      </c>
      <c r="G6636" t="s">
        <v>5606</v>
      </c>
      <c r="H6636" t="s">
        <v>5607</v>
      </c>
      <c r="I6636" s="2">
        <v>5598988300000</v>
      </c>
    </row>
    <row r="6637" spans="1:9" x14ac:dyDescent="0.25">
      <c r="A6637" t="s">
        <v>12</v>
      </c>
      <c r="B6637" s="1">
        <v>1000</v>
      </c>
      <c r="C6637" t="s">
        <v>21</v>
      </c>
      <c r="D6637">
        <v>1</v>
      </c>
      <c r="E6637" s="3">
        <v>44504</v>
      </c>
      <c r="F6637" s="2">
        <f>MONTH(Tabela1[[#This Row],[Data]])</f>
        <v>11</v>
      </c>
      <c r="G6637" t="s">
        <v>6760</v>
      </c>
      <c r="H6637" t="s">
        <v>8626</v>
      </c>
      <c r="I6637" s="2">
        <v>5521998900000</v>
      </c>
    </row>
    <row r="6638" spans="1:9" x14ac:dyDescent="0.25">
      <c r="A6638" t="s">
        <v>8</v>
      </c>
      <c r="B6638" s="1">
        <v>500</v>
      </c>
      <c r="C6638" t="s">
        <v>9</v>
      </c>
      <c r="D6638">
        <v>12</v>
      </c>
      <c r="E6638" s="3">
        <v>44504</v>
      </c>
      <c r="F6638" s="2">
        <f>MONTH(Tabela1[[#This Row],[Data]])</f>
        <v>11</v>
      </c>
      <c r="G6638" t="s">
        <v>9761</v>
      </c>
      <c r="H6638" t="s">
        <v>9762</v>
      </c>
      <c r="I6638" s="2">
        <v>5548999200000</v>
      </c>
    </row>
    <row r="6639" spans="1:9" x14ac:dyDescent="0.25">
      <c r="A6639" t="s">
        <v>8</v>
      </c>
      <c r="B6639" s="1">
        <v>500</v>
      </c>
      <c r="C6639" t="s">
        <v>9</v>
      </c>
      <c r="D6639">
        <v>1</v>
      </c>
      <c r="E6639" s="3">
        <v>44505</v>
      </c>
      <c r="F6639" s="2">
        <f>MONTH(Tabela1[[#This Row],[Data]])</f>
        <v>11</v>
      </c>
      <c r="G6639" t="s">
        <v>668</v>
      </c>
      <c r="H6639" t="s">
        <v>2289</v>
      </c>
      <c r="I6639" s="2">
        <v>5553999300000</v>
      </c>
    </row>
    <row r="6640" spans="1:9" x14ac:dyDescent="0.25">
      <c r="A6640" t="s">
        <v>12</v>
      </c>
      <c r="B6640" s="1">
        <v>1000</v>
      </c>
      <c r="C6640" t="s">
        <v>21</v>
      </c>
      <c r="D6640">
        <v>12</v>
      </c>
      <c r="E6640" s="3">
        <v>44505</v>
      </c>
      <c r="F6640" s="2">
        <f>MONTH(Tabela1[[#This Row],[Data]])</f>
        <v>11</v>
      </c>
      <c r="G6640" t="s">
        <v>2841</v>
      </c>
      <c r="H6640" t="s">
        <v>2842</v>
      </c>
      <c r="I6640" s="2">
        <v>5522997700000</v>
      </c>
    </row>
    <row r="6641" spans="1:9" x14ac:dyDescent="0.25">
      <c r="A6641" t="s">
        <v>8</v>
      </c>
      <c r="B6641" s="1">
        <v>500</v>
      </c>
      <c r="C6641" t="s">
        <v>9</v>
      </c>
      <c r="D6641">
        <v>1</v>
      </c>
      <c r="E6641" s="3">
        <v>44505</v>
      </c>
      <c r="F6641" s="2">
        <f>MONTH(Tabela1[[#This Row],[Data]])</f>
        <v>11</v>
      </c>
      <c r="G6641" t="s">
        <v>6809</v>
      </c>
      <c r="H6641" t="s">
        <v>6810</v>
      </c>
      <c r="I6641" s="2">
        <v>5521995900000</v>
      </c>
    </row>
    <row r="6642" spans="1:9" x14ac:dyDescent="0.25">
      <c r="A6642" t="s">
        <v>12</v>
      </c>
      <c r="B6642" s="1">
        <v>1000</v>
      </c>
      <c r="C6642" t="s">
        <v>9</v>
      </c>
      <c r="D6642">
        <v>12</v>
      </c>
      <c r="E6642" s="3">
        <v>44505</v>
      </c>
      <c r="F6642" s="2">
        <f>MONTH(Tabela1[[#This Row],[Data]])</f>
        <v>11</v>
      </c>
      <c r="G6642" t="s">
        <v>8350</v>
      </c>
      <c r="H6642" t="s">
        <v>8351</v>
      </c>
      <c r="I6642" s="2">
        <v>5511977500000</v>
      </c>
    </row>
    <row r="6643" spans="1:9" x14ac:dyDescent="0.25">
      <c r="A6643" t="s">
        <v>12</v>
      </c>
      <c r="B6643" s="1">
        <v>1000</v>
      </c>
      <c r="C6643" t="s">
        <v>9</v>
      </c>
      <c r="D6643">
        <v>10</v>
      </c>
      <c r="E6643" s="3">
        <v>44505</v>
      </c>
      <c r="F6643" s="2">
        <f>MONTH(Tabela1[[#This Row],[Data]])</f>
        <v>11</v>
      </c>
      <c r="G6643" t="s">
        <v>8838</v>
      </c>
      <c r="H6643" t="s">
        <v>8839</v>
      </c>
      <c r="I6643" s="2">
        <v>5514998200000</v>
      </c>
    </row>
    <row r="6644" spans="1:9" x14ac:dyDescent="0.25">
      <c r="A6644" t="s">
        <v>12</v>
      </c>
      <c r="B6644" s="1">
        <v>1000</v>
      </c>
      <c r="C6644" t="s">
        <v>9</v>
      </c>
      <c r="D6644">
        <v>12</v>
      </c>
      <c r="E6644" s="3">
        <v>44505</v>
      </c>
      <c r="F6644" s="2">
        <f>MONTH(Tabela1[[#This Row],[Data]])</f>
        <v>11</v>
      </c>
      <c r="G6644" t="s">
        <v>3446</v>
      </c>
      <c r="H6644" t="s">
        <v>3447</v>
      </c>
      <c r="I6644" s="2">
        <v>5581999600000</v>
      </c>
    </row>
    <row r="6645" spans="1:9" x14ac:dyDescent="0.25">
      <c r="A6645" t="s">
        <v>8</v>
      </c>
      <c r="B6645" s="1">
        <v>500</v>
      </c>
      <c r="C6645" t="s">
        <v>9</v>
      </c>
      <c r="D6645">
        <v>1</v>
      </c>
      <c r="E6645" s="3">
        <v>44506</v>
      </c>
      <c r="F6645" s="2">
        <f>MONTH(Tabela1[[#This Row],[Data]])</f>
        <v>11</v>
      </c>
      <c r="G6645" t="s">
        <v>528</v>
      </c>
      <c r="H6645" t="s">
        <v>529</v>
      </c>
      <c r="I6645" s="2">
        <v>5511954700000</v>
      </c>
    </row>
    <row r="6646" spans="1:9" x14ac:dyDescent="0.25">
      <c r="A6646" t="s">
        <v>8</v>
      </c>
      <c r="B6646" s="1">
        <v>500</v>
      </c>
      <c r="C6646" t="s">
        <v>9</v>
      </c>
      <c r="D6646">
        <v>5</v>
      </c>
      <c r="E6646" s="3">
        <v>44506</v>
      </c>
      <c r="F6646" s="2">
        <f>MONTH(Tabela1[[#This Row],[Data]])</f>
        <v>11</v>
      </c>
      <c r="G6646" t="s">
        <v>881</v>
      </c>
      <c r="H6646" t="s">
        <v>882</v>
      </c>
      <c r="I6646" s="2">
        <v>5579998400000</v>
      </c>
    </row>
    <row r="6647" spans="1:9" x14ac:dyDescent="0.25">
      <c r="A6647" t="s">
        <v>8</v>
      </c>
      <c r="B6647" s="1">
        <v>500</v>
      </c>
      <c r="C6647" t="s">
        <v>9</v>
      </c>
      <c r="D6647">
        <v>12</v>
      </c>
      <c r="E6647" s="3">
        <v>44506</v>
      </c>
      <c r="F6647" s="2">
        <f>MONTH(Tabela1[[#This Row],[Data]])</f>
        <v>11</v>
      </c>
      <c r="G6647" t="s">
        <v>3237</v>
      </c>
      <c r="H6647" t="s">
        <v>4932</v>
      </c>
      <c r="I6647" s="2">
        <v>5541995500000</v>
      </c>
    </row>
    <row r="6648" spans="1:9" x14ac:dyDescent="0.25">
      <c r="A6648" t="s">
        <v>12</v>
      </c>
      <c r="B6648" s="1">
        <v>1000</v>
      </c>
      <c r="C6648" t="s">
        <v>9</v>
      </c>
      <c r="D6648">
        <v>12</v>
      </c>
      <c r="E6648" s="3">
        <v>44507</v>
      </c>
      <c r="F6648" s="2">
        <f>MONTH(Tabela1[[#This Row],[Data]])</f>
        <v>11</v>
      </c>
      <c r="G6648" t="s">
        <v>220</v>
      </c>
      <c r="H6648" t="s">
        <v>221</v>
      </c>
      <c r="I6648" s="2">
        <v>5511975300000</v>
      </c>
    </row>
    <row r="6649" spans="1:9" x14ac:dyDescent="0.25">
      <c r="A6649" t="s">
        <v>26</v>
      </c>
      <c r="B6649" s="1">
        <v>2000</v>
      </c>
      <c r="C6649" t="s">
        <v>9</v>
      </c>
      <c r="D6649">
        <v>12</v>
      </c>
      <c r="E6649" s="3">
        <v>44507</v>
      </c>
      <c r="F6649" s="2">
        <f>MONTH(Tabela1[[#This Row],[Data]])</f>
        <v>11</v>
      </c>
      <c r="G6649" t="s">
        <v>1063</v>
      </c>
      <c r="H6649" t="s">
        <v>1064</v>
      </c>
      <c r="I6649" s="2">
        <v>5566997200000</v>
      </c>
    </row>
    <row r="6650" spans="1:9" x14ac:dyDescent="0.25">
      <c r="A6650" t="s">
        <v>26</v>
      </c>
      <c r="B6650" s="1">
        <v>2000</v>
      </c>
      <c r="C6650" t="s">
        <v>9</v>
      </c>
      <c r="D6650">
        <v>1</v>
      </c>
      <c r="E6650" s="3">
        <v>44507</v>
      </c>
      <c r="F6650" s="2">
        <f>MONTH(Tabela1[[#This Row],[Data]])</f>
        <v>11</v>
      </c>
      <c r="G6650" t="s">
        <v>2661</v>
      </c>
      <c r="H6650" t="s">
        <v>2662</v>
      </c>
      <c r="I6650" s="2">
        <v>5549991600000</v>
      </c>
    </row>
    <row r="6651" spans="1:9" x14ac:dyDescent="0.25">
      <c r="A6651" t="s">
        <v>12</v>
      </c>
      <c r="B6651" s="1">
        <v>1000</v>
      </c>
      <c r="C6651" t="s">
        <v>9</v>
      </c>
      <c r="D6651">
        <v>12</v>
      </c>
      <c r="E6651" s="3">
        <v>44507</v>
      </c>
      <c r="F6651" s="2">
        <f>MONTH(Tabela1[[#This Row],[Data]])</f>
        <v>11</v>
      </c>
      <c r="G6651" t="s">
        <v>3128</v>
      </c>
      <c r="H6651" t="s">
        <v>3129</v>
      </c>
      <c r="I6651" s="2">
        <v>5564993300000</v>
      </c>
    </row>
    <row r="6652" spans="1:9" x14ac:dyDescent="0.25">
      <c r="A6652" t="s">
        <v>26</v>
      </c>
      <c r="B6652" s="1">
        <v>2000</v>
      </c>
      <c r="C6652" t="s">
        <v>9</v>
      </c>
      <c r="D6652">
        <v>12</v>
      </c>
      <c r="E6652" s="3">
        <v>44507</v>
      </c>
      <c r="F6652" s="2">
        <f>MONTH(Tabela1[[#This Row],[Data]])</f>
        <v>11</v>
      </c>
      <c r="G6652" t="s">
        <v>6521</v>
      </c>
      <c r="H6652" t="s">
        <v>6522</v>
      </c>
      <c r="I6652" s="2">
        <v>5521991300000</v>
      </c>
    </row>
    <row r="6653" spans="1:9" x14ac:dyDescent="0.25">
      <c r="A6653" t="s">
        <v>26</v>
      </c>
      <c r="B6653" s="1">
        <v>2000</v>
      </c>
      <c r="C6653" t="s">
        <v>9</v>
      </c>
      <c r="D6653">
        <v>12</v>
      </c>
      <c r="E6653" s="3">
        <v>44507</v>
      </c>
      <c r="F6653" s="2">
        <f>MONTH(Tabela1[[#This Row],[Data]])</f>
        <v>11</v>
      </c>
      <c r="G6653" t="s">
        <v>9511</v>
      </c>
      <c r="H6653" t="s">
        <v>9512</v>
      </c>
      <c r="I6653" s="2">
        <v>5596991100000</v>
      </c>
    </row>
    <row r="6654" spans="1:9" x14ac:dyDescent="0.25">
      <c r="A6654" t="s">
        <v>8</v>
      </c>
      <c r="B6654" s="1">
        <v>500</v>
      </c>
      <c r="C6654" t="s">
        <v>9</v>
      </c>
      <c r="D6654">
        <v>6</v>
      </c>
      <c r="E6654" s="3">
        <v>44508</v>
      </c>
      <c r="F6654" s="2">
        <f>MONTH(Tabela1[[#This Row],[Data]])</f>
        <v>11</v>
      </c>
      <c r="G6654" t="s">
        <v>419</v>
      </c>
      <c r="H6654" t="s">
        <v>420</v>
      </c>
      <c r="I6654" s="2">
        <v>5511988200000</v>
      </c>
    </row>
    <row r="6655" spans="1:9" x14ac:dyDescent="0.25">
      <c r="A6655" t="s">
        <v>8</v>
      </c>
      <c r="B6655" s="1">
        <v>500</v>
      </c>
      <c r="C6655" t="s">
        <v>9</v>
      </c>
      <c r="D6655">
        <v>1</v>
      </c>
      <c r="E6655" s="3">
        <v>44508</v>
      </c>
      <c r="F6655" s="2">
        <f>MONTH(Tabela1[[#This Row],[Data]])</f>
        <v>11</v>
      </c>
      <c r="G6655" t="s">
        <v>1741</v>
      </c>
      <c r="H6655" t="s">
        <v>1742</v>
      </c>
      <c r="I6655" s="2">
        <v>5521986300000</v>
      </c>
    </row>
    <row r="6656" spans="1:9" x14ac:dyDescent="0.25">
      <c r="A6656" t="s">
        <v>8</v>
      </c>
      <c r="B6656" s="1">
        <v>500</v>
      </c>
      <c r="C6656" t="s">
        <v>9</v>
      </c>
      <c r="D6656">
        <v>12</v>
      </c>
      <c r="E6656" s="3">
        <v>44508</v>
      </c>
      <c r="F6656" s="2">
        <f>MONTH(Tabela1[[#This Row],[Data]])</f>
        <v>11</v>
      </c>
      <c r="G6656" t="s">
        <v>4516</v>
      </c>
      <c r="H6656" t="s">
        <v>4517</v>
      </c>
      <c r="I6656" s="2">
        <v>5551999200000</v>
      </c>
    </row>
    <row r="6657" spans="1:9" x14ac:dyDescent="0.25">
      <c r="A6657" t="s">
        <v>12</v>
      </c>
      <c r="B6657" s="1">
        <v>1000</v>
      </c>
      <c r="C6657" t="s">
        <v>9</v>
      </c>
      <c r="D6657">
        <v>1</v>
      </c>
      <c r="E6657" s="3">
        <v>44508</v>
      </c>
      <c r="F6657" s="2">
        <f>MONTH(Tabela1[[#This Row],[Data]])</f>
        <v>11</v>
      </c>
      <c r="G6657" t="s">
        <v>5419</v>
      </c>
      <c r="H6657" t="s">
        <v>5420</v>
      </c>
      <c r="I6657" s="2">
        <v>5551994000000</v>
      </c>
    </row>
    <row r="6658" spans="1:9" x14ac:dyDescent="0.25">
      <c r="A6658" t="s">
        <v>8</v>
      </c>
      <c r="B6658" s="1">
        <v>500</v>
      </c>
      <c r="C6658" t="s">
        <v>21</v>
      </c>
      <c r="D6658">
        <v>1</v>
      </c>
      <c r="E6658" s="3">
        <v>44508</v>
      </c>
      <c r="F6658" s="2">
        <f>MONTH(Tabela1[[#This Row],[Data]])</f>
        <v>11</v>
      </c>
      <c r="G6658" t="s">
        <v>5738</v>
      </c>
      <c r="H6658" t="s">
        <v>7741</v>
      </c>
      <c r="I6658" s="2">
        <v>5521993800000</v>
      </c>
    </row>
    <row r="6659" spans="1:9" x14ac:dyDescent="0.25">
      <c r="A6659" t="s">
        <v>12</v>
      </c>
      <c r="B6659" s="1">
        <v>1000</v>
      </c>
      <c r="C6659" t="s">
        <v>9</v>
      </c>
      <c r="D6659">
        <v>10</v>
      </c>
      <c r="E6659" s="3">
        <v>44508</v>
      </c>
      <c r="F6659" s="2">
        <f>MONTH(Tabela1[[#This Row],[Data]])</f>
        <v>11</v>
      </c>
      <c r="G6659" t="s">
        <v>9607</v>
      </c>
      <c r="H6659" t="s">
        <v>9608</v>
      </c>
      <c r="I6659" s="2">
        <v>5535998600000</v>
      </c>
    </row>
    <row r="6660" spans="1:9" x14ac:dyDescent="0.25">
      <c r="A6660" t="s">
        <v>8</v>
      </c>
      <c r="B6660" s="1">
        <v>500</v>
      </c>
      <c r="C6660" t="s">
        <v>9</v>
      </c>
      <c r="D6660">
        <v>5</v>
      </c>
      <c r="E6660" s="3">
        <v>44509</v>
      </c>
      <c r="F6660" s="2">
        <f>MONTH(Tabela1[[#This Row],[Data]])</f>
        <v>11</v>
      </c>
      <c r="G6660" t="s">
        <v>1440</v>
      </c>
      <c r="H6660" t="s">
        <v>1441</v>
      </c>
      <c r="I6660" s="2">
        <v>5511981500000</v>
      </c>
    </row>
    <row r="6661" spans="1:9" x14ac:dyDescent="0.25">
      <c r="A6661" t="s">
        <v>12</v>
      </c>
      <c r="B6661" s="1">
        <v>1000</v>
      </c>
      <c r="C6661" t="s">
        <v>9</v>
      </c>
      <c r="D6661">
        <v>12</v>
      </c>
      <c r="E6661" s="3">
        <v>44509</v>
      </c>
      <c r="F6661" s="2">
        <f>MONTH(Tabela1[[#This Row],[Data]])</f>
        <v>11</v>
      </c>
      <c r="G6661" t="s">
        <v>5966</v>
      </c>
      <c r="H6661" t="s">
        <v>5967</v>
      </c>
      <c r="I6661" s="2">
        <v>5566999100000</v>
      </c>
    </row>
    <row r="6662" spans="1:9" x14ac:dyDescent="0.25">
      <c r="A6662" t="s">
        <v>12</v>
      </c>
      <c r="B6662" s="1">
        <v>1000</v>
      </c>
      <c r="C6662" t="s">
        <v>9</v>
      </c>
      <c r="D6662">
        <v>12</v>
      </c>
      <c r="E6662" s="3">
        <v>44509</v>
      </c>
      <c r="F6662" s="2">
        <f>MONTH(Tabela1[[#This Row],[Data]])</f>
        <v>11</v>
      </c>
      <c r="G6662" t="s">
        <v>8250</v>
      </c>
      <c r="H6662" t="s">
        <v>8251</v>
      </c>
      <c r="I6662" s="2">
        <v>5511982900000</v>
      </c>
    </row>
    <row r="6663" spans="1:9" x14ac:dyDescent="0.25">
      <c r="A6663" t="s">
        <v>26</v>
      </c>
      <c r="B6663" s="1">
        <v>2000</v>
      </c>
      <c r="C6663" t="s">
        <v>9</v>
      </c>
      <c r="D6663">
        <v>2</v>
      </c>
      <c r="E6663" s="3">
        <v>44509</v>
      </c>
      <c r="F6663" s="2">
        <f>MONTH(Tabela1[[#This Row],[Data]])</f>
        <v>11</v>
      </c>
      <c r="G6663" t="s">
        <v>9152</v>
      </c>
      <c r="H6663" t="s">
        <v>9153</v>
      </c>
      <c r="I6663" s="2">
        <v>5562985300000</v>
      </c>
    </row>
    <row r="6664" spans="1:9" x14ac:dyDescent="0.25">
      <c r="A6664" t="s">
        <v>8</v>
      </c>
      <c r="B6664" s="1">
        <v>500</v>
      </c>
      <c r="C6664" t="s">
        <v>9</v>
      </c>
      <c r="D6664">
        <v>12</v>
      </c>
      <c r="E6664" s="3">
        <v>44509</v>
      </c>
      <c r="F6664" s="2">
        <f>MONTH(Tabela1[[#This Row],[Data]])</f>
        <v>11</v>
      </c>
      <c r="G6664" t="s">
        <v>9742</v>
      </c>
      <c r="H6664" t="s">
        <v>9743</v>
      </c>
      <c r="I6664" s="2">
        <v>5579981500000</v>
      </c>
    </row>
    <row r="6665" spans="1:9" x14ac:dyDescent="0.25">
      <c r="A6665" t="s">
        <v>8</v>
      </c>
      <c r="B6665" s="1">
        <v>500</v>
      </c>
      <c r="C6665" t="s">
        <v>9</v>
      </c>
      <c r="D6665">
        <v>1</v>
      </c>
      <c r="E6665" s="3">
        <v>44510</v>
      </c>
      <c r="F6665" s="2">
        <f>MONTH(Tabela1[[#This Row],[Data]])</f>
        <v>11</v>
      </c>
      <c r="G6665" t="s">
        <v>2264</v>
      </c>
      <c r="H6665" t="s">
        <v>2265</v>
      </c>
      <c r="I6665" s="2">
        <v>5571988100000</v>
      </c>
    </row>
    <row r="6666" spans="1:9" x14ac:dyDescent="0.25">
      <c r="A6666" t="s">
        <v>8</v>
      </c>
      <c r="B6666" s="1">
        <v>500</v>
      </c>
      <c r="C6666" t="s">
        <v>9</v>
      </c>
      <c r="D6666">
        <v>12</v>
      </c>
      <c r="E6666" s="3">
        <v>44510</v>
      </c>
      <c r="F6666" s="2">
        <f>MONTH(Tabela1[[#This Row],[Data]])</f>
        <v>11</v>
      </c>
      <c r="G6666" t="s">
        <v>520</v>
      </c>
      <c r="H6666" t="s">
        <v>521</v>
      </c>
      <c r="I6666" s="2">
        <v>5583987300000</v>
      </c>
    </row>
    <row r="6667" spans="1:9" x14ac:dyDescent="0.25">
      <c r="A6667" t="s">
        <v>26</v>
      </c>
      <c r="B6667" s="1">
        <v>2000</v>
      </c>
      <c r="C6667" t="s">
        <v>9</v>
      </c>
      <c r="D6667">
        <v>12</v>
      </c>
      <c r="E6667" s="3">
        <v>44510</v>
      </c>
      <c r="F6667" s="2">
        <f>MONTH(Tabela1[[#This Row],[Data]])</f>
        <v>11</v>
      </c>
      <c r="G6667" t="s">
        <v>5902</v>
      </c>
      <c r="H6667" t="s">
        <v>5903</v>
      </c>
      <c r="I6667" s="2">
        <v>5521967200000</v>
      </c>
    </row>
    <row r="6668" spans="1:9" x14ac:dyDescent="0.25">
      <c r="A6668" t="s">
        <v>26</v>
      </c>
      <c r="B6668" s="1">
        <v>2000</v>
      </c>
      <c r="C6668" t="s">
        <v>9</v>
      </c>
      <c r="D6668">
        <v>1</v>
      </c>
      <c r="E6668" s="3">
        <v>44510</v>
      </c>
      <c r="F6668" s="2">
        <f>MONTH(Tabela1[[#This Row],[Data]])</f>
        <v>11</v>
      </c>
      <c r="G6668" t="s">
        <v>2620</v>
      </c>
      <c r="H6668" t="s">
        <v>2621</v>
      </c>
      <c r="I6668" s="2">
        <v>5521981800000</v>
      </c>
    </row>
    <row r="6669" spans="1:9" x14ac:dyDescent="0.25">
      <c r="A6669" t="s">
        <v>8</v>
      </c>
      <c r="B6669" s="1">
        <v>500</v>
      </c>
      <c r="C6669" t="s">
        <v>9</v>
      </c>
      <c r="D6669">
        <v>2</v>
      </c>
      <c r="E6669" s="3">
        <v>44510</v>
      </c>
      <c r="F6669" s="2">
        <f>MONTH(Tabela1[[#This Row],[Data]])</f>
        <v>11</v>
      </c>
      <c r="G6669" t="s">
        <v>6393</v>
      </c>
      <c r="H6669" t="s">
        <v>6394</v>
      </c>
      <c r="I6669" s="2">
        <v>5515997600000</v>
      </c>
    </row>
    <row r="6670" spans="1:9" x14ac:dyDescent="0.25">
      <c r="A6670" t="s">
        <v>26</v>
      </c>
      <c r="B6670" s="1">
        <v>2000</v>
      </c>
      <c r="C6670" t="s">
        <v>9</v>
      </c>
      <c r="D6670">
        <v>12</v>
      </c>
      <c r="E6670" s="3">
        <v>44510</v>
      </c>
      <c r="F6670" s="2">
        <f>MONTH(Tabela1[[#This Row],[Data]])</f>
        <v>11</v>
      </c>
      <c r="G6670" t="s">
        <v>8275</v>
      </c>
      <c r="H6670" t="s">
        <v>8357</v>
      </c>
      <c r="I6670" s="2">
        <v>5511972800000</v>
      </c>
    </row>
    <row r="6671" spans="1:9" x14ac:dyDescent="0.25">
      <c r="A6671" t="s">
        <v>8</v>
      </c>
      <c r="B6671" s="1">
        <v>500</v>
      </c>
      <c r="C6671" t="s">
        <v>9</v>
      </c>
      <c r="D6671">
        <v>1</v>
      </c>
      <c r="E6671" s="3">
        <v>44511</v>
      </c>
      <c r="F6671" s="2">
        <f>MONTH(Tabela1[[#This Row],[Data]])</f>
        <v>11</v>
      </c>
      <c r="G6671" t="s">
        <v>256</v>
      </c>
      <c r="H6671" t="s">
        <v>3862</v>
      </c>
      <c r="I6671" s="2">
        <v>5511966900000</v>
      </c>
    </row>
    <row r="6672" spans="1:9" x14ac:dyDescent="0.25">
      <c r="A6672" t="s">
        <v>26</v>
      </c>
      <c r="B6672" s="1">
        <v>2000</v>
      </c>
      <c r="C6672" t="s">
        <v>21</v>
      </c>
      <c r="D6672">
        <v>1</v>
      </c>
      <c r="E6672" s="3">
        <v>44511</v>
      </c>
      <c r="F6672" s="2">
        <f>MONTH(Tabela1[[#This Row],[Data]])</f>
        <v>11</v>
      </c>
      <c r="G6672" t="s">
        <v>4341</v>
      </c>
      <c r="H6672" t="s">
        <v>4342</v>
      </c>
      <c r="I6672" s="2">
        <v>5521993500000</v>
      </c>
    </row>
    <row r="6673" spans="1:9" x14ac:dyDescent="0.25">
      <c r="A6673" t="s">
        <v>12</v>
      </c>
      <c r="B6673" s="1">
        <v>1000</v>
      </c>
      <c r="C6673" t="s">
        <v>21</v>
      </c>
      <c r="D6673">
        <v>1</v>
      </c>
      <c r="E6673" s="3">
        <v>44511</v>
      </c>
      <c r="F6673" s="2">
        <f>MONTH(Tabela1[[#This Row],[Data]])</f>
        <v>11</v>
      </c>
      <c r="G6673" t="s">
        <v>1947</v>
      </c>
      <c r="H6673" t="s">
        <v>3802</v>
      </c>
      <c r="I6673" s="2">
        <v>5566999800000</v>
      </c>
    </row>
    <row r="6674" spans="1:9" x14ac:dyDescent="0.25">
      <c r="A6674" t="s">
        <v>8</v>
      </c>
      <c r="B6674" s="1">
        <v>500</v>
      </c>
      <c r="C6674" t="s">
        <v>9</v>
      </c>
      <c r="D6674">
        <v>6</v>
      </c>
      <c r="E6674" s="3">
        <v>44512</v>
      </c>
      <c r="F6674" s="2">
        <f>MONTH(Tabela1[[#This Row],[Data]])</f>
        <v>11</v>
      </c>
      <c r="G6674" t="s">
        <v>573</v>
      </c>
      <c r="H6674" t="s">
        <v>574</v>
      </c>
      <c r="I6674" s="2">
        <v>5519982000000</v>
      </c>
    </row>
    <row r="6675" spans="1:9" x14ac:dyDescent="0.25">
      <c r="A6675" t="s">
        <v>26</v>
      </c>
      <c r="B6675" s="1">
        <v>2000</v>
      </c>
      <c r="C6675" t="s">
        <v>9</v>
      </c>
      <c r="D6675">
        <v>12</v>
      </c>
      <c r="E6675" s="3">
        <v>44512</v>
      </c>
      <c r="F6675" s="2">
        <f>MONTH(Tabela1[[#This Row],[Data]])</f>
        <v>11</v>
      </c>
      <c r="G6675" t="s">
        <v>1242</v>
      </c>
      <c r="H6675" t="s">
        <v>1243</v>
      </c>
      <c r="I6675" s="2">
        <v>5561993000000</v>
      </c>
    </row>
    <row r="6676" spans="1:9" x14ac:dyDescent="0.25">
      <c r="A6676" t="s">
        <v>26</v>
      </c>
      <c r="B6676" s="1">
        <v>2000</v>
      </c>
      <c r="C6676" t="s">
        <v>21</v>
      </c>
      <c r="D6676">
        <v>1</v>
      </c>
      <c r="E6676" s="3">
        <v>44512</v>
      </c>
      <c r="F6676" s="2">
        <f>MONTH(Tabela1[[#This Row],[Data]])</f>
        <v>11</v>
      </c>
      <c r="G6676" t="s">
        <v>2178</v>
      </c>
      <c r="H6676" t="s">
        <v>2179</v>
      </c>
      <c r="I6676" s="2">
        <v>5511972400000</v>
      </c>
    </row>
    <row r="6677" spans="1:9" x14ac:dyDescent="0.25">
      <c r="A6677" t="s">
        <v>8</v>
      </c>
      <c r="B6677" s="1">
        <v>500</v>
      </c>
      <c r="C6677" t="s">
        <v>9</v>
      </c>
      <c r="D6677">
        <v>12</v>
      </c>
      <c r="E6677" s="3">
        <v>44512</v>
      </c>
      <c r="F6677" s="2">
        <f>MONTH(Tabela1[[#This Row],[Data]])</f>
        <v>11</v>
      </c>
      <c r="G6677" t="s">
        <v>4930</v>
      </c>
      <c r="H6677" t="s">
        <v>4931</v>
      </c>
      <c r="I6677" s="2">
        <v>5547996000000</v>
      </c>
    </row>
    <row r="6678" spans="1:9" x14ac:dyDescent="0.25">
      <c r="A6678" t="s">
        <v>12</v>
      </c>
      <c r="B6678" s="1">
        <v>1000</v>
      </c>
      <c r="C6678" t="s">
        <v>9</v>
      </c>
      <c r="D6678">
        <v>8</v>
      </c>
      <c r="E6678" s="3">
        <v>44512</v>
      </c>
      <c r="F6678" s="2">
        <f>MONTH(Tabela1[[#This Row],[Data]])</f>
        <v>11</v>
      </c>
      <c r="G6678" t="s">
        <v>4966</v>
      </c>
      <c r="H6678" t="s">
        <v>4967</v>
      </c>
      <c r="I6678" s="2">
        <v>5511975200000</v>
      </c>
    </row>
    <row r="6679" spans="1:9" x14ac:dyDescent="0.25">
      <c r="A6679" t="s">
        <v>12</v>
      </c>
      <c r="B6679" s="1">
        <v>1000</v>
      </c>
      <c r="C6679" t="s">
        <v>21</v>
      </c>
      <c r="D6679">
        <v>1</v>
      </c>
      <c r="E6679" s="3">
        <v>44512</v>
      </c>
      <c r="F6679" s="2">
        <f>MONTH(Tabela1[[#This Row],[Data]])</f>
        <v>11</v>
      </c>
      <c r="G6679" t="s">
        <v>6667</v>
      </c>
      <c r="H6679" t="s">
        <v>6668</v>
      </c>
      <c r="I6679" s="2">
        <v>5511997500000</v>
      </c>
    </row>
    <row r="6680" spans="1:9" x14ac:dyDescent="0.25">
      <c r="A6680" t="s">
        <v>8</v>
      </c>
      <c r="B6680" s="1">
        <v>500</v>
      </c>
      <c r="C6680" t="s">
        <v>9</v>
      </c>
      <c r="D6680">
        <v>12</v>
      </c>
      <c r="E6680" s="3">
        <v>44512</v>
      </c>
      <c r="F6680" s="2">
        <f>MONTH(Tabela1[[#This Row],[Data]])</f>
        <v>11</v>
      </c>
      <c r="G6680" t="s">
        <v>3902</v>
      </c>
      <c r="H6680" t="s">
        <v>3903</v>
      </c>
      <c r="I6680" s="2">
        <v>5521969500000</v>
      </c>
    </row>
    <row r="6681" spans="1:9" x14ac:dyDescent="0.25">
      <c r="A6681" t="s">
        <v>8</v>
      </c>
      <c r="B6681" s="1">
        <v>500</v>
      </c>
      <c r="C6681" t="s">
        <v>9</v>
      </c>
      <c r="D6681">
        <v>12</v>
      </c>
      <c r="E6681" s="3">
        <v>44513</v>
      </c>
      <c r="F6681" s="2">
        <f>MONTH(Tabela1[[#This Row],[Data]])</f>
        <v>11</v>
      </c>
      <c r="G6681" t="s">
        <v>5184</v>
      </c>
      <c r="H6681" t="s">
        <v>5185</v>
      </c>
      <c r="I6681" s="2">
        <v>5551982300000</v>
      </c>
    </row>
    <row r="6682" spans="1:9" x14ac:dyDescent="0.25">
      <c r="A6682" t="s">
        <v>8</v>
      </c>
      <c r="B6682" s="1">
        <v>500</v>
      </c>
      <c r="C6682" t="s">
        <v>21</v>
      </c>
      <c r="D6682">
        <v>1</v>
      </c>
      <c r="E6682" s="3">
        <v>44513</v>
      </c>
      <c r="F6682" s="2">
        <f>MONTH(Tabela1[[#This Row],[Data]])</f>
        <v>11</v>
      </c>
      <c r="G6682" t="s">
        <v>7379</v>
      </c>
      <c r="H6682" t="s">
        <v>7380</v>
      </c>
      <c r="I6682" s="2">
        <v>5521989300000</v>
      </c>
    </row>
    <row r="6683" spans="1:9" x14ac:dyDescent="0.25">
      <c r="A6683" t="s">
        <v>8</v>
      </c>
      <c r="B6683" s="1">
        <v>500</v>
      </c>
      <c r="C6683" t="s">
        <v>9</v>
      </c>
      <c r="D6683">
        <v>12</v>
      </c>
      <c r="E6683" s="3">
        <v>44513</v>
      </c>
      <c r="F6683" s="2">
        <f>MONTH(Tabela1[[#This Row],[Data]])</f>
        <v>11</v>
      </c>
      <c r="G6683" t="s">
        <v>8160</v>
      </c>
      <c r="H6683" t="s">
        <v>8161</v>
      </c>
      <c r="I6683" s="2">
        <v>5577988500000</v>
      </c>
    </row>
    <row r="6684" spans="1:9" x14ac:dyDescent="0.25">
      <c r="A6684" t="s">
        <v>8</v>
      </c>
      <c r="B6684" s="1">
        <v>500</v>
      </c>
      <c r="C6684" t="s">
        <v>9</v>
      </c>
      <c r="D6684">
        <v>1</v>
      </c>
      <c r="E6684" s="3">
        <v>44513</v>
      </c>
      <c r="F6684" s="2">
        <f>MONTH(Tabela1[[#This Row],[Data]])</f>
        <v>11</v>
      </c>
      <c r="G6684" t="s">
        <v>5448</v>
      </c>
      <c r="H6684" t="s">
        <v>9621</v>
      </c>
      <c r="I6684" s="2">
        <v>5534998100000</v>
      </c>
    </row>
    <row r="6685" spans="1:9" x14ac:dyDescent="0.25">
      <c r="A6685" t="s">
        <v>8</v>
      </c>
      <c r="B6685" s="1">
        <v>500</v>
      </c>
      <c r="C6685" t="s">
        <v>9</v>
      </c>
      <c r="D6685">
        <v>10</v>
      </c>
      <c r="E6685" s="3">
        <v>44513</v>
      </c>
      <c r="F6685" s="2">
        <f>MONTH(Tabela1[[#This Row],[Data]])</f>
        <v>11</v>
      </c>
      <c r="G6685" t="s">
        <v>9727</v>
      </c>
      <c r="H6685" t="s">
        <v>9728</v>
      </c>
      <c r="I6685" s="2">
        <v>5534999700000</v>
      </c>
    </row>
    <row r="6686" spans="1:9" x14ac:dyDescent="0.25">
      <c r="A6686" t="s">
        <v>12</v>
      </c>
      <c r="B6686" s="1">
        <v>1000</v>
      </c>
      <c r="C6686" t="s">
        <v>9</v>
      </c>
      <c r="D6686">
        <v>12</v>
      </c>
      <c r="E6686" s="3">
        <v>44514</v>
      </c>
      <c r="F6686" s="2">
        <f>MONTH(Tabela1[[#This Row],[Data]])</f>
        <v>11</v>
      </c>
      <c r="G6686" t="s">
        <v>638</v>
      </c>
      <c r="H6686" t="s">
        <v>639</v>
      </c>
      <c r="I6686" s="2">
        <v>5586994600000</v>
      </c>
    </row>
    <row r="6687" spans="1:9" x14ac:dyDescent="0.25">
      <c r="A6687" t="s">
        <v>12</v>
      </c>
      <c r="B6687" s="1">
        <v>1000</v>
      </c>
      <c r="C6687" t="s">
        <v>9</v>
      </c>
      <c r="D6687">
        <v>4</v>
      </c>
      <c r="E6687" s="3">
        <v>44514</v>
      </c>
      <c r="F6687" s="2">
        <f>MONTH(Tabela1[[#This Row],[Data]])</f>
        <v>11</v>
      </c>
      <c r="G6687" t="s">
        <v>1676</v>
      </c>
      <c r="H6687" t="s">
        <v>1677</v>
      </c>
      <c r="I6687" s="2">
        <v>5511940300000</v>
      </c>
    </row>
    <row r="6688" spans="1:9" x14ac:dyDescent="0.25">
      <c r="A6688" t="s">
        <v>8</v>
      </c>
      <c r="B6688" s="1">
        <v>500</v>
      </c>
      <c r="C6688" t="s">
        <v>21</v>
      </c>
      <c r="D6688">
        <v>1</v>
      </c>
      <c r="E6688" s="3">
        <v>44514</v>
      </c>
      <c r="F6688" s="2">
        <f>MONTH(Tabela1[[#This Row],[Data]])</f>
        <v>11</v>
      </c>
      <c r="G6688" t="s">
        <v>4263</v>
      </c>
      <c r="H6688" t="s">
        <v>4264</v>
      </c>
      <c r="I6688" s="2">
        <v>5521970600000</v>
      </c>
    </row>
    <row r="6689" spans="1:9" x14ac:dyDescent="0.25">
      <c r="A6689" t="s">
        <v>8</v>
      </c>
      <c r="B6689" s="1">
        <v>500</v>
      </c>
      <c r="C6689" t="s">
        <v>9</v>
      </c>
      <c r="D6689">
        <v>4</v>
      </c>
      <c r="E6689" s="3">
        <v>44514</v>
      </c>
      <c r="F6689" s="2">
        <f>MONTH(Tabela1[[#This Row],[Data]])</f>
        <v>11</v>
      </c>
      <c r="G6689" t="s">
        <v>4528</v>
      </c>
      <c r="H6689" t="s">
        <v>4529</v>
      </c>
      <c r="I6689" s="2">
        <v>5517981700000</v>
      </c>
    </row>
    <row r="6690" spans="1:9" x14ac:dyDescent="0.25">
      <c r="A6690" t="s">
        <v>26</v>
      </c>
      <c r="B6690" s="1">
        <v>2000</v>
      </c>
      <c r="C6690" t="s">
        <v>21</v>
      </c>
      <c r="D6690">
        <v>1</v>
      </c>
      <c r="E6690" s="3">
        <v>44514</v>
      </c>
      <c r="F6690" s="2">
        <f>MONTH(Tabela1[[#This Row],[Data]])</f>
        <v>11</v>
      </c>
      <c r="G6690" t="s">
        <v>5450</v>
      </c>
      <c r="H6690" t="s">
        <v>5451</v>
      </c>
      <c r="I6690" s="2">
        <v>5521968800000</v>
      </c>
    </row>
    <row r="6691" spans="1:9" x14ac:dyDescent="0.25">
      <c r="A6691" t="s">
        <v>8</v>
      </c>
      <c r="B6691" s="1">
        <v>500</v>
      </c>
      <c r="C6691" t="s">
        <v>9</v>
      </c>
      <c r="D6691">
        <v>4</v>
      </c>
      <c r="E6691" s="3">
        <v>44514</v>
      </c>
      <c r="F6691" s="2">
        <f>MONTH(Tabela1[[#This Row],[Data]])</f>
        <v>11</v>
      </c>
      <c r="G6691" t="s">
        <v>5796</v>
      </c>
      <c r="H6691" t="s">
        <v>5797</v>
      </c>
      <c r="I6691" s="2">
        <v>5591982700000</v>
      </c>
    </row>
    <row r="6692" spans="1:9" x14ac:dyDescent="0.25">
      <c r="A6692" t="s">
        <v>12</v>
      </c>
      <c r="B6692" s="1">
        <v>1000</v>
      </c>
      <c r="C6692" t="s">
        <v>9</v>
      </c>
      <c r="D6692">
        <v>7</v>
      </c>
      <c r="E6692" s="3">
        <v>44514</v>
      </c>
      <c r="F6692" s="2">
        <f>MONTH(Tabela1[[#This Row],[Data]])</f>
        <v>11</v>
      </c>
      <c r="G6692" t="s">
        <v>534</v>
      </c>
      <c r="H6692" t="s">
        <v>535</v>
      </c>
      <c r="I6692" s="2">
        <v>5511983900000</v>
      </c>
    </row>
    <row r="6693" spans="1:9" x14ac:dyDescent="0.25">
      <c r="A6693" t="s">
        <v>26</v>
      </c>
      <c r="B6693" s="1">
        <v>2000</v>
      </c>
      <c r="C6693" t="s">
        <v>9</v>
      </c>
      <c r="D6693">
        <v>12</v>
      </c>
      <c r="E6693" s="3">
        <v>44514</v>
      </c>
      <c r="F6693" s="2">
        <f>MONTH(Tabela1[[#This Row],[Data]])</f>
        <v>11</v>
      </c>
      <c r="G6693" t="s">
        <v>4266</v>
      </c>
      <c r="H6693" t="s">
        <v>4267</v>
      </c>
      <c r="I6693" s="2">
        <v>5521991800000</v>
      </c>
    </row>
    <row r="6694" spans="1:9" x14ac:dyDescent="0.25">
      <c r="A6694" t="s">
        <v>26</v>
      </c>
      <c r="B6694" s="1">
        <v>2000</v>
      </c>
      <c r="C6694" t="s">
        <v>9</v>
      </c>
      <c r="D6694">
        <v>12</v>
      </c>
      <c r="E6694" s="3">
        <v>44514</v>
      </c>
      <c r="F6694" s="2">
        <f>MONTH(Tabela1[[#This Row],[Data]])</f>
        <v>11</v>
      </c>
      <c r="G6694" t="s">
        <v>2320</v>
      </c>
      <c r="H6694" t="s">
        <v>8894</v>
      </c>
      <c r="I6694" s="2">
        <v>5575983000000</v>
      </c>
    </row>
    <row r="6695" spans="1:9" x14ac:dyDescent="0.25">
      <c r="A6695" t="s">
        <v>8</v>
      </c>
      <c r="B6695" s="1">
        <v>500</v>
      </c>
      <c r="C6695" t="s">
        <v>9</v>
      </c>
      <c r="D6695">
        <v>12</v>
      </c>
      <c r="E6695" s="3">
        <v>44514</v>
      </c>
      <c r="F6695" s="2">
        <f>MONTH(Tabela1[[#This Row],[Data]])</f>
        <v>11</v>
      </c>
      <c r="G6695" t="s">
        <v>9154</v>
      </c>
      <c r="H6695" t="s">
        <v>9155</v>
      </c>
      <c r="I6695" s="2">
        <v>5511961500000</v>
      </c>
    </row>
    <row r="6696" spans="1:9" x14ac:dyDescent="0.25">
      <c r="A6696" t="s">
        <v>8</v>
      </c>
      <c r="B6696" s="1">
        <v>500</v>
      </c>
      <c r="C6696" t="s">
        <v>9</v>
      </c>
      <c r="D6696">
        <v>12</v>
      </c>
      <c r="E6696" s="3">
        <v>44515</v>
      </c>
      <c r="F6696" s="2">
        <f>MONTH(Tabela1[[#This Row],[Data]])</f>
        <v>11</v>
      </c>
      <c r="G6696" t="s">
        <v>638</v>
      </c>
      <c r="H6696" t="s">
        <v>639</v>
      </c>
      <c r="I6696" s="2">
        <v>5511986300000</v>
      </c>
    </row>
    <row r="6697" spans="1:9" x14ac:dyDescent="0.25">
      <c r="A6697" t="s">
        <v>8</v>
      </c>
      <c r="B6697" s="1">
        <v>500</v>
      </c>
      <c r="C6697" t="s">
        <v>9</v>
      </c>
      <c r="D6697">
        <v>7</v>
      </c>
      <c r="E6697" s="3">
        <v>44515</v>
      </c>
      <c r="F6697" s="2">
        <f>MONTH(Tabela1[[#This Row],[Data]])</f>
        <v>11</v>
      </c>
      <c r="G6697" t="s">
        <v>2720</v>
      </c>
      <c r="H6697" t="s">
        <v>2721</v>
      </c>
      <c r="I6697" s="2">
        <v>5516991400000</v>
      </c>
    </row>
    <row r="6698" spans="1:9" x14ac:dyDescent="0.25">
      <c r="A6698" t="s">
        <v>8</v>
      </c>
      <c r="B6698" s="1">
        <v>500</v>
      </c>
      <c r="C6698" t="s">
        <v>9</v>
      </c>
      <c r="D6698">
        <v>1</v>
      </c>
      <c r="E6698" s="3">
        <v>44515</v>
      </c>
      <c r="F6698" s="2">
        <f>MONTH(Tabela1[[#This Row],[Data]])</f>
        <v>11</v>
      </c>
      <c r="G6698" t="s">
        <v>2863</v>
      </c>
      <c r="H6698" t="s">
        <v>2864</v>
      </c>
      <c r="I6698" s="2">
        <v>5511964800000</v>
      </c>
    </row>
    <row r="6699" spans="1:9" x14ac:dyDescent="0.25">
      <c r="A6699" t="s">
        <v>12</v>
      </c>
      <c r="B6699" s="1">
        <v>1000</v>
      </c>
      <c r="C6699" t="s">
        <v>9</v>
      </c>
      <c r="D6699">
        <v>12</v>
      </c>
      <c r="E6699" s="3">
        <v>44515</v>
      </c>
      <c r="F6699" s="2">
        <f>MONTH(Tabela1[[#This Row],[Data]])</f>
        <v>11</v>
      </c>
      <c r="G6699" t="s">
        <v>4593</v>
      </c>
      <c r="H6699" t="s">
        <v>4594</v>
      </c>
      <c r="I6699" s="2">
        <v>5581983100000</v>
      </c>
    </row>
    <row r="6700" spans="1:9" x14ac:dyDescent="0.25">
      <c r="A6700" t="s">
        <v>8</v>
      </c>
      <c r="B6700" s="1">
        <v>500</v>
      </c>
      <c r="C6700" t="s">
        <v>9</v>
      </c>
      <c r="D6700">
        <v>12</v>
      </c>
      <c r="E6700" s="3">
        <v>44515</v>
      </c>
      <c r="F6700" s="2">
        <f>MONTH(Tabela1[[#This Row],[Data]])</f>
        <v>11</v>
      </c>
      <c r="G6700" t="s">
        <v>5824</v>
      </c>
      <c r="H6700" t="s">
        <v>5825</v>
      </c>
      <c r="I6700" s="2">
        <v>5534996600000</v>
      </c>
    </row>
    <row r="6701" spans="1:9" x14ac:dyDescent="0.25">
      <c r="A6701" t="s">
        <v>26</v>
      </c>
      <c r="B6701" s="1">
        <v>2000</v>
      </c>
      <c r="C6701" t="s">
        <v>9</v>
      </c>
      <c r="D6701">
        <v>12</v>
      </c>
      <c r="E6701" s="3">
        <v>44515</v>
      </c>
      <c r="F6701" s="2">
        <f>MONTH(Tabela1[[#This Row],[Data]])</f>
        <v>11</v>
      </c>
      <c r="G6701" t="s">
        <v>7982</v>
      </c>
      <c r="H6701" t="s">
        <v>7983</v>
      </c>
      <c r="I6701" s="2">
        <v>5546991300000</v>
      </c>
    </row>
    <row r="6702" spans="1:9" x14ac:dyDescent="0.25">
      <c r="A6702" t="s">
        <v>12</v>
      </c>
      <c r="B6702" s="1">
        <v>1000</v>
      </c>
      <c r="C6702" t="s">
        <v>9</v>
      </c>
      <c r="D6702">
        <v>12</v>
      </c>
      <c r="E6702" s="3">
        <v>44515</v>
      </c>
      <c r="F6702" s="2">
        <f>MONTH(Tabela1[[#This Row],[Data]])</f>
        <v>11</v>
      </c>
      <c r="G6702" t="s">
        <v>9123</v>
      </c>
      <c r="H6702" t="s">
        <v>9124</v>
      </c>
      <c r="I6702" s="2">
        <v>5598984000000</v>
      </c>
    </row>
    <row r="6703" spans="1:9" x14ac:dyDescent="0.25">
      <c r="A6703" t="s">
        <v>12</v>
      </c>
      <c r="B6703" s="1">
        <v>1000</v>
      </c>
      <c r="C6703" t="s">
        <v>9</v>
      </c>
      <c r="D6703">
        <v>12</v>
      </c>
      <c r="E6703" s="3">
        <v>44516</v>
      </c>
      <c r="F6703" s="2">
        <f>MONTH(Tabela1[[#This Row],[Data]])</f>
        <v>11</v>
      </c>
      <c r="G6703" t="s">
        <v>188</v>
      </c>
      <c r="H6703" t="s">
        <v>189</v>
      </c>
      <c r="I6703" s="2">
        <v>5535999000000</v>
      </c>
    </row>
    <row r="6704" spans="1:9" x14ac:dyDescent="0.25">
      <c r="A6704" t="s">
        <v>12</v>
      </c>
      <c r="B6704" s="1">
        <v>1000</v>
      </c>
      <c r="C6704" t="s">
        <v>9</v>
      </c>
      <c r="D6704">
        <v>1</v>
      </c>
      <c r="E6704" s="3">
        <v>44516</v>
      </c>
      <c r="F6704" s="2">
        <f>MONTH(Tabela1[[#This Row],[Data]])</f>
        <v>11</v>
      </c>
      <c r="G6704" t="s">
        <v>1252</v>
      </c>
      <c r="H6704" t="s">
        <v>1253</v>
      </c>
      <c r="I6704" s="2">
        <v>5511982700000</v>
      </c>
    </row>
    <row r="6705" spans="1:9" x14ac:dyDescent="0.25">
      <c r="A6705" t="s">
        <v>12</v>
      </c>
      <c r="B6705" s="1">
        <v>1000</v>
      </c>
      <c r="C6705" t="s">
        <v>21</v>
      </c>
      <c r="D6705">
        <v>1</v>
      </c>
      <c r="E6705" s="3">
        <v>44517</v>
      </c>
      <c r="F6705" s="2">
        <f>MONTH(Tabela1[[#This Row],[Data]])</f>
        <v>11</v>
      </c>
      <c r="G6705" t="s">
        <v>352</v>
      </c>
      <c r="H6705" t="s">
        <v>353</v>
      </c>
      <c r="I6705" s="2">
        <v>5543996000000</v>
      </c>
    </row>
    <row r="6706" spans="1:9" x14ac:dyDescent="0.25">
      <c r="A6706" t="s">
        <v>12</v>
      </c>
      <c r="B6706" s="1">
        <v>1000</v>
      </c>
      <c r="C6706" t="s">
        <v>9</v>
      </c>
      <c r="D6706">
        <v>12</v>
      </c>
      <c r="E6706" s="3">
        <v>44517</v>
      </c>
      <c r="F6706" s="2">
        <f>MONTH(Tabela1[[#This Row],[Data]])</f>
        <v>11</v>
      </c>
      <c r="G6706" t="s">
        <v>630</v>
      </c>
      <c r="H6706" t="s">
        <v>631</v>
      </c>
      <c r="I6706" s="2">
        <v>5518996700000</v>
      </c>
    </row>
    <row r="6707" spans="1:9" x14ac:dyDescent="0.25">
      <c r="A6707" t="s">
        <v>26</v>
      </c>
      <c r="B6707" s="1">
        <v>2000</v>
      </c>
      <c r="C6707" t="s">
        <v>9</v>
      </c>
      <c r="D6707">
        <v>5</v>
      </c>
      <c r="E6707" s="3">
        <v>44517</v>
      </c>
      <c r="F6707" s="2">
        <f>MONTH(Tabela1[[#This Row],[Data]])</f>
        <v>11</v>
      </c>
      <c r="G6707" t="s">
        <v>2114</v>
      </c>
      <c r="H6707" t="s">
        <v>2332</v>
      </c>
      <c r="I6707" s="2">
        <v>5512981900000</v>
      </c>
    </row>
    <row r="6708" spans="1:9" x14ac:dyDescent="0.25">
      <c r="A6708" t="s">
        <v>8</v>
      </c>
      <c r="B6708" s="1">
        <v>500</v>
      </c>
      <c r="C6708" t="s">
        <v>9</v>
      </c>
      <c r="D6708">
        <v>12</v>
      </c>
      <c r="E6708" s="3">
        <v>44517</v>
      </c>
      <c r="F6708" s="2">
        <f>MONTH(Tabela1[[#This Row],[Data]])</f>
        <v>11</v>
      </c>
      <c r="G6708" t="s">
        <v>4699</v>
      </c>
      <c r="H6708" t="s">
        <v>4700</v>
      </c>
      <c r="I6708" s="2">
        <v>5598991500000</v>
      </c>
    </row>
    <row r="6709" spans="1:9" x14ac:dyDescent="0.25">
      <c r="A6709" t="s">
        <v>8</v>
      </c>
      <c r="B6709" s="1">
        <v>500</v>
      </c>
      <c r="C6709" t="s">
        <v>9</v>
      </c>
      <c r="D6709">
        <v>4</v>
      </c>
      <c r="E6709" s="3">
        <v>44517</v>
      </c>
      <c r="F6709" s="2">
        <f>MONTH(Tabela1[[#This Row],[Data]])</f>
        <v>11</v>
      </c>
      <c r="G6709" t="s">
        <v>623</v>
      </c>
      <c r="H6709" t="s">
        <v>8529</v>
      </c>
      <c r="I6709" s="2">
        <v>5562999800000</v>
      </c>
    </row>
    <row r="6710" spans="1:9" x14ac:dyDescent="0.25">
      <c r="A6710" t="s">
        <v>12</v>
      </c>
      <c r="B6710" s="1">
        <v>1000</v>
      </c>
      <c r="C6710" t="s">
        <v>21</v>
      </c>
      <c r="D6710">
        <v>1</v>
      </c>
      <c r="E6710" s="3">
        <v>44517</v>
      </c>
      <c r="F6710" s="2">
        <f>MONTH(Tabela1[[#This Row],[Data]])</f>
        <v>11</v>
      </c>
      <c r="G6710" t="s">
        <v>9506</v>
      </c>
      <c r="H6710" t="s">
        <v>9507</v>
      </c>
      <c r="I6710" s="2">
        <v>5511974000000</v>
      </c>
    </row>
    <row r="6711" spans="1:9" x14ac:dyDescent="0.25">
      <c r="A6711" t="s">
        <v>8</v>
      </c>
      <c r="B6711" s="1">
        <v>500</v>
      </c>
      <c r="C6711" t="s">
        <v>9</v>
      </c>
      <c r="D6711">
        <v>1</v>
      </c>
      <c r="E6711" s="3">
        <v>44517</v>
      </c>
      <c r="F6711" s="2">
        <f>MONTH(Tabela1[[#This Row],[Data]])</f>
        <v>11</v>
      </c>
      <c r="G6711" t="s">
        <v>9828</v>
      </c>
      <c r="H6711" t="s">
        <v>9829</v>
      </c>
      <c r="I6711" s="2">
        <v>5582996200000</v>
      </c>
    </row>
    <row r="6712" spans="1:9" x14ac:dyDescent="0.25">
      <c r="A6712" t="s">
        <v>8</v>
      </c>
      <c r="B6712" s="1">
        <v>500</v>
      </c>
      <c r="C6712" t="s">
        <v>9</v>
      </c>
      <c r="D6712">
        <v>12</v>
      </c>
      <c r="E6712" s="3">
        <v>44518</v>
      </c>
      <c r="F6712" s="2">
        <f>MONTH(Tabela1[[#This Row],[Data]])</f>
        <v>11</v>
      </c>
      <c r="G6712" t="s">
        <v>1661</v>
      </c>
      <c r="H6712" t="s">
        <v>1662</v>
      </c>
      <c r="I6712" s="2">
        <v>5519992600000</v>
      </c>
    </row>
    <row r="6713" spans="1:9" x14ac:dyDescent="0.25">
      <c r="A6713" t="s">
        <v>26</v>
      </c>
      <c r="B6713" s="1">
        <v>2000</v>
      </c>
      <c r="C6713" t="s">
        <v>9</v>
      </c>
      <c r="D6713">
        <v>1</v>
      </c>
      <c r="E6713" s="3">
        <v>44518</v>
      </c>
      <c r="F6713" s="2">
        <f>MONTH(Tabela1[[#This Row],[Data]])</f>
        <v>11</v>
      </c>
      <c r="G6713" t="s">
        <v>1665</v>
      </c>
      <c r="H6713" t="s">
        <v>1666</v>
      </c>
      <c r="I6713" s="2">
        <v>5543996600000</v>
      </c>
    </row>
    <row r="6714" spans="1:9" x14ac:dyDescent="0.25">
      <c r="A6714" t="s">
        <v>26</v>
      </c>
      <c r="B6714" s="1">
        <v>2000</v>
      </c>
      <c r="C6714" t="s">
        <v>9</v>
      </c>
      <c r="D6714">
        <v>12</v>
      </c>
      <c r="E6714" s="3">
        <v>44518</v>
      </c>
      <c r="F6714" s="2">
        <f>MONTH(Tabela1[[#This Row],[Data]])</f>
        <v>11</v>
      </c>
      <c r="G6714" t="s">
        <v>2374</v>
      </c>
      <c r="H6714" t="s">
        <v>2375</v>
      </c>
      <c r="I6714" s="2">
        <v>5527992200000</v>
      </c>
    </row>
    <row r="6715" spans="1:9" x14ac:dyDescent="0.25">
      <c r="A6715" t="s">
        <v>12</v>
      </c>
      <c r="B6715" s="1">
        <v>1000</v>
      </c>
      <c r="C6715" t="s">
        <v>21</v>
      </c>
      <c r="D6715">
        <v>3</v>
      </c>
      <c r="E6715" s="3">
        <v>44518</v>
      </c>
      <c r="F6715" s="2">
        <f>MONTH(Tabela1[[#This Row],[Data]])</f>
        <v>11</v>
      </c>
      <c r="G6715" t="s">
        <v>4072</v>
      </c>
      <c r="H6715" t="s">
        <v>4073</v>
      </c>
      <c r="I6715" s="2">
        <v>5531998600000</v>
      </c>
    </row>
    <row r="6716" spans="1:9" x14ac:dyDescent="0.25">
      <c r="A6716" t="s">
        <v>12</v>
      </c>
      <c r="B6716" s="1">
        <v>1000</v>
      </c>
      <c r="C6716" t="s">
        <v>9</v>
      </c>
      <c r="D6716">
        <v>12</v>
      </c>
      <c r="E6716" s="3">
        <v>44518</v>
      </c>
      <c r="F6716" s="2">
        <f>MONTH(Tabela1[[#This Row],[Data]])</f>
        <v>11</v>
      </c>
      <c r="G6716" t="s">
        <v>304</v>
      </c>
      <c r="H6716" t="s">
        <v>6977</v>
      </c>
      <c r="I6716" s="2">
        <v>5516999600000</v>
      </c>
    </row>
    <row r="6717" spans="1:9" x14ac:dyDescent="0.25">
      <c r="A6717" t="s">
        <v>8</v>
      </c>
      <c r="B6717" s="1">
        <v>500</v>
      </c>
      <c r="C6717" t="s">
        <v>9</v>
      </c>
      <c r="D6717">
        <v>12</v>
      </c>
      <c r="E6717" s="3">
        <v>44518</v>
      </c>
      <c r="F6717" s="2">
        <f>MONTH(Tabela1[[#This Row],[Data]])</f>
        <v>11</v>
      </c>
      <c r="G6717" t="s">
        <v>5248</v>
      </c>
      <c r="H6717" t="s">
        <v>8988</v>
      </c>
      <c r="I6717" s="2">
        <v>5591989600000</v>
      </c>
    </row>
    <row r="6718" spans="1:9" x14ac:dyDescent="0.25">
      <c r="A6718" t="s">
        <v>26</v>
      </c>
      <c r="B6718" s="1">
        <v>2000</v>
      </c>
      <c r="C6718" t="s">
        <v>9</v>
      </c>
      <c r="D6718">
        <v>12</v>
      </c>
      <c r="E6718" s="3">
        <v>44518</v>
      </c>
      <c r="F6718" s="2">
        <f>MONTH(Tabela1[[#This Row],[Data]])</f>
        <v>11</v>
      </c>
      <c r="G6718" t="s">
        <v>9636</v>
      </c>
      <c r="H6718" t="s">
        <v>9637</v>
      </c>
      <c r="I6718" s="2">
        <v>5511959100000</v>
      </c>
    </row>
    <row r="6719" spans="1:9" x14ac:dyDescent="0.25">
      <c r="A6719" t="s">
        <v>26</v>
      </c>
      <c r="B6719" s="1">
        <v>2000</v>
      </c>
      <c r="C6719" t="s">
        <v>9</v>
      </c>
      <c r="D6719">
        <v>1</v>
      </c>
      <c r="E6719" s="3">
        <v>44519</v>
      </c>
      <c r="F6719" s="2">
        <f>MONTH(Tabela1[[#This Row],[Data]])</f>
        <v>11</v>
      </c>
      <c r="G6719" t="s">
        <v>1246</v>
      </c>
      <c r="H6719" t="s">
        <v>1247</v>
      </c>
      <c r="I6719" s="2">
        <v>5563999700000</v>
      </c>
    </row>
    <row r="6720" spans="1:9" x14ac:dyDescent="0.25">
      <c r="A6720" t="s">
        <v>8</v>
      </c>
      <c r="B6720" s="1">
        <v>500</v>
      </c>
      <c r="C6720" t="s">
        <v>9</v>
      </c>
      <c r="D6720">
        <v>1</v>
      </c>
      <c r="E6720" s="3">
        <v>44519</v>
      </c>
      <c r="F6720" s="2">
        <f>MONTH(Tabela1[[#This Row],[Data]])</f>
        <v>11</v>
      </c>
      <c r="G6720" t="s">
        <v>2059</v>
      </c>
      <c r="H6720" t="s">
        <v>2060</v>
      </c>
      <c r="I6720" s="2">
        <v>5541998500000</v>
      </c>
    </row>
    <row r="6721" spans="1:9" x14ac:dyDescent="0.25">
      <c r="A6721" t="s">
        <v>12</v>
      </c>
      <c r="B6721" s="1">
        <v>1000</v>
      </c>
      <c r="C6721" t="s">
        <v>9</v>
      </c>
      <c r="D6721">
        <v>1</v>
      </c>
      <c r="E6721" s="3">
        <v>44519</v>
      </c>
      <c r="F6721" s="2">
        <f>MONTH(Tabela1[[#This Row],[Data]])</f>
        <v>11</v>
      </c>
      <c r="G6721" t="s">
        <v>3141</v>
      </c>
      <c r="H6721" t="s">
        <v>3142</v>
      </c>
      <c r="I6721" s="2">
        <v>5511994500000</v>
      </c>
    </row>
    <row r="6722" spans="1:9" x14ac:dyDescent="0.25">
      <c r="A6722" t="s">
        <v>8</v>
      </c>
      <c r="B6722" s="1">
        <v>500</v>
      </c>
      <c r="C6722" t="s">
        <v>9</v>
      </c>
      <c r="D6722">
        <v>12</v>
      </c>
      <c r="E6722" s="3">
        <v>44519</v>
      </c>
      <c r="F6722" s="2">
        <f>MONTH(Tabela1[[#This Row],[Data]])</f>
        <v>11</v>
      </c>
      <c r="G6722" t="s">
        <v>4058</v>
      </c>
      <c r="H6722" t="s">
        <v>4059</v>
      </c>
      <c r="I6722" s="2">
        <v>5511953700000</v>
      </c>
    </row>
    <row r="6723" spans="1:9" x14ac:dyDescent="0.25">
      <c r="A6723" t="s">
        <v>12</v>
      </c>
      <c r="B6723" s="1">
        <v>1000</v>
      </c>
      <c r="C6723" t="s">
        <v>9</v>
      </c>
      <c r="D6723">
        <v>12</v>
      </c>
      <c r="E6723" s="3">
        <v>44519</v>
      </c>
      <c r="F6723" s="2">
        <f>MONTH(Tabela1[[#This Row],[Data]])</f>
        <v>11</v>
      </c>
      <c r="G6723" t="s">
        <v>4237</v>
      </c>
      <c r="H6723" t="s">
        <v>4238</v>
      </c>
      <c r="I6723" s="2">
        <v>5562981200000</v>
      </c>
    </row>
    <row r="6724" spans="1:9" x14ac:dyDescent="0.25">
      <c r="A6724" t="s">
        <v>12</v>
      </c>
      <c r="B6724" s="1">
        <v>1000</v>
      </c>
      <c r="C6724" t="s">
        <v>21</v>
      </c>
      <c r="D6724">
        <v>3</v>
      </c>
      <c r="E6724" s="3">
        <v>44519</v>
      </c>
      <c r="F6724" s="2">
        <f>MONTH(Tabela1[[#This Row],[Data]])</f>
        <v>11</v>
      </c>
      <c r="G6724" t="s">
        <v>429</v>
      </c>
      <c r="H6724" t="s">
        <v>5538</v>
      </c>
      <c r="I6724" s="2">
        <v>5511997100000</v>
      </c>
    </row>
    <row r="6725" spans="1:9" x14ac:dyDescent="0.25">
      <c r="A6725" t="s">
        <v>26</v>
      </c>
      <c r="B6725" s="1">
        <v>2000</v>
      </c>
      <c r="C6725" t="s">
        <v>9</v>
      </c>
      <c r="D6725">
        <v>12</v>
      </c>
      <c r="E6725" s="3">
        <v>44519</v>
      </c>
      <c r="F6725" s="2">
        <f>MONTH(Tabela1[[#This Row],[Data]])</f>
        <v>11</v>
      </c>
      <c r="G6725" t="s">
        <v>6016</v>
      </c>
      <c r="H6725" t="s">
        <v>7477</v>
      </c>
      <c r="I6725" s="2">
        <v>5548999300000</v>
      </c>
    </row>
    <row r="6726" spans="1:9" x14ac:dyDescent="0.25">
      <c r="A6726" t="s">
        <v>8</v>
      </c>
      <c r="B6726" s="1">
        <v>500</v>
      </c>
      <c r="C6726" t="s">
        <v>9</v>
      </c>
      <c r="D6726">
        <v>12</v>
      </c>
      <c r="E6726" s="3">
        <v>44519</v>
      </c>
      <c r="F6726" s="2">
        <f>MONTH(Tabela1[[#This Row],[Data]])</f>
        <v>11</v>
      </c>
      <c r="G6726" t="s">
        <v>2632</v>
      </c>
      <c r="H6726" t="s">
        <v>2633</v>
      </c>
      <c r="I6726" s="2">
        <v>5563981100000</v>
      </c>
    </row>
    <row r="6727" spans="1:9" x14ac:dyDescent="0.25">
      <c r="A6727" t="s">
        <v>8</v>
      </c>
      <c r="B6727" s="1">
        <v>500</v>
      </c>
      <c r="C6727" t="s">
        <v>21</v>
      </c>
      <c r="D6727">
        <v>1</v>
      </c>
      <c r="E6727" s="3">
        <v>44519</v>
      </c>
      <c r="F6727" s="2">
        <f>MONTH(Tabela1[[#This Row],[Data]])</f>
        <v>11</v>
      </c>
      <c r="G6727" t="s">
        <v>480</v>
      </c>
      <c r="H6727" t="s">
        <v>7279</v>
      </c>
      <c r="I6727" s="2">
        <v>5511994700000</v>
      </c>
    </row>
    <row r="6728" spans="1:9" x14ac:dyDescent="0.25">
      <c r="A6728" t="s">
        <v>12</v>
      </c>
      <c r="B6728" s="1">
        <v>1000</v>
      </c>
      <c r="C6728" t="s">
        <v>9</v>
      </c>
      <c r="D6728">
        <v>4</v>
      </c>
      <c r="E6728" s="3">
        <v>44520</v>
      </c>
      <c r="F6728" s="2">
        <f>MONTH(Tabela1[[#This Row],[Data]])</f>
        <v>11</v>
      </c>
      <c r="G6728" t="s">
        <v>2031</v>
      </c>
      <c r="H6728" t="s">
        <v>2032</v>
      </c>
      <c r="I6728" s="2">
        <v>5585997100000</v>
      </c>
    </row>
    <row r="6729" spans="1:9" x14ac:dyDescent="0.25">
      <c r="A6729" t="s">
        <v>8</v>
      </c>
      <c r="B6729" s="1">
        <v>500</v>
      </c>
      <c r="C6729" t="s">
        <v>9</v>
      </c>
      <c r="D6729">
        <v>12</v>
      </c>
      <c r="E6729" s="3">
        <v>44520</v>
      </c>
      <c r="F6729" s="2">
        <f>MONTH(Tabela1[[#This Row],[Data]])</f>
        <v>11</v>
      </c>
      <c r="G6729" t="s">
        <v>2873</v>
      </c>
      <c r="H6729" t="s">
        <v>2874</v>
      </c>
      <c r="I6729" s="2">
        <v>5511956600000</v>
      </c>
    </row>
    <row r="6730" spans="1:9" x14ac:dyDescent="0.25">
      <c r="A6730" t="s">
        <v>8</v>
      </c>
      <c r="B6730" s="1">
        <v>500</v>
      </c>
      <c r="C6730" t="s">
        <v>9</v>
      </c>
      <c r="D6730">
        <v>12</v>
      </c>
      <c r="E6730" s="3">
        <v>44520</v>
      </c>
      <c r="F6730" s="2">
        <f>MONTH(Tabela1[[#This Row],[Data]])</f>
        <v>11</v>
      </c>
      <c r="G6730" t="s">
        <v>3622</v>
      </c>
      <c r="H6730" t="s">
        <v>3623</v>
      </c>
      <c r="I6730" s="2">
        <v>5567996800000</v>
      </c>
    </row>
    <row r="6731" spans="1:9" x14ac:dyDescent="0.25">
      <c r="A6731" t="s">
        <v>12</v>
      </c>
      <c r="B6731" s="1">
        <v>1000</v>
      </c>
      <c r="C6731" t="s">
        <v>9</v>
      </c>
      <c r="D6731">
        <v>12</v>
      </c>
      <c r="E6731" s="3">
        <v>44520</v>
      </c>
      <c r="F6731" s="2">
        <f>MONTH(Tabela1[[#This Row],[Data]])</f>
        <v>11</v>
      </c>
      <c r="G6731" t="s">
        <v>7712</v>
      </c>
      <c r="H6731" t="s">
        <v>7713</v>
      </c>
      <c r="I6731" s="2">
        <v>5511985800000</v>
      </c>
    </row>
    <row r="6732" spans="1:9" x14ac:dyDescent="0.25">
      <c r="A6732" t="s">
        <v>8</v>
      </c>
      <c r="B6732" s="1">
        <v>500</v>
      </c>
      <c r="C6732" t="s">
        <v>9</v>
      </c>
      <c r="D6732">
        <v>12</v>
      </c>
      <c r="E6732" s="3">
        <v>44520</v>
      </c>
      <c r="F6732" s="2">
        <f>MONTH(Tabela1[[#This Row],[Data]])</f>
        <v>11</v>
      </c>
      <c r="G6732" t="s">
        <v>9125</v>
      </c>
      <c r="H6732" t="s">
        <v>9126</v>
      </c>
      <c r="I6732" s="2">
        <v>5582988100000</v>
      </c>
    </row>
    <row r="6733" spans="1:9" x14ac:dyDescent="0.25">
      <c r="A6733" t="s">
        <v>12</v>
      </c>
      <c r="B6733" s="1">
        <v>1000</v>
      </c>
      <c r="C6733" t="s">
        <v>9</v>
      </c>
      <c r="D6733">
        <v>1</v>
      </c>
      <c r="E6733" s="3">
        <v>44521</v>
      </c>
      <c r="F6733" s="2">
        <f>MONTH(Tabela1[[#This Row],[Data]])</f>
        <v>11</v>
      </c>
      <c r="G6733" t="s">
        <v>1890</v>
      </c>
      <c r="H6733" t="s">
        <v>1891</v>
      </c>
      <c r="I6733" s="2">
        <v>5521964100000</v>
      </c>
    </row>
    <row r="6734" spans="1:9" x14ac:dyDescent="0.25">
      <c r="A6734" t="s">
        <v>8</v>
      </c>
      <c r="B6734" s="1">
        <v>500</v>
      </c>
      <c r="C6734" t="s">
        <v>9</v>
      </c>
      <c r="D6734">
        <v>12</v>
      </c>
      <c r="E6734" s="3">
        <v>44521</v>
      </c>
      <c r="F6734" s="2">
        <f>MONTH(Tabela1[[#This Row],[Data]])</f>
        <v>11</v>
      </c>
      <c r="G6734" t="s">
        <v>1941</v>
      </c>
      <c r="H6734" t="s">
        <v>2469</v>
      </c>
      <c r="I6734" s="2">
        <v>5519997800000</v>
      </c>
    </row>
    <row r="6735" spans="1:9" x14ac:dyDescent="0.25">
      <c r="A6735" t="s">
        <v>8</v>
      </c>
      <c r="B6735" s="1">
        <v>500</v>
      </c>
      <c r="C6735" t="s">
        <v>9</v>
      </c>
      <c r="D6735">
        <v>3</v>
      </c>
      <c r="E6735" s="3">
        <v>44521</v>
      </c>
      <c r="F6735" s="2">
        <f>MONTH(Tabela1[[#This Row],[Data]])</f>
        <v>11</v>
      </c>
      <c r="G6735" t="s">
        <v>3680</v>
      </c>
      <c r="H6735" t="s">
        <v>3681</v>
      </c>
      <c r="I6735" s="2">
        <v>5531994900000</v>
      </c>
    </row>
    <row r="6736" spans="1:9" x14ac:dyDescent="0.25">
      <c r="A6736" t="s">
        <v>12</v>
      </c>
      <c r="B6736" s="1">
        <v>1000</v>
      </c>
      <c r="C6736" t="s">
        <v>9</v>
      </c>
      <c r="D6736">
        <v>2</v>
      </c>
      <c r="E6736" s="3">
        <v>44521</v>
      </c>
      <c r="F6736" s="2">
        <f>MONTH(Tabela1[[#This Row],[Data]])</f>
        <v>11</v>
      </c>
      <c r="G6736" t="s">
        <v>4888</v>
      </c>
      <c r="H6736" t="s">
        <v>4889</v>
      </c>
      <c r="I6736" s="2">
        <v>5521982200000</v>
      </c>
    </row>
    <row r="6737" spans="1:9" x14ac:dyDescent="0.25">
      <c r="A6737" t="s">
        <v>8</v>
      </c>
      <c r="B6737" s="1">
        <v>500</v>
      </c>
      <c r="C6737" t="s">
        <v>9</v>
      </c>
      <c r="D6737">
        <v>3</v>
      </c>
      <c r="E6737" s="3">
        <v>44521</v>
      </c>
      <c r="F6737" s="2">
        <f>MONTH(Tabela1[[#This Row],[Data]])</f>
        <v>11</v>
      </c>
      <c r="G6737" t="s">
        <v>6772</v>
      </c>
      <c r="H6737" t="s">
        <v>6773</v>
      </c>
      <c r="I6737" s="2">
        <v>5531996000000</v>
      </c>
    </row>
    <row r="6738" spans="1:9" x14ac:dyDescent="0.25">
      <c r="A6738" t="s">
        <v>12</v>
      </c>
      <c r="B6738" s="1">
        <v>1000</v>
      </c>
      <c r="C6738" t="s">
        <v>9</v>
      </c>
      <c r="D6738">
        <v>1</v>
      </c>
      <c r="E6738" s="3">
        <v>44521</v>
      </c>
      <c r="F6738" s="2">
        <f>MONTH(Tabela1[[#This Row],[Data]])</f>
        <v>11</v>
      </c>
      <c r="G6738" t="s">
        <v>2431</v>
      </c>
      <c r="H6738" t="s">
        <v>6900</v>
      </c>
      <c r="I6738" s="2">
        <v>5519982300000</v>
      </c>
    </row>
    <row r="6739" spans="1:9" x14ac:dyDescent="0.25">
      <c r="A6739" t="s">
        <v>26</v>
      </c>
      <c r="B6739" s="1">
        <v>2000</v>
      </c>
      <c r="C6739" t="s">
        <v>9</v>
      </c>
      <c r="D6739">
        <v>10</v>
      </c>
      <c r="E6739" s="3">
        <v>44521</v>
      </c>
      <c r="F6739" s="2">
        <f>MONTH(Tabela1[[#This Row],[Data]])</f>
        <v>11</v>
      </c>
      <c r="G6739" t="s">
        <v>236</v>
      </c>
      <c r="H6739" t="s">
        <v>6939</v>
      </c>
      <c r="I6739" s="2">
        <v>5511941800000</v>
      </c>
    </row>
    <row r="6740" spans="1:9" x14ac:dyDescent="0.25">
      <c r="A6740" t="s">
        <v>12</v>
      </c>
      <c r="B6740" s="1">
        <v>1000</v>
      </c>
      <c r="C6740" t="s">
        <v>9</v>
      </c>
      <c r="D6740">
        <v>12</v>
      </c>
      <c r="E6740" s="3">
        <v>44521</v>
      </c>
      <c r="F6740" s="2">
        <f>MONTH(Tabela1[[#This Row],[Data]])</f>
        <v>11</v>
      </c>
      <c r="G6740" t="s">
        <v>7933</v>
      </c>
      <c r="H6740" t="s">
        <v>7934</v>
      </c>
      <c r="I6740" s="2">
        <v>5565996700000</v>
      </c>
    </row>
    <row r="6741" spans="1:9" x14ac:dyDescent="0.25">
      <c r="A6741" t="s">
        <v>26</v>
      </c>
      <c r="B6741" s="1">
        <v>2000</v>
      </c>
      <c r="C6741" t="s">
        <v>9</v>
      </c>
      <c r="D6741">
        <v>12</v>
      </c>
      <c r="E6741" s="3">
        <v>44521</v>
      </c>
      <c r="F6741" s="2">
        <f>MONTH(Tabela1[[#This Row],[Data]])</f>
        <v>11</v>
      </c>
      <c r="G6741" t="s">
        <v>8733</v>
      </c>
      <c r="H6741" t="s">
        <v>8734</v>
      </c>
      <c r="I6741" s="2">
        <v>5511992800000</v>
      </c>
    </row>
    <row r="6742" spans="1:9" x14ac:dyDescent="0.25">
      <c r="A6742" t="s">
        <v>8</v>
      </c>
      <c r="B6742" s="1">
        <v>500</v>
      </c>
      <c r="C6742" t="s">
        <v>9</v>
      </c>
      <c r="D6742">
        <v>12</v>
      </c>
      <c r="E6742" s="3">
        <v>44521</v>
      </c>
      <c r="F6742" s="2">
        <f>MONTH(Tabela1[[#This Row],[Data]])</f>
        <v>11</v>
      </c>
      <c r="G6742" t="s">
        <v>2638</v>
      </c>
      <c r="H6742" t="s">
        <v>2639</v>
      </c>
      <c r="I6742" s="2">
        <v>5531988000000</v>
      </c>
    </row>
    <row r="6743" spans="1:9" x14ac:dyDescent="0.25">
      <c r="A6743" t="s">
        <v>26</v>
      </c>
      <c r="B6743" s="1">
        <v>2000</v>
      </c>
      <c r="C6743" t="s">
        <v>9</v>
      </c>
      <c r="D6743">
        <v>7</v>
      </c>
      <c r="E6743" s="3">
        <v>44522</v>
      </c>
      <c r="F6743" s="2">
        <f>MONTH(Tabela1[[#This Row],[Data]])</f>
        <v>11</v>
      </c>
      <c r="G6743" t="s">
        <v>53</v>
      </c>
      <c r="H6743" t="s">
        <v>54</v>
      </c>
      <c r="I6743" s="2">
        <v>5511942900000</v>
      </c>
    </row>
    <row r="6744" spans="1:9" x14ac:dyDescent="0.25">
      <c r="A6744" t="s">
        <v>26</v>
      </c>
      <c r="B6744" s="1">
        <v>2000</v>
      </c>
      <c r="C6744" t="s">
        <v>9</v>
      </c>
      <c r="D6744">
        <v>12</v>
      </c>
      <c r="E6744" s="3">
        <v>44522</v>
      </c>
      <c r="F6744" s="2">
        <f>MONTH(Tabela1[[#This Row],[Data]])</f>
        <v>11</v>
      </c>
      <c r="G6744" t="s">
        <v>520</v>
      </c>
      <c r="H6744" t="s">
        <v>933</v>
      </c>
      <c r="I6744" s="2">
        <v>5565999300000</v>
      </c>
    </row>
    <row r="6745" spans="1:9" x14ac:dyDescent="0.25">
      <c r="A6745" t="s">
        <v>26</v>
      </c>
      <c r="B6745" s="1">
        <v>2000</v>
      </c>
      <c r="C6745" t="s">
        <v>9</v>
      </c>
      <c r="D6745">
        <v>12</v>
      </c>
      <c r="E6745" s="3">
        <v>44522</v>
      </c>
      <c r="F6745" s="2">
        <f>MONTH(Tabela1[[#This Row],[Data]])</f>
        <v>11</v>
      </c>
      <c r="G6745" t="s">
        <v>1092</v>
      </c>
      <c r="H6745" t="s">
        <v>1093</v>
      </c>
      <c r="I6745" s="2">
        <v>5562997200000</v>
      </c>
    </row>
    <row r="6746" spans="1:9" x14ac:dyDescent="0.25">
      <c r="A6746" t="s">
        <v>26</v>
      </c>
      <c r="B6746" s="1">
        <v>2000</v>
      </c>
      <c r="C6746" t="s">
        <v>9</v>
      </c>
      <c r="D6746">
        <v>12</v>
      </c>
      <c r="E6746" s="3">
        <v>44522</v>
      </c>
      <c r="F6746" s="2">
        <f>MONTH(Tabela1[[#This Row],[Data]])</f>
        <v>11</v>
      </c>
      <c r="G6746" t="s">
        <v>775</v>
      </c>
      <c r="H6746" t="s">
        <v>1705</v>
      </c>
      <c r="I6746" s="2">
        <v>5511976100000</v>
      </c>
    </row>
    <row r="6747" spans="1:9" x14ac:dyDescent="0.25">
      <c r="A6747" t="s">
        <v>8</v>
      </c>
      <c r="B6747" s="1">
        <v>500</v>
      </c>
      <c r="C6747" t="s">
        <v>9</v>
      </c>
      <c r="D6747">
        <v>12</v>
      </c>
      <c r="E6747" s="3">
        <v>44522</v>
      </c>
      <c r="F6747" s="2">
        <f>MONTH(Tabela1[[#This Row],[Data]])</f>
        <v>11</v>
      </c>
      <c r="G6747" t="s">
        <v>4486</v>
      </c>
      <c r="H6747" t="s">
        <v>4487</v>
      </c>
      <c r="I6747" s="2">
        <v>5514991600000</v>
      </c>
    </row>
    <row r="6748" spans="1:9" x14ac:dyDescent="0.25">
      <c r="A6748" t="s">
        <v>26</v>
      </c>
      <c r="B6748" s="1">
        <v>2000</v>
      </c>
      <c r="C6748" t="s">
        <v>9</v>
      </c>
      <c r="D6748">
        <v>12</v>
      </c>
      <c r="E6748" s="3">
        <v>44522</v>
      </c>
      <c r="F6748" s="2">
        <f>MONTH(Tabela1[[#This Row],[Data]])</f>
        <v>11</v>
      </c>
      <c r="G6748" t="s">
        <v>6106</v>
      </c>
      <c r="H6748" t="s">
        <v>6107</v>
      </c>
      <c r="I6748" s="2">
        <v>5518997100000</v>
      </c>
    </row>
    <row r="6749" spans="1:9" x14ac:dyDescent="0.25">
      <c r="A6749" t="s">
        <v>8</v>
      </c>
      <c r="B6749" s="1">
        <v>500</v>
      </c>
      <c r="C6749" t="s">
        <v>9</v>
      </c>
      <c r="D6749">
        <v>6</v>
      </c>
      <c r="E6749" s="3">
        <v>44522</v>
      </c>
      <c r="F6749" s="2">
        <f>MONTH(Tabela1[[#This Row],[Data]])</f>
        <v>11</v>
      </c>
      <c r="G6749" t="s">
        <v>6378</v>
      </c>
      <c r="H6749" t="s">
        <v>6379</v>
      </c>
      <c r="I6749" s="2">
        <v>5567992900000</v>
      </c>
    </row>
    <row r="6750" spans="1:9" x14ac:dyDescent="0.25">
      <c r="A6750" t="s">
        <v>8</v>
      </c>
      <c r="B6750" s="1">
        <v>500</v>
      </c>
      <c r="C6750" t="s">
        <v>9</v>
      </c>
      <c r="D6750">
        <v>1</v>
      </c>
      <c r="E6750" s="3">
        <v>44522</v>
      </c>
      <c r="F6750" s="2">
        <f>MONTH(Tabela1[[#This Row],[Data]])</f>
        <v>11</v>
      </c>
      <c r="G6750" t="s">
        <v>6781</v>
      </c>
      <c r="H6750" t="s">
        <v>6782</v>
      </c>
      <c r="I6750" s="2">
        <v>5511983200000</v>
      </c>
    </row>
    <row r="6751" spans="1:9" x14ac:dyDescent="0.25">
      <c r="A6751" t="s">
        <v>12</v>
      </c>
      <c r="B6751" s="1">
        <v>1000</v>
      </c>
      <c r="C6751" t="s">
        <v>9</v>
      </c>
      <c r="D6751">
        <v>10</v>
      </c>
      <c r="E6751" s="3">
        <v>44522</v>
      </c>
      <c r="F6751" s="2">
        <f>MONTH(Tabela1[[#This Row],[Data]])</f>
        <v>11</v>
      </c>
      <c r="G6751" t="s">
        <v>7040</v>
      </c>
      <c r="H6751" t="s">
        <v>7041</v>
      </c>
      <c r="I6751" s="2">
        <v>5581982500000</v>
      </c>
    </row>
    <row r="6752" spans="1:9" x14ac:dyDescent="0.25">
      <c r="A6752" t="s">
        <v>8</v>
      </c>
      <c r="B6752" s="1">
        <v>500</v>
      </c>
      <c r="C6752" t="s">
        <v>21</v>
      </c>
      <c r="D6752">
        <v>1</v>
      </c>
      <c r="E6752" s="3">
        <v>44522</v>
      </c>
      <c r="F6752" s="2">
        <f>MONTH(Tabela1[[#This Row],[Data]])</f>
        <v>11</v>
      </c>
      <c r="G6752" t="s">
        <v>6972</v>
      </c>
      <c r="H6752" t="s">
        <v>9429</v>
      </c>
      <c r="I6752" s="2">
        <v>5511950500000</v>
      </c>
    </row>
    <row r="6753" spans="1:9" x14ac:dyDescent="0.25">
      <c r="A6753" t="s">
        <v>8</v>
      </c>
      <c r="B6753" s="1">
        <v>500</v>
      </c>
      <c r="C6753" t="s">
        <v>9</v>
      </c>
      <c r="D6753">
        <v>12</v>
      </c>
      <c r="E6753" s="3">
        <v>44523</v>
      </c>
      <c r="F6753" s="2">
        <f>MONTH(Tabela1[[#This Row],[Data]])</f>
        <v>11</v>
      </c>
      <c r="G6753" t="s">
        <v>4327</v>
      </c>
      <c r="H6753" t="s">
        <v>7324</v>
      </c>
      <c r="I6753" s="2">
        <v>5547999800000</v>
      </c>
    </row>
    <row r="6754" spans="1:9" x14ac:dyDescent="0.25">
      <c r="A6754" t="s">
        <v>12</v>
      </c>
      <c r="B6754" s="1">
        <v>1000</v>
      </c>
      <c r="C6754" t="s">
        <v>21</v>
      </c>
      <c r="D6754">
        <v>1</v>
      </c>
      <c r="E6754" s="3">
        <v>44523</v>
      </c>
      <c r="F6754" s="2">
        <f>MONTH(Tabela1[[#This Row],[Data]])</f>
        <v>11</v>
      </c>
      <c r="G6754" t="s">
        <v>1481</v>
      </c>
      <c r="H6754" t="s">
        <v>1482</v>
      </c>
      <c r="I6754" s="2">
        <v>5521991100000</v>
      </c>
    </row>
    <row r="6755" spans="1:9" x14ac:dyDescent="0.25">
      <c r="A6755" t="s">
        <v>8</v>
      </c>
      <c r="B6755" s="1">
        <v>500</v>
      </c>
      <c r="C6755" t="s">
        <v>9</v>
      </c>
      <c r="D6755">
        <v>1</v>
      </c>
      <c r="E6755" s="3">
        <v>44524</v>
      </c>
      <c r="F6755" s="2">
        <f>MONTH(Tabela1[[#This Row],[Data]])</f>
        <v>11</v>
      </c>
      <c r="G6755" t="s">
        <v>810</v>
      </c>
      <c r="H6755" t="s">
        <v>3195</v>
      </c>
      <c r="I6755" s="2">
        <v>5511995900000</v>
      </c>
    </row>
    <row r="6756" spans="1:9" x14ac:dyDescent="0.25">
      <c r="A6756" t="s">
        <v>8</v>
      </c>
      <c r="B6756" s="1">
        <v>500</v>
      </c>
      <c r="C6756" t="s">
        <v>9</v>
      </c>
      <c r="D6756">
        <v>3</v>
      </c>
      <c r="E6756" s="3">
        <v>44524</v>
      </c>
      <c r="F6756" s="2">
        <f>MONTH(Tabela1[[#This Row],[Data]])</f>
        <v>11</v>
      </c>
      <c r="G6756" t="s">
        <v>3456</v>
      </c>
      <c r="H6756" t="s">
        <v>3457</v>
      </c>
      <c r="I6756" s="2">
        <v>5511988300000</v>
      </c>
    </row>
    <row r="6757" spans="1:9" x14ac:dyDescent="0.25">
      <c r="A6757" t="s">
        <v>26</v>
      </c>
      <c r="B6757" s="1">
        <v>2000</v>
      </c>
      <c r="C6757" t="s">
        <v>9</v>
      </c>
      <c r="D6757">
        <v>10</v>
      </c>
      <c r="E6757" s="3">
        <v>44524</v>
      </c>
      <c r="F6757" s="2">
        <f>MONTH(Tabela1[[#This Row],[Data]])</f>
        <v>11</v>
      </c>
      <c r="G6757" t="s">
        <v>1665</v>
      </c>
      <c r="H6757" t="s">
        <v>4113</v>
      </c>
      <c r="I6757" s="2">
        <v>5537999300000</v>
      </c>
    </row>
    <row r="6758" spans="1:9" x14ac:dyDescent="0.25">
      <c r="A6758" t="s">
        <v>12</v>
      </c>
      <c r="B6758" s="1">
        <v>1000</v>
      </c>
      <c r="C6758" t="s">
        <v>9</v>
      </c>
      <c r="D6758">
        <v>2</v>
      </c>
      <c r="E6758" s="3">
        <v>44524</v>
      </c>
      <c r="F6758" s="2">
        <f>MONTH(Tabela1[[#This Row],[Data]])</f>
        <v>11</v>
      </c>
      <c r="G6758" t="s">
        <v>5300</v>
      </c>
      <c r="H6758" t="s">
        <v>5301</v>
      </c>
      <c r="I6758" s="2">
        <v>5574988500000</v>
      </c>
    </row>
    <row r="6759" spans="1:9" x14ac:dyDescent="0.25">
      <c r="A6759" t="s">
        <v>12</v>
      </c>
      <c r="B6759" s="1">
        <v>1000</v>
      </c>
      <c r="C6759" t="s">
        <v>9</v>
      </c>
      <c r="D6759">
        <v>12</v>
      </c>
      <c r="E6759" s="3">
        <v>44524</v>
      </c>
      <c r="F6759" s="2">
        <f>MONTH(Tabela1[[#This Row],[Data]])</f>
        <v>11</v>
      </c>
      <c r="G6759" t="s">
        <v>2001</v>
      </c>
      <c r="H6759" t="s">
        <v>5390</v>
      </c>
      <c r="I6759" s="2">
        <v>5594999700000</v>
      </c>
    </row>
    <row r="6760" spans="1:9" x14ac:dyDescent="0.25">
      <c r="A6760" t="s">
        <v>12</v>
      </c>
      <c r="B6760" s="1">
        <v>1000</v>
      </c>
      <c r="C6760" t="s">
        <v>9</v>
      </c>
      <c r="D6760">
        <v>3</v>
      </c>
      <c r="E6760" s="3">
        <v>44524</v>
      </c>
      <c r="F6760" s="2">
        <f>MONTH(Tabela1[[#This Row],[Data]])</f>
        <v>11</v>
      </c>
      <c r="G6760" t="s">
        <v>6172</v>
      </c>
      <c r="H6760" t="s">
        <v>6173</v>
      </c>
      <c r="I6760" s="2">
        <v>5524998400000</v>
      </c>
    </row>
    <row r="6761" spans="1:9" x14ac:dyDescent="0.25">
      <c r="A6761" t="s">
        <v>12</v>
      </c>
      <c r="B6761" s="1">
        <v>1000</v>
      </c>
      <c r="C6761" t="s">
        <v>9</v>
      </c>
      <c r="D6761">
        <v>12</v>
      </c>
      <c r="E6761" s="3">
        <v>44524</v>
      </c>
      <c r="F6761" s="2">
        <f>MONTH(Tabela1[[#This Row],[Data]])</f>
        <v>11</v>
      </c>
      <c r="G6761" t="s">
        <v>2001</v>
      </c>
      <c r="H6761" t="s">
        <v>5390</v>
      </c>
      <c r="I6761" s="2">
        <v>5594999700000</v>
      </c>
    </row>
    <row r="6762" spans="1:9" x14ac:dyDescent="0.25">
      <c r="A6762" t="s">
        <v>12</v>
      </c>
      <c r="B6762" s="1">
        <v>1000</v>
      </c>
      <c r="C6762" t="s">
        <v>21</v>
      </c>
      <c r="D6762">
        <v>1</v>
      </c>
      <c r="E6762" s="3">
        <v>44524</v>
      </c>
      <c r="F6762" s="2">
        <f>MONTH(Tabela1[[#This Row],[Data]])</f>
        <v>11</v>
      </c>
      <c r="G6762" t="s">
        <v>2358</v>
      </c>
      <c r="H6762" t="s">
        <v>2359</v>
      </c>
      <c r="I6762" s="2">
        <v>5532999800000</v>
      </c>
    </row>
    <row r="6763" spans="1:9" x14ac:dyDescent="0.25">
      <c r="A6763" t="s">
        <v>8</v>
      </c>
      <c r="B6763" s="1">
        <v>500</v>
      </c>
      <c r="C6763" t="s">
        <v>9</v>
      </c>
      <c r="D6763">
        <v>1</v>
      </c>
      <c r="E6763" s="3">
        <v>44524</v>
      </c>
      <c r="F6763" s="2">
        <f>MONTH(Tabela1[[#This Row],[Data]])</f>
        <v>11</v>
      </c>
      <c r="G6763" t="s">
        <v>8582</v>
      </c>
      <c r="H6763" t="s">
        <v>8635</v>
      </c>
      <c r="I6763" s="2">
        <v>5551995100000</v>
      </c>
    </row>
    <row r="6764" spans="1:9" x14ac:dyDescent="0.25">
      <c r="A6764" t="s">
        <v>8</v>
      </c>
      <c r="B6764" s="1">
        <v>500</v>
      </c>
      <c r="C6764" t="s">
        <v>9</v>
      </c>
      <c r="D6764">
        <v>1</v>
      </c>
      <c r="E6764" s="3">
        <v>44524</v>
      </c>
      <c r="F6764" s="2">
        <f>MONTH(Tabela1[[#This Row],[Data]])</f>
        <v>11</v>
      </c>
      <c r="G6764" t="s">
        <v>8927</v>
      </c>
      <c r="H6764" t="s">
        <v>8928</v>
      </c>
      <c r="I6764" s="2">
        <v>5531999200000</v>
      </c>
    </row>
    <row r="6765" spans="1:9" x14ac:dyDescent="0.25">
      <c r="A6765" t="s">
        <v>8</v>
      </c>
      <c r="B6765" s="1">
        <v>500</v>
      </c>
      <c r="C6765" t="s">
        <v>9</v>
      </c>
      <c r="D6765">
        <v>3</v>
      </c>
      <c r="E6765" s="3">
        <v>44524</v>
      </c>
      <c r="F6765" s="2">
        <f>MONTH(Tabela1[[#This Row],[Data]])</f>
        <v>11</v>
      </c>
      <c r="G6765" t="s">
        <v>7018</v>
      </c>
      <c r="H6765" t="s">
        <v>7019</v>
      </c>
      <c r="I6765" s="2">
        <v>5521970400000</v>
      </c>
    </row>
    <row r="6766" spans="1:9" x14ac:dyDescent="0.25">
      <c r="A6766" t="s">
        <v>26</v>
      </c>
      <c r="B6766" s="1">
        <v>2000</v>
      </c>
      <c r="C6766" t="s">
        <v>9</v>
      </c>
      <c r="D6766">
        <v>12</v>
      </c>
      <c r="E6766" s="3">
        <v>44524</v>
      </c>
      <c r="F6766" s="2">
        <f>MONTH(Tabela1[[#This Row],[Data]])</f>
        <v>11</v>
      </c>
      <c r="G6766" t="s">
        <v>777</v>
      </c>
      <c r="H6766" t="s">
        <v>778</v>
      </c>
      <c r="I6766" s="2">
        <v>5531999300000</v>
      </c>
    </row>
    <row r="6767" spans="1:9" x14ac:dyDescent="0.25">
      <c r="A6767" t="s">
        <v>12</v>
      </c>
      <c r="B6767" s="1">
        <v>1000</v>
      </c>
      <c r="C6767" t="s">
        <v>9</v>
      </c>
      <c r="D6767">
        <v>12</v>
      </c>
      <c r="E6767" s="3">
        <v>44525</v>
      </c>
      <c r="F6767" s="2">
        <f>MONTH(Tabela1[[#This Row],[Data]])</f>
        <v>11</v>
      </c>
      <c r="G6767" t="s">
        <v>1659</v>
      </c>
      <c r="H6767" t="s">
        <v>1660</v>
      </c>
      <c r="I6767" s="2">
        <v>5541996100000</v>
      </c>
    </row>
    <row r="6768" spans="1:9" x14ac:dyDescent="0.25">
      <c r="A6768" t="s">
        <v>8</v>
      </c>
      <c r="B6768" s="1">
        <v>500</v>
      </c>
      <c r="C6768" t="s">
        <v>9</v>
      </c>
      <c r="D6768">
        <v>1</v>
      </c>
      <c r="E6768" s="3">
        <v>44525</v>
      </c>
      <c r="F6768" s="2">
        <f>MONTH(Tabela1[[#This Row],[Data]])</f>
        <v>11</v>
      </c>
      <c r="G6768" t="s">
        <v>1674</v>
      </c>
      <c r="H6768" t="s">
        <v>5810</v>
      </c>
      <c r="I6768" s="2">
        <v>5511979700000</v>
      </c>
    </row>
    <row r="6769" spans="1:9" x14ac:dyDescent="0.25">
      <c r="A6769" t="s">
        <v>26</v>
      </c>
      <c r="B6769" s="1">
        <v>2000</v>
      </c>
      <c r="C6769" t="s">
        <v>9</v>
      </c>
      <c r="D6769">
        <v>6</v>
      </c>
      <c r="E6769" s="3">
        <v>44526</v>
      </c>
      <c r="F6769" s="2">
        <f>MONTH(Tabela1[[#This Row],[Data]])</f>
        <v>11</v>
      </c>
      <c r="G6769" t="s">
        <v>1949</v>
      </c>
      <c r="H6769" t="s">
        <v>1950</v>
      </c>
      <c r="I6769" s="2">
        <v>5519995200000</v>
      </c>
    </row>
    <row r="6770" spans="1:9" x14ac:dyDescent="0.25">
      <c r="A6770" t="s">
        <v>12</v>
      </c>
      <c r="B6770" s="1">
        <v>1000</v>
      </c>
      <c r="C6770" t="s">
        <v>9</v>
      </c>
      <c r="D6770">
        <v>12</v>
      </c>
      <c r="E6770" s="3">
        <v>44526</v>
      </c>
      <c r="F6770" s="2">
        <f>MONTH(Tabela1[[#This Row],[Data]])</f>
        <v>11</v>
      </c>
      <c r="G6770" t="s">
        <v>2201</v>
      </c>
      <c r="H6770" t="s">
        <v>2202</v>
      </c>
      <c r="I6770" s="2">
        <v>5511983400000</v>
      </c>
    </row>
    <row r="6771" spans="1:9" x14ac:dyDescent="0.25">
      <c r="A6771" t="s">
        <v>26</v>
      </c>
      <c r="B6771" s="1">
        <v>2000</v>
      </c>
      <c r="C6771" t="s">
        <v>21</v>
      </c>
      <c r="D6771">
        <v>1</v>
      </c>
      <c r="E6771" s="3">
        <v>44526</v>
      </c>
      <c r="F6771" s="2">
        <f>MONTH(Tabela1[[#This Row],[Data]])</f>
        <v>11</v>
      </c>
      <c r="G6771" t="s">
        <v>2559</v>
      </c>
      <c r="H6771" t="s">
        <v>2560</v>
      </c>
      <c r="I6771" s="2">
        <v>5516992900000</v>
      </c>
    </row>
    <row r="6772" spans="1:9" x14ac:dyDescent="0.25">
      <c r="A6772" t="s">
        <v>8</v>
      </c>
      <c r="B6772" s="1">
        <v>500</v>
      </c>
      <c r="C6772" t="s">
        <v>9</v>
      </c>
      <c r="D6772">
        <v>1</v>
      </c>
      <c r="E6772" s="3">
        <v>44526</v>
      </c>
      <c r="F6772" s="2">
        <f>MONTH(Tabela1[[#This Row],[Data]])</f>
        <v>11</v>
      </c>
      <c r="G6772" t="s">
        <v>2565</v>
      </c>
      <c r="H6772" t="s">
        <v>3287</v>
      </c>
      <c r="I6772" s="2">
        <v>5521997900000</v>
      </c>
    </row>
    <row r="6773" spans="1:9" x14ac:dyDescent="0.25">
      <c r="A6773" t="s">
        <v>8</v>
      </c>
      <c r="B6773" s="1">
        <v>500</v>
      </c>
      <c r="C6773" t="s">
        <v>9</v>
      </c>
      <c r="D6773">
        <v>12</v>
      </c>
      <c r="E6773" s="3">
        <v>44526</v>
      </c>
      <c r="F6773" s="2">
        <f>MONTH(Tabela1[[#This Row],[Data]])</f>
        <v>11</v>
      </c>
      <c r="G6773" t="s">
        <v>3747</v>
      </c>
      <c r="H6773" t="s">
        <v>5348</v>
      </c>
      <c r="I6773" s="2">
        <v>5534998400000</v>
      </c>
    </row>
    <row r="6774" spans="1:9" x14ac:dyDescent="0.25">
      <c r="A6774" t="s">
        <v>8</v>
      </c>
      <c r="B6774" s="1">
        <v>500</v>
      </c>
      <c r="C6774" t="s">
        <v>9</v>
      </c>
      <c r="D6774">
        <v>12</v>
      </c>
      <c r="E6774" s="3">
        <v>44526</v>
      </c>
      <c r="F6774" s="2">
        <f>MONTH(Tabela1[[#This Row],[Data]])</f>
        <v>11</v>
      </c>
      <c r="G6774" t="s">
        <v>7161</v>
      </c>
      <c r="H6774" t="s">
        <v>7162</v>
      </c>
      <c r="I6774" s="2">
        <v>5554910100000</v>
      </c>
    </row>
    <row r="6775" spans="1:9" x14ac:dyDescent="0.25">
      <c r="A6775" t="s">
        <v>8</v>
      </c>
      <c r="B6775" s="1">
        <v>500</v>
      </c>
      <c r="C6775" t="s">
        <v>9</v>
      </c>
      <c r="D6775">
        <v>1</v>
      </c>
      <c r="E6775" s="3">
        <v>44526</v>
      </c>
      <c r="F6775" s="2">
        <f>MONTH(Tabela1[[#This Row],[Data]])</f>
        <v>11</v>
      </c>
      <c r="G6775" t="s">
        <v>8865</v>
      </c>
      <c r="H6775" t="s">
        <v>8866</v>
      </c>
      <c r="I6775" s="2">
        <v>5511952900000</v>
      </c>
    </row>
    <row r="6776" spans="1:9" x14ac:dyDescent="0.25">
      <c r="A6776" t="s">
        <v>8</v>
      </c>
      <c r="B6776" s="1">
        <v>500</v>
      </c>
      <c r="C6776" t="s">
        <v>9</v>
      </c>
      <c r="D6776">
        <v>12</v>
      </c>
      <c r="E6776" s="3">
        <v>44526</v>
      </c>
      <c r="F6776" s="2">
        <f>MONTH(Tabela1[[#This Row],[Data]])</f>
        <v>11</v>
      </c>
      <c r="G6776" t="s">
        <v>8316</v>
      </c>
      <c r="H6776" t="s">
        <v>9480</v>
      </c>
      <c r="I6776" s="2">
        <v>5514996300000</v>
      </c>
    </row>
    <row r="6777" spans="1:9" x14ac:dyDescent="0.25">
      <c r="A6777" t="s">
        <v>12</v>
      </c>
      <c r="B6777" s="1">
        <v>1000</v>
      </c>
      <c r="C6777" t="s">
        <v>9</v>
      </c>
      <c r="D6777">
        <v>6</v>
      </c>
      <c r="E6777" s="3">
        <v>44527</v>
      </c>
      <c r="F6777" s="2">
        <f>MONTH(Tabela1[[#This Row],[Data]])</f>
        <v>11</v>
      </c>
      <c r="G6777" t="s">
        <v>923</v>
      </c>
      <c r="H6777" t="s">
        <v>924</v>
      </c>
      <c r="I6777" s="2">
        <v>5514996700000</v>
      </c>
    </row>
    <row r="6778" spans="1:9" x14ac:dyDescent="0.25">
      <c r="A6778" t="s">
        <v>8</v>
      </c>
      <c r="B6778" s="1">
        <v>500</v>
      </c>
      <c r="C6778" t="s">
        <v>9</v>
      </c>
      <c r="D6778">
        <v>4</v>
      </c>
      <c r="E6778" s="3">
        <v>44527</v>
      </c>
      <c r="F6778" s="2">
        <f>MONTH(Tabela1[[#This Row],[Data]])</f>
        <v>11</v>
      </c>
      <c r="G6778" t="s">
        <v>3401</v>
      </c>
      <c r="H6778" t="s">
        <v>3402</v>
      </c>
      <c r="I6778" s="2">
        <v>5511981900000</v>
      </c>
    </row>
    <row r="6779" spans="1:9" x14ac:dyDescent="0.25">
      <c r="A6779" t="s">
        <v>26</v>
      </c>
      <c r="B6779" s="1">
        <v>2000</v>
      </c>
      <c r="C6779" t="s">
        <v>21</v>
      </c>
      <c r="D6779">
        <v>1</v>
      </c>
      <c r="E6779" s="3">
        <v>44527</v>
      </c>
      <c r="F6779" s="2">
        <f>MONTH(Tabela1[[#This Row],[Data]])</f>
        <v>11</v>
      </c>
      <c r="G6779" t="s">
        <v>1183</v>
      </c>
      <c r="H6779" t="s">
        <v>4944</v>
      </c>
      <c r="I6779" s="2">
        <v>5585987300000</v>
      </c>
    </row>
    <row r="6780" spans="1:9" x14ac:dyDescent="0.25">
      <c r="A6780" t="s">
        <v>8</v>
      </c>
      <c r="B6780" s="1">
        <v>500</v>
      </c>
      <c r="C6780" t="s">
        <v>9</v>
      </c>
      <c r="D6780">
        <v>1</v>
      </c>
      <c r="E6780" s="3">
        <v>44527</v>
      </c>
      <c r="F6780" s="2">
        <f>MONTH(Tabela1[[#This Row],[Data]])</f>
        <v>11</v>
      </c>
      <c r="G6780" t="s">
        <v>2932</v>
      </c>
      <c r="H6780" t="s">
        <v>2933</v>
      </c>
      <c r="I6780" s="2">
        <v>5561999500000</v>
      </c>
    </row>
    <row r="6781" spans="1:9" x14ac:dyDescent="0.25">
      <c r="A6781" t="s">
        <v>8</v>
      </c>
      <c r="B6781" s="1">
        <v>500</v>
      </c>
      <c r="C6781" t="s">
        <v>9</v>
      </c>
      <c r="D6781">
        <v>2</v>
      </c>
      <c r="E6781" s="3">
        <v>44527</v>
      </c>
      <c r="F6781" s="2">
        <f>MONTH(Tabela1[[#This Row],[Data]])</f>
        <v>11</v>
      </c>
      <c r="G6781" t="s">
        <v>967</v>
      </c>
      <c r="H6781" t="s">
        <v>968</v>
      </c>
      <c r="I6781" s="2">
        <v>5521985200000</v>
      </c>
    </row>
    <row r="6782" spans="1:9" x14ac:dyDescent="0.25">
      <c r="A6782" t="s">
        <v>26</v>
      </c>
      <c r="B6782" s="1">
        <v>2000</v>
      </c>
      <c r="C6782" t="s">
        <v>21</v>
      </c>
      <c r="D6782">
        <v>1</v>
      </c>
      <c r="E6782" s="3">
        <v>44527</v>
      </c>
      <c r="F6782" s="2">
        <f>MONTH(Tabela1[[#This Row],[Data]])</f>
        <v>11</v>
      </c>
      <c r="G6782" t="s">
        <v>8698</v>
      </c>
      <c r="H6782" t="s">
        <v>9129</v>
      </c>
      <c r="I6782" s="2">
        <v>5561984200000</v>
      </c>
    </row>
    <row r="6783" spans="1:9" x14ac:dyDescent="0.25">
      <c r="A6783" t="s">
        <v>26</v>
      </c>
      <c r="B6783" s="1">
        <v>2000</v>
      </c>
      <c r="C6783" t="s">
        <v>9</v>
      </c>
      <c r="D6783">
        <v>12</v>
      </c>
      <c r="E6783" s="3">
        <v>44528</v>
      </c>
      <c r="F6783" s="2">
        <f>MONTH(Tabela1[[#This Row],[Data]])</f>
        <v>11</v>
      </c>
      <c r="G6783" t="s">
        <v>3586</v>
      </c>
      <c r="H6783" t="s">
        <v>3587</v>
      </c>
      <c r="I6783" s="2">
        <v>5517999700000</v>
      </c>
    </row>
    <row r="6784" spans="1:9" x14ac:dyDescent="0.25">
      <c r="A6784" t="s">
        <v>8</v>
      </c>
      <c r="B6784" s="1">
        <v>500</v>
      </c>
      <c r="C6784" t="s">
        <v>9</v>
      </c>
      <c r="D6784">
        <v>6</v>
      </c>
      <c r="E6784" s="3">
        <v>44528</v>
      </c>
      <c r="F6784" s="2">
        <f>MONTH(Tabela1[[#This Row],[Data]])</f>
        <v>11</v>
      </c>
      <c r="G6784" t="s">
        <v>5775</v>
      </c>
      <c r="H6784" t="s">
        <v>5776</v>
      </c>
      <c r="I6784" s="2">
        <v>5519988900000</v>
      </c>
    </row>
    <row r="6785" spans="1:9" x14ac:dyDescent="0.25">
      <c r="A6785" t="s">
        <v>8</v>
      </c>
      <c r="B6785" s="1">
        <v>500</v>
      </c>
      <c r="C6785" t="s">
        <v>9</v>
      </c>
      <c r="D6785">
        <v>1</v>
      </c>
      <c r="E6785" s="3">
        <v>44528</v>
      </c>
      <c r="F6785" s="2">
        <f>MONTH(Tabela1[[#This Row],[Data]])</f>
        <v>11</v>
      </c>
      <c r="G6785" t="s">
        <v>5910</v>
      </c>
      <c r="H6785" t="s">
        <v>6915</v>
      </c>
      <c r="I6785" s="2">
        <v>5519982100000</v>
      </c>
    </row>
    <row r="6786" spans="1:9" x14ac:dyDescent="0.25">
      <c r="A6786" t="s">
        <v>12</v>
      </c>
      <c r="B6786" s="1">
        <v>1000</v>
      </c>
      <c r="C6786" t="s">
        <v>9</v>
      </c>
      <c r="D6786">
        <v>6</v>
      </c>
      <c r="E6786" s="3">
        <v>44528</v>
      </c>
      <c r="F6786" s="2">
        <f>MONTH(Tabela1[[#This Row],[Data]])</f>
        <v>11</v>
      </c>
      <c r="G6786" t="s">
        <v>8312</v>
      </c>
      <c r="H6786" t="s">
        <v>8313</v>
      </c>
      <c r="I6786" s="2">
        <v>5571982000000</v>
      </c>
    </row>
    <row r="6787" spans="1:9" x14ac:dyDescent="0.25">
      <c r="A6787" t="s">
        <v>8</v>
      </c>
      <c r="B6787" s="1">
        <v>500</v>
      </c>
      <c r="C6787" t="s">
        <v>9</v>
      </c>
      <c r="D6787">
        <v>10</v>
      </c>
      <c r="E6787" s="3">
        <v>44528</v>
      </c>
      <c r="F6787" s="2">
        <f>MONTH(Tabela1[[#This Row],[Data]])</f>
        <v>11</v>
      </c>
      <c r="G6787" t="s">
        <v>2819</v>
      </c>
      <c r="H6787" t="s">
        <v>8703</v>
      </c>
      <c r="I6787" s="2">
        <v>5521998800000</v>
      </c>
    </row>
    <row r="6788" spans="1:9" x14ac:dyDescent="0.25">
      <c r="A6788" t="s">
        <v>8</v>
      </c>
      <c r="B6788" s="1">
        <v>500</v>
      </c>
      <c r="C6788" t="s">
        <v>21</v>
      </c>
      <c r="D6788">
        <v>1</v>
      </c>
      <c r="E6788" s="3">
        <v>44528</v>
      </c>
      <c r="F6788" s="2">
        <f>MONTH(Tabela1[[#This Row],[Data]])</f>
        <v>11</v>
      </c>
      <c r="G6788" t="s">
        <v>99</v>
      </c>
      <c r="H6788" t="s">
        <v>9243</v>
      </c>
      <c r="I6788" s="2">
        <v>5548988000000</v>
      </c>
    </row>
    <row r="6789" spans="1:9" x14ac:dyDescent="0.25">
      <c r="A6789" t="s">
        <v>8</v>
      </c>
      <c r="B6789" s="1">
        <v>500</v>
      </c>
      <c r="C6789" t="s">
        <v>9</v>
      </c>
      <c r="D6789">
        <v>3</v>
      </c>
      <c r="E6789" s="3">
        <v>44529</v>
      </c>
      <c r="F6789" s="2">
        <f>MONTH(Tabela1[[#This Row],[Data]])</f>
        <v>11</v>
      </c>
      <c r="G6789" t="s">
        <v>159</v>
      </c>
      <c r="H6789" t="s">
        <v>160</v>
      </c>
      <c r="I6789" s="2">
        <v>5534991400000</v>
      </c>
    </row>
    <row r="6790" spans="1:9" x14ac:dyDescent="0.25">
      <c r="A6790" t="s">
        <v>8</v>
      </c>
      <c r="B6790" s="1">
        <v>500</v>
      </c>
      <c r="C6790" t="s">
        <v>9</v>
      </c>
      <c r="D6790">
        <v>1</v>
      </c>
      <c r="E6790" s="3">
        <v>44529</v>
      </c>
      <c r="F6790" s="2">
        <f>MONTH(Tabela1[[#This Row],[Data]])</f>
        <v>11</v>
      </c>
      <c r="G6790" t="s">
        <v>1682</v>
      </c>
      <c r="H6790" t="s">
        <v>1683</v>
      </c>
      <c r="I6790" s="2">
        <v>5521968200000</v>
      </c>
    </row>
    <row r="6791" spans="1:9" x14ac:dyDescent="0.25">
      <c r="A6791" t="s">
        <v>8</v>
      </c>
      <c r="B6791" s="1">
        <v>500</v>
      </c>
      <c r="C6791" t="s">
        <v>21</v>
      </c>
      <c r="D6791">
        <v>1</v>
      </c>
      <c r="E6791" s="3">
        <v>44529</v>
      </c>
      <c r="F6791" s="2">
        <f>MONTH(Tabela1[[#This Row],[Data]])</f>
        <v>11</v>
      </c>
      <c r="G6791" t="s">
        <v>1808</v>
      </c>
      <c r="H6791" t="s">
        <v>1809</v>
      </c>
      <c r="I6791" s="2">
        <v>5585985300000</v>
      </c>
    </row>
    <row r="6792" spans="1:9" x14ac:dyDescent="0.25">
      <c r="A6792" t="s">
        <v>26</v>
      </c>
      <c r="B6792" s="1">
        <v>2000</v>
      </c>
      <c r="C6792" t="s">
        <v>9</v>
      </c>
      <c r="D6792">
        <v>8</v>
      </c>
      <c r="E6792" s="3">
        <v>44529</v>
      </c>
      <c r="F6792" s="2">
        <f>MONTH(Tabela1[[#This Row],[Data]])</f>
        <v>11</v>
      </c>
      <c r="G6792" t="s">
        <v>1602</v>
      </c>
      <c r="H6792" t="s">
        <v>3211</v>
      </c>
      <c r="I6792" s="2">
        <v>5511981500000</v>
      </c>
    </row>
    <row r="6793" spans="1:9" x14ac:dyDescent="0.25">
      <c r="A6793" t="s">
        <v>26</v>
      </c>
      <c r="B6793" s="1">
        <v>2000</v>
      </c>
      <c r="C6793" t="s">
        <v>9</v>
      </c>
      <c r="D6793">
        <v>4</v>
      </c>
      <c r="E6793" s="3">
        <v>44529</v>
      </c>
      <c r="F6793" s="2">
        <f>MONTH(Tabela1[[#This Row],[Data]])</f>
        <v>11</v>
      </c>
      <c r="G6793" t="s">
        <v>3710</v>
      </c>
      <c r="H6793" t="s">
        <v>3711</v>
      </c>
      <c r="I6793" s="2">
        <v>5527992500000</v>
      </c>
    </row>
    <row r="6794" spans="1:9" x14ac:dyDescent="0.25">
      <c r="A6794" t="s">
        <v>12</v>
      </c>
      <c r="B6794" s="1">
        <v>1000</v>
      </c>
      <c r="C6794" t="s">
        <v>9</v>
      </c>
      <c r="D6794">
        <v>12</v>
      </c>
      <c r="E6794" s="3">
        <v>44529</v>
      </c>
      <c r="F6794" s="2">
        <f>MONTH(Tabela1[[#This Row],[Data]])</f>
        <v>11</v>
      </c>
      <c r="G6794" t="s">
        <v>3975</v>
      </c>
      <c r="H6794" t="s">
        <v>3976</v>
      </c>
      <c r="I6794" s="2">
        <v>5511978000000</v>
      </c>
    </row>
    <row r="6795" spans="1:9" x14ac:dyDescent="0.25">
      <c r="A6795" t="s">
        <v>8</v>
      </c>
      <c r="B6795" s="1">
        <v>500</v>
      </c>
      <c r="C6795" t="s">
        <v>9</v>
      </c>
      <c r="D6795">
        <v>12</v>
      </c>
      <c r="E6795" s="3">
        <v>44529</v>
      </c>
      <c r="F6795" s="2">
        <f>MONTH(Tabela1[[#This Row],[Data]])</f>
        <v>11</v>
      </c>
      <c r="G6795" t="s">
        <v>3825</v>
      </c>
      <c r="H6795" t="s">
        <v>3826</v>
      </c>
      <c r="I6795" s="2">
        <v>5521981500000</v>
      </c>
    </row>
    <row r="6796" spans="1:9" x14ac:dyDescent="0.25">
      <c r="A6796" t="s">
        <v>12</v>
      </c>
      <c r="B6796" s="1">
        <v>1000</v>
      </c>
      <c r="C6796" t="s">
        <v>21</v>
      </c>
      <c r="D6796">
        <v>1</v>
      </c>
      <c r="E6796" s="3">
        <v>44529</v>
      </c>
      <c r="F6796" s="2">
        <f>MONTH(Tabela1[[#This Row],[Data]])</f>
        <v>11</v>
      </c>
      <c r="G6796" t="s">
        <v>4859</v>
      </c>
      <c r="H6796" t="s">
        <v>4860</v>
      </c>
      <c r="I6796" s="2">
        <v>5564984400000</v>
      </c>
    </row>
    <row r="6797" spans="1:9" x14ac:dyDescent="0.25">
      <c r="A6797" t="s">
        <v>8</v>
      </c>
      <c r="B6797" s="1">
        <v>500</v>
      </c>
      <c r="C6797" t="s">
        <v>9</v>
      </c>
      <c r="D6797">
        <v>12</v>
      </c>
      <c r="E6797" s="3">
        <v>44529</v>
      </c>
      <c r="F6797" s="2">
        <f>MONTH(Tabela1[[#This Row],[Data]])</f>
        <v>11</v>
      </c>
      <c r="G6797" t="s">
        <v>6132</v>
      </c>
      <c r="H6797" t="s">
        <v>6133</v>
      </c>
      <c r="I6797" s="2">
        <v>5549988600000</v>
      </c>
    </row>
    <row r="6798" spans="1:9" x14ac:dyDescent="0.25">
      <c r="A6798" t="s">
        <v>8</v>
      </c>
      <c r="B6798" s="1">
        <v>500</v>
      </c>
      <c r="C6798" t="s">
        <v>9</v>
      </c>
      <c r="D6798">
        <v>6</v>
      </c>
      <c r="E6798" s="3">
        <v>44529</v>
      </c>
      <c r="F6798" s="2">
        <f>MONTH(Tabela1[[#This Row],[Data]])</f>
        <v>11</v>
      </c>
      <c r="G6798" t="s">
        <v>6953</v>
      </c>
      <c r="H6798" t="s">
        <v>6954</v>
      </c>
      <c r="I6798" s="2">
        <v>5561995200000</v>
      </c>
    </row>
    <row r="6799" spans="1:9" x14ac:dyDescent="0.25">
      <c r="A6799" t="s">
        <v>26</v>
      </c>
      <c r="B6799" s="1">
        <v>2000</v>
      </c>
      <c r="C6799" t="s">
        <v>9</v>
      </c>
      <c r="D6799">
        <v>1</v>
      </c>
      <c r="E6799" s="3">
        <v>44530</v>
      </c>
      <c r="F6799" s="2">
        <f>MONTH(Tabela1[[#This Row],[Data]])</f>
        <v>11</v>
      </c>
      <c r="G6799" t="s">
        <v>306</v>
      </c>
      <c r="H6799" t="s">
        <v>307</v>
      </c>
      <c r="I6799" s="2">
        <v>5519988300000</v>
      </c>
    </row>
    <row r="6800" spans="1:9" x14ac:dyDescent="0.25">
      <c r="A6800" t="s">
        <v>8</v>
      </c>
      <c r="B6800" s="1">
        <v>500</v>
      </c>
      <c r="C6800" t="s">
        <v>21</v>
      </c>
      <c r="D6800">
        <v>1</v>
      </c>
      <c r="E6800" s="3">
        <v>44530</v>
      </c>
      <c r="F6800" s="2">
        <f>MONTH(Tabela1[[#This Row],[Data]])</f>
        <v>11</v>
      </c>
      <c r="G6800" t="s">
        <v>3107</v>
      </c>
      <c r="H6800" t="s">
        <v>3108</v>
      </c>
      <c r="I6800" s="2">
        <v>5521973100000</v>
      </c>
    </row>
    <row r="6801" spans="1:9" x14ac:dyDescent="0.25">
      <c r="A6801" t="s">
        <v>8</v>
      </c>
      <c r="B6801" s="1">
        <v>500</v>
      </c>
      <c r="C6801" t="s">
        <v>21</v>
      </c>
      <c r="D6801">
        <v>1</v>
      </c>
      <c r="E6801" s="3">
        <v>44530</v>
      </c>
      <c r="F6801" s="2">
        <f>MONTH(Tabela1[[#This Row],[Data]])</f>
        <v>11</v>
      </c>
      <c r="G6801" t="s">
        <v>1804</v>
      </c>
      <c r="H6801" t="s">
        <v>5262</v>
      </c>
      <c r="I6801" s="2">
        <v>5511994900000</v>
      </c>
    </row>
    <row r="6802" spans="1:9" x14ac:dyDescent="0.25">
      <c r="A6802" t="s">
        <v>12</v>
      </c>
      <c r="B6802" s="1">
        <v>1000</v>
      </c>
      <c r="C6802" t="s">
        <v>9</v>
      </c>
      <c r="D6802">
        <v>1</v>
      </c>
      <c r="E6802" s="3">
        <v>44530</v>
      </c>
      <c r="F6802" s="2">
        <f>MONTH(Tabela1[[#This Row],[Data]])</f>
        <v>11</v>
      </c>
      <c r="G6802" t="s">
        <v>4330</v>
      </c>
      <c r="H6802" t="s">
        <v>5571</v>
      </c>
      <c r="I6802" s="2">
        <v>5598991700000</v>
      </c>
    </row>
    <row r="6803" spans="1:9" x14ac:dyDescent="0.25">
      <c r="A6803" t="s">
        <v>12</v>
      </c>
      <c r="B6803" s="1">
        <v>1000</v>
      </c>
      <c r="C6803" t="s">
        <v>9</v>
      </c>
      <c r="D6803">
        <v>10</v>
      </c>
      <c r="E6803" s="3">
        <v>44530</v>
      </c>
      <c r="F6803" s="2">
        <f>MONTH(Tabela1[[#This Row],[Data]])</f>
        <v>11</v>
      </c>
      <c r="G6803" t="s">
        <v>6335</v>
      </c>
      <c r="H6803" t="s">
        <v>6336</v>
      </c>
      <c r="I6803" s="2">
        <v>5562982700000</v>
      </c>
    </row>
    <row r="6804" spans="1:9" x14ac:dyDescent="0.25">
      <c r="A6804" t="s">
        <v>26</v>
      </c>
      <c r="B6804" s="1">
        <v>2000</v>
      </c>
      <c r="C6804" t="s">
        <v>9</v>
      </c>
      <c r="D6804">
        <v>1</v>
      </c>
      <c r="E6804" s="3">
        <v>44530</v>
      </c>
      <c r="F6804" s="2">
        <f>MONTH(Tabela1[[#This Row],[Data]])</f>
        <v>11</v>
      </c>
      <c r="G6804" t="s">
        <v>1351</v>
      </c>
      <c r="H6804" t="s">
        <v>6707</v>
      </c>
      <c r="I6804" s="2">
        <v>5531984200000</v>
      </c>
    </row>
    <row r="6805" spans="1:9" x14ac:dyDescent="0.25">
      <c r="A6805" t="s">
        <v>8</v>
      </c>
      <c r="B6805" s="1">
        <v>500</v>
      </c>
      <c r="C6805" t="s">
        <v>21</v>
      </c>
      <c r="D6805">
        <v>1</v>
      </c>
      <c r="E6805" s="3">
        <v>44530</v>
      </c>
      <c r="F6805" s="2">
        <f>MONTH(Tabela1[[#This Row],[Data]])</f>
        <v>11</v>
      </c>
      <c r="G6805" t="s">
        <v>4345</v>
      </c>
      <c r="H6805" t="s">
        <v>8222</v>
      </c>
      <c r="I6805" s="2">
        <v>5513981800000</v>
      </c>
    </row>
    <row r="6806" spans="1:9" x14ac:dyDescent="0.25">
      <c r="A6806" t="s">
        <v>26</v>
      </c>
      <c r="B6806" s="1">
        <v>2000</v>
      </c>
      <c r="C6806" t="s">
        <v>9</v>
      </c>
      <c r="D6806">
        <v>12</v>
      </c>
      <c r="E6806" s="3">
        <v>44530</v>
      </c>
      <c r="F6806" s="2">
        <f>MONTH(Tabela1[[#This Row],[Data]])</f>
        <v>11</v>
      </c>
      <c r="G6806" t="s">
        <v>9080</v>
      </c>
      <c r="H6806" t="s">
        <v>9081</v>
      </c>
      <c r="I6806" s="2">
        <v>5551999200000</v>
      </c>
    </row>
    <row r="6807" spans="1:9" x14ac:dyDescent="0.25">
      <c r="A6807" t="s">
        <v>26</v>
      </c>
      <c r="B6807" s="1">
        <v>2000</v>
      </c>
      <c r="C6807" t="s">
        <v>9</v>
      </c>
      <c r="D6807">
        <v>1</v>
      </c>
      <c r="E6807" s="3">
        <v>44530</v>
      </c>
      <c r="F6807" s="2">
        <f>MONTH(Tabela1[[#This Row],[Data]])</f>
        <v>11</v>
      </c>
      <c r="G6807" t="s">
        <v>9375</v>
      </c>
      <c r="H6807" t="s">
        <v>9376</v>
      </c>
      <c r="I6807" s="2">
        <v>5585996200000</v>
      </c>
    </row>
    <row r="6808" spans="1:9" x14ac:dyDescent="0.25">
      <c r="A6808" t="s">
        <v>8</v>
      </c>
      <c r="B6808" s="1">
        <v>500</v>
      </c>
      <c r="C6808" t="s">
        <v>9</v>
      </c>
      <c r="D6808">
        <v>12</v>
      </c>
      <c r="E6808" s="3">
        <v>44531</v>
      </c>
      <c r="F6808" s="2">
        <f>MONTH(Tabela1[[#This Row],[Data]])</f>
        <v>12</v>
      </c>
      <c r="G6808" t="s">
        <v>1830</v>
      </c>
      <c r="H6808" t="s">
        <v>1831</v>
      </c>
      <c r="I6808" s="2">
        <v>5511967900000</v>
      </c>
    </row>
    <row r="6809" spans="1:9" x14ac:dyDescent="0.25">
      <c r="A6809" t="s">
        <v>12</v>
      </c>
      <c r="B6809" s="1">
        <v>1000</v>
      </c>
      <c r="C6809" t="s">
        <v>21</v>
      </c>
      <c r="D6809">
        <v>1</v>
      </c>
      <c r="E6809" s="3">
        <v>44531</v>
      </c>
      <c r="F6809" s="2">
        <f>MONTH(Tabela1[[#This Row],[Data]])</f>
        <v>12</v>
      </c>
      <c r="G6809" t="s">
        <v>107</v>
      </c>
      <c r="H6809" t="s">
        <v>3076</v>
      </c>
      <c r="I6809" s="2">
        <v>5592993600000</v>
      </c>
    </row>
    <row r="6810" spans="1:9" x14ac:dyDescent="0.25">
      <c r="A6810" t="s">
        <v>12</v>
      </c>
      <c r="B6810" s="1">
        <v>1000</v>
      </c>
      <c r="C6810" t="s">
        <v>9</v>
      </c>
      <c r="D6810">
        <v>12</v>
      </c>
      <c r="E6810" s="3">
        <v>44531</v>
      </c>
      <c r="F6810" s="2">
        <f>MONTH(Tabela1[[#This Row],[Data]])</f>
        <v>12</v>
      </c>
      <c r="G6810" t="s">
        <v>3239</v>
      </c>
      <c r="H6810" t="s">
        <v>3240</v>
      </c>
      <c r="I6810" s="2">
        <v>5584991300000</v>
      </c>
    </row>
    <row r="6811" spans="1:9" x14ac:dyDescent="0.25">
      <c r="A6811" t="s">
        <v>8</v>
      </c>
      <c r="B6811" s="1">
        <v>500</v>
      </c>
      <c r="C6811" t="s">
        <v>9</v>
      </c>
      <c r="D6811">
        <v>4</v>
      </c>
      <c r="E6811" s="3">
        <v>44531</v>
      </c>
      <c r="F6811" s="2">
        <f>MONTH(Tabela1[[#This Row],[Data]])</f>
        <v>12</v>
      </c>
      <c r="G6811" t="s">
        <v>4538</v>
      </c>
      <c r="H6811" t="s">
        <v>4539</v>
      </c>
      <c r="I6811" s="2">
        <v>5511963500000</v>
      </c>
    </row>
    <row r="6812" spans="1:9" x14ac:dyDescent="0.25">
      <c r="A6812" t="s">
        <v>8</v>
      </c>
      <c r="B6812" s="1">
        <v>500</v>
      </c>
      <c r="C6812" t="s">
        <v>9</v>
      </c>
      <c r="D6812">
        <v>10</v>
      </c>
      <c r="E6812" s="3">
        <v>44531</v>
      </c>
      <c r="F6812" s="2">
        <f>MONTH(Tabela1[[#This Row],[Data]])</f>
        <v>12</v>
      </c>
      <c r="G6812" t="s">
        <v>5392</v>
      </c>
      <c r="H6812" t="s">
        <v>5393</v>
      </c>
      <c r="I6812" s="2">
        <v>5511958600000</v>
      </c>
    </row>
    <row r="6813" spans="1:9" x14ac:dyDescent="0.25">
      <c r="A6813" t="s">
        <v>26</v>
      </c>
      <c r="B6813" s="1">
        <v>2000</v>
      </c>
      <c r="C6813" t="s">
        <v>21</v>
      </c>
      <c r="D6813">
        <v>1</v>
      </c>
      <c r="E6813" s="3">
        <v>44531</v>
      </c>
      <c r="F6813" s="2">
        <f>MONTH(Tabela1[[#This Row],[Data]])</f>
        <v>12</v>
      </c>
      <c r="G6813" t="s">
        <v>3113</v>
      </c>
      <c r="H6813" t="s">
        <v>7603</v>
      </c>
      <c r="I6813" s="2">
        <v>5531988800000</v>
      </c>
    </row>
    <row r="6814" spans="1:9" x14ac:dyDescent="0.25">
      <c r="A6814" t="s">
        <v>12</v>
      </c>
      <c r="B6814" s="1">
        <v>1000</v>
      </c>
      <c r="C6814" t="s">
        <v>9</v>
      </c>
      <c r="D6814">
        <v>6</v>
      </c>
      <c r="E6814" s="3">
        <v>44531</v>
      </c>
      <c r="F6814" s="2">
        <f>MONTH(Tabela1[[#This Row],[Data]])</f>
        <v>12</v>
      </c>
      <c r="G6814" t="s">
        <v>4327</v>
      </c>
      <c r="H6814" t="s">
        <v>6833</v>
      </c>
      <c r="I6814" s="2">
        <v>5511965600000</v>
      </c>
    </row>
    <row r="6815" spans="1:9" x14ac:dyDescent="0.25">
      <c r="A6815" t="s">
        <v>8</v>
      </c>
      <c r="B6815" s="1">
        <v>500</v>
      </c>
      <c r="C6815" t="s">
        <v>9</v>
      </c>
      <c r="D6815">
        <v>6</v>
      </c>
      <c r="E6815" s="3">
        <v>44531</v>
      </c>
      <c r="F6815" s="2">
        <f>MONTH(Tabela1[[#This Row],[Data]])</f>
        <v>12</v>
      </c>
      <c r="G6815" t="s">
        <v>8176</v>
      </c>
      <c r="H6815" t="s">
        <v>8177</v>
      </c>
      <c r="I6815" s="2">
        <v>5571991000000</v>
      </c>
    </row>
    <row r="6816" spans="1:9" x14ac:dyDescent="0.25">
      <c r="A6816" t="s">
        <v>26</v>
      </c>
      <c r="B6816" s="1">
        <v>2000</v>
      </c>
      <c r="C6816" t="s">
        <v>9</v>
      </c>
      <c r="D6816">
        <v>12</v>
      </c>
      <c r="E6816" s="3">
        <v>44531</v>
      </c>
      <c r="F6816" s="2">
        <f>MONTH(Tabela1[[#This Row],[Data]])</f>
        <v>12</v>
      </c>
      <c r="G6816" t="s">
        <v>4821</v>
      </c>
      <c r="H6816" t="s">
        <v>8959</v>
      </c>
      <c r="I6816" s="2">
        <v>5521997400000</v>
      </c>
    </row>
    <row r="6817" spans="1:9" x14ac:dyDescent="0.25">
      <c r="A6817" t="s">
        <v>12</v>
      </c>
      <c r="B6817" s="1">
        <v>1000</v>
      </c>
      <c r="C6817" t="s">
        <v>9</v>
      </c>
      <c r="D6817">
        <v>10</v>
      </c>
      <c r="E6817" s="3">
        <v>44531</v>
      </c>
      <c r="F6817" s="2">
        <f>MONTH(Tabela1[[#This Row],[Data]])</f>
        <v>12</v>
      </c>
      <c r="G6817" t="s">
        <v>9222</v>
      </c>
      <c r="H6817" t="s">
        <v>9223</v>
      </c>
      <c r="I6817" s="2">
        <v>5581988700000</v>
      </c>
    </row>
    <row r="6818" spans="1:9" x14ac:dyDescent="0.25">
      <c r="A6818" t="s">
        <v>8</v>
      </c>
      <c r="B6818" s="1">
        <v>500</v>
      </c>
      <c r="C6818" t="s">
        <v>9</v>
      </c>
      <c r="D6818">
        <v>1</v>
      </c>
      <c r="E6818" s="3">
        <v>44532</v>
      </c>
      <c r="F6818" s="2">
        <f>MONTH(Tabela1[[#This Row],[Data]])</f>
        <v>12</v>
      </c>
      <c r="G6818" t="s">
        <v>435</v>
      </c>
      <c r="H6818" t="s">
        <v>436</v>
      </c>
      <c r="I6818" s="2">
        <v>5531994300000</v>
      </c>
    </row>
    <row r="6819" spans="1:9" x14ac:dyDescent="0.25">
      <c r="A6819" t="s">
        <v>12</v>
      </c>
      <c r="B6819" s="1">
        <v>1000</v>
      </c>
      <c r="C6819" t="s">
        <v>9</v>
      </c>
      <c r="D6819">
        <v>10</v>
      </c>
      <c r="E6819" s="3">
        <v>44532</v>
      </c>
      <c r="F6819" s="2">
        <f>MONTH(Tabela1[[#This Row],[Data]])</f>
        <v>12</v>
      </c>
      <c r="G6819" t="s">
        <v>2446</v>
      </c>
      <c r="H6819" t="s">
        <v>2447</v>
      </c>
      <c r="I6819" s="2">
        <v>5574988000000</v>
      </c>
    </row>
    <row r="6820" spans="1:9" x14ac:dyDescent="0.25">
      <c r="A6820" t="s">
        <v>26</v>
      </c>
      <c r="B6820" s="1">
        <v>2000</v>
      </c>
      <c r="C6820" t="s">
        <v>9</v>
      </c>
      <c r="D6820">
        <v>10</v>
      </c>
      <c r="E6820" s="3">
        <v>44532</v>
      </c>
      <c r="F6820" s="2">
        <f>MONTH(Tabela1[[#This Row],[Data]])</f>
        <v>12</v>
      </c>
      <c r="G6820" t="s">
        <v>3082</v>
      </c>
      <c r="H6820" t="s">
        <v>5366</v>
      </c>
      <c r="I6820" s="2">
        <v>5519991800000</v>
      </c>
    </row>
    <row r="6821" spans="1:9" x14ac:dyDescent="0.25">
      <c r="A6821" t="s">
        <v>12</v>
      </c>
      <c r="B6821" s="1">
        <v>1000</v>
      </c>
      <c r="C6821" t="s">
        <v>9</v>
      </c>
      <c r="D6821">
        <v>6</v>
      </c>
      <c r="E6821" s="3">
        <v>44532</v>
      </c>
      <c r="F6821" s="2">
        <f>MONTH(Tabela1[[#This Row],[Data]])</f>
        <v>12</v>
      </c>
      <c r="G6821" t="s">
        <v>7103</v>
      </c>
      <c r="H6821" t="s">
        <v>7104</v>
      </c>
      <c r="I6821" s="2">
        <v>5511987200000</v>
      </c>
    </row>
    <row r="6822" spans="1:9" x14ac:dyDescent="0.25">
      <c r="A6822" t="s">
        <v>26</v>
      </c>
      <c r="B6822" s="1">
        <v>2000</v>
      </c>
      <c r="C6822" t="s">
        <v>9</v>
      </c>
      <c r="D6822">
        <v>1</v>
      </c>
      <c r="E6822" s="3">
        <v>44532</v>
      </c>
      <c r="F6822" s="2">
        <f>MONTH(Tabela1[[#This Row],[Data]])</f>
        <v>12</v>
      </c>
      <c r="G6822" t="s">
        <v>9167</v>
      </c>
      <c r="H6822" t="s">
        <v>9168</v>
      </c>
      <c r="I6822" s="2">
        <v>5531991100000</v>
      </c>
    </row>
    <row r="6823" spans="1:9" x14ac:dyDescent="0.25">
      <c r="A6823" t="s">
        <v>8</v>
      </c>
      <c r="B6823" s="1">
        <v>500</v>
      </c>
      <c r="C6823" t="s">
        <v>21</v>
      </c>
      <c r="D6823">
        <v>1</v>
      </c>
      <c r="E6823" s="3">
        <v>44532</v>
      </c>
      <c r="F6823" s="2">
        <f>MONTH(Tabela1[[#This Row],[Data]])</f>
        <v>12</v>
      </c>
      <c r="G6823" t="s">
        <v>3388</v>
      </c>
      <c r="H6823" t="s">
        <v>3389</v>
      </c>
      <c r="I6823" s="2">
        <v>5511988500000</v>
      </c>
    </row>
    <row r="6824" spans="1:9" x14ac:dyDescent="0.25">
      <c r="A6824" t="s">
        <v>8</v>
      </c>
      <c r="B6824" s="1">
        <v>500</v>
      </c>
      <c r="C6824" t="s">
        <v>21</v>
      </c>
      <c r="D6824">
        <v>1</v>
      </c>
      <c r="E6824" s="3">
        <v>44533</v>
      </c>
      <c r="F6824" s="2">
        <f>MONTH(Tabela1[[#This Row],[Data]])</f>
        <v>12</v>
      </c>
      <c r="G6824" t="s">
        <v>348</v>
      </c>
      <c r="H6824" t="s">
        <v>349</v>
      </c>
      <c r="I6824" s="2">
        <v>5531995100000</v>
      </c>
    </row>
    <row r="6825" spans="1:9" x14ac:dyDescent="0.25">
      <c r="A6825" t="s">
        <v>8</v>
      </c>
      <c r="B6825" s="1">
        <v>500</v>
      </c>
      <c r="C6825" t="s">
        <v>9</v>
      </c>
      <c r="D6825">
        <v>12</v>
      </c>
      <c r="E6825" s="3">
        <v>44533</v>
      </c>
      <c r="F6825" s="2">
        <f>MONTH(Tabela1[[#This Row],[Data]])</f>
        <v>12</v>
      </c>
      <c r="G6825" t="s">
        <v>4947</v>
      </c>
      <c r="H6825" t="s">
        <v>4948</v>
      </c>
      <c r="I6825" s="2">
        <v>5532984500000</v>
      </c>
    </row>
    <row r="6826" spans="1:9" x14ac:dyDescent="0.25">
      <c r="A6826" t="s">
        <v>26</v>
      </c>
      <c r="B6826" s="1">
        <v>2000</v>
      </c>
      <c r="C6826" t="s">
        <v>9</v>
      </c>
      <c r="D6826">
        <v>12</v>
      </c>
      <c r="E6826" s="3">
        <v>44533</v>
      </c>
      <c r="F6826" s="2">
        <f>MONTH(Tabela1[[#This Row],[Data]])</f>
        <v>12</v>
      </c>
      <c r="G6826" t="s">
        <v>4204</v>
      </c>
      <c r="H6826" t="s">
        <v>5559</v>
      </c>
      <c r="I6826" s="2">
        <v>5562982600000</v>
      </c>
    </row>
    <row r="6827" spans="1:9" x14ac:dyDescent="0.25">
      <c r="A6827" t="s">
        <v>12</v>
      </c>
      <c r="B6827" s="1">
        <v>1000</v>
      </c>
      <c r="C6827" t="s">
        <v>9</v>
      </c>
      <c r="D6827">
        <v>1</v>
      </c>
      <c r="E6827" s="3">
        <v>44533</v>
      </c>
      <c r="F6827" s="2">
        <f>MONTH(Tabela1[[#This Row],[Data]])</f>
        <v>12</v>
      </c>
      <c r="G6827" t="s">
        <v>1458</v>
      </c>
      <c r="H6827" t="s">
        <v>5692</v>
      </c>
      <c r="I6827" s="2">
        <v>5551991500000</v>
      </c>
    </row>
    <row r="6828" spans="1:9" x14ac:dyDescent="0.25">
      <c r="A6828" t="s">
        <v>12</v>
      </c>
      <c r="B6828" s="1">
        <v>1000</v>
      </c>
      <c r="C6828" t="s">
        <v>21</v>
      </c>
      <c r="D6828">
        <v>1</v>
      </c>
      <c r="E6828" s="3">
        <v>44534</v>
      </c>
      <c r="F6828" s="2">
        <f>MONTH(Tabela1[[#This Row],[Data]])</f>
        <v>12</v>
      </c>
      <c r="G6828" t="s">
        <v>539</v>
      </c>
      <c r="H6828" t="s">
        <v>540</v>
      </c>
      <c r="I6828" s="2">
        <v>5511981900000</v>
      </c>
    </row>
    <row r="6829" spans="1:9" x14ac:dyDescent="0.25">
      <c r="A6829" t="s">
        <v>8</v>
      </c>
      <c r="B6829" s="1">
        <v>500</v>
      </c>
      <c r="C6829" t="s">
        <v>9</v>
      </c>
      <c r="D6829">
        <v>6</v>
      </c>
      <c r="E6829" s="3">
        <v>44534</v>
      </c>
      <c r="F6829" s="2">
        <f>MONTH(Tabela1[[#This Row],[Data]])</f>
        <v>12</v>
      </c>
      <c r="G6829" t="s">
        <v>2132</v>
      </c>
      <c r="H6829" t="s">
        <v>2133</v>
      </c>
      <c r="I6829" s="2">
        <v>5516991700000</v>
      </c>
    </row>
    <row r="6830" spans="1:9" x14ac:dyDescent="0.25">
      <c r="A6830" t="s">
        <v>8</v>
      </c>
      <c r="B6830" s="1">
        <v>500</v>
      </c>
      <c r="C6830" t="s">
        <v>21</v>
      </c>
      <c r="D6830">
        <v>1</v>
      </c>
      <c r="E6830" s="3">
        <v>44534</v>
      </c>
      <c r="F6830" s="2">
        <f>MONTH(Tabela1[[#This Row],[Data]])</f>
        <v>12</v>
      </c>
      <c r="G6830" t="s">
        <v>4116</v>
      </c>
      <c r="H6830" t="s">
        <v>4117</v>
      </c>
      <c r="I6830" s="2">
        <v>5522988100000</v>
      </c>
    </row>
    <row r="6831" spans="1:9" x14ac:dyDescent="0.25">
      <c r="A6831" t="s">
        <v>8</v>
      </c>
      <c r="B6831" s="1">
        <v>500</v>
      </c>
      <c r="C6831" t="s">
        <v>9</v>
      </c>
      <c r="D6831">
        <v>12</v>
      </c>
      <c r="E6831" s="3">
        <v>44534</v>
      </c>
      <c r="F6831" s="2">
        <f>MONTH(Tabela1[[#This Row],[Data]])</f>
        <v>12</v>
      </c>
      <c r="G6831" t="s">
        <v>6927</v>
      </c>
      <c r="H6831" t="s">
        <v>6928</v>
      </c>
      <c r="I6831" s="2">
        <v>5583996000000</v>
      </c>
    </row>
    <row r="6832" spans="1:9" x14ac:dyDescent="0.25">
      <c r="A6832" t="s">
        <v>12</v>
      </c>
      <c r="B6832" s="1">
        <v>1000</v>
      </c>
      <c r="C6832" t="s">
        <v>21</v>
      </c>
      <c r="D6832">
        <v>1</v>
      </c>
      <c r="E6832" s="3">
        <v>44534</v>
      </c>
      <c r="F6832" s="2">
        <f>MONTH(Tabela1[[#This Row],[Data]])</f>
        <v>12</v>
      </c>
      <c r="G6832" t="s">
        <v>7758</v>
      </c>
      <c r="H6832" t="s">
        <v>7759</v>
      </c>
      <c r="I6832" s="2">
        <v>5548984200000</v>
      </c>
    </row>
    <row r="6833" spans="1:9" x14ac:dyDescent="0.25">
      <c r="A6833" t="s">
        <v>8</v>
      </c>
      <c r="B6833" s="1">
        <v>500</v>
      </c>
      <c r="C6833" t="s">
        <v>9</v>
      </c>
      <c r="D6833">
        <v>12</v>
      </c>
      <c r="E6833" s="3">
        <v>44534</v>
      </c>
      <c r="F6833" s="2">
        <f>MONTH(Tabela1[[#This Row],[Data]])</f>
        <v>12</v>
      </c>
      <c r="G6833" t="s">
        <v>8289</v>
      </c>
      <c r="H6833" t="s">
        <v>8290</v>
      </c>
      <c r="I6833" s="2">
        <v>5512991700000</v>
      </c>
    </row>
    <row r="6834" spans="1:9" x14ac:dyDescent="0.25">
      <c r="A6834" t="s">
        <v>8</v>
      </c>
      <c r="B6834" s="1">
        <v>500</v>
      </c>
      <c r="C6834" t="s">
        <v>9</v>
      </c>
      <c r="D6834">
        <v>12</v>
      </c>
      <c r="E6834" s="3">
        <v>44534</v>
      </c>
      <c r="F6834" s="2">
        <f>MONTH(Tabela1[[#This Row],[Data]])</f>
        <v>12</v>
      </c>
      <c r="G6834" t="s">
        <v>8316</v>
      </c>
      <c r="H6834" t="s">
        <v>8317</v>
      </c>
      <c r="I6834" s="2">
        <v>5514996300000</v>
      </c>
    </row>
    <row r="6835" spans="1:9" x14ac:dyDescent="0.25">
      <c r="A6835" t="s">
        <v>12</v>
      </c>
      <c r="B6835" s="1">
        <v>1000</v>
      </c>
      <c r="C6835" t="s">
        <v>9</v>
      </c>
      <c r="D6835">
        <v>2</v>
      </c>
      <c r="E6835" s="3">
        <v>44535</v>
      </c>
      <c r="F6835" s="2">
        <f>MONTH(Tabela1[[#This Row],[Data]])</f>
        <v>12</v>
      </c>
      <c r="G6835" t="s">
        <v>83</v>
      </c>
      <c r="H6835" t="s">
        <v>987</v>
      </c>
      <c r="I6835" s="2">
        <v>5531991300000</v>
      </c>
    </row>
    <row r="6836" spans="1:9" x14ac:dyDescent="0.25">
      <c r="A6836" t="s">
        <v>12</v>
      </c>
      <c r="B6836" s="1">
        <v>1000</v>
      </c>
      <c r="C6836" t="s">
        <v>9</v>
      </c>
      <c r="D6836">
        <v>12</v>
      </c>
      <c r="E6836" s="3">
        <v>44535</v>
      </c>
      <c r="F6836" s="2">
        <f>MONTH(Tabela1[[#This Row],[Data]])</f>
        <v>12</v>
      </c>
      <c r="G6836" t="s">
        <v>1806</v>
      </c>
      <c r="H6836" t="s">
        <v>1807</v>
      </c>
      <c r="I6836" s="2">
        <v>5568992000000</v>
      </c>
    </row>
    <row r="6837" spans="1:9" x14ac:dyDescent="0.25">
      <c r="A6837" t="s">
        <v>12</v>
      </c>
      <c r="B6837" s="1">
        <v>1000</v>
      </c>
      <c r="C6837" t="s">
        <v>21</v>
      </c>
      <c r="D6837">
        <v>1</v>
      </c>
      <c r="E6837" s="3">
        <v>44535</v>
      </c>
      <c r="F6837" s="2">
        <f>MONTH(Tabela1[[#This Row],[Data]])</f>
        <v>12</v>
      </c>
      <c r="G6837" t="s">
        <v>2825</v>
      </c>
      <c r="H6837" t="s">
        <v>2826</v>
      </c>
      <c r="I6837" s="2">
        <v>5521999500000</v>
      </c>
    </row>
    <row r="6838" spans="1:9" x14ac:dyDescent="0.25">
      <c r="A6838" t="s">
        <v>26</v>
      </c>
      <c r="B6838" s="1">
        <v>2000</v>
      </c>
      <c r="C6838" t="s">
        <v>9</v>
      </c>
      <c r="D6838">
        <v>12</v>
      </c>
      <c r="E6838" s="3">
        <v>44535</v>
      </c>
      <c r="F6838" s="2">
        <f>MONTH(Tabela1[[#This Row],[Data]])</f>
        <v>12</v>
      </c>
      <c r="G6838" t="s">
        <v>4412</v>
      </c>
      <c r="H6838" t="s">
        <v>4413</v>
      </c>
      <c r="I6838" s="2">
        <v>5521985200000</v>
      </c>
    </row>
    <row r="6839" spans="1:9" x14ac:dyDescent="0.25">
      <c r="A6839" t="s">
        <v>12</v>
      </c>
      <c r="B6839" s="1">
        <v>1000</v>
      </c>
      <c r="C6839" t="s">
        <v>9</v>
      </c>
      <c r="D6839">
        <v>12</v>
      </c>
      <c r="E6839" s="3">
        <v>44535</v>
      </c>
      <c r="F6839" s="2">
        <f>MONTH(Tabela1[[#This Row],[Data]])</f>
        <v>12</v>
      </c>
      <c r="G6839" t="s">
        <v>2724</v>
      </c>
      <c r="H6839" t="s">
        <v>4580</v>
      </c>
      <c r="I6839" s="2">
        <v>5592981800000</v>
      </c>
    </row>
    <row r="6840" spans="1:9" x14ac:dyDescent="0.25">
      <c r="A6840" t="s">
        <v>8</v>
      </c>
      <c r="B6840" s="1">
        <v>500</v>
      </c>
      <c r="C6840" t="s">
        <v>9</v>
      </c>
      <c r="D6840">
        <v>12</v>
      </c>
      <c r="E6840" s="3">
        <v>44535</v>
      </c>
      <c r="F6840" s="2">
        <f>MONTH(Tabela1[[#This Row],[Data]])</f>
        <v>12</v>
      </c>
      <c r="G6840" t="s">
        <v>5143</v>
      </c>
      <c r="H6840" t="s">
        <v>5144</v>
      </c>
      <c r="I6840" s="2">
        <v>5571999700000</v>
      </c>
    </row>
    <row r="6841" spans="1:9" x14ac:dyDescent="0.25">
      <c r="A6841" t="s">
        <v>12</v>
      </c>
      <c r="B6841" s="1">
        <v>1000</v>
      </c>
      <c r="C6841" t="s">
        <v>9</v>
      </c>
      <c r="D6841">
        <v>5</v>
      </c>
      <c r="E6841" s="3">
        <v>44535</v>
      </c>
      <c r="F6841" s="2">
        <f>MONTH(Tabela1[[#This Row],[Data]])</f>
        <v>12</v>
      </c>
      <c r="G6841" t="s">
        <v>1832</v>
      </c>
      <c r="H6841" t="s">
        <v>5314</v>
      </c>
      <c r="I6841" s="2">
        <v>5511983300000</v>
      </c>
    </row>
    <row r="6842" spans="1:9" x14ac:dyDescent="0.25">
      <c r="A6842" t="s">
        <v>8</v>
      </c>
      <c r="B6842" s="1">
        <v>500</v>
      </c>
      <c r="C6842" t="s">
        <v>9</v>
      </c>
      <c r="D6842">
        <v>1</v>
      </c>
      <c r="E6842" s="3">
        <v>44535</v>
      </c>
      <c r="F6842" s="2">
        <f>MONTH(Tabela1[[#This Row],[Data]])</f>
        <v>12</v>
      </c>
      <c r="G6842" t="s">
        <v>4207</v>
      </c>
      <c r="H6842" t="s">
        <v>5860</v>
      </c>
      <c r="I6842" s="2">
        <v>5585997500000</v>
      </c>
    </row>
    <row r="6843" spans="1:9" x14ac:dyDescent="0.25">
      <c r="A6843" t="s">
        <v>26</v>
      </c>
      <c r="B6843" s="1">
        <v>2000</v>
      </c>
      <c r="C6843" t="s">
        <v>9</v>
      </c>
      <c r="D6843">
        <v>12</v>
      </c>
      <c r="E6843" s="3">
        <v>44535</v>
      </c>
      <c r="F6843" s="2">
        <f>MONTH(Tabela1[[#This Row],[Data]])</f>
        <v>12</v>
      </c>
      <c r="G6843" t="s">
        <v>4632</v>
      </c>
      <c r="H6843" t="s">
        <v>6759</v>
      </c>
      <c r="I6843" s="2">
        <v>5581996800000</v>
      </c>
    </row>
    <row r="6844" spans="1:9" x14ac:dyDescent="0.25">
      <c r="A6844" t="s">
        <v>12</v>
      </c>
      <c r="B6844" s="1">
        <v>1000</v>
      </c>
      <c r="C6844" t="s">
        <v>9</v>
      </c>
      <c r="D6844">
        <v>2</v>
      </c>
      <c r="E6844" s="3">
        <v>44535</v>
      </c>
      <c r="F6844" s="2">
        <f>MONTH(Tabela1[[#This Row],[Data]])</f>
        <v>12</v>
      </c>
      <c r="G6844" t="s">
        <v>1523</v>
      </c>
      <c r="H6844" t="s">
        <v>1524</v>
      </c>
      <c r="I6844" s="2">
        <v>5575981800000</v>
      </c>
    </row>
    <row r="6845" spans="1:9" x14ac:dyDescent="0.25">
      <c r="A6845" t="s">
        <v>26</v>
      </c>
      <c r="B6845" s="1">
        <v>2000</v>
      </c>
      <c r="C6845" t="s">
        <v>9</v>
      </c>
      <c r="D6845">
        <v>12</v>
      </c>
      <c r="E6845" s="3">
        <v>44536</v>
      </c>
      <c r="F6845" s="2">
        <f>MONTH(Tabela1[[#This Row],[Data]])</f>
        <v>12</v>
      </c>
      <c r="G6845" t="s">
        <v>256</v>
      </c>
      <c r="H6845" t="s">
        <v>257</v>
      </c>
      <c r="I6845" s="2">
        <v>5544999100000</v>
      </c>
    </row>
    <row r="6846" spans="1:9" x14ac:dyDescent="0.25">
      <c r="A6846" t="s">
        <v>8</v>
      </c>
      <c r="B6846" s="1">
        <v>500</v>
      </c>
      <c r="C6846" t="s">
        <v>9</v>
      </c>
      <c r="D6846">
        <v>1</v>
      </c>
      <c r="E6846" s="3">
        <v>44536</v>
      </c>
      <c r="F6846" s="2">
        <f>MONTH(Tabela1[[#This Row],[Data]])</f>
        <v>12</v>
      </c>
      <c r="G6846" t="s">
        <v>1557</v>
      </c>
      <c r="H6846" t="s">
        <v>1558</v>
      </c>
      <c r="I6846" s="2">
        <v>5511952400000</v>
      </c>
    </row>
    <row r="6847" spans="1:9" x14ac:dyDescent="0.25">
      <c r="A6847" t="s">
        <v>8</v>
      </c>
      <c r="B6847" s="1">
        <v>500</v>
      </c>
      <c r="C6847" t="s">
        <v>21</v>
      </c>
      <c r="D6847">
        <v>1</v>
      </c>
      <c r="E6847" s="3">
        <v>44536</v>
      </c>
      <c r="F6847" s="2">
        <f>MONTH(Tabela1[[#This Row],[Data]])</f>
        <v>12</v>
      </c>
      <c r="G6847" t="s">
        <v>730</v>
      </c>
      <c r="H6847" t="s">
        <v>1102</v>
      </c>
      <c r="I6847" s="2">
        <v>5541996500000</v>
      </c>
    </row>
    <row r="6848" spans="1:9" x14ac:dyDescent="0.25">
      <c r="A6848" t="s">
        <v>26</v>
      </c>
      <c r="B6848" s="1">
        <v>2000</v>
      </c>
      <c r="C6848" t="s">
        <v>9</v>
      </c>
      <c r="D6848">
        <v>4</v>
      </c>
      <c r="E6848" s="3">
        <v>44536</v>
      </c>
      <c r="F6848" s="2">
        <f>MONTH(Tabela1[[#This Row],[Data]])</f>
        <v>12</v>
      </c>
      <c r="G6848" t="s">
        <v>3678</v>
      </c>
      <c r="H6848" t="s">
        <v>3679</v>
      </c>
      <c r="I6848" s="2">
        <v>5511980800000</v>
      </c>
    </row>
    <row r="6849" spans="1:9" x14ac:dyDescent="0.25">
      <c r="A6849" t="s">
        <v>8</v>
      </c>
      <c r="B6849" s="1">
        <v>500</v>
      </c>
      <c r="C6849" t="s">
        <v>9</v>
      </c>
      <c r="D6849">
        <v>1</v>
      </c>
      <c r="E6849" s="3">
        <v>44536</v>
      </c>
      <c r="F6849" s="2">
        <f>MONTH(Tabela1[[#This Row],[Data]])</f>
        <v>12</v>
      </c>
      <c r="G6849" t="s">
        <v>1894</v>
      </c>
      <c r="H6849" t="s">
        <v>3744</v>
      </c>
      <c r="I6849" s="2">
        <v>5561985200000</v>
      </c>
    </row>
    <row r="6850" spans="1:9" x14ac:dyDescent="0.25">
      <c r="A6850" t="s">
        <v>26</v>
      </c>
      <c r="B6850" s="1">
        <v>2000</v>
      </c>
      <c r="C6850" t="s">
        <v>9</v>
      </c>
      <c r="D6850">
        <v>1</v>
      </c>
      <c r="E6850" s="3">
        <v>44536</v>
      </c>
      <c r="F6850" s="2">
        <f>MONTH(Tabela1[[#This Row],[Data]])</f>
        <v>12</v>
      </c>
      <c r="G6850" t="s">
        <v>4192</v>
      </c>
      <c r="H6850" t="s">
        <v>4193</v>
      </c>
      <c r="I6850" s="2">
        <v>5512991200000</v>
      </c>
    </row>
    <row r="6851" spans="1:9" x14ac:dyDescent="0.25">
      <c r="A6851" t="s">
        <v>8</v>
      </c>
      <c r="B6851" s="1">
        <v>500</v>
      </c>
      <c r="C6851" t="s">
        <v>9</v>
      </c>
      <c r="D6851">
        <v>10</v>
      </c>
      <c r="E6851" s="3">
        <v>44536</v>
      </c>
      <c r="F6851" s="2">
        <f>MONTH(Tabela1[[#This Row],[Data]])</f>
        <v>12</v>
      </c>
      <c r="G6851" t="s">
        <v>4788</v>
      </c>
      <c r="H6851" t="s">
        <v>4789</v>
      </c>
      <c r="I6851" s="2">
        <v>5579988400000</v>
      </c>
    </row>
    <row r="6852" spans="1:9" x14ac:dyDescent="0.25">
      <c r="A6852" t="s">
        <v>8</v>
      </c>
      <c r="B6852" s="1">
        <v>500</v>
      </c>
      <c r="C6852" t="s">
        <v>9</v>
      </c>
      <c r="D6852">
        <v>4</v>
      </c>
      <c r="E6852" s="3">
        <v>44536</v>
      </c>
      <c r="F6852" s="2">
        <f>MONTH(Tabela1[[#This Row],[Data]])</f>
        <v>12</v>
      </c>
      <c r="G6852" t="s">
        <v>4924</v>
      </c>
      <c r="H6852" t="s">
        <v>4925</v>
      </c>
      <c r="I6852" s="2">
        <v>5511977400000</v>
      </c>
    </row>
    <row r="6853" spans="1:9" x14ac:dyDescent="0.25">
      <c r="A6853" t="s">
        <v>12</v>
      </c>
      <c r="B6853" s="1">
        <v>1000</v>
      </c>
      <c r="C6853" t="s">
        <v>9</v>
      </c>
      <c r="D6853">
        <v>12</v>
      </c>
      <c r="E6853" s="3">
        <v>44536</v>
      </c>
      <c r="F6853" s="2">
        <f>MONTH(Tabela1[[#This Row],[Data]])</f>
        <v>12</v>
      </c>
      <c r="G6853" t="s">
        <v>8683</v>
      </c>
      <c r="H6853" t="s">
        <v>8684</v>
      </c>
      <c r="I6853" s="2">
        <v>5575991200000</v>
      </c>
    </row>
    <row r="6854" spans="1:9" x14ac:dyDescent="0.25">
      <c r="A6854" t="s">
        <v>8</v>
      </c>
      <c r="B6854" s="1">
        <v>500</v>
      </c>
      <c r="C6854" t="s">
        <v>9</v>
      </c>
      <c r="D6854">
        <v>12</v>
      </c>
      <c r="E6854" s="3">
        <v>44536</v>
      </c>
      <c r="F6854" s="2">
        <f>MONTH(Tabela1[[#This Row],[Data]])</f>
        <v>12</v>
      </c>
      <c r="G6854" t="s">
        <v>8813</v>
      </c>
      <c r="H6854" t="s">
        <v>8814</v>
      </c>
      <c r="I6854" s="2">
        <v>5527992400000</v>
      </c>
    </row>
    <row r="6855" spans="1:9" x14ac:dyDescent="0.25">
      <c r="A6855" t="s">
        <v>12</v>
      </c>
      <c r="B6855" s="1">
        <v>1000</v>
      </c>
      <c r="C6855" t="s">
        <v>21</v>
      </c>
      <c r="D6855">
        <v>1</v>
      </c>
      <c r="E6855" s="3">
        <v>44537</v>
      </c>
      <c r="F6855" s="2">
        <f>MONTH(Tabela1[[#This Row],[Data]])</f>
        <v>12</v>
      </c>
      <c r="G6855" t="s">
        <v>1870</v>
      </c>
      <c r="H6855" t="s">
        <v>3990</v>
      </c>
      <c r="I6855" s="2">
        <v>5511956600000</v>
      </c>
    </row>
    <row r="6856" spans="1:9" x14ac:dyDescent="0.25">
      <c r="A6856" t="s">
        <v>26</v>
      </c>
      <c r="B6856" s="1">
        <v>2000</v>
      </c>
      <c r="C6856" t="s">
        <v>9</v>
      </c>
      <c r="D6856">
        <v>12</v>
      </c>
      <c r="E6856" s="3">
        <v>44537</v>
      </c>
      <c r="F6856" s="2">
        <f>MONTH(Tabela1[[#This Row],[Data]])</f>
        <v>12</v>
      </c>
      <c r="G6856" t="s">
        <v>5141</v>
      </c>
      <c r="H6856" t="s">
        <v>5142</v>
      </c>
      <c r="I6856" s="2">
        <v>5554991700000</v>
      </c>
    </row>
    <row r="6857" spans="1:9" x14ac:dyDescent="0.25">
      <c r="A6857" t="s">
        <v>8</v>
      </c>
      <c r="B6857" s="1">
        <v>500</v>
      </c>
      <c r="C6857" t="s">
        <v>9</v>
      </c>
      <c r="D6857">
        <v>12</v>
      </c>
      <c r="E6857" s="3">
        <v>44537</v>
      </c>
      <c r="F6857" s="2">
        <f>MONTH(Tabela1[[#This Row],[Data]])</f>
        <v>12</v>
      </c>
      <c r="G6857" t="s">
        <v>5387</v>
      </c>
      <c r="H6857" t="s">
        <v>5388</v>
      </c>
      <c r="I6857" s="2">
        <v>5516993700000</v>
      </c>
    </row>
    <row r="6858" spans="1:9" x14ac:dyDescent="0.25">
      <c r="A6858" t="s">
        <v>12</v>
      </c>
      <c r="B6858" s="1">
        <v>1000</v>
      </c>
      <c r="C6858" t="s">
        <v>9</v>
      </c>
      <c r="D6858">
        <v>3</v>
      </c>
      <c r="E6858" s="3">
        <v>44537</v>
      </c>
      <c r="F6858" s="2">
        <f>MONTH(Tabela1[[#This Row],[Data]])</f>
        <v>12</v>
      </c>
      <c r="G6858" t="s">
        <v>91</v>
      </c>
      <c r="H6858" t="s">
        <v>8847</v>
      </c>
      <c r="I6858" s="2">
        <v>5542999100000</v>
      </c>
    </row>
    <row r="6859" spans="1:9" x14ac:dyDescent="0.25">
      <c r="A6859" t="s">
        <v>8</v>
      </c>
      <c r="B6859" s="1">
        <v>500</v>
      </c>
      <c r="C6859" t="s">
        <v>9</v>
      </c>
      <c r="D6859">
        <v>12</v>
      </c>
      <c r="E6859" s="3">
        <v>44537</v>
      </c>
      <c r="F6859" s="2">
        <f>MONTH(Tabela1[[#This Row],[Data]])</f>
        <v>12</v>
      </c>
      <c r="G6859" t="s">
        <v>9746</v>
      </c>
      <c r="H6859" t="s">
        <v>9747</v>
      </c>
      <c r="I6859" s="2">
        <v>5511971100000</v>
      </c>
    </row>
    <row r="6860" spans="1:9" x14ac:dyDescent="0.25">
      <c r="A6860" t="s">
        <v>8</v>
      </c>
      <c r="B6860" s="1">
        <v>500</v>
      </c>
      <c r="C6860" t="s">
        <v>9</v>
      </c>
      <c r="D6860">
        <v>1</v>
      </c>
      <c r="E6860" s="3">
        <v>44538</v>
      </c>
      <c r="F6860" s="2">
        <f>MONTH(Tabela1[[#This Row],[Data]])</f>
        <v>12</v>
      </c>
      <c r="G6860" t="s">
        <v>2346</v>
      </c>
      <c r="H6860" t="s">
        <v>2347</v>
      </c>
      <c r="I6860" s="2">
        <v>5531980100000</v>
      </c>
    </row>
    <row r="6861" spans="1:9" x14ac:dyDescent="0.25">
      <c r="A6861" t="s">
        <v>12</v>
      </c>
      <c r="B6861" s="1">
        <v>1000</v>
      </c>
      <c r="C6861" t="s">
        <v>9</v>
      </c>
      <c r="D6861">
        <v>12</v>
      </c>
      <c r="E6861" s="3">
        <v>44538</v>
      </c>
      <c r="F6861" s="2">
        <f>MONTH(Tabela1[[#This Row],[Data]])</f>
        <v>12</v>
      </c>
      <c r="G6861" t="s">
        <v>3283</v>
      </c>
      <c r="H6861" t="s">
        <v>3284</v>
      </c>
      <c r="I6861" s="2">
        <v>5535991500000</v>
      </c>
    </row>
    <row r="6862" spans="1:9" x14ac:dyDescent="0.25">
      <c r="A6862" t="s">
        <v>26</v>
      </c>
      <c r="B6862" s="1">
        <v>2000</v>
      </c>
      <c r="C6862" t="s">
        <v>9</v>
      </c>
      <c r="D6862">
        <v>10</v>
      </c>
      <c r="E6862" s="3">
        <v>44538</v>
      </c>
      <c r="F6862" s="2">
        <f>MONTH(Tabela1[[#This Row],[Data]])</f>
        <v>12</v>
      </c>
      <c r="G6862" t="s">
        <v>5063</v>
      </c>
      <c r="H6862" t="s">
        <v>5064</v>
      </c>
      <c r="I6862" s="2">
        <v>5566996600000</v>
      </c>
    </row>
    <row r="6863" spans="1:9" x14ac:dyDescent="0.25">
      <c r="A6863" t="s">
        <v>8</v>
      </c>
      <c r="B6863" s="1">
        <v>500</v>
      </c>
      <c r="C6863" t="s">
        <v>9</v>
      </c>
      <c r="D6863">
        <v>10</v>
      </c>
      <c r="E6863" s="3">
        <v>44538</v>
      </c>
      <c r="F6863" s="2">
        <f>MONTH(Tabela1[[#This Row],[Data]])</f>
        <v>12</v>
      </c>
      <c r="G6863" t="s">
        <v>5600</v>
      </c>
      <c r="H6863" t="s">
        <v>5601</v>
      </c>
      <c r="I6863" s="2">
        <v>5551992200000</v>
      </c>
    </row>
    <row r="6864" spans="1:9" x14ac:dyDescent="0.25">
      <c r="A6864" t="s">
        <v>26</v>
      </c>
      <c r="B6864" s="1">
        <v>2000</v>
      </c>
      <c r="C6864" t="s">
        <v>9</v>
      </c>
      <c r="D6864">
        <v>12</v>
      </c>
      <c r="E6864" s="3">
        <v>44538</v>
      </c>
      <c r="F6864" s="2">
        <f>MONTH(Tabela1[[#This Row],[Data]])</f>
        <v>12</v>
      </c>
      <c r="G6864" t="s">
        <v>1649</v>
      </c>
      <c r="H6864" t="s">
        <v>1650</v>
      </c>
      <c r="I6864" s="2">
        <v>5511974300000</v>
      </c>
    </row>
    <row r="6865" spans="1:9" x14ac:dyDescent="0.25">
      <c r="A6865" t="s">
        <v>8</v>
      </c>
      <c r="B6865" s="1">
        <v>500</v>
      </c>
      <c r="C6865" t="s">
        <v>9</v>
      </c>
      <c r="D6865">
        <v>2</v>
      </c>
      <c r="E6865" s="3">
        <v>44539</v>
      </c>
      <c r="F6865" s="2">
        <f>MONTH(Tabela1[[#This Row],[Data]])</f>
        <v>12</v>
      </c>
      <c r="G6865" t="s">
        <v>698</v>
      </c>
      <c r="H6865" t="s">
        <v>699</v>
      </c>
      <c r="I6865" s="2">
        <v>5516996200000</v>
      </c>
    </row>
    <row r="6866" spans="1:9" x14ac:dyDescent="0.25">
      <c r="A6866" t="s">
        <v>12</v>
      </c>
      <c r="B6866" s="1">
        <v>1000</v>
      </c>
      <c r="C6866" t="s">
        <v>21</v>
      </c>
      <c r="D6866">
        <v>1</v>
      </c>
      <c r="E6866" s="3">
        <v>44539</v>
      </c>
      <c r="F6866" s="2">
        <f>MONTH(Tabela1[[#This Row],[Data]])</f>
        <v>12</v>
      </c>
      <c r="G6866" t="s">
        <v>3166</v>
      </c>
      <c r="H6866" t="s">
        <v>3167</v>
      </c>
      <c r="I6866" s="2">
        <v>5531995200000</v>
      </c>
    </row>
    <row r="6867" spans="1:9" x14ac:dyDescent="0.25">
      <c r="A6867" t="s">
        <v>8</v>
      </c>
      <c r="B6867" s="1">
        <v>500</v>
      </c>
      <c r="C6867" t="s">
        <v>9</v>
      </c>
      <c r="D6867">
        <v>12</v>
      </c>
      <c r="E6867" s="3">
        <v>44539</v>
      </c>
      <c r="F6867" s="2">
        <f>MONTH(Tabela1[[#This Row],[Data]])</f>
        <v>12</v>
      </c>
      <c r="G6867" t="s">
        <v>3264</v>
      </c>
      <c r="H6867" t="s">
        <v>3265</v>
      </c>
      <c r="I6867" s="2">
        <v>5542999000000</v>
      </c>
    </row>
    <row r="6868" spans="1:9" x14ac:dyDescent="0.25">
      <c r="A6868" t="s">
        <v>12</v>
      </c>
      <c r="B6868" s="1">
        <v>1000</v>
      </c>
      <c r="C6868" t="s">
        <v>9</v>
      </c>
      <c r="D6868">
        <v>12</v>
      </c>
      <c r="E6868" s="3">
        <v>44539</v>
      </c>
      <c r="F6868" s="2">
        <f>MONTH(Tabela1[[#This Row],[Data]])</f>
        <v>12</v>
      </c>
      <c r="G6868" t="s">
        <v>3682</v>
      </c>
      <c r="H6868" t="s">
        <v>3683</v>
      </c>
      <c r="I6868" s="2">
        <v>5517996300000</v>
      </c>
    </row>
    <row r="6869" spans="1:9" x14ac:dyDescent="0.25">
      <c r="A6869" t="s">
        <v>8</v>
      </c>
      <c r="B6869" s="1">
        <v>500</v>
      </c>
      <c r="C6869" t="s">
        <v>9</v>
      </c>
      <c r="D6869">
        <v>6</v>
      </c>
      <c r="E6869" s="3">
        <v>44539</v>
      </c>
      <c r="F6869" s="2">
        <f>MONTH(Tabela1[[#This Row],[Data]])</f>
        <v>12</v>
      </c>
      <c r="G6869" t="s">
        <v>6612</v>
      </c>
      <c r="H6869" t="s">
        <v>6613</v>
      </c>
      <c r="I6869" s="2">
        <v>5511947400000</v>
      </c>
    </row>
    <row r="6870" spans="1:9" x14ac:dyDescent="0.25">
      <c r="A6870" t="s">
        <v>8</v>
      </c>
      <c r="B6870" s="1">
        <v>500</v>
      </c>
      <c r="C6870" t="s">
        <v>9</v>
      </c>
      <c r="D6870">
        <v>3</v>
      </c>
      <c r="E6870" s="3">
        <v>44539</v>
      </c>
      <c r="F6870" s="2">
        <f>MONTH(Tabela1[[#This Row],[Data]])</f>
        <v>12</v>
      </c>
      <c r="G6870" t="s">
        <v>6679</v>
      </c>
      <c r="H6870" t="s">
        <v>6680</v>
      </c>
      <c r="I6870" s="2">
        <v>5512998800000</v>
      </c>
    </row>
    <row r="6871" spans="1:9" x14ac:dyDescent="0.25">
      <c r="A6871" t="s">
        <v>26</v>
      </c>
      <c r="B6871" s="1">
        <v>2000</v>
      </c>
      <c r="C6871" t="s">
        <v>9</v>
      </c>
      <c r="D6871">
        <v>1</v>
      </c>
      <c r="E6871" s="3">
        <v>44539</v>
      </c>
      <c r="F6871" s="2">
        <f>MONTH(Tabela1[[#This Row],[Data]])</f>
        <v>12</v>
      </c>
      <c r="G6871" t="s">
        <v>5059</v>
      </c>
      <c r="H6871" t="s">
        <v>7860</v>
      </c>
      <c r="I6871" s="2">
        <v>5521995900000</v>
      </c>
    </row>
    <row r="6872" spans="1:9" x14ac:dyDescent="0.25">
      <c r="A6872" t="s">
        <v>8</v>
      </c>
      <c r="B6872" s="1">
        <v>500</v>
      </c>
      <c r="C6872" t="s">
        <v>9</v>
      </c>
      <c r="D6872">
        <v>10</v>
      </c>
      <c r="E6872" s="3">
        <v>44539</v>
      </c>
      <c r="F6872" s="2">
        <f>MONTH(Tabela1[[#This Row],[Data]])</f>
        <v>12</v>
      </c>
      <c r="G6872" t="s">
        <v>7861</v>
      </c>
      <c r="H6872" t="s">
        <v>7862</v>
      </c>
      <c r="I6872" s="2">
        <v>5571991100000</v>
      </c>
    </row>
    <row r="6873" spans="1:9" x14ac:dyDescent="0.25">
      <c r="A6873" t="s">
        <v>26</v>
      </c>
      <c r="B6873" s="1">
        <v>2000</v>
      </c>
      <c r="C6873" t="s">
        <v>9</v>
      </c>
      <c r="D6873">
        <v>1</v>
      </c>
      <c r="E6873" s="3">
        <v>44539</v>
      </c>
      <c r="F6873" s="2">
        <f>MONTH(Tabela1[[#This Row],[Data]])</f>
        <v>12</v>
      </c>
      <c r="G6873" t="s">
        <v>8115</v>
      </c>
      <c r="H6873" t="s">
        <v>8116</v>
      </c>
      <c r="I6873" s="2">
        <v>5521986500000</v>
      </c>
    </row>
    <row r="6874" spans="1:9" x14ac:dyDescent="0.25">
      <c r="A6874" t="s">
        <v>12</v>
      </c>
      <c r="B6874" s="1">
        <v>1000</v>
      </c>
      <c r="C6874" t="s">
        <v>9</v>
      </c>
      <c r="D6874">
        <v>12</v>
      </c>
      <c r="E6874" s="3">
        <v>44539</v>
      </c>
      <c r="F6874" s="2">
        <f>MONTH(Tabela1[[#This Row],[Data]])</f>
        <v>12</v>
      </c>
      <c r="G6874" t="s">
        <v>9396</v>
      </c>
      <c r="H6874" t="s">
        <v>9397</v>
      </c>
      <c r="I6874" s="2">
        <v>5592988200000</v>
      </c>
    </row>
    <row r="6875" spans="1:9" x14ac:dyDescent="0.25">
      <c r="A6875" t="s">
        <v>8</v>
      </c>
      <c r="B6875" s="1">
        <v>500</v>
      </c>
      <c r="C6875" t="s">
        <v>9</v>
      </c>
      <c r="D6875">
        <v>12</v>
      </c>
      <c r="E6875" s="3">
        <v>44540</v>
      </c>
      <c r="F6875" s="2">
        <f>MONTH(Tabela1[[#This Row],[Data]])</f>
        <v>12</v>
      </c>
      <c r="G6875" t="s">
        <v>151</v>
      </c>
      <c r="H6875" t="s">
        <v>477</v>
      </c>
      <c r="I6875" s="2">
        <v>5511945600000</v>
      </c>
    </row>
    <row r="6876" spans="1:9" x14ac:dyDescent="0.25">
      <c r="A6876" t="s">
        <v>12</v>
      </c>
      <c r="B6876" s="1">
        <v>1000</v>
      </c>
      <c r="C6876" t="s">
        <v>9</v>
      </c>
      <c r="D6876">
        <v>12</v>
      </c>
      <c r="E6876" s="3">
        <v>44540</v>
      </c>
      <c r="F6876" s="2">
        <f>MONTH(Tabela1[[#This Row],[Data]])</f>
        <v>12</v>
      </c>
      <c r="G6876" t="s">
        <v>494</v>
      </c>
      <c r="H6876" t="s">
        <v>495</v>
      </c>
      <c r="I6876" s="2">
        <v>5586994600000</v>
      </c>
    </row>
    <row r="6877" spans="1:9" x14ac:dyDescent="0.25">
      <c r="A6877" t="s">
        <v>8</v>
      </c>
      <c r="B6877" s="1">
        <v>500</v>
      </c>
      <c r="C6877" t="s">
        <v>9</v>
      </c>
      <c r="D6877">
        <v>12</v>
      </c>
      <c r="E6877" s="3">
        <v>44540</v>
      </c>
      <c r="F6877" s="2">
        <f>MONTH(Tabela1[[#This Row],[Data]])</f>
        <v>12</v>
      </c>
      <c r="G6877" t="s">
        <v>4043</v>
      </c>
      <c r="H6877" t="s">
        <v>4044</v>
      </c>
      <c r="I6877" s="2">
        <v>5543984700000</v>
      </c>
    </row>
    <row r="6878" spans="1:9" x14ac:dyDescent="0.25">
      <c r="A6878" t="s">
        <v>26</v>
      </c>
      <c r="B6878" s="1">
        <v>2000</v>
      </c>
      <c r="C6878" t="s">
        <v>9</v>
      </c>
      <c r="D6878">
        <v>12</v>
      </c>
      <c r="E6878" s="3">
        <v>44540</v>
      </c>
      <c r="F6878" s="2">
        <f>MONTH(Tabela1[[#This Row],[Data]])</f>
        <v>12</v>
      </c>
      <c r="G6878" t="s">
        <v>5322</v>
      </c>
      <c r="H6878" t="s">
        <v>5831</v>
      </c>
      <c r="I6878" s="2">
        <v>5521999700000</v>
      </c>
    </row>
    <row r="6879" spans="1:9" x14ac:dyDescent="0.25">
      <c r="A6879" t="s">
        <v>8</v>
      </c>
      <c r="B6879" s="1">
        <v>500</v>
      </c>
      <c r="C6879" t="s">
        <v>9</v>
      </c>
      <c r="D6879">
        <v>12</v>
      </c>
      <c r="E6879" s="3">
        <v>44541</v>
      </c>
      <c r="F6879" s="2">
        <f>MONTH(Tabela1[[#This Row],[Data]])</f>
        <v>12</v>
      </c>
      <c r="G6879" t="s">
        <v>389</v>
      </c>
      <c r="H6879" t="s">
        <v>390</v>
      </c>
      <c r="I6879" s="2">
        <v>5535988300000</v>
      </c>
    </row>
    <row r="6880" spans="1:9" x14ac:dyDescent="0.25">
      <c r="A6880" t="s">
        <v>12</v>
      </c>
      <c r="B6880" s="1">
        <v>1000</v>
      </c>
      <c r="C6880" t="s">
        <v>9</v>
      </c>
      <c r="D6880">
        <v>3</v>
      </c>
      <c r="E6880" s="3">
        <v>44541</v>
      </c>
      <c r="F6880" s="2">
        <f>MONTH(Tabela1[[#This Row],[Data]])</f>
        <v>12</v>
      </c>
      <c r="G6880" t="s">
        <v>1837</v>
      </c>
      <c r="H6880" t="s">
        <v>1838</v>
      </c>
      <c r="I6880" s="2">
        <v>5521970600000</v>
      </c>
    </row>
    <row r="6881" spans="1:9" x14ac:dyDescent="0.25">
      <c r="A6881" t="s">
        <v>8</v>
      </c>
      <c r="B6881" s="1">
        <v>500</v>
      </c>
      <c r="C6881" t="s">
        <v>9</v>
      </c>
      <c r="D6881">
        <v>12</v>
      </c>
      <c r="E6881" s="3">
        <v>44541</v>
      </c>
      <c r="F6881" s="2">
        <f>MONTH(Tabela1[[#This Row],[Data]])</f>
        <v>12</v>
      </c>
      <c r="G6881" t="s">
        <v>2287</v>
      </c>
      <c r="H6881" t="s">
        <v>2288</v>
      </c>
      <c r="I6881" s="2">
        <v>5512997900000</v>
      </c>
    </row>
    <row r="6882" spans="1:9" x14ac:dyDescent="0.25">
      <c r="A6882" t="s">
        <v>12</v>
      </c>
      <c r="B6882" s="1">
        <v>1000</v>
      </c>
      <c r="C6882" t="s">
        <v>9</v>
      </c>
      <c r="D6882">
        <v>12</v>
      </c>
      <c r="E6882" s="3">
        <v>44541</v>
      </c>
      <c r="F6882" s="2">
        <f>MONTH(Tabela1[[#This Row],[Data]])</f>
        <v>12</v>
      </c>
      <c r="G6882" t="s">
        <v>2492</v>
      </c>
      <c r="H6882" t="s">
        <v>2493</v>
      </c>
      <c r="I6882" s="2">
        <v>5519996200000</v>
      </c>
    </row>
    <row r="6883" spans="1:9" x14ac:dyDescent="0.25">
      <c r="A6883" t="s">
        <v>8</v>
      </c>
      <c r="B6883" s="1">
        <v>500</v>
      </c>
      <c r="C6883" t="s">
        <v>9</v>
      </c>
      <c r="D6883">
        <v>12</v>
      </c>
      <c r="E6883" s="3">
        <v>44541</v>
      </c>
      <c r="F6883" s="2">
        <f>MONTH(Tabela1[[#This Row],[Data]])</f>
        <v>12</v>
      </c>
      <c r="G6883" t="s">
        <v>3588</v>
      </c>
      <c r="H6883" t="s">
        <v>4031</v>
      </c>
      <c r="I6883" s="2">
        <v>5521968400000</v>
      </c>
    </row>
    <row r="6884" spans="1:9" x14ac:dyDescent="0.25">
      <c r="A6884" t="s">
        <v>12</v>
      </c>
      <c r="B6884" s="1">
        <v>1000</v>
      </c>
      <c r="C6884" t="s">
        <v>9</v>
      </c>
      <c r="D6884">
        <v>7</v>
      </c>
      <c r="E6884" s="3">
        <v>44541</v>
      </c>
      <c r="F6884" s="2">
        <f>MONTH(Tabela1[[#This Row],[Data]])</f>
        <v>12</v>
      </c>
      <c r="G6884" t="s">
        <v>5130</v>
      </c>
      <c r="H6884" t="s">
        <v>5131</v>
      </c>
      <c r="I6884" s="2">
        <v>5592981400000</v>
      </c>
    </row>
    <row r="6885" spans="1:9" x14ac:dyDescent="0.25">
      <c r="A6885" t="s">
        <v>8</v>
      </c>
      <c r="B6885" s="1">
        <v>500</v>
      </c>
      <c r="C6885" t="s">
        <v>9</v>
      </c>
      <c r="D6885">
        <v>12</v>
      </c>
      <c r="E6885" s="3">
        <v>44541</v>
      </c>
      <c r="F6885" s="2">
        <f>MONTH(Tabela1[[#This Row],[Data]])</f>
        <v>12</v>
      </c>
      <c r="G6885" t="s">
        <v>5508</v>
      </c>
      <c r="H6885" t="s">
        <v>5509</v>
      </c>
      <c r="I6885" s="2">
        <v>5521993100000</v>
      </c>
    </row>
    <row r="6886" spans="1:9" x14ac:dyDescent="0.25">
      <c r="A6886" t="s">
        <v>26</v>
      </c>
      <c r="B6886" s="1">
        <v>2000</v>
      </c>
      <c r="C6886" t="s">
        <v>9</v>
      </c>
      <c r="D6886">
        <v>7</v>
      </c>
      <c r="E6886" s="3">
        <v>44541</v>
      </c>
      <c r="F6886" s="2">
        <f>MONTH(Tabela1[[#This Row],[Data]])</f>
        <v>12</v>
      </c>
      <c r="G6886" t="s">
        <v>1576</v>
      </c>
      <c r="H6886" t="s">
        <v>1577</v>
      </c>
      <c r="I6886" s="2">
        <v>5571986700000</v>
      </c>
    </row>
    <row r="6887" spans="1:9" x14ac:dyDescent="0.25">
      <c r="A6887" t="s">
        <v>8</v>
      </c>
      <c r="B6887" s="1">
        <v>500</v>
      </c>
      <c r="C6887" t="s">
        <v>9</v>
      </c>
      <c r="D6887">
        <v>12</v>
      </c>
      <c r="E6887" s="3">
        <v>44541</v>
      </c>
      <c r="F6887" s="2">
        <f>MONTH(Tabela1[[#This Row],[Data]])</f>
        <v>12</v>
      </c>
      <c r="G6887" t="s">
        <v>684</v>
      </c>
      <c r="H6887" t="s">
        <v>6110</v>
      </c>
      <c r="I6887" s="2">
        <v>5561998000000</v>
      </c>
    </row>
    <row r="6888" spans="1:9" x14ac:dyDescent="0.25">
      <c r="A6888" t="s">
        <v>8</v>
      </c>
      <c r="B6888" s="1">
        <v>500</v>
      </c>
      <c r="C6888" t="s">
        <v>9</v>
      </c>
      <c r="D6888">
        <v>4</v>
      </c>
      <c r="E6888" s="3">
        <v>44541</v>
      </c>
      <c r="F6888" s="2">
        <f>MONTH(Tabela1[[#This Row],[Data]])</f>
        <v>12</v>
      </c>
      <c r="G6888" t="s">
        <v>2009</v>
      </c>
      <c r="H6888" t="s">
        <v>2010</v>
      </c>
      <c r="I6888" s="2">
        <v>5519993400000</v>
      </c>
    </row>
    <row r="6889" spans="1:9" x14ac:dyDescent="0.25">
      <c r="A6889" t="s">
        <v>26</v>
      </c>
      <c r="B6889" s="1">
        <v>2000</v>
      </c>
      <c r="C6889" t="s">
        <v>9</v>
      </c>
      <c r="D6889">
        <v>10</v>
      </c>
      <c r="E6889" s="3">
        <v>44541</v>
      </c>
      <c r="F6889" s="2">
        <f>MONTH(Tabela1[[#This Row],[Data]])</f>
        <v>12</v>
      </c>
      <c r="G6889" t="s">
        <v>6936</v>
      </c>
      <c r="H6889" t="s">
        <v>7374</v>
      </c>
      <c r="I6889" s="2">
        <v>5584988500000</v>
      </c>
    </row>
    <row r="6890" spans="1:9" x14ac:dyDescent="0.25">
      <c r="A6890" t="s">
        <v>12</v>
      </c>
      <c r="B6890" s="1">
        <v>1000</v>
      </c>
      <c r="C6890" t="s">
        <v>9</v>
      </c>
      <c r="D6890">
        <v>4</v>
      </c>
      <c r="E6890" s="3">
        <v>44541</v>
      </c>
      <c r="F6890" s="2">
        <f>MONTH(Tabela1[[#This Row],[Data]])</f>
        <v>12</v>
      </c>
      <c r="G6890" t="s">
        <v>2572</v>
      </c>
      <c r="H6890" t="s">
        <v>7846</v>
      </c>
      <c r="I6890" s="2">
        <v>5521988900000</v>
      </c>
    </row>
    <row r="6891" spans="1:9" x14ac:dyDescent="0.25">
      <c r="A6891" t="s">
        <v>12</v>
      </c>
      <c r="B6891" s="1">
        <v>1000</v>
      </c>
      <c r="C6891" t="s">
        <v>9</v>
      </c>
      <c r="D6891">
        <v>10</v>
      </c>
      <c r="E6891" s="3">
        <v>44542</v>
      </c>
      <c r="F6891" s="2">
        <f>MONTH(Tabela1[[#This Row],[Data]])</f>
        <v>12</v>
      </c>
      <c r="G6891" t="s">
        <v>8186</v>
      </c>
      <c r="H6891" t="s">
        <v>8187</v>
      </c>
      <c r="I6891" s="2">
        <v>5513988800000</v>
      </c>
    </row>
    <row r="6892" spans="1:9" x14ac:dyDescent="0.25">
      <c r="A6892" t="s">
        <v>26</v>
      </c>
      <c r="B6892" s="1">
        <v>2000</v>
      </c>
      <c r="C6892" t="s">
        <v>9</v>
      </c>
      <c r="D6892">
        <v>10</v>
      </c>
      <c r="E6892" s="3">
        <v>44542</v>
      </c>
      <c r="F6892" s="2">
        <f>MONTH(Tabela1[[#This Row],[Data]])</f>
        <v>12</v>
      </c>
      <c r="G6892" t="s">
        <v>9332</v>
      </c>
      <c r="H6892" t="s">
        <v>9333</v>
      </c>
      <c r="I6892" s="2">
        <v>5511981100000</v>
      </c>
    </row>
    <row r="6893" spans="1:9" x14ac:dyDescent="0.25">
      <c r="A6893" t="s">
        <v>8</v>
      </c>
      <c r="B6893" s="1">
        <v>500</v>
      </c>
      <c r="C6893" t="s">
        <v>9</v>
      </c>
      <c r="D6893">
        <v>1</v>
      </c>
      <c r="E6893" s="3">
        <v>44543</v>
      </c>
      <c r="F6893" s="2">
        <f>MONTH(Tabela1[[#This Row],[Data]])</f>
        <v>12</v>
      </c>
      <c r="G6893" t="s">
        <v>804</v>
      </c>
      <c r="H6893" t="s">
        <v>805</v>
      </c>
      <c r="I6893" s="2">
        <v>5521999500000</v>
      </c>
    </row>
    <row r="6894" spans="1:9" x14ac:dyDescent="0.25">
      <c r="A6894" t="s">
        <v>8</v>
      </c>
      <c r="B6894" s="1">
        <v>500</v>
      </c>
      <c r="C6894" t="s">
        <v>9</v>
      </c>
      <c r="D6894">
        <v>10</v>
      </c>
      <c r="E6894" s="3">
        <v>44543</v>
      </c>
      <c r="F6894" s="2">
        <f>MONTH(Tabela1[[#This Row],[Data]])</f>
        <v>12</v>
      </c>
      <c r="G6894" t="s">
        <v>1612</v>
      </c>
      <c r="H6894" t="s">
        <v>1613</v>
      </c>
      <c r="I6894" s="2">
        <v>5592984200000</v>
      </c>
    </row>
    <row r="6895" spans="1:9" x14ac:dyDescent="0.25">
      <c r="A6895" t="s">
        <v>12</v>
      </c>
      <c r="B6895" s="1">
        <v>1000</v>
      </c>
      <c r="C6895" t="s">
        <v>9</v>
      </c>
      <c r="D6895">
        <v>12</v>
      </c>
      <c r="E6895" s="3">
        <v>44543</v>
      </c>
      <c r="F6895" s="2">
        <f>MONTH(Tabela1[[#This Row],[Data]])</f>
        <v>12</v>
      </c>
      <c r="G6895" t="s">
        <v>3583</v>
      </c>
      <c r="H6895" t="s">
        <v>3584</v>
      </c>
      <c r="I6895" s="2">
        <v>5548999400000</v>
      </c>
    </row>
    <row r="6896" spans="1:9" x14ac:dyDescent="0.25">
      <c r="A6896" t="s">
        <v>12</v>
      </c>
      <c r="B6896" s="1">
        <v>1000</v>
      </c>
      <c r="C6896" t="s">
        <v>9</v>
      </c>
      <c r="D6896">
        <v>12</v>
      </c>
      <c r="E6896" s="3">
        <v>44543</v>
      </c>
      <c r="F6896" s="2">
        <f>MONTH(Tabela1[[#This Row],[Data]])</f>
        <v>12</v>
      </c>
      <c r="G6896" t="s">
        <v>628</v>
      </c>
      <c r="H6896" t="s">
        <v>4243</v>
      </c>
      <c r="I6896" s="2">
        <v>5531986300000</v>
      </c>
    </row>
    <row r="6897" spans="1:9" x14ac:dyDescent="0.25">
      <c r="A6897" t="s">
        <v>8</v>
      </c>
      <c r="B6897" s="1">
        <v>500</v>
      </c>
      <c r="C6897" t="s">
        <v>9</v>
      </c>
      <c r="D6897">
        <v>7</v>
      </c>
      <c r="E6897" s="3">
        <v>44543</v>
      </c>
      <c r="F6897" s="2">
        <f>MONTH(Tabela1[[#This Row],[Data]])</f>
        <v>12</v>
      </c>
      <c r="G6897" t="s">
        <v>6116</v>
      </c>
      <c r="H6897" t="s">
        <v>6117</v>
      </c>
      <c r="I6897" s="2">
        <v>5561999800000</v>
      </c>
    </row>
    <row r="6898" spans="1:9" x14ac:dyDescent="0.25">
      <c r="A6898" t="s">
        <v>8</v>
      </c>
      <c r="B6898" s="1">
        <v>500</v>
      </c>
      <c r="C6898" t="s">
        <v>9</v>
      </c>
      <c r="D6898">
        <v>3</v>
      </c>
      <c r="E6898" s="3">
        <v>44543</v>
      </c>
      <c r="F6898" s="2">
        <f>MONTH(Tabela1[[#This Row],[Data]])</f>
        <v>12</v>
      </c>
      <c r="G6898" t="s">
        <v>8022</v>
      </c>
      <c r="H6898" t="s">
        <v>8023</v>
      </c>
      <c r="I6898" s="2">
        <v>5511968300000</v>
      </c>
    </row>
    <row r="6899" spans="1:9" x14ac:dyDescent="0.25">
      <c r="A6899" t="s">
        <v>8</v>
      </c>
      <c r="B6899" s="1">
        <v>500</v>
      </c>
      <c r="C6899" t="s">
        <v>9</v>
      </c>
      <c r="D6899">
        <v>12</v>
      </c>
      <c r="E6899" s="3">
        <v>44543</v>
      </c>
      <c r="F6899" s="2">
        <f>MONTH(Tabela1[[#This Row],[Data]])</f>
        <v>12</v>
      </c>
      <c r="G6899" t="s">
        <v>2174</v>
      </c>
      <c r="H6899" t="s">
        <v>4199</v>
      </c>
      <c r="I6899" s="2">
        <v>5524988200000</v>
      </c>
    </row>
    <row r="6900" spans="1:9" x14ac:dyDescent="0.25">
      <c r="A6900" t="s">
        <v>12</v>
      </c>
      <c r="B6900" s="1">
        <v>1000</v>
      </c>
      <c r="C6900" t="s">
        <v>9</v>
      </c>
      <c r="D6900">
        <v>4</v>
      </c>
      <c r="E6900" s="3">
        <v>44544</v>
      </c>
      <c r="F6900" s="2">
        <f>MONTH(Tabela1[[#This Row],[Data]])</f>
        <v>12</v>
      </c>
      <c r="G6900" t="s">
        <v>7836</v>
      </c>
      <c r="H6900" t="s">
        <v>7837</v>
      </c>
      <c r="I6900" s="2">
        <v>5565993200000</v>
      </c>
    </row>
    <row r="6901" spans="1:9" x14ac:dyDescent="0.25">
      <c r="A6901" t="s">
        <v>8</v>
      </c>
      <c r="B6901" s="1">
        <v>500</v>
      </c>
      <c r="C6901" t="s">
        <v>9</v>
      </c>
      <c r="D6901">
        <v>10</v>
      </c>
      <c r="E6901" s="3">
        <v>44544</v>
      </c>
      <c r="F6901" s="2">
        <f>MONTH(Tabela1[[#This Row],[Data]])</f>
        <v>12</v>
      </c>
      <c r="G6901" t="s">
        <v>9241</v>
      </c>
      <c r="H6901" t="s">
        <v>9242</v>
      </c>
      <c r="I6901" s="2">
        <v>5521976100000</v>
      </c>
    </row>
    <row r="6902" spans="1:9" x14ac:dyDescent="0.25">
      <c r="A6902" t="s">
        <v>26</v>
      </c>
      <c r="B6902" s="1">
        <v>2000</v>
      </c>
      <c r="C6902" t="s">
        <v>9</v>
      </c>
      <c r="D6902">
        <v>8</v>
      </c>
      <c r="E6902" s="3">
        <v>44545</v>
      </c>
      <c r="F6902" s="2">
        <f>MONTH(Tabela1[[#This Row],[Data]])</f>
        <v>12</v>
      </c>
      <c r="G6902" t="s">
        <v>2551</v>
      </c>
      <c r="H6902" t="s">
        <v>2812</v>
      </c>
      <c r="I6902" s="2">
        <v>5511980900000</v>
      </c>
    </row>
    <row r="6903" spans="1:9" x14ac:dyDescent="0.25">
      <c r="A6903" t="s">
        <v>8</v>
      </c>
      <c r="B6903" s="1">
        <v>500</v>
      </c>
      <c r="C6903" t="s">
        <v>9</v>
      </c>
      <c r="D6903">
        <v>12</v>
      </c>
      <c r="E6903" s="3">
        <v>44545</v>
      </c>
      <c r="F6903" s="2">
        <f>MONTH(Tabela1[[#This Row],[Data]])</f>
        <v>12</v>
      </c>
      <c r="G6903" t="s">
        <v>2672</v>
      </c>
      <c r="H6903" t="s">
        <v>2673</v>
      </c>
      <c r="I6903" s="2">
        <v>5516988200000</v>
      </c>
    </row>
    <row r="6904" spans="1:9" x14ac:dyDescent="0.25">
      <c r="A6904" t="s">
        <v>8</v>
      </c>
      <c r="B6904" s="1">
        <v>500</v>
      </c>
      <c r="C6904" t="s">
        <v>9</v>
      </c>
      <c r="D6904">
        <v>12</v>
      </c>
      <c r="E6904" s="3">
        <v>44545</v>
      </c>
      <c r="F6904" s="2">
        <f>MONTH(Tabela1[[#This Row],[Data]])</f>
        <v>12</v>
      </c>
      <c r="G6904" t="s">
        <v>4004</v>
      </c>
      <c r="H6904" t="s">
        <v>4005</v>
      </c>
      <c r="I6904" s="2">
        <v>5577981000000</v>
      </c>
    </row>
    <row r="6905" spans="1:9" x14ac:dyDescent="0.25">
      <c r="A6905" t="s">
        <v>12</v>
      </c>
      <c r="B6905" s="1">
        <v>1000</v>
      </c>
      <c r="C6905" t="s">
        <v>9</v>
      </c>
      <c r="D6905">
        <v>12</v>
      </c>
      <c r="E6905" s="3">
        <v>44545</v>
      </c>
      <c r="F6905" s="2">
        <f>MONTH(Tabela1[[#This Row],[Data]])</f>
        <v>12</v>
      </c>
      <c r="G6905" t="s">
        <v>8233</v>
      </c>
      <c r="H6905" t="s">
        <v>8234</v>
      </c>
      <c r="I6905" s="2">
        <v>5511997300000</v>
      </c>
    </row>
    <row r="6906" spans="1:9" x14ac:dyDescent="0.25">
      <c r="A6906" t="s">
        <v>8</v>
      </c>
      <c r="B6906" s="1">
        <v>500</v>
      </c>
      <c r="C6906" t="s">
        <v>9</v>
      </c>
      <c r="D6906">
        <v>12</v>
      </c>
      <c r="E6906" s="3">
        <v>44545</v>
      </c>
      <c r="F6906" s="2">
        <f>MONTH(Tabela1[[#This Row],[Data]])</f>
        <v>12</v>
      </c>
      <c r="G6906" t="s">
        <v>59</v>
      </c>
      <c r="H6906" t="s">
        <v>8846</v>
      </c>
      <c r="I6906" s="2">
        <v>5511996500000</v>
      </c>
    </row>
    <row r="6907" spans="1:9" x14ac:dyDescent="0.25">
      <c r="A6907" t="s">
        <v>8</v>
      </c>
      <c r="B6907" s="1">
        <v>500</v>
      </c>
      <c r="C6907" t="s">
        <v>9</v>
      </c>
      <c r="D6907">
        <v>12</v>
      </c>
      <c r="E6907" s="3">
        <v>44546</v>
      </c>
      <c r="F6907" s="2">
        <f>MONTH(Tabela1[[#This Row],[Data]])</f>
        <v>12</v>
      </c>
      <c r="G6907" t="s">
        <v>851</v>
      </c>
      <c r="H6907" t="s">
        <v>852</v>
      </c>
      <c r="I6907" s="2">
        <v>5511985700000</v>
      </c>
    </row>
    <row r="6908" spans="1:9" x14ac:dyDescent="0.25">
      <c r="A6908" t="s">
        <v>26</v>
      </c>
      <c r="B6908" s="1">
        <v>2000</v>
      </c>
      <c r="C6908" t="s">
        <v>9</v>
      </c>
      <c r="D6908">
        <v>1</v>
      </c>
      <c r="E6908" s="3">
        <v>44546</v>
      </c>
      <c r="F6908" s="2">
        <f>MONTH(Tabela1[[#This Row],[Data]])</f>
        <v>12</v>
      </c>
      <c r="G6908" t="s">
        <v>2428</v>
      </c>
      <c r="H6908" t="s">
        <v>2429</v>
      </c>
      <c r="I6908" s="2">
        <v>5598985200000</v>
      </c>
    </row>
    <row r="6909" spans="1:9" x14ac:dyDescent="0.25">
      <c r="A6909" t="s">
        <v>8</v>
      </c>
      <c r="B6909" s="1">
        <v>500</v>
      </c>
      <c r="C6909" t="s">
        <v>9</v>
      </c>
      <c r="D6909">
        <v>1</v>
      </c>
      <c r="E6909" s="3">
        <v>44546</v>
      </c>
      <c r="F6909" s="2">
        <f>MONTH(Tabela1[[#This Row],[Data]])</f>
        <v>12</v>
      </c>
      <c r="G6909" t="s">
        <v>3037</v>
      </c>
      <c r="H6909" t="s">
        <v>3038</v>
      </c>
      <c r="I6909" s="2">
        <v>5511968200000</v>
      </c>
    </row>
    <row r="6910" spans="1:9" x14ac:dyDescent="0.25">
      <c r="A6910" t="s">
        <v>8</v>
      </c>
      <c r="B6910" s="1">
        <v>500</v>
      </c>
      <c r="C6910" t="s">
        <v>9</v>
      </c>
      <c r="D6910">
        <v>3</v>
      </c>
      <c r="E6910" s="3">
        <v>44546</v>
      </c>
      <c r="F6910" s="2">
        <f>MONTH(Tabela1[[#This Row],[Data]])</f>
        <v>12</v>
      </c>
      <c r="G6910" t="s">
        <v>2279</v>
      </c>
      <c r="H6910" t="s">
        <v>4917</v>
      </c>
      <c r="I6910" s="2">
        <v>5551920000000</v>
      </c>
    </row>
    <row r="6911" spans="1:9" x14ac:dyDescent="0.25">
      <c r="A6911" t="s">
        <v>12</v>
      </c>
      <c r="B6911" s="1">
        <v>1000</v>
      </c>
      <c r="C6911" t="s">
        <v>9</v>
      </c>
      <c r="D6911">
        <v>12</v>
      </c>
      <c r="E6911" s="3">
        <v>44546</v>
      </c>
      <c r="F6911" s="2">
        <f>MONTH(Tabela1[[#This Row],[Data]])</f>
        <v>12</v>
      </c>
      <c r="G6911" t="s">
        <v>3474</v>
      </c>
      <c r="H6911" t="s">
        <v>5588</v>
      </c>
      <c r="I6911" s="2">
        <v>5515997300000</v>
      </c>
    </row>
    <row r="6912" spans="1:9" x14ac:dyDescent="0.25">
      <c r="A6912" t="s">
        <v>12</v>
      </c>
      <c r="B6912" s="1">
        <v>1000</v>
      </c>
      <c r="C6912" t="s">
        <v>21</v>
      </c>
      <c r="D6912">
        <v>1</v>
      </c>
      <c r="E6912" s="3">
        <v>44546</v>
      </c>
      <c r="F6912" s="2">
        <f>MONTH(Tabela1[[#This Row],[Data]])</f>
        <v>12</v>
      </c>
      <c r="G6912" t="s">
        <v>7064</v>
      </c>
      <c r="H6912" t="s">
        <v>5305</v>
      </c>
      <c r="I6912" s="2">
        <v>5598981100000</v>
      </c>
    </row>
    <row r="6913" spans="1:9" x14ac:dyDescent="0.25">
      <c r="A6913" t="s">
        <v>8</v>
      </c>
      <c r="B6913" s="1">
        <v>500</v>
      </c>
      <c r="C6913" t="s">
        <v>21</v>
      </c>
      <c r="D6913">
        <v>1</v>
      </c>
      <c r="E6913" s="3">
        <v>44546</v>
      </c>
      <c r="F6913" s="2">
        <f>MONTH(Tabela1[[#This Row],[Data]])</f>
        <v>12</v>
      </c>
      <c r="G6913" t="s">
        <v>8097</v>
      </c>
      <c r="H6913" t="s">
        <v>8098</v>
      </c>
      <c r="I6913" s="2">
        <v>5594988000000</v>
      </c>
    </row>
    <row r="6914" spans="1:9" x14ac:dyDescent="0.25">
      <c r="A6914" t="s">
        <v>8</v>
      </c>
      <c r="B6914" s="1">
        <v>500</v>
      </c>
      <c r="C6914" t="s">
        <v>9</v>
      </c>
      <c r="D6914">
        <v>12</v>
      </c>
      <c r="E6914" s="3">
        <v>44546</v>
      </c>
      <c r="F6914" s="2">
        <f>MONTH(Tabela1[[#This Row],[Data]])</f>
        <v>12</v>
      </c>
      <c r="G6914" t="s">
        <v>8360</v>
      </c>
      <c r="H6914" t="s">
        <v>8361</v>
      </c>
      <c r="I6914" s="2">
        <v>5585997000000</v>
      </c>
    </row>
    <row r="6915" spans="1:9" x14ac:dyDescent="0.25">
      <c r="A6915" t="s">
        <v>8</v>
      </c>
      <c r="B6915" s="1">
        <v>500</v>
      </c>
      <c r="C6915" t="s">
        <v>21</v>
      </c>
      <c r="D6915">
        <v>1</v>
      </c>
      <c r="E6915" s="3">
        <v>44546</v>
      </c>
      <c r="F6915" s="2">
        <f>MONTH(Tabela1[[#This Row],[Data]])</f>
        <v>12</v>
      </c>
      <c r="G6915" t="s">
        <v>234</v>
      </c>
      <c r="H6915" t="s">
        <v>235</v>
      </c>
      <c r="I6915" s="2">
        <v>5511998100000</v>
      </c>
    </row>
    <row r="6916" spans="1:9" x14ac:dyDescent="0.25">
      <c r="A6916" t="s">
        <v>26</v>
      </c>
      <c r="B6916" s="1">
        <v>2000</v>
      </c>
      <c r="C6916" t="s">
        <v>9</v>
      </c>
      <c r="D6916">
        <v>6</v>
      </c>
      <c r="E6916" s="3">
        <v>44546</v>
      </c>
      <c r="F6916" s="2">
        <f>MONTH(Tabela1[[#This Row],[Data]])</f>
        <v>12</v>
      </c>
      <c r="G6916" t="s">
        <v>55</v>
      </c>
      <c r="H6916" t="s">
        <v>3645</v>
      </c>
      <c r="I6916" s="2">
        <v>5531997600000</v>
      </c>
    </row>
    <row r="6917" spans="1:9" x14ac:dyDescent="0.25">
      <c r="A6917" t="s">
        <v>12</v>
      </c>
      <c r="B6917" s="1">
        <v>1000</v>
      </c>
      <c r="C6917" t="s">
        <v>9</v>
      </c>
      <c r="D6917">
        <v>12</v>
      </c>
      <c r="E6917" s="3">
        <v>44546</v>
      </c>
      <c r="F6917" s="2">
        <f>MONTH(Tabela1[[#This Row],[Data]])</f>
        <v>12</v>
      </c>
      <c r="G6917" t="s">
        <v>4349</v>
      </c>
      <c r="H6917" t="s">
        <v>9807</v>
      </c>
      <c r="I6917" s="2">
        <v>5554996700000</v>
      </c>
    </row>
    <row r="6918" spans="1:9" x14ac:dyDescent="0.25">
      <c r="A6918" t="s">
        <v>26</v>
      </c>
      <c r="B6918" s="1">
        <v>2000</v>
      </c>
      <c r="C6918" t="s">
        <v>9</v>
      </c>
      <c r="D6918">
        <v>12</v>
      </c>
      <c r="E6918" s="3">
        <v>44547</v>
      </c>
      <c r="F6918" s="2">
        <f>MONTH(Tabela1[[#This Row],[Data]])</f>
        <v>12</v>
      </c>
      <c r="G6918" t="s">
        <v>423</v>
      </c>
      <c r="H6918" t="s">
        <v>424</v>
      </c>
      <c r="I6918" s="2">
        <v>5537991900000</v>
      </c>
    </row>
    <row r="6919" spans="1:9" x14ac:dyDescent="0.25">
      <c r="A6919" t="s">
        <v>8</v>
      </c>
      <c r="B6919" s="1">
        <v>500</v>
      </c>
      <c r="C6919" t="s">
        <v>9</v>
      </c>
      <c r="D6919">
        <v>12</v>
      </c>
      <c r="E6919" s="3">
        <v>44547</v>
      </c>
      <c r="F6919" s="2">
        <f>MONTH(Tabela1[[#This Row],[Data]])</f>
        <v>12</v>
      </c>
      <c r="G6919" t="s">
        <v>1908</v>
      </c>
      <c r="H6919" t="s">
        <v>1909</v>
      </c>
      <c r="I6919" s="2">
        <v>5519988500000</v>
      </c>
    </row>
    <row r="6920" spans="1:9" x14ac:dyDescent="0.25">
      <c r="A6920" t="s">
        <v>12</v>
      </c>
      <c r="B6920" s="1">
        <v>1000</v>
      </c>
      <c r="C6920" t="s">
        <v>9</v>
      </c>
      <c r="D6920">
        <v>6</v>
      </c>
      <c r="E6920" s="3">
        <v>44547</v>
      </c>
      <c r="F6920" s="2">
        <f>MONTH(Tabela1[[#This Row],[Data]])</f>
        <v>12</v>
      </c>
      <c r="G6920" t="s">
        <v>2628</v>
      </c>
      <c r="H6920" t="s">
        <v>2629</v>
      </c>
      <c r="I6920" s="2">
        <v>5561996900000</v>
      </c>
    </row>
    <row r="6921" spans="1:9" x14ac:dyDescent="0.25">
      <c r="A6921" t="s">
        <v>12</v>
      </c>
      <c r="B6921" s="1">
        <v>1000</v>
      </c>
      <c r="C6921" t="s">
        <v>9</v>
      </c>
      <c r="D6921">
        <v>12</v>
      </c>
      <c r="E6921" s="3">
        <v>44547</v>
      </c>
      <c r="F6921" s="2">
        <f>MONTH(Tabela1[[#This Row],[Data]])</f>
        <v>12</v>
      </c>
      <c r="G6921" t="s">
        <v>2877</v>
      </c>
      <c r="H6921" t="s">
        <v>2878</v>
      </c>
      <c r="I6921" s="2">
        <v>5521988500000</v>
      </c>
    </row>
    <row r="6922" spans="1:9" x14ac:dyDescent="0.25">
      <c r="A6922" t="s">
        <v>8</v>
      </c>
      <c r="B6922" s="1">
        <v>500</v>
      </c>
      <c r="C6922" t="s">
        <v>9</v>
      </c>
      <c r="D6922">
        <v>6</v>
      </c>
      <c r="E6922" s="3">
        <v>44547</v>
      </c>
      <c r="F6922" s="2">
        <f>MONTH(Tabela1[[#This Row],[Data]])</f>
        <v>12</v>
      </c>
      <c r="G6922" t="s">
        <v>3244</v>
      </c>
      <c r="H6922" t="s">
        <v>3245</v>
      </c>
      <c r="I6922" s="2">
        <v>5565999500000</v>
      </c>
    </row>
    <row r="6923" spans="1:9" x14ac:dyDescent="0.25">
      <c r="A6923" t="s">
        <v>12</v>
      </c>
      <c r="B6923" s="1">
        <v>1000</v>
      </c>
      <c r="C6923" t="s">
        <v>21</v>
      </c>
      <c r="D6923">
        <v>1</v>
      </c>
      <c r="E6923" s="3">
        <v>44547</v>
      </c>
      <c r="F6923" s="2">
        <f>MONTH(Tabela1[[#This Row],[Data]])</f>
        <v>12</v>
      </c>
      <c r="G6923" t="s">
        <v>4095</v>
      </c>
      <c r="H6923" t="s">
        <v>4096</v>
      </c>
      <c r="I6923" s="2">
        <v>5535991000000</v>
      </c>
    </row>
    <row r="6924" spans="1:9" x14ac:dyDescent="0.25">
      <c r="A6924" t="s">
        <v>26</v>
      </c>
      <c r="B6924" s="1">
        <v>2000</v>
      </c>
      <c r="C6924" t="s">
        <v>9</v>
      </c>
      <c r="D6924">
        <v>1</v>
      </c>
      <c r="E6924" s="3">
        <v>44547</v>
      </c>
      <c r="F6924" s="2">
        <f>MONTH(Tabela1[[#This Row],[Data]])</f>
        <v>12</v>
      </c>
      <c r="G6924" t="s">
        <v>4484</v>
      </c>
      <c r="H6924" t="s">
        <v>4843</v>
      </c>
      <c r="I6924" s="2">
        <v>5519997900000</v>
      </c>
    </row>
    <row r="6925" spans="1:9" x14ac:dyDescent="0.25">
      <c r="A6925" t="s">
        <v>8</v>
      </c>
      <c r="B6925" s="1">
        <v>500</v>
      </c>
      <c r="C6925" t="s">
        <v>9</v>
      </c>
      <c r="D6925">
        <v>12</v>
      </c>
      <c r="E6925" s="3">
        <v>44547</v>
      </c>
      <c r="F6925" s="2">
        <f>MONTH(Tabela1[[#This Row],[Data]])</f>
        <v>12</v>
      </c>
      <c r="G6925" t="s">
        <v>1868</v>
      </c>
      <c r="H6925" t="s">
        <v>5037</v>
      </c>
      <c r="I6925" s="2">
        <v>5521994300000</v>
      </c>
    </row>
    <row r="6926" spans="1:9" x14ac:dyDescent="0.25">
      <c r="A6926" t="s">
        <v>8</v>
      </c>
      <c r="B6926" s="1">
        <v>500</v>
      </c>
      <c r="C6926" t="s">
        <v>9</v>
      </c>
      <c r="D6926">
        <v>12</v>
      </c>
      <c r="E6926" s="3">
        <v>44547</v>
      </c>
      <c r="F6926" s="2">
        <f>MONTH(Tabela1[[#This Row],[Data]])</f>
        <v>12</v>
      </c>
      <c r="G6926" t="s">
        <v>1133</v>
      </c>
      <c r="H6926" t="s">
        <v>1134</v>
      </c>
      <c r="I6926" s="2">
        <v>5511997800000</v>
      </c>
    </row>
    <row r="6927" spans="1:9" x14ac:dyDescent="0.25">
      <c r="A6927" t="s">
        <v>12</v>
      </c>
      <c r="B6927" s="1">
        <v>1000</v>
      </c>
      <c r="C6927" t="s">
        <v>9</v>
      </c>
      <c r="D6927">
        <v>12</v>
      </c>
      <c r="E6927" s="3">
        <v>44548</v>
      </c>
      <c r="F6927" s="2">
        <f>MONTH(Tabela1[[#This Row],[Data]])</f>
        <v>12</v>
      </c>
      <c r="G6927" t="s">
        <v>1517</v>
      </c>
      <c r="H6927" t="s">
        <v>1518</v>
      </c>
      <c r="I6927" s="2">
        <v>5566984300000</v>
      </c>
    </row>
    <row r="6928" spans="1:9" x14ac:dyDescent="0.25">
      <c r="A6928" t="s">
        <v>8</v>
      </c>
      <c r="B6928" s="1">
        <v>500</v>
      </c>
      <c r="C6928" t="s">
        <v>9</v>
      </c>
      <c r="D6928">
        <v>12</v>
      </c>
      <c r="E6928" s="3">
        <v>44548</v>
      </c>
      <c r="F6928" s="2">
        <f>MONTH(Tabela1[[#This Row],[Data]])</f>
        <v>12</v>
      </c>
      <c r="G6928" t="s">
        <v>1487</v>
      </c>
      <c r="H6928" t="s">
        <v>1488</v>
      </c>
      <c r="I6928" s="2">
        <v>5521983900000</v>
      </c>
    </row>
    <row r="6929" spans="1:9" x14ac:dyDescent="0.25">
      <c r="A6929" t="s">
        <v>12</v>
      </c>
      <c r="B6929" s="1">
        <v>1000</v>
      </c>
      <c r="C6929" t="s">
        <v>21</v>
      </c>
      <c r="D6929">
        <v>1</v>
      </c>
      <c r="E6929" s="3">
        <v>44548</v>
      </c>
      <c r="F6929" s="2">
        <f>MONTH(Tabela1[[#This Row],[Data]])</f>
        <v>12</v>
      </c>
      <c r="G6929" t="s">
        <v>2240</v>
      </c>
      <c r="H6929" t="s">
        <v>2241</v>
      </c>
      <c r="I6929" s="2">
        <v>5533987500000</v>
      </c>
    </row>
    <row r="6930" spans="1:9" x14ac:dyDescent="0.25">
      <c r="A6930" t="s">
        <v>26</v>
      </c>
      <c r="B6930" s="1">
        <v>2000</v>
      </c>
      <c r="C6930" t="s">
        <v>9</v>
      </c>
      <c r="D6930">
        <v>12</v>
      </c>
      <c r="E6930" s="3">
        <v>44548</v>
      </c>
      <c r="F6930" s="2">
        <f>MONTH(Tabela1[[#This Row],[Data]])</f>
        <v>12</v>
      </c>
      <c r="G6930" t="s">
        <v>3653</v>
      </c>
      <c r="H6930" t="s">
        <v>3654</v>
      </c>
      <c r="I6930" s="2">
        <v>5598989000000</v>
      </c>
    </row>
    <row r="6931" spans="1:9" x14ac:dyDescent="0.25">
      <c r="A6931" t="s">
        <v>8</v>
      </c>
      <c r="B6931" s="1">
        <v>500</v>
      </c>
      <c r="C6931" t="s">
        <v>9</v>
      </c>
      <c r="D6931">
        <v>12</v>
      </c>
      <c r="E6931" s="3">
        <v>44548</v>
      </c>
      <c r="F6931" s="2">
        <f>MONTH(Tabela1[[#This Row],[Data]])</f>
        <v>12</v>
      </c>
      <c r="G6931" t="s">
        <v>3207</v>
      </c>
      <c r="H6931" t="s">
        <v>3208</v>
      </c>
      <c r="I6931" s="2">
        <v>5545991200000</v>
      </c>
    </row>
    <row r="6932" spans="1:9" x14ac:dyDescent="0.25">
      <c r="A6932" t="s">
        <v>12</v>
      </c>
      <c r="B6932" s="1">
        <v>1000</v>
      </c>
      <c r="C6932" t="s">
        <v>21</v>
      </c>
      <c r="D6932">
        <v>1</v>
      </c>
      <c r="E6932" s="3">
        <v>44549</v>
      </c>
      <c r="F6932" s="2">
        <f>MONTH(Tabela1[[#This Row],[Data]])</f>
        <v>12</v>
      </c>
      <c r="G6932" t="s">
        <v>2706</v>
      </c>
      <c r="H6932" t="s">
        <v>2707</v>
      </c>
      <c r="I6932" s="2">
        <v>5513974000000</v>
      </c>
    </row>
    <row r="6933" spans="1:9" x14ac:dyDescent="0.25">
      <c r="A6933" t="s">
        <v>12</v>
      </c>
      <c r="B6933" s="1">
        <v>1000</v>
      </c>
      <c r="C6933" t="s">
        <v>9</v>
      </c>
      <c r="D6933">
        <v>1</v>
      </c>
      <c r="E6933" s="3">
        <v>44549</v>
      </c>
      <c r="F6933" s="2">
        <f>MONTH(Tabela1[[#This Row],[Data]])</f>
        <v>12</v>
      </c>
      <c r="G6933" t="s">
        <v>2841</v>
      </c>
      <c r="H6933" t="s">
        <v>2842</v>
      </c>
      <c r="I6933" s="2">
        <v>5571988900000</v>
      </c>
    </row>
    <row r="6934" spans="1:9" x14ac:dyDescent="0.25">
      <c r="A6934" t="s">
        <v>26</v>
      </c>
      <c r="B6934" s="1">
        <v>2000</v>
      </c>
      <c r="C6934" t="s">
        <v>9</v>
      </c>
      <c r="D6934">
        <v>12</v>
      </c>
      <c r="E6934" s="3">
        <v>44549</v>
      </c>
      <c r="F6934" s="2">
        <f>MONTH(Tabela1[[#This Row],[Data]])</f>
        <v>12</v>
      </c>
      <c r="G6934" t="s">
        <v>3764</v>
      </c>
      <c r="H6934" t="s">
        <v>3765</v>
      </c>
      <c r="I6934" s="2">
        <v>5597991900000</v>
      </c>
    </row>
    <row r="6935" spans="1:9" x14ac:dyDescent="0.25">
      <c r="A6935" t="s">
        <v>12</v>
      </c>
      <c r="B6935" s="1">
        <v>1000</v>
      </c>
      <c r="C6935" t="s">
        <v>9</v>
      </c>
      <c r="D6935">
        <v>12</v>
      </c>
      <c r="E6935" s="3">
        <v>44549</v>
      </c>
      <c r="F6935" s="2">
        <f>MONTH(Tabela1[[#This Row],[Data]])</f>
        <v>12</v>
      </c>
      <c r="G6935" t="s">
        <v>2591</v>
      </c>
      <c r="H6935" t="s">
        <v>3884</v>
      </c>
      <c r="I6935" s="2">
        <v>5531991400000</v>
      </c>
    </row>
    <row r="6936" spans="1:9" x14ac:dyDescent="0.25">
      <c r="A6936" t="s">
        <v>26</v>
      </c>
      <c r="B6936" s="1">
        <v>2000</v>
      </c>
      <c r="C6936" t="s">
        <v>21</v>
      </c>
      <c r="D6936">
        <v>1</v>
      </c>
      <c r="E6936" s="3">
        <v>44549</v>
      </c>
      <c r="F6936" s="2">
        <f>MONTH(Tabela1[[#This Row],[Data]])</f>
        <v>12</v>
      </c>
      <c r="G6936" t="s">
        <v>5462</v>
      </c>
      <c r="H6936" t="s">
        <v>5463</v>
      </c>
      <c r="I6936" s="2">
        <v>5511944400000</v>
      </c>
    </row>
    <row r="6937" spans="1:9" x14ac:dyDescent="0.25">
      <c r="A6937" t="s">
        <v>8</v>
      </c>
      <c r="B6937" s="1">
        <v>500</v>
      </c>
      <c r="C6937" t="s">
        <v>9</v>
      </c>
      <c r="D6937">
        <v>10</v>
      </c>
      <c r="E6937" s="3">
        <v>44549</v>
      </c>
      <c r="F6937" s="2">
        <f>MONTH(Tabela1[[#This Row],[Data]])</f>
        <v>12</v>
      </c>
      <c r="G6937" t="s">
        <v>5554</v>
      </c>
      <c r="H6937" t="s">
        <v>5555</v>
      </c>
      <c r="I6937" s="2">
        <v>5511954700000</v>
      </c>
    </row>
    <row r="6938" spans="1:9" x14ac:dyDescent="0.25">
      <c r="A6938" t="s">
        <v>12</v>
      </c>
      <c r="B6938" s="1">
        <v>1000</v>
      </c>
      <c r="C6938" t="s">
        <v>21</v>
      </c>
      <c r="D6938">
        <v>12</v>
      </c>
      <c r="E6938" s="3">
        <v>44549</v>
      </c>
      <c r="F6938" s="2">
        <f>MONTH(Tabela1[[#This Row],[Data]])</f>
        <v>12</v>
      </c>
      <c r="G6938" t="s">
        <v>6891</v>
      </c>
      <c r="H6938" t="s">
        <v>6892</v>
      </c>
      <c r="I6938" s="2">
        <v>5527981000000</v>
      </c>
    </row>
    <row r="6939" spans="1:9" x14ac:dyDescent="0.25">
      <c r="A6939" t="s">
        <v>12</v>
      </c>
      <c r="B6939" s="1">
        <v>1000</v>
      </c>
      <c r="C6939" t="s">
        <v>9</v>
      </c>
      <c r="D6939">
        <v>12</v>
      </c>
      <c r="E6939" s="3">
        <v>44549</v>
      </c>
      <c r="F6939" s="2">
        <f>MONTH(Tabela1[[#This Row],[Data]])</f>
        <v>12</v>
      </c>
      <c r="G6939" t="s">
        <v>1806</v>
      </c>
      <c r="H6939" t="s">
        <v>6918</v>
      </c>
      <c r="I6939" s="2">
        <v>5568992000000</v>
      </c>
    </row>
    <row r="6940" spans="1:9" x14ac:dyDescent="0.25">
      <c r="A6940" t="s">
        <v>26</v>
      </c>
      <c r="B6940" s="1">
        <v>2000</v>
      </c>
      <c r="C6940" t="s">
        <v>9</v>
      </c>
      <c r="D6940">
        <v>12</v>
      </c>
      <c r="E6940" s="3">
        <v>44549</v>
      </c>
      <c r="F6940" s="2">
        <f>MONTH(Tabela1[[#This Row],[Data]])</f>
        <v>12</v>
      </c>
      <c r="G6940" t="s">
        <v>7809</v>
      </c>
      <c r="H6940" t="s">
        <v>7810</v>
      </c>
      <c r="I6940" s="2">
        <v>5534991900000</v>
      </c>
    </row>
    <row r="6941" spans="1:9" x14ac:dyDescent="0.25">
      <c r="A6941" t="s">
        <v>8</v>
      </c>
      <c r="B6941" s="1">
        <v>500</v>
      </c>
      <c r="C6941" t="s">
        <v>9</v>
      </c>
      <c r="D6941">
        <v>12</v>
      </c>
      <c r="E6941" s="3">
        <v>44550</v>
      </c>
      <c r="F6941" s="2">
        <f>MONTH(Tabela1[[#This Row],[Data]])</f>
        <v>12</v>
      </c>
      <c r="G6941" t="s">
        <v>2172</v>
      </c>
      <c r="H6941" t="s">
        <v>2173</v>
      </c>
      <c r="I6941" s="2">
        <v>5511993900000</v>
      </c>
    </row>
    <row r="6942" spans="1:9" x14ac:dyDescent="0.25">
      <c r="A6942" t="s">
        <v>12</v>
      </c>
      <c r="B6942" s="1">
        <v>1000</v>
      </c>
      <c r="C6942" t="s">
        <v>9</v>
      </c>
      <c r="D6942">
        <v>12</v>
      </c>
      <c r="E6942" s="3">
        <v>44550</v>
      </c>
      <c r="F6942" s="2">
        <f>MONTH(Tabela1[[#This Row],[Data]])</f>
        <v>12</v>
      </c>
      <c r="G6942" t="s">
        <v>2325</v>
      </c>
      <c r="H6942" t="s">
        <v>2326</v>
      </c>
      <c r="I6942" s="2">
        <v>5551995200000</v>
      </c>
    </row>
    <row r="6943" spans="1:9" x14ac:dyDescent="0.25">
      <c r="A6943" t="s">
        <v>12</v>
      </c>
      <c r="B6943" s="1">
        <v>1000</v>
      </c>
      <c r="C6943" t="s">
        <v>9</v>
      </c>
      <c r="D6943">
        <v>12</v>
      </c>
      <c r="E6943" s="3">
        <v>44550</v>
      </c>
      <c r="F6943" s="2">
        <f>MONTH(Tabela1[[#This Row],[Data]])</f>
        <v>12</v>
      </c>
      <c r="G6943" t="s">
        <v>4634</v>
      </c>
      <c r="H6943" t="s">
        <v>4635</v>
      </c>
      <c r="I6943" s="2">
        <v>5521991600000</v>
      </c>
    </row>
    <row r="6944" spans="1:9" x14ac:dyDescent="0.25">
      <c r="A6944" t="s">
        <v>12</v>
      </c>
      <c r="B6944" s="1">
        <v>1000</v>
      </c>
      <c r="C6944" t="s">
        <v>9</v>
      </c>
      <c r="D6944">
        <v>10</v>
      </c>
      <c r="E6944" s="3">
        <v>44550</v>
      </c>
      <c r="F6944" s="2">
        <f>MONTH(Tabela1[[#This Row],[Data]])</f>
        <v>12</v>
      </c>
      <c r="G6944" t="s">
        <v>8565</v>
      </c>
      <c r="H6944" t="s">
        <v>8566</v>
      </c>
      <c r="I6944" s="2">
        <v>5585997100000</v>
      </c>
    </row>
    <row r="6945" spans="1:9" x14ac:dyDescent="0.25">
      <c r="A6945" t="s">
        <v>8</v>
      </c>
      <c r="B6945" s="1">
        <v>500</v>
      </c>
      <c r="C6945" t="s">
        <v>9</v>
      </c>
      <c r="D6945">
        <v>1</v>
      </c>
      <c r="E6945" s="3">
        <v>44551</v>
      </c>
      <c r="F6945" s="2">
        <f>MONTH(Tabela1[[#This Row],[Data]])</f>
        <v>12</v>
      </c>
      <c r="G6945" t="s">
        <v>2378</v>
      </c>
      <c r="H6945" t="s">
        <v>2379</v>
      </c>
      <c r="I6945" s="2">
        <v>5511984000000</v>
      </c>
    </row>
    <row r="6946" spans="1:9" x14ac:dyDescent="0.25">
      <c r="A6946" t="s">
        <v>8</v>
      </c>
      <c r="B6946" s="1">
        <v>500</v>
      </c>
      <c r="C6946" t="s">
        <v>9</v>
      </c>
      <c r="D6946">
        <v>2</v>
      </c>
      <c r="E6946" s="3">
        <v>44551</v>
      </c>
      <c r="F6946" s="2">
        <f>MONTH(Tabela1[[#This Row],[Data]])</f>
        <v>12</v>
      </c>
      <c r="G6946" t="s">
        <v>3708</v>
      </c>
      <c r="H6946" t="s">
        <v>3709</v>
      </c>
      <c r="I6946" s="2">
        <v>5575992900000</v>
      </c>
    </row>
    <row r="6947" spans="1:9" x14ac:dyDescent="0.25">
      <c r="A6947" t="s">
        <v>8</v>
      </c>
      <c r="B6947" s="1">
        <v>500</v>
      </c>
      <c r="C6947" t="s">
        <v>9</v>
      </c>
      <c r="D6947">
        <v>2</v>
      </c>
      <c r="E6947" s="3">
        <v>44551</v>
      </c>
      <c r="F6947" s="2">
        <f>MONTH(Tabela1[[#This Row],[Data]])</f>
        <v>12</v>
      </c>
      <c r="G6947" t="s">
        <v>4451</v>
      </c>
      <c r="H6947" t="s">
        <v>4452</v>
      </c>
      <c r="I6947" s="2">
        <v>5511976100000</v>
      </c>
    </row>
    <row r="6948" spans="1:9" x14ac:dyDescent="0.25">
      <c r="A6948" t="s">
        <v>8</v>
      </c>
      <c r="B6948" s="1">
        <v>500</v>
      </c>
      <c r="C6948" t="s">
        <v>9</v>
      </c>
      <c r="D6948">
        <v>4</v>
      </c>
      <c r="E6948" s="3">
        <v>44551</v>
      </c>
      <c r="F6948" s="2">
        <f>MONTH(Tabela1[[#This Row],[Data]])</f>
        <v>12</v>
      </c>
      <c r="G6948" t="s">
        <v>4640</v>
      </c>
      <c r="H6948" t="s">
        <v>4641</v>
      </c>
      <c r="I6948" s="2">
        <v>5581985800000</v>
      </c>
    </row>
    <row r="6949" spans="1:9" x14ac:dyDescent="0.25">
      <c r="A6949" t="s">
        <v>8</v>
      </c>
      <c r="B6949" s="1">
        <v>500</v>
      </c>
      <c r="C6949" t="s">
        <v>9</v>
      </c>
      <c r="D6949">
        <v>4</v>
      </c>
      <c r="E6949" s="3">
        <v>44551</v>
      </c>
      <c r="F6949" s="2">
        <f>MONTH(Tabela1[[#This Row],[Data]])</f>
        <v>12</v>
      </c>
      <c r="G6949" t="s">
        <v>5721</v>
      </c>
      <c r="H6949" t="s">
        <v>5722</v>
      </c>
      <c r="I6949" s="2">
        <v>5511959900000</v>
      </c>
    </row>
    <row r="6950" spans="1:9" x14ac:dyDescent="0.25">
      <c r="A6950" t="s">
        <v>8</v>
      </c>
      <c r="B6950" s="1">
        <v>500</v>
      </c>
      <c r="C6950" t="s">
        <v>9</v>
      </c>
      <c r="D6950">
        <v>12</v>
      </c>
      <c r="E6950" s="3">
        <v>44551</v>
      </c>
      <c r="F6950" s="2">
        <f>MONTH(Tabela1[[#This Row],[Data]])</f>
        <v>12</v>
      </c>
      <c r="G6950" t="s">
        <v>6053</v>
      </c>
      <c r="H6950" t="s">
        <v>6054</v>
      </c>
      <c r="I6950" s="2">
        <v>5527998500000</v>
      </c>
    </row>
    <row r="6951" spans="1:9" x14ac:dyDescent="0.25">
      <c r="A6951" t="s">
        <v>12</v>
      </c>
      <c r="B6951" s="1">
        <v>1000</v>
      </c>
      <c r="C6951" t="s">
        <v>9</v>
      </c>
      <c r="D6951">
        <v>12</v>
      </c>
      <c r="E6951" s="3">
        <v>44552</v>
      </c>
      <c r="F6951" s="2">
        <f>MONTH(Tabela1[[#This Row],[Data]])</f>
        <v>12</v>
      </c>
      <c r="G6951" t="s">
        <v>322</v>
      </c>
      <c r="H6951" t="s">
        <v>323</v>
      </c>
      <c r="I6951" s="2">
        <v>5521980900000</v>
      </c>
    </row>
    <row r="6952" spans="1:9" x14ac:dyDescent="0.25">
      <c r="A6952" t="s">
        <v>26</v>
      </c>
      <c r="B6952" s="1">
        <v>2000</v>
      </c>
      <c r="C6952" t="s">
        <v>9</v>
      </c>
      <c r="D6952">
        <v>3</v>
      </c>
      <c r="E6952" s="3">
        <v>44552</v>
      </c>
      <c r="F6952" s="2">
        <f>MONTH(Tabela1[[#This Row],[Data]])</f>
        <v>12</v>
      </c>
      <c r="G6952" t="s">
        <v>2649</v>
      </c>
      <c r="H6952" t="s">
        <v>2650</v>
      </c>
      <c r="I6952" s="2">
        <v>5593984000000</v>
      </c>
    </row>
    <row r="6953" spans="1:9" x14ac:dyDescent="0.25">
      <c r="A6953" t="s">
        <v>8</v>
      </c>
      <c r="B6953" s="1">
        <v>500</v>
      </c>
      <c r="C6953" t="s">
        <v>9</v>
      </c>
      <c r="D6953">
        <v>12</v>
      </c>
      <c r="E6953" s="3">
        <v>44552</v>
      </c>
      <c r="F6953" s="2">
        <f>MONTH(Tabela1[[#This Row],[Data]])</f>
        <v>12</v>
      </c>
      <c r="G6953" t="s">
        <v>2696</v>
      </c>
      <c r="H6953" t="s">
        <v>2697</v>
      </c>
      <c r="I6953" s="2">
        <v>5589994200000</v>
      </c>
    </row>
    <row r="6954" spans="1:9" x14ac:dyDescent="0.25">
      <c r="A6954" t="s">
        <v>8</v>
      </c>
      <c r="B6954" s="1">
        <v>500</v>
      </c>
      <c r="C6954" t="s">
        <v>9</v>
      </c>
      <c r="D6954">
        <v>12</v>
      </c>
      <c r="E6954" s="3">
        <v>44552</v>
      </c>
      <c r="F6954" s="2">
        <f>MONTH(Tabela1[[#This Row],[Data]])</f>
        <v>12</v>
      </c>
      <c r="G6954" t="s">
        <v>2943</v>
      </c>
      <c r="H6954" t="s">
        <v>2944</v>
      </c>
      <c r="I6954" s="2">
        <v>5511981000000</v>
      </c>
    </row>
    <row r="6955" spans="1:9" x14ac:dyDescent="0.25">
      <c r="A6955" t="s">
        <v>8</v>
      </c>
      <c r="B6955" s="1">
        <v>500</v>
      </c>
      <c r="C6955" t="s">
        <v>9</v>
      </c>
      <c r="D6955">
        <v>10</v>
      </c>
      <c r="E6955" s="3">
        <v>44552</v>
      </c>
      <c r="F6955" s="2">
        <f>MONTH(Tabela1[[#This Row],[Data]])</f>
        <v>12</v>
      </c>
      <c r="G6955" t="s">
        <v>3297</v>
      </c>
      <c r="H6955" t="s">
        <v>3298</v>
      </c>
      <c r="I6955" s="2">
        <v>5565999200000</v>
      </c>
    </row>
    <row r="6956" spans="1:9" x14ac:dyDescent="0.25">
      <c r="A6956" t="s">
        <v>8</v>
      </c>
      <c r="B6956" s="1">
        <v>500</v>
      </c>
      <c r="C6956" t="s">
        <v>9</v>
      </c>
      <c r="D6956">
        <v>1</v>
      </c>
      <c r="E6956" s="3">
        <v>44552</v>
      </c>
      <c r="F6956" s="2">
        <f>MONTH(Tabela1[[#This Row],[Data]])</f>
        <v>12</v>
      </c>
      <c r="G6956" t="s">
        <v>3343</v>
      </c>
      <c r="H6956" t="s">
        <v>3344</v>
      </c>
      <c r="I6956" s="2">
        <v>5532991400000</v>
      </c>
    </row>
    <row r="6957" spans="1:9" x14ac:dyDescent="0.25">
      <c r="A6957" t="s">
        <v>26</v>
      </c>
      <c r="B6957" s="1">
        <v>2000</v>
      </c>
      <c r="C6957" t="s">
        <v>9</v>
      </c>
      <c r="D6957">
        <v>10</v>
      </c>
      <c r="E6957" s="3">
        <v>44552</v>
      </c>
      <c r="F6957" s="2">
        <f>MONTH(Tabela1[[#This Row],[Data]])</f>
        <v>12</v>
      </c>
      <c r="G6957" t="s">
        <v>1531</v>
      </c>
      <c r="H6957" t="s">
        <v>1532</v>
      </c>
      <c r="I6957" s="2">
        <v>5521995300000</v>
      </c>
    </row>
    <row r="6958" spans="1:9" x14ac:dyDescent="0.25">
      <c r="A6958" t="s">
        <v>8</v>
      </c>
      <c r="B6958" s="1">
        <v>500</v>
      </c>
      <c r="C6958" t="s">
        <v>9</v>
      </c>
      <c r="D6958">
        <v>1</v>
      </c>
      <c r="E6958" s="3">
        <v>44552</v>
      </c>
      <c r="F6958" s="2">
        <f>MONTH(Tabela1[[#This Row],[Data]])</f>
        <v>12</v>
      </c>
      <c r="G6958" t="s">
        <v>5647</v>
      </c>
      <c r="H6958" t="s">
        <v>5648</v>
      </c>
      <c r="I6958" s="2">
        <v>5534999100000</v>
      </c>
    </row>
    <row r="6959" spans="1:9" x14ac:dyDescent="0.25">
      <c r="A6959" t="s">
        <v>8</v>
      </c>
      <c r="B6959" s="1">
        <v>500</v>
      </c>
      <c r="C6959" t="s">
        <v>9</v>
      </c>
      <c r="D6959">
        <v>5</v>
      </c>
      <c r="E6959" s="3">
        <v>44552</v>
      </c>
      <c r="F6959" s="2">
        <f>MONTH(Tabela1[[#This Row],[Data]])</f>
        <v>12</v>
      </c>
      <c r="G6959" t="s">
        <v>833</v>
      </c>
      <c r="H6959" t="s">
        <v>6559</v>
      </c>
      <c r="I6959" s="2">
        <v>5555991000000</v>
      </c>
    </row>
    <row r="6960" spans="1:9" x14ac:dyDescent="0.25">
      <c r="A6960" t="s">
        <v>8</v>
      </c>
      <c r="B6960" s="1">
        <v>500</v>
      </c>
      <c r="C6960" t="s">
        <v>9</v>
      </c>
      <c r="D6960">
        <v>4</v>
      </c>
      <c r="E6960" s="3">
        <v>44552</v>
      </c>
      <c r="F6960" s="2">
        <f>MONTH(Tabela1[[#This Row],[Data]])</f>
        <v>12</v>
      </c>
      <c r="G6960" t="s">
        <v>2651</v>
      </c>
      <c r="H6960" t="s">
        <v>8786</v>
      </c>
      <c r="I6960" s="2">
        <v>5521991100000</v>
      </c>
    </row>
    <row r="6961" spans="1:9" x14ac:dyDescent="0.25">
      <c r="A6961" t="s">
        <v>8</v>
      </c>
      <c r="B6961" s="1">
        <v>500</v>
      </c>
      <c r="C6961" t="s">
        <v>9</v>
      </c>
      <c r="D6961">
        <v>12</v>
      </c>
      <c r="E6961" s="3">
        <v>44553</v>
      </c>
      <c r="F6961" s="2">
        <f>MONTH(Tabela1[[#This Row],[Data]])</f>
        <v>12</v>
      </c>
      <c r="G6961" t="s">
        <v>5689</v>
      </c>
      <c r="H6961" t="s">
        <v>5690</v>
      </c>
      <c r="I6961" s="2">
        <v>5549999200000</v>
      </c>
    </row>
    <row r="6962" spans="1:9" x14ac:dyDescent="0.25">
      <c r="A6962" t="s">
        <v>12</v>
      </c>
      <c r="B6962" s="1">
        <v>1000</v>
      </c>
      <c r="C6962" t="s">
        <v>21</v>
      </c>
      <c r="D6962">
        <v>1</v>
      </c>
      <c r="E6962" s="3">
        <v>44553</v>
      </c>
      <c r="F6962" s="2">
        <f>MONTH(Tabela1[[#This Row],[Data]])</f>
        <v>12</v>
      </c>
      <c r="G6962" t="s">
        <v>951</v>
      </c>
      <c r="H6962" t="s">
        <v>5898</v>
      </c>
      <c r="I6962" s="2">
        <v>5521993100000</v>
      </c>
    </row>
    <row r="6963" spans="1:9" x14ac:dyDescent="0.25">
      <c r="A6963" t="s">
        <v>12</v>
      </c>
      <c r="B6963" s="1">
        <v>1000</v>
      </c>
      <c r="C6963" t="s">
        <v>9</v>
      </c>
      <c r="D6963">
        <v>12</v>
      </c>
      <c r="E6963" s="3">
        <v>44553</v>
      </c>
      <c r="F6963" s="2">
        <f>MONTH(Tabela1[[#This Row],[Data]])</f>
        <v>12</v>
      </c>
      <c r="G6963" t="s">
        <v>7118</v>
      </c>
      <c r="H6963" t="s">
        <v>7119</v>
      </c>
      <c r="I6963" s="2">
        <v>5511932800000</v>
      </c>
    </row>
    <row r="6964" spans="1:9" x14ac:dyDescent="0.25">
      <c r="A6964" t="s">
        <v>8</v>
      </c>
      <c r="B6964" s="1">
        <v>500</v>
      </c>
      <c r="C6964" t="s">
        <v>9</v>
      </c>
      <c r="D6964">
        <v>12</v>
      </c>
      <c r="E6964" s="3">
        <v>44554</v>
      </c>
      <c r="F6964" s="2">
        <f>MONTH(Tabela1[[#This Row],[Data]])</f>
        <v>12</v>
      </c>
      <c r="G6964" t="s">
        <v>445</v>
      </c>
      <c r="H6964" t="s">
        <v>446</v>
      </c>
      <c r="I6964" s="2">
        <v>5579999200000</v>
      </c>
    </row>
    <row r="6965" spans="1:9" x14ac:dyDescent="0.25">
      <c r="A6965" t="s">
        <v>26</v>
      </c>
      <c r="B6965" s="1">
        <v>2000</v>
      </c>
      <c r="C6965" t="s">
        <v>9</v>
      </c>
      <c r="D6965">
        <v>1</v>
      </c>
      <c r="E6965" s="3">
        <v>44554</v>
      </c>
      <c r="F6965" s="2">
        <f>MONTH(Tabela1[[#This Row],[Data]])</f>
        <v>12</v>
      </c>
      <c r="G6965" t="s">
        <v>543</v>
      </c>
      <c r="H6965" t="s">
        <v>1000</v>
      </c>
      <c r="I6965" s="2">
        <v>5521974000000</v>
      </c>
    </row>
    <row r="6966" spans="1:9" x14ac:dyDescent="0.25">
      <c r="A6966" t="s">
        <v>8</v>
      </c>
      <c r="B6966" s="1">
        <v>500</v>
      </c>
      <c r="C6966" t="s">
        <v>9</v>
      </c>
      <c r="D6966">
        <v>1</v>
      </c>
      <c r="E6966" s="3">
        <v>44554</v>
      </c>
      <c r="F6966" s="2">
        <f>MONTH(Tabela1[[#This Row],[Data]])</f>
        <v>12</v>
      </c>
      <c r="G6966" t="s">
        <v>4638</v>
      </c>
      <c r="H6966" t="s">
        <v>4639</v>
      </c>
      <c r="I6966" s="2">
        <v>5541995000000</v>
      </c>
    </row>
    <row r="6967" spans="1:9" x14ac:dyDescent="0.25">
      <c r="A6967" t="s">
        <v>26</v>
      </c>
      <c r="B6967" s="1">
        <v>2000</v>
      </c>
      <c r="C6967" t="s">
        <v>9</v>
      </c>
      <c r="D6967">
        <v>4</v>
      </c>
      <c r="E6967" s="3">
        <v>44554</v>
      </c>
      <c r="F6967" s="2">
        <f>MONTH(Tabela1[[#This Row],[Data]])</f>
        <v>12</v>
      </c>
      <c r="G6967" t="s">
        <v>4878</v>
      </c>
      <c r="H6967" t="s">
        <v>4879</v>
      </c>
      <c r="I6967" s="2">
        <v>5511992600000</v>
      </c>
    </row>
    <row r="6968" spans="1:9" x14ac:dyDescent="0.25">
      <c r="A6968" t="s">
        <v>8</v>
      </c>
      <c r="B6968" s="1">
        <v>500</v>
      </c>
      <c r="C6968" t="s">
        <v>9</v>
      </c>
      <c r="D6968">
        <v>12</v>
      </c>
      <c r="E6968" s="3">
        <v>44554</v>
      </c>
      <c r="F6968" s="2">
        <f>MONTH(Tabela1[[#This Row],[Data]])</f>
        <v>12</v>
      </c>
      <c r="G6968" t="s">
        <v>6642</v>
      </c>
      <c r="H6968" t="s">
        <v>6643</v>
      </c>
      <c r="I6968" s="2">
        <v>5521976200000</v>
      </c>
    </row>
    <row r="6969" spans="1:9" x14ac:dyDescent="0.25">
      <c r="A6969" t="s">
        <v>26</v>
      </c>
      <c r="B6969" s="1">
        <v>2000</v>
      </c>
      <c r="C6969" t="s">
        <v>9</v>
      </c>
      <c r="D6969">
        <v>6</v>
      </c>
      <c r="E6969" s="3">
        <v>44555</v>
      </c>
      <c r="F6969" s="2">
        <f>MONTH(Tabela1[[#This Row],[Data]])</f>
        <v>12</v>
      </c>
      <c r="G6969" t="s">
        <v>141</v>
      </c>
      <c r="H6969" t="s">
        <v>142</v>
      </c>
      <c r="I6969" s="2">
        <v>5519982600000</v>
      </c>
    </row>
    <row r="6970" spans="1:9" x14ac:dyDescent="0.25">
      <c r="A6970" t="s">
        <v>8</v>
      </c>
      <c r="B6970" s="1">
        <v>500</v>
      </c>
      <c r="C6970" t="s">
        <v>9</v>
      </c>
      <c r="D6970">
        <v>10</v>
      </c>
      <c r="E6970" s="3">
        <v>44555</v>
      </c>
      <c r="F6970" s="2">
        <f>MONTH(Tabela1[[#This Row],[Data]])</f>
        <v>12</v>
      </c>
      <c r="G6970" t="s">
        <v>1073</v>
      </c>
      <c r="H6970" t="s">
        <v>1074</v>
      </c>
      <c r="I6970" s="2">
        <v>5514991900000</v>
      </c>
    </row>
    <row r="6971" spans="1:9" x14ac:dyDescent="0.25">
      <c r="A6971" t="s">
        <v>8</v>
      </c>
      <c r="B6971" s="1">
        <v>500</v>
      </c>
      <c r="C6971" t="s">
        <v>9</v>
      </c>
      <c r="D6971">
        <v>12</v>
      </c>
      <c r="E6971" s="3">
        <v>44555</v>
      </c>
      <c r="F6971" s="2">
        <f>MONTH(Tabela1[[#This Row],[Data]])</f>
        <v>12</v>
      </c>
      <c r="G6971" t="s">
        <v>4603</v>
      </c>
      <c r="H6971" t="s">
        <v>4604</v>
      </c>
      <c r="I6971" s="2">
        <v>5551991500000</v>
      </c>
    </row>
    <row r="6972" spans="1:9" x14ac:dyDescent="0.25">
      <c r="A6972" t="s">
        <v>8</v>
      </c>
      <c r="B6972" s="1">
        <v>500</v>
      </c>
      <c r="C6972" t="s">
        <v>9</v>
      </c>
      <c r="D6972">
        <v>12</v>
      </c>
      <c r="E6972" s="3">
        <v>44555</v>
      </c>
      <c r="F6972" s="2">
        <f>MONTH(Tabela1[[#This Row],[Data]])</f>
        <v>12</v>
      </c>
      <c r="G6972" t="s">
        <v>3807</v>
      </c>
      <c r="H6972" t="s">
        <v>3808</v>
      </c>
      <c r="I6972" s="2">
        <v>5511970100000</v>
      </c>
    </row>
    <row r="6973" spans="1:9" x14ac:dyDescent="0.25">
      <c r="A6973" t="s">
        <v>12</v>
      </c>
      <c r="B6973" s="1">
        <v>1000</v>
      </c>
      <c r="C6973" t="s">
        <v>9</v>
      </c>
      <c r="D6973">
        <v>12</v>
      </c>
      <c r="E6973" s="3">
        <v>44555</v>
      </c>
      <c r="F6973" s="2">
        <f>MONTH(Tabela1[[#This Row],[Data]])</f>
        <v>12</v>
      </c>
      <c r="G6973" t="s">
        <v>8525</v>
      </c>
      <c r="H6973" t="s">
        <v>8526</v>
      </c>
      <c r="I6973" s="2">
        <v>5531997700000</v>
      </c>
    </row>
    <row r="6974" spans="1:9" x14ac:dyDescent="0.25">
      <c r="A6974" t="s">
        <v>12</v>
      </c>
      <c r="B6974" s="1">
        <v>1000</v>
      </c>
      <c r="C6974" t="s">
        <v>9</v>
      </c>
      <c r="D6974">
        <v>5</v>
      </c>
      <c r="E6974" s="3">
        <v>44556</v>
      </c>
      <c r="F6974" s="2">
        <f>MONTH(Tabela1[[#This Row],[Data]])</f>
        <v>12</v>
      </c>
      <c r="G6974" t="s">
        <v>2925</v>
      </c>
      <c r="H6974" t="s">
        <v>2926</v>
      </c>
      <c r="I6974" s="2">
        <v>5565998100000</v>
      </c>
    </row>
    <row r="6975" spans="1:9" x14ac:dyDescent="0.25">
      <c r="A6975" t="s">
        <v>12</v>
      </c>
      <c r="B6975" s="1">
        <v>1000</v>
      </c>
      <c r="C6975" t="s">
        <v>9</v>
      </c>
      <c r="D6975">
        <v>1</v>
      </c>
      <c r="E6975" s="3">
        <v>44556</v>
      </c>
      <c r="F6975" s="2">
        <f>MONTH(Tabela1[[#This Row],[Data]])</f>
        <v>12</v>
      </c>
      <c r="G6975" t="s">
        <v>1504</v>
      </c>
      <c r="H6975" t="s">
        <v>4658</v>
      </c>
      <c r="I6975" s="2">
        <v>5511954000000</v>
      </c>
    </row>
    <row r="6976" spans="1:9" x14ac:dyDescent="0.25">
      <c r="A6976" t="s">
        <v>8</v>
      </c>
      <c r="B6976" s="1">
        <v>500</v>
      </c>
      <c r="C6976" t="s">
        <v>9</v>
      </c>
      <c r="D6976">
        <v>1</v>
      </c>
      <c r="E6976" s="3">
        <v>44556</v>
      </c>
      <c r="F6976" s="2">
        <f>MONTH(Tabela1[[#This Row],[Data]])</f>
        <v>12</v>
      </c>
      <c r="G6976" t="s">
        <v>6963</v>
      </c>
      <c r="H6976" t="s">
        <v>6964</v>
      </c>
      <c r="I6976" s="2">
        <v>5592992600000</v>
      </c>
    </row>
    <row r="6977" spans="1:9" x14ac:dyDescent="0.25">
      <c r="A6977" t="s">
        <v>12</v>
      </c>
      <c r="B6977" s="1">
        <v>1000</v>
      </c>
      <c r="C6977" t="s">
        <v>9</v>
      </c>
      <c r="D6977">
        <v>12</v>
      </c>
      <c r="E6977" s="3">
        <v>44556</v>
      </c>
      <c r="F6977" s="2">
        <f>MONTH(Tabela1[[#This Row],[Data]])</f>
        <v>12</v>
      </c>
      <c r="G6977" t="s">
        <v>9046</v>
      </c>
      <c r="H6977" t="s">
        <v>9047</v>
      </c>
      <c r="I6977" s="2">
        <v>5531991100000</v>
      </c>
    </row>
    <row r="6978" spans="1:9" x14ac:dyDescent="0.25">
      <c r="A6978" t="s">
        <v>26</v>
      </c>
      <c r="B6978" s="1">
        <v>2000</v>
      </c>
      <c r="C6978" t="s">
        <v>9</v>
      </c>
      <c r="D6978">
        <v>1</v>
      </c>
      <c r="E6978" s="3">
        <v>44556</v>
      </c>
      <c r="F6978" s="2">
        <f>MONTH(Tabela1[[#This Row],[Data]])</f>
        <v>12</v>
      </c>
      <c r="G6978" t="s">
        <v>9488</v>
      </c>
      <c r="H6978" t="s">
        <v>9489</v>
      </c>
      <c r="I6978" s="2">
        <v>5585988800000</v>
      </c>
    </row>
    <row r="6979" spans="1:9" x14ac:dyDescent="0.25">
      <c r="A6979" t="s">
        <v>8</v>
      </c>
      <c r="B6979" s="1">
        <v>500</v>
      </c>
      <c r="C6979" t="s">
        <v>9</v>
      </c>
      <c r="D6979">
        <v>10</v>
      </c>
      <c r="E6979" s="3">
        <v>44557</v>
      </c>
      <c r="F6979" s="2">
        <f>MONTH(Tabela1[[#This Row],[Data]])</f>
        <v>12</v>
      </c>
      <c r="G6979" t="s">
        <v>2994</v>
      </c>
      <c r="H6979" t="s">
        <v>2995</v>
      </c>
      <c r="I6979" s="2">
        <v>5511931500000</v>
      </c>
    </row>
    <row r="6980" spans="1:9" x14ac:dyDescent="0.25">
      <c r="A6980" t="s">
        <v>8</v>
      </c>
      <c r="B6980" s="1">
        <v>500</v>
      </c>
      <c r="C6980" t="s">
        <v>9</v>
      </c>
      <c r="D6980">
        <v>1</v>
      </c>
      <c r="E6980" s="3">
        <v>44557</v>
      </c>
      <c r="F6980" s="2">
        <f>MONTH(Tabela1[[#This Row],[Data]])</f>
        <v>12</v>
      </c>
      <c r="G6980" t="s">
        <v>5273</v>
      </c>
      <c r="H6980" t="s">
        <v>5274</v>
      </c>
      <c r="I6980" s="2">
        <v>5521998300000</v>
      </c>
    </row>
    <row r="6981" spans="1:9" x14ac:dyDescent="0.25">
      <c r="A6981" t="s">
        <v>12</v>
      </c>
      <c r="B6981" s="1">
        <v>1000</v>
      </c>
      <c r="C6981" t="s">
        <v>9</v>
      </c>
      <c r="D6981">
        <v>1</v>
      </c>
      <c r="E6981" s="3">
        <v>44557</v>
      </c>
      <c r="F6981" s="2">
        <f>MONTH(Tabela1[[#This Row],[Data]])</f>
        <v>12</v>
      </c>
      <c r="G6981" t="s">
        <v>4330</v>
      </c>
      <c r="H6981" t="s">
        <v>5700</v>
      </c>
      <c r="I6981" s="2">
        <v>5521994900000</v>
      </c>
    </row>
    <row r="6982" spans="1:9" x14ac:dyDescent="0.25">
      <c r="A6982" t="s">
        <v>8</v>
      </c>
      <c r="B6982" s="1">
        <v>500</v>
      </c>
      <c r="C6982" t="s">
        <v>9</v>
      </c>
      <c r="D6982">
        <v>12</v>
      </c>
      <c r="E6982" s="3">
        <v>44557</v>
      </c>
      <c r="F6982" s="2">
        <f>MONTH(Tabela1[[#This Row],[Data]])</f>
        <v>12</v>
      </c>
      <c r="G6982" t="s">
        <v>5802</v>
      </c>
      <c r="H6982" t="s">
        <v>5803</v>
      </c>
      <c r="I6982" s="2">
        <v>5511995900000</v>
      </c>
    </row>
    <row r="6983" spans="1:9" x14ac:dyDescent="0.25">
      <c r="A6983" t="s">
        <v>8</v>
      </c>
      <c r="B6983" s="1">
        <v>500</v>
      </c>
      <c r="C6983" t="s">
        <v>9</v>
      </c>
      <c r="D6983">
        <v>1</v>
      </c>
      <c r="E6983" s="3">
        <v>44557</v>
      </c>
      <c r="F6983" s="2">
        <f>MONTH(Tabela1[[#This Row],[Data]])</f>
        <v>12</v>
      </c>
      <c r="G6983" t="s">
        <v>3107</v>
      </c>
      <c r="H6983" t="s">
        <v>6195</v>
      </c>
      <c r="I6983" s="2">
        <v>5531987200000</v>
      </c>
    </row>
    <row r="6984" spans="1:9" x14ac:dyDescent="0.25">
      <c r="A6984" t="s">
        <v>26</v>
      </c>
      <c r="B6984" s="1">
        <v>2000</v>
      </c>
      <c r="C6984" t="s">
        <v>9</v>
      </c>
      <c r="D6984">
        <v>12</v>
      </c>
      <c r="E6984" s="3">
        <v>44557</v>
      </c>
      <c r="F6984" s="2">
        <f>MONTH(Tabela1[[#This Row],[Data]])</f>
        <v>12</v>
      </c>
      <c r="G6984" t="s">
        <v>6560</v>
      </c>
      <c r="H6984" t="s">
        <v>6561</v>
      </c>
      <c r="I6984" s="2">
        <v>5534991000000</v>
      </c>
    </row>
    <row r="6985" spans="1:9" x14ac:dyDescent="0.25">
      <c r="A6985" t="s">
        <v>8</v>
      </c>
      <c r="B6985" s="1">
        <v>500</v>
      </c>
      <c r="C6985" t="s">
        <v>21</v>
      </c>
      <c r="D6985">
        <v>1</v>
      </c>
      <c r="E6985" s="3">
        <v>44557</v>
      </c>
      <c r="F6985" s="2">
        <f>MONTH(Tabela1[[#This Row],[Data]])</f>
        <v>12</v>
      </c>
      <c r="G6985" t="s">
        <v>6825</v>
      </c>
      <c r="H6985" t="s">
        <v>6826</v>
      </c>
      <c r="I6985" s="2">
        <v>5514998600000</v>
      </c>
    </row>
    <row r="6986" spans="1:9" x14ac:dyDescent="0.25">
      <c r="A6986" t="s">
        <v>8</v>
      </c>
      <c r="B6986" s="1">
        <v>500</v>
      </c>
      <c r="C6986" t="s">
        <v>9</v>
      </c>
      <c r="D6986">
        <v>10</v>
      </c>
      <c r="E6986" s="3">
        <v>44557</v>
      </c>
      <c r="F6986" s="2">
        <f>MONTH(Tabela1[[#This Row],[Data]])</f>
        <v>12</v>
      </c>
      <c r="G6986" t="s">
        <v>6174</v>
      </c>
      <c r="H6986" t="s">
        <v>8757</v>
      </c>
      <c r="I6986" s="2">
        <v>5598988500000</v>
      </c>
    </row>
    <row r="6987" spans="1:9" x14ac:dyDescent="0.25">
      <c r="A6987" t="s">
        <v>12</v>
      </c>
      <c r="B6987" s="1">
        <v>1000</v>
      </c>
      <c r="C6987" t="s">
        <v>9</v>
      </c>
      <c r="D6987">
        <v>12</v>
      </c>
      <c r="E6987" s="3">
        <v>44557</v>
      </c>
      <c r="F6987" s="2">
        <f>MONTH(Tabela1[[#This Row],[Data]])</f>
        <v>12</v>
      </c>
      <c r="G6987" t="s">
        <v>2086</v>
      </c>
      <c r="H6987" t="s">
        <v>2087</v>
      </c>
      <c r="I6987" s="2">
        <v>5522988500000</v>
      </c>
    </row>
    <row r="6988" spans="1:9" x14ac:dyDescent="0.25">
      <c r="A6988" t="s">
        <v>8</v>
      </c>
      <c r="B6988" s="1">
        <v>500</v>
      </c>
      <c r="C6988" t="s">
        <v>9</v>
      </c>
      <c r="D6988">
        <v>1</v>
      </c>
      <c r="E6988" s="3">
        <v>44558</v>
      </c>
      <c r="F6988" s="2">
        <f>MONTH(Tabela1[[#This Row],[Data]])</f>
        <v>12</v>
      </c>
      <c r="G6988" t="s">
        <v>3124</v>
      </c>
      <c r="H6988" t="s">
        <v>3125</v>
      </c>
      <c r="I6988" s="2">
        <v>5521988200000</v>
      </c>
    </row>
    <row r="6989" spans="1:9" x14ac:dyDescent="0.25">
      <c r="A6989" t="s">
        <v>8</v>
      </c>
      <c r="B6989" s="1">
        <v>500</v>
      </c>
      <c r="C6989" t="s">
        <v>9</v>
      </c>
      <c r="D6989">
        <v>1</v>
      </c>
      <c r="E6989" s="3">
        <v>44558</v>
      </c>
      <c r="F6989" s="2">
        <f>MONTH(Tabela1[[#This Row],[Data]])</f>
        <v>12</v>
      </c>
      <c r="G6989" t="s">
        <v>6658</v>
      </c>
      <c r="H6989" t="s">
        <v>7724</v>
      </c>
      <c r="I6989" s="2">
        <v>5511947300000</v>
      </c>
    </row>
    <row r="6990" spans="1:9" x14ac:dyDescent="0.25">
      <c r="A6990" t="s">
        <v>26</v>
      </c>
      <c r="B6990" s="1">
        <v>2000</v>
      </c>
      <c r="C6990" t="s">
        <v>9</v>
      </c>
      <c r="D6990">
        <v>1</v>
      </c>
      <c r="E6990" s="3">
        <v>44558</v>
      </c>
      <c r="F6990" s="2">
        <f>MONTH(Tabela1[[#This Row],[Data]])</f>
        <v>12</v>
      </c>
      <c r="G6990" t="s">
        <v>1626</v>
      </c>
      <c r="H6990" t="s">
        <v>8823</v>
      </c>
      <c r="I6990" s="2">
        <v>5561981700000</v>
      </c>
    </row>
    <row r="6991" spans="1:9" x14ac:dyDescent="0.25">
      <c r="A6991" t="s">
        <v>8</v>
      </c>
      <c r="B6991" s="1">
        <v>500</v>
      </c>
      <c r="C6991" t="s">
        <v>9</v>
      </c>
      <c r="D6991">
        <v>12</v>
      </c>
      <c r="E6991" s="3">
        <v>44559</v>
      </c>
      <c r="F6991" s="2">
        <f>MONTH(Tabela1[[#This Row],[Data]])</f>
        <v>12</v>
      </c>
      <c r="G6991" t="s">
        <v>530</v>
      </c>
      <c r="H6991" t="s">
        <v>531</v>
      </c>
      <c r="I6991" s="2">
        <v>5531991200000</v>
      </c>
    </row>
    <row r="6992" spans="1:9" x14ac:dyDescent="0.25">
      <c r="A6992" t="s">
        <v>8</v>
      </c>
      <c r="B6992" s="1">
        <v>500</v>
      </c>
      <c r="C6992" t="s">
        <v>9</v>
      </c>
      <c r="D6992">
        <v>1</v>
      </c>
      <c r="E6992" s="3">
        <v>44559</v>
      </c>
      <c r="F6992" s="2">
        <f>MONTH(Tabela1[[#This Row],[Data]])</f>
        <v>12</v>
      </c>
      <c r="G6992" t="s">
        <v>2244</v>
      </c>
      <c r="H6992" t="s">
        <v>2245</v>
      </c>
      <c r="I6992" s="2">
        <v>5519992700000</v>
      </c>
    </row>
    <row r="6993" spans="1:9" x14ac:dyDescent="0.25">
      <c r="A6993" t="s">
        <v>8</v>
      </c>
      <c r="B6993" s="1">
        <v>500</v>
      </c>
      <c r="C6993" t="s">
        <v>9</v>
      </c>
      <c r="D6993">
        <v>12</v>
      </c>
      <c r="E6993" s="3">
        <v>44559</v>
      </c>
      <c r="F6993" s="2">
        <f>MONTH(Tabela1[[#This Row],[Data]])</f>
        <v>12</v>
      </c>
      <c r="G6993" t="s">
        <v>2796</v>
      </c>
      <c r="H6993" t="s">
        <v>2797</v>
      </c>
      <c r="I6993" s="2">
        <v>5521994200000</v>
      </c>
    </row>
    <row r="6994" spans="1:9" x14ac:dyDescent="0.25">
      <c r="A6994" t="s">
        <v>8</v>
      </c>
      <c r="B6994" s="1">
        <v>500</v>
      </c>
      <c r="C6994" t="s">
        <v>9</v>
      </c>
      <c r="D6994">
        <v>12</v>
      </c>
      <c r="E6994" s="3">
        <v>44559</v>
      </c>
      <c r="F6994" s="2">
        <f>MONTH(Tabela1[[#This Row],[Data]])</f>
        <v>12</v>
      </c>
      <c r="G6994" t="s">
        <v>6034</v>
      </c>
      <c r="H6994" t="s">
        <v>6035</v>
      </c>
      <c r="I6994" s="2">
        <v>5571993400000</v>
      </c>
    </row>
    <row r="6995" spans="1:9" x14ac:dyDescent="0.25">
      <c r="A6995" t="s">
        <v>8</v>
      </c>
      <c r="B6995" s="1">
        <v>500</v>
      </c>
      <c r="C6995" t="s">
        <v>9</v>
      </c>
      <c r="D6995">
        <v>1</v>
      </c>
      <c r="E6995" s="3">
        <v>44559</v>
      </c>
      <c r="F6995" s="2">
        <f>MONTH(Tabela1[[#This Row],[Data]])</f>
        <v>12</v>
      </c>
      <c r="G6995" t="s">
        <v>85</v>
      </c>
      <c r="H6995" t="s">
        <v>86</v>
      </c>
      <c r="I6995" s="2">
        <v>5534998200000</v>
      </c>
    </row>
    <row r="6996" spans="1:9" x14ac:dyDescent="0.25">
      <c r="A6996" t="s">
        <v>12</v>
      </c>
      <c r="B6996" s="1">
        <v>1000</v>
      </c>
      <c r="C6996" t="s">
        <v>9</v>
      </c>
      <c r="D6996">
        <v>10</v>
      </c>
      <c r="E6996" s="3">
        <v>44559</v>
      </c>
      <c r="F6996" s="2">
        <f>MONTH(Tabela1[[#This Row],[Data]])</f>
        <v>12</v>
      </c>
      <c r="G6996" t="s">
        <v>9132</v>
      </c>
      <c r="H6996" t="s">
        <v>9133</v>
      </c>
      <c r="I6996" s="2">
        <v>5541996000000</v>
      </c>
    </row>
    <row r="6997" spans="1:9" x14ac:dyDescent="0.25">
      <c r="A6997" t="s">
        <v>8</v>
      </c>
      <c r="B6997" s="1">
        <v>500</v>
      </c>
      <c r="C6997" t="s">
        <v>9</v>
      </c>
      <c r="D6997">
        <v>10</v>
      </c>
      <c r="E6997" s="3">
        <v>44559</v>
      </c>
      <c r="F6997" s="2">
        <f>MONTH(Tabela1[[#This Row],[Data]])</f>
        <v>12</v>
      </c>
      <c r="G6997" t="s">
        <v>9413</v>
      </c>
      <c r="H6997" t="s">
        <v>9414</v>
      </c>
      <c r="I6997" s="2">
        <v>5521982900000</v>
      </c>
    </row>
    <row r="6998" spans="1:9" x14ac:dyDescent="0.25">
      <c r="A6998" t="s">
        <v>8</v>
      </c>
      <c r="B6998" s="1">
        <v>500</v>
      </c>
      <c r="C6998" t="s">
        <v>9</v>
      </c>
      <c r="D6998">
        <v>12</v>
      </c>
      <c r="E6998" s="3">
        <v>44560</v>
      </c>
      <c r="F6998" s="2">
        <f>MONTH(Tabela1[[#This Row],[Data]])</f>
        <v>12</v>
      </c>
      <c r="G6998" t="s">
        <v>611</v>
      </c>
      <c r="H6998" t="s">
        <v>612</v>
      </c>
      <c r="I6998" s="2">
        <v>5511956500000</v>
      </c>
    </row>
    <row r="6999" spans="1:9" x14ac:dyDescent="0.25">
      <c r="A6999" t="s">
        <v>8</v>
      </c>
      <c r="B6999" s="1">
        <v>500</v>
      </c>
      <c r="C6999" t="s">
        <v>21</v>
      </c>
      <c r="D6999">
        <v>1</v>
      </c>
      <c r="E6999" s="3">
        <v>44560</v>
      </c>
      <c r="F6999" s="2">
        <f>MONTH(Tabela1[[#This Row],[Data]])</f>
        <v>12</v>
      </c>
      <c r="G6999" t="s">
        <v>2164</v>
      </c>
      <c r="H6999" t="s">
        <v>2165</v>
      </c>
      <c r="I6999" s="2">
        <v>5511959300000</v>
      </c>
    </row>
    <row r="7000" spans="1:9" x14ac:dyDescent="0.25">
      <c r="A7000" t="s">
        <v>12</v>
      </c>
      <c r="B7000" s="1">
        <v>1000</v>
      </c>
      <c r="C7000" t="s">
        <v>9</v>
      </c>
      <c r="D7000">
        <v>1</v>
      </c>
      <c r="E7000" s="3">
        <v>44560</v>
      </c>
      <c r="F7000" s="2">
        <f>MONTH(Tabela1[[#This Row],[Data]])</f>
        <v>12</v>
      </c>
      <c r="G7000" t="s">
        <v>2827</v>
      </c>
      <c r="H7000" t="s">
        <v>2828</v>
      </c>
      <c r="I7000" s="2">
        <v>5524992100000</v>
      </c>
    </row>
    <row r="7001" spans="1:9" x14ac:dyDescent="0.25">
      <c r="A7001" t="s">
        <v>8</v>
      </c>
      <c r="B7001" s="1">
        <v>500</v>
      </c>
      <c r="C7001" t="s">
        <v>9</v>
      </c>
      <c r="D7001">
        <v>2</v>
      </c>
      <c r="E7001" s="3">
        <v>44560</v>
      </c>
      <c r="F7001" s="2">
        <f>MONTH(Tabela1[[#This Row],[Data]])</f>
        <v>12</v>
      </c>
      <c r="G7001" t="s">
        <v>3813</v>
      </c>
      <c r="H7001" t="s">
        <v>3814</v>
      </c>
      <c r="I7001" s="2">
        <v>5519971500000</v>
      </c>
    </row>
    <row r="7002" spans="1:9" x14ac:dyDescent="0.25">
      <c r="A7002" t="s">
        <v>12</v>
      </c>
      <c r="B7002" s="1">
        <v>1000</v>
      </c>
      <c r="C7002" t="s">
        <v>9</v>
      </c>
      <c r="D7002">
        <v>4</v>
      </c>
      <c r="E7002" s="3">
        <v>44560</v>
      </c>
      <c r="F7002" s="2">
        <f>MONTH(Tabela1[[#This Row],[Data]])</f>
        <v>12</v>
      </c>
      <c r="G7002" t="s">
        <v>143</v>
      </c>
      <c r="H7002" t="s">
        <v>3878</v>
      </c>
      <c r="I7002" s="2">
        <v>5548999100000</v>
      </c>
    </row>
    <row r="7003" spans="1:9" x14ac:dyDescent="0.25">
      <c r="A7003" t="s">
        <v>12</v>
      </c>
      <c r="B7003" s="1">
        <v>1000</v>
      </c>
      <c r="C7003" t="s">
        <v>9</v>
      </c>
      <c r="D7003">
        <v>12</v>
      </c>
      <c r="E7003" s="3">
        <v>44560</v>
      </c>
      <c r="F7003" s="2">
        <f>MONTH(Tabela1[[#This Row],[Data]])</f>
        <v>12</v>
      </c>
      <c r="G7003" t="s">
        <v>5843</v>
      </c>
      <c r="H7003" t="s">
        <v>5844</v>
      </c>
      <c r="I7003" s="2">
        <v>5515988100000</v>
      </c>
    </row>
    <row r="7004" spans="1:9" x14ac:dyDescent="0.25">
      <c r="A7004" t="s">
        <v>12</v>
      </c>
      <c r="B7004" s="1">
        <v>1000</v>
      </c>
      <c r="C7004" t="s">
        <v>9</v>
      </c>
      <c r="D7004">
        <v>6</v>
      </c>
      <c r="E7004" s="3">
        <v>44561</v>
      </c>
      <c r="F7004" s="2">
        <f>MONTH(Tabela1[[#This Row],[Data]])</f>
        <v>12</v>
      </c>
      <c r="G7004" t="s">
        <v>77</v>
      </c>
      <c r="H7004" t="s">
        <v>78</v>
      </c>
      <c r="I7004" s="2">
        <v>5581999900000</v>
      </c>
    </row>
    <row r="7005" spans="1:9" x14ac:dyDescent="0.25">
      <c r="A7005" t="s">
        <v>8</v>
      </c>
      <c r="B7005" s="1">
        <v>500</v>
      </c>
      <c r="C7005" t="s">
        <v>9</v>
      </c>
      <c r="D7005">
        <v>3</v>
      </c>
      <c r="E7005" s="3">
        <v>44561</v>
      </c>
      <c r="F7005" s="2">
        <f>MONTH(Tabela1[[#This Row],[Data]])</f>
        <v>12</v>
      </c>
      <c r="G7005" t="s">
        <v>2549</v>
      </c>
      <c r="H7005" t="s">
        <v>2550</v>
      </c>
      <c r="I7005" s="2">
        <v>5527997800000</v>
      </c>
    </row>
    <row r="7006" spans="1:9" x14ac:dyDescent="0.25">
      <c r="A7006" t="s">
        <v>8</v>
      </c>
      <c r="B7006" s="1">
        <v>500</v>
      </c>
      <c r="C7006" t="s">
        <v>9</v>
      </c>
      <c r="D7006">
        <v>10</v>
      </c>
      <c r="E7006" s="3">
        <v>44561</v>
      </c>
      <c r="F7006" s="2">
        <f>MONTH(Tabela1[[#This Row],[Data]])</f>
        <v>12</v>
      </c>
      <c r="G7006" t="s">
        <v>2761</v>
      </c>
      <c r="H7006" t="s">
        <v>4441</v>
      </c>
      <c r="I7006" s="2">
        <v>5561991600000</v>
      </c>
    </row>
    <row r="7007" spans="1:9" x14ac:dyDescent="0.25">
      <c r="A7007" t="s">
        <v>12</v>
      </c>
      <c r="B7007" s="1">
        <v>1000</v>
      </c>
      <c r="C7007" t="s">
        <v>21</v>
      </c>
      <c r="D7007">
        <v>1</v>
      </c>
      <c r="E7007" s="3">
        <v>44561</v>
      </c>
      <c r="F7007" s="2">
        <f>MONTH(Tabela1[[#This Row],[Data]])</f>
        <v>12</v>
      </c>
      <c r="G7007" t="s">
        <v>7543</v>
      </c>
      <c r="H7007" t="s">
        <v>7544</v>
      </c>
      <c r="I7007" s="2">
        <v>5521981700000</v>
      </c>
    </row>
    <row r="7008" spans="1:9" x14ac:dyDescent="0.25">
      <c r="A7008" t="s">
        <v>12</v>
      </c>
      <c r="B7008" s="1">
        <v>1000</v>
      </c>
      <c r="C7008" t="s">
        <v>9</v>
      </c>
      <c r="D7008">
        <v>8</v>
      </c>
      <c r="E7008" s="3">
        <v>44561</v>
      </c>
      <c r="F7008" s="2">
        <f>MONTH(Tabela1[[#This Row],[Data]])</f>
        <v>12</v>
      </c>
      <c r="G7008" t="s">
        <v>7756</v>
      </c>
      <c r="H7008" t="s">
        <v>7757</v>
      </c>
      <c r="I7008" s="2">
        <v>5564992300000</v>
      </c>
    </row>
    <row r="7009" spans="1:9" x14ac:dyDescent="0.25">
      <c r="A7009" t="s">
        <v>8</v>
      </c>
      <c r="B7009" s="1">
        <v>500</v>
      </c>
      <c r="C7009" t="s">
        <v>9</v>
      </c>
      <c r="D7009">
        <v>4</v>
      </c>
      <c r="E7009" s="3">
        <v>44561</v>
      </c>
      <c r="F7009" s="2">
        <f>MONTH(Tabela1[[#This Row],[Data]])</f>
        <v>12</v>
      </c>
      <c r="G7009" t="s">
        <v>2549</v>
      </c>
      <c r="H7009" t="s">
        <v>2550</v>
      </c>
      <c r="I7009" s="2">
        <v>5527997800000</v>
      </c>
    </row>
    <row r="7010" spans="1:9" x14ac:dyDescent="0.25">
      <c r="A7010" t="s">
        <v>8</v>
      </c>
      <c r="B7010" s="1">
        <v>500</v>
      </c>
      <c r="C7010" t="s">
        <v>21</v>
      </c>
      <c r="D7010">
        <v>1</v>
      </c>
      <c r="E7010" s="3">
        <v>44561</v>
      </c>
      <c r="F7010" s="2">
        <f>MONTH(Tabela1[[#This Row],[Data]])</f>
        <v>12</v>
      </c>
      <c r="G7010" t="s">
        <v>8496</v>
      </c>
      <c r="H7010" t="s">
        <v>8769</v>
      </c>
      <c r="I7010" s="2">
        <v>5511972900000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53A76-D055-400B-BC4E-A81889A2B786}">
  <dimension ref="A1:D10"/>
  <sheetViews>
    <sheetView tabSelected="1" workbookViewId="0">
      <selection activeCell="A6" sqref="A6"/>
    </sheetView>
  </sheetViews>
  <sheetFormatPr defaultRowHeight="15" x14ac:dyDescent="0.25"/>
  <cols>
    <col min="1" max="1" width="18" bestFit="1" customWidth="1"/>
    <col min="2" max="2" width="19.5703125" bestFit="1" customWidth="1"/>
    <col min="3" max="3" width="16.5703125" bestFit="1" customWidth="1"/>
    <col min="4" max="4" width="10.7109375" bestFit="1" customWidth="1"/>
    <col min="5" max="5" width="16.5703125" bestFit="1" customWidth="1"/>
    <col min="6" max="6" width="14.7109375" bestFit="1" customWidth="1"/>
    <col min="7" max="8" width="16.5703125" bestFit="1" customWidth="1"/>
    <col min="9" max="9" width="14.7109375" bestFit="1" customWidth="1"/>
    <col min="10" max="10" width="10.7109375" bestFit="1" customWidth="1"/>
  </cols>
  <sheetData>
    <row r="1" spans="1:4" x14ac:dyDescent="0.25">
      <c r="A1" s="10" t="s">
        <v>4</v>
      </c>
      <c r="B1" t="s">
        <v>9842</v>
      </c>
    </row>
    <row r="2" spans="1:4" x14ac:dyDescent="0.25">
      <c r="A2" s="10" t="s">
        <v>9843</v>
      </c>
      <c r="B2" t="s">
        <v>9842</v>
      </c>
    </row>
    <row r="3" spans="1:4" x14ac:dyDescent="0.25">
      <c r="A3" s="10" t="s">
        <v>9844</v>
      </c>
      <c r="B3" t="s">
        <v>9842</v>
      </c>
    </row>
    <row r="5" spans="1:4" x14ac:dyDescent="0.25">
      <c r="A5" s="10" t="s">
        <v>9840</v>
      </c>
      <c r="B5" s="10" t="s">
        <v>9841</v>
      </c>
    </row>
    <row r="6" spans="1:4" x14ac:dyDescent="0.25">
      <c r="A6" s="10" t="s">
        <v>9839</v>
      </c>
      <c r="B6" t="s">
        <v>21</v>
      </c>
      <c r="C6" t="s">
        <v>9</v>
      </c>
      <c r="D6" t="s">
        <v>9833</v>
      </c>
    </row>
    <row r="7" spans="1:4" x14ac:dyDescent="0.25">
      <c r="A7" s="11" t="s">
        <v>8</v>
      </c>
      <c r="B7" s="12">
        <v>250500</v>
      </c>
      <c r="C7" s="12">
        <v>1298000</v>
      </c>
      <c r="D7" s="12">
        <v>1548500</v>
      </c>
    </row>
    <row r="8" spans="1:4" x14ac:dyDescent="0.25">
      <c r="A8" s="11" t="s">
        <v>12</v>
      </c>
      <c r="B8" s="12">
        <v>393000</v>
      </c>
      <c r="C8" s="12">
        <v>1964000</v>
      </c>
      <c r="D8" s="12">
        <v>2357000</v>
      </c>
    </row>
    <row r="9" spans="1:4" x14ac:dyDescent="0.25">
      <c r="A9" s="11" t="s">
        <v>26</v>
      </c>
      <c r="B9" s="12">
        <v>516000</v>
      </c>
      <c r="C9" s="12">
        <v>2594000</v>
      </c>
      <c r="D9" s="12">
        <v>3110000</v>
      </c>
    </row>
    <row r="10" spans="1:4" x14ac:dyDescent="0.25">
      <c r="A10" s="11" t="s">
        <v>9833</v>
      </c>
      <c r="B10" s="12">
        <v>1159500</v>
      </c>
      <c r="C10" s="12">
        <v>5856000</v>
      </c>
      <c r="D10" s="12">
        <v>7015500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workbookViewId="0">
      <selection activeCell="F2" sqref="F2"/>
    </sheetView>
  </sheetViews>
  <sheetFormatPr defaultRowHeight="15" x14ac:dyDescent="0.25"/>
  <cols>
    <col min="1" max="1" width="10.5703125" bestFit="1" customWidth="1"/>
    <col min="2" max="5" width="17" bestFit="1" customWidth="1"/>
    <col min="6" max="7" width="15.85546875" bestFit="1" customWidth="1"/>
  </cols>
  <sheetData>
    <row r="1" spans="1:7" ht="28.5" customHeight="1" x14ac:dyDescent="0.25">
      <c r="A1" s="9" t="s">
        <v>9832</v>
      </c>
      <c r="B1" s="9" t="s">
        <v>9831</v>
      </c>
      <c r="C1" s="9" t="s">
        <v>9834</v>
      </c>
      <c r="D1" s="9" t="s">
        <v>9835</v>
      </c>
      <c r="E1" s="9" t="s">
        <v>9836</v>
      </c>
      <c r="F1" s="9" t="s">
        <v>9837</v>
      </c>
      <c r="G1" s="9" t="s">
        <v>9838</v>
      </c>
    </row>
    <row r="2" spans="1:7" x14ac:dyDescent="0.25">
      <c r="A2">
        <v>1</v>
      </c>
      <c r="B2" s="8">
        <f>SUMIFS(Tabela1[Preço],Tabela1[Data],"&gt;="&amp;"1/1/2019",Tabela1[Data],"&lt;="&amp;"31/1/2019")</f>
        <v>184500</v>
      </c>
      <c r="C2" s="8">
        <f>SUMIFS(Tabela1[Preço],Tabela1[Data],"&gt;="&amp;"1/1/2020",Tabela1[Data],"&lt;="&amp;"31/1/2020")</f>
        <v>206000</v>
      </c>
      <c r="D2" s="8">
        <f>SUMIFS(Tabela1[Preço],Tabela1[Data],"&gt;="&amp;"1/1/2021",Tabela1[Data],"&lt;="&amp;"31/1/2021")</f>
        <v>199500</v>
      </c>
      <c r="E2" s="8">
        <f t="shared" ref="E2:E13" si="0">SUM(B2,C2,D2)</f>
        <v>590000</v>
      </c>
      <c r="F2" s="8">
        <f>SUMIFS(Tabela1[Preço],Tabela1[Mês],A2)</f>
        <v>590000</v>
      </c>
      <c r="G2" s="8">
        <f>SUMPRODUCT((MONTH(Tabela1[Data])=A2)*Tabela1[Preço])</f>
        <v>590000</v>
      </c>
    </row>
    <row r="3" spans="1:7" x14ac:dyDescent="0.25">
      <c r="A3">
        <v>2</v>
      </c>
      <c r="B3" s="8">
        <f>SUMIFS(Tabela1[Preço],Tabela1[Data],"&gt;="&amp;"1/2/2019",Tabela1[Data],"&lt;="&amp;"28/2/2019")</f>
        <v>209500</v>
      </c>
      <c r="C3" s="8">
        <f>SUMIFS(Tabela1[Preço],Tabela1[Data],"&gt;="&amp;"1/2/2020",Tabela1[Data],"&lt;="&amp;"29/2/2020")</f>
        <v>208000</v>
      </c>
      <c r="D3" s="8">
        <f>SUMIFS(Tabela1[Preço],Tabela1[Data],"&gt;="&amp;"1/2/2021",Tabela1[Data],"&lt;="&amp;"28/2/2021")</f>
        <v>190500</v>
      </c>
      <c r="E3" s="8">
        <f t="shared" si="0"/>
        <v>608000</v>
      </c>
      <c r="F3" s="8">
        <f>SUMIFS(Tabela1[Preço],Tabela1[Mês],A3)</f>
        <v>608000</v>
      </c>
      <c r="G3" s="8">
        <f>SUMPRODUCT((MONTH(Tabela1[Data])=A3)*Tabela1[Preço])</f>
        <v>608000</v>
      </c>
    </row>
    <row r="4" spans="1:7" x14ac:dyDescent="0.25">
      <c r="A4">
        <v>3</v>
      </c>
      <c r="B4" s="8">
        <f>SUMIFS(Tabela1[Preço],Tabela1[Data],"&gt;="&amp;"1/3/2019",Tabela1[Data],"&lt;="&amp;"31/3/2019")</f>
        <v>170500</v>
      </c>
      <c r="C4" s="8">
        <f>SUMIFS(Tabela1[Preço],Tabela1[Data],"&gt;="&amp;"1/3/2020",Tabela1[Data],"&lt;="&amp;"31/3/2020")</f>
        <v>175500</v>
      </c>
      <c r="D4" s="8">
        <f>SUMIFS(Tabela1[Preço],Tabela1[Data],"&gt;="&amp;"1/3/2021",Tabela1[Data],"&lt;="&amp;"31/3/2021")</f>
        <v>225500</v>
      </c>
      <c r="E4" s="8">
        <f t="shared" si="0"/>
        <v>571500</v>
      </c>
      <c r="F4" s="8">
        <f>SUMIFS(Tabela1[Preço],Tabela1[Mês],A4)</f>
        <v>571500</v>
      </c>
      <c r="G4" s="8">
        <f>SUMPRODUCT((MONTH(Tabela1[Data])=A4)*Tabela1[Preço])</f>
        <v>571500</v>
      </c>
    </row>
    <row r="5" spans="1:7" x14ac:dyDescent="0.25">
      <c r="A5">
        <v>4</v>
      </c>
      <c r="B5" s="8">
        <f>SUMIFS(Tabela1[Preço],Tabela1[Data],"&gt;="&amp;"1/4/2019",Tabela1[Data],"&lt;="&amp;"30/4/2019")</f>
        <v>195000</v>
      </c>
      <c r="C5" s="8">
        <f>SUMIFS(Tabela1[Preço],Tabela1[Data],"&gt;="&amp;"1/4/2020",Tabela1[Data],"&lt;="&amp;"30/4/2020")</f>
        <v>187500</v>
      </c>
      <c r="D5" s="8">
        <f>SUMIFS(Tabela1[Preço],Tabela1[Data],"&gt;="&amp;"1/4/2021",Tabela1[Data],"&lt;="&amp;"30/4/2021")</f>
        <v>170500</v>
      </c>
      <c r="E5" s="8">
        <f t="shared" si="0"/>
        <v>553000</v>
      </c>
      <c r="F5" s="8">
        <f>SUMIFS(Tabela1[Preço],Tabela1[Mês],A5)</f>
        <v>553000</v>
      </c>
      <c r="G5" s="8">
        <f>SUMPRODUCT((MONTH(Tabela1[Data])=A5)*Tabela1[Preço])</f>
        <v>553000</v>
      </c>
    </row>
    <row r="6" spans="1:7" x14ac:dyDescent="0.25">
      <c r="A6">
        <v>5</v>
      </c>
      <c r="B6" s="8">
        <f>SUMIFS(Tabela1[Preço],Tabela1[Data],"&gt;="&amp;"1/5/2019",Tabela1[Data],"&lt;="&amp;"31/5/2019")</f>
        <v>192500</v>
      </c>
      <c r="C6" s="8">
        <f>SUMIFS(Tabela1[Preço],Tabela1[Data],"&gt;="&amp;"1/5/2020",Tabela1[Data],"&lt;="&amp;"31/5/2020")</f>
        <v>171000</v>
      </c>
      <c r="D6" s="8">
        <f>SUMIFS(Tabela1[Preço],Tabela1[Data],"&gt;="&amp;"1/5/2021",Tabela1[Data],"&lt;="&amp;"31/5/2021")</f>
        <v>186000</v>
      </c>
      <c r="E6" s="8">
        <f t="shared" si="0"/>
        <v>549500</v>
      </c>
      <c r="F6" s="8">
        <f>SUMIFS(Tabela1[Preço],Tabela1[Mês],A6)</f>
        <v>549500</v>
      </c>
      <c r="G6" s="8">
        <f>SUMPRODUCT((MONTH(Tabela1[Data])=A6)*Tabela1[Preço])</f>
        <v>549500</v>
      </c>
    </row>
    <row r="7" spans="1:7" x14ac:dyDescent="0.25">
      <c r="A7">
        <v>6</v>
      </c>
      <c r="B7" s="8">
        <f>SUMIFS(Tabela1[Preço],Tabela1[Data],"&gt;="&amp;"1/6/2019",Tabela1[Data],"&lt;="&amp;"30/6/2019")</f>
        <v>187000</v>
      </c>
      <c r="C7" s="8">
        <f>SUMIFS(Tabela1[Preço],Tabela1[Data],"&gt;="&amp;"1/6/2020",Tabela1[Data],"&lt;="&amp;"30/6/2020")</f>
        <v>182500</v>
      </c>
      <c r="D7" s="8">
        <f>SUMIFS(Tabela1[Preço],Tabela1[Data],"&gt;="&amp;"1/6/2021",Tabela1[Data],"&lt;="&amp;"30/6/2021")</f>
        <v>187500</v>
      </c>
      <c r="E7" s="8">
        <f t="shared" si="0"/>
        <v>557000</v>
      </c>
      <c r="F7" s="8">
        <f>SUMIFS(Tabela1[Preço],Tabela1[Mês],A7)</f>
        <v>557000</v>
      </c>
      <c r="G7" s="8">
        <f>SUMPRODUCT((MONTH(Tabela1[Data])=A7)*Tabela1[Preço])</f>
        <v>557000</v>
      </c>
    </row>
    <row r="8" spans="1:7" x14ac:dyDescent="0.25">
      <c r="A8">
        <v>7</v>
      </c>
      <c r="B8" s="8">
        <f>SUMIFS(Tabela1[Preço],Tabela1[Data],"&gt;="&amp;"1/7/2019",Tabela1[Data],"&lt;="&amp;"31/7/2019")</f>
        <v>191500</v>
      </c>
      <c r="C8" s="8">
        <f>SUMIFS(Tabela1[Preço],Tabela1[Data],"&gt;="&amp;"1/7/2020",Tabela1[Data],"&lt;="&amp;"31/7/2020")</f>
        <v>207000</v>
      </c>
      <c r="D8" s="8">
        <f>SUMIFS(Tabela1[Preço],Tabela1[Data],"&gt;="&amp;"1/7/2021",Tabela1[Data],"&lt;="&amp;"31/7/2021")</f>
        <v>188000</v>
      </c>
      <c r="E8" s="8">
        <f t="shared" si="0"/>
        <v>586500</v>
      </c>
      <c r="F8" s="8">
        <f>SUMIFS(Tabela1[Preço],Tabela1[Mês],A8)</f>
        <v>586500</v>
      </c>
      <c r="G8" s="8">
        <f>SUMPRODUCT((MONTH(Tabela1[Data])=A8)*Tabela1[Preço])</f>
        <v>586500</v>
      </c>
    </row>
    <row r="9" spans="1:7" x14ac:dyDescent="0.25">
      <c r="A9">
        <v>8</v>
      </c>
      <c r="B9" s="8">
        <f>SUMIFS(Tabela1[Preço],Tabela1[Data],"&gt;="&amp;"1/8/2019",Tabela1[Data],"&lt;="&amp;"31/8/2019")</f>
        <v>195500</v>
      </c>
      <c r="C9" s="8">
        <f>SUMIFS(Tabela1[Preço],Tabela1[Data],"&gt;="&amp;"1/8/2020",Tabela1[Data],"&lt;="&amp;"31/8/2020")</f>
        <v>189000</v>
      </c>
      <c r="D9" s="8">
        <f>SUMIFS(Tabela1[Preço],Tabela1[Data],"&gt;="&amp;"1/8/2021",Tabela1[Data],"&lt;="&amp;"31/8/2021")</f>
        <v>189500</v>
      </c>
      <c r="E9" s="8">
        <f t="shared" si="0"/>
        <v>574000</v>
      </c>
      <c r="F9" s="8">
        <f>SUMIFS(Tabela1[Preço],Tabela1[Mês],A9)</f>
        <v>574000</v>
      </c>
      <c r="G9" s="8">
        <f>SUMPRODUCT((MONTH(Tabela1[Data])=A9)*Tabela1[Preço])</f>
        <v>574000</v>
      </c>
    </row>
    <row r="10" spans="1:7" x14ac:dyDescent="0.25">
      <c r="A10">
        <v>9</v>
      </c>
      <c r="B10" s="8">
        <f>SUMIFS(Tabela1[Preço],Tabela1[Data],"&gt;="&amp;"1/9/2019",Tabela1[Data],"&lt;="&amp;"30/9/2019")</f>
        <v>181500</v>
      </c>
      <c r="C10" s="8">
        <f>SUMIFS(Tabela1[Preço],Tabela1[Data],"&gt;="&amp;"1/9/2020",Tabela1[Data],"&lt;="&amp;"30/9/2020")</f>
        <v>229500</v>
      </c>
      <c r="D10" s="8">
        <f>SUMIFS(Tabela1[Preço],Tabela1[Data],"&gt;="&amp;"1/9/2021",Tabela1[Data],"&lt;="&amp;"30/9/2021")</f>
        <v>216500</v>
      </c>
      <c r="E10" s="8">
        <f t="shared" si="0"/>
        <v>627500</v>
      </c>
      <c r="F10" s="8">
        <f>SUMIFS(Tabela1[Preço],Tabela1[Mês],A10)</f>
        <v>627500</v>
      </c>
      <c r="G10" s="8">
        <f>SUMPRODUCT((MONTH(Tabela1[Data])=A10)*Tabela1[Preço])</f>
        <v>627500</v>
      </c>
    </row>
    <row r="11" spans="1:7" x14ac:dyDescent="0.25">
      <c r="A11">
        <v>10</v>
      </c>
      <c r="B11" s="8">
        <f>SUMIFS(Tabela1[Preço],Tabela1[Data],"&gt;="&amp;"1/10/2019",Tabela1[Data],"&lt;="&amp;"31/10/2019")</f>
        <v>231000</v>
      </c>
      <c r="C11" s="8">
        <f>SUMIFS(Tabela1[Preço],Tabela1[Data],"&gt;="&amp;"1/10/2020",Tabela1[Data],"&lt;="&amp;"31/10/2020")</f>
        <v>218000</v>
      </c>
      <c r="D11" s="8">
        <f>SUMIFS(Tabela1[Preço],Tabela1[Data],"&gt;="&amp;"1/10/2021",Tabela1[Data],"&lt;="&amp;"31/10/2021")</f>
        <v>185000</v>
      </c>
      <c r="E11" s="8">
        <f t="shared" si="0"/>
        <v>634000</v>
      </c>
      <c r="F11" s="8">
        <f>SUMIFS(Tabela1[Preço],Tabela1[Mês],A11)</f>
        <v>634000</v>
      </c>
      <c r="G11" s="8">
        <f>SUMPRODUCT((MONTH(Tabela1[Data])=A11)*Tabela1[Preço])</f>
        <v>634000</v>
      </c>
    </row>
    <row r="12" spans="1:7" x14ac:dyDescent="0.25">
      <c r="A12">
        <v>11</v>
      </c>
      <c r="B12" s="8">
        <f>SUMIFS(Tabela1[Preço],Tabela1[Data],"&gt;="&amp;"1/11/2019",Tabela1[Data],"&lt;="&amp;"30/11/2019")</f>
        <v>197500</v>
      </c>
      <c r="C12" s="8">
        <f>SUMIFS(Tabela1[Preço],Tabela1[Data],"&gt;="&amp;"1/11/2020",Tabela1[Data],"&lt;="&amp;"30/11/2020")</f>
        <v>197000</v>
      </c>
      <c r="D12" s="8">
        <f>SUMIFS(Tabela1[Preço],Tabela1[Data],"&gt;="&amp;"1/11/2021",Tabela1[Data],"&lt;="&amp;"30/11/2021")</f>
        <v>196500</v>
      </c>
      <c r="E12" s="8">
        <f t="shared" si="0"/>
        <v>591000</v>
      </c>
      <c r="F12" s="8">
        <f>SUMIFS(Tabela1[Preço],Tabela1[Mês],A12)</f>
        <v>591000</v>
      </c>
      <c r="G12" s="8">
        <f>SUMPRODUCT((MONTH(Tabela1[Data])=A12)*Tabela1[Preço])</f>
        <v>591000</v>
      </c>
    </row>
    <row r="13" spans="1:7" x14ac:dyDescent="0.25">
      <c r="A13">
        <v>12</v>
      </c>
      <c r="B13" s="8">
        <f>SUMIFS(Tabela1[Preço],Tabela1[Data],"&gt;="&amp;"1/12/2019",Tabela1[Data],"&lt;="&amp;"31/12/2019")</f>
        <v>194500</v>
      </c>
      <c r="C13" s="8">
        <f>SUMIFS(Tabela1[Preço],Tabela1[Data],"&gt;="&amp;"1/12/2020",Tabela1[Data],"&lt;="&amp;"31/12/2020")</f>
        <v>191500</v>
      </c>
      <c r="D13" s="8">
        <f>SUMIFS(Tabela1[Preço],Tabela1[Data],"&gt;="&amp;"1/12/2021",Tabela1[Data],"&lt;="&amp;"31/12/2021")</f>
        <v>187500</v>
      </c>
      <c r="E13" s="8">
        <f t="shared" si="0"/>
        <v>573500</v>
      </c>
      <c r="F13" s="8">
        <f>SUMIFS(Tabela1[Preço],Tabela1[Mês],A13)</f>
        <v>573500</v>
      </c>
      <c r="G13" s="8">
        <f>SUMPRODUCT((MONTH(Tabela1[Data])=A13)*Tabela1[Preço])</f>
        <v>573500</v>
      </c>
    </row>
    <row r="14" spans="1:7" x14ac:dyDescent="0.25">
      <c r="A14" t="s">
        <v>9833</v>
      </c>
      <c r="B14" s="8">
        <f>SUM(B2:B13)</f>
        <v>2330500</v>
      </c>
      <c r="C14" s="8">
        <f t="shared" ref="C14:G14" si="1">SUM(C2:C13)</f>
        <v>2362500</v>
      </c>
      <c r="D14" s="8">
        <f t="shared" si="1"/>
        <v>2322500</v>
      </c>
      <c r="E14" s="8">
        <f t="shared" si="1"/>
        <v>7015500</v>
      </c>
      <c r="F14" s="8">
        <f t="shared" si="1"/>
        <v>7015500</v>
      </c>
      <c r="G14" s="8">
        <f t="shared" si="1"/>
        <v>7015500</v>
      </c>
    </row>
  </sheetData>
  <pageMargins left="0.511811024" right="0.511811024" top="0.78740157499999996" bottom="0.78740157499999996" header="0.31496062000000002" footer="0.31496062000000002"/>
  <ignoredErrors>
    <ignoredError sqref="E14:G14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1. Base de Dados</vt:lpstr>
      <vt:lpstr>TabelaDinâmica</vt:lpstr>
      <vt:lpstr>SEMês</vt:lpstr>
    </vt:vector>
  </TitlesOfParts>
  <Company>Senac Rio - SENAC ARRJ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MURILO DAS DORES ALVES</dc:creator>
  <cp:lastModifiedBy>MURILO DAS DORES ALVES</cp:lastModifiedBy>
  <dcterms:created xsi:type="dcterms:W3CDTF">2025-02-19T21:33:10Z</dcterms:created>
  <dcterms:modified xsi:type="dcterms:W3CDTF">2025-02-20T00:15:48Z</dcterms:modified>
</cp:coreProperties>
</file>