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TATÍSTICAS E MATEMÁTICA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<sst xmlns="http://schemas.openxmlformats.org/spreadsheetml/2006/main" count="76" uniqueCount="23">
  <si>
    <t xml:space="preserve">FUNÇÕES - CONT.SE - CONT.SES - SOMASE - SOMASES - MÉDIASES</t>
  </si>
  <si>
    <t xml:space="preserve">Colaboradores</t>
  </si>
  <si>
    <t xml:space="preserve">Setor</t>
  </si>
  <si>
    <t xml:space="preserve">Vendas 
(R$)</t>
  </si>
  <si>
    <t xml:space="preserve">Meta 
(R$)</t>
  </si>
  <si>
    <t xml:space="preserve">Bate a 
meta?</t>
  </si>
  <si>
    <t xml:space="preserve">TOTAIS POR SETOR</t>
  </si>
  <si>
    <t xml:space="preserve">TOTAIS POR SETOR E COLABORADORES</t>
  </si>
  <si>
    <t xml:space="preserve">Bruno</t>
  </si>
  <si>
    <t xml:space="preserve">Eletrônicos</t>
  </si>
  <si>
    <t xml:space="preserve">SETOR</t>
  </si>
  <si>
    <t xml:space="preserve">QTDE</t>
  </si>
  <si>
    <t xml:space="preserve">TOTAL</t>
  </si>
  <si>
    <t xml:space="preserve">MÉDIA</t>
  </si>
  <si>
    <t xml:space="preserve">COLABORADOR</t>
  </si>
  <si>
    <t xml:space="preserve">Ana</t>
  </si>
  <si>
    <t xml:space="preserve">Moda</t>
  </si>
  <si>
    <t xml:space="preserve">Carlos</t>
  </si>
  <si>
    <t xml:space="preserve">Daniela</t>
  </si>
  <si>
    <t xml:space="preserve">TOTAIS POR COLABORADORES GERAL</t>
  </si>
  <si>
    <t xml:space="preserve">Eduardo</t>
  </si>
  <si>
    <t xml:space="preserve">COLABORADORES</t>
  </si>
  <si>
    <t xml:space="preserve">Fernanda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</si>
</sst>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R$-416]\ #,##0.00;[RED]\-[$R$-416]\ #,##0.00"/>
    <numFmt numFmtId="166" formatCode="_-* #,##0.00_-;\-* #,##0.00_-;_-* \-??_-;_-@_-"/>
    <numFmt numFmtId="167" formatCode="General"/>
  </numFmts>
  <fonts count="8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ptos Narrow"/>
      <family val="2"/>
      <charset val="1"/>
    </font>
    <font>
      <b val="true"/>
      <sz val="11"/>
      <color rgb="FF000000"/>
      <name val="Aptos Narrow"/>
      <family val="2"/>
      <charset val="1"/>
    </font>
    <font>
      <b val="true"/>
      <sz val="11"/>
      <color rgb="FFFFFFFF"/>
      <name val="Aptos Narrow"/>
      <family val="2"/>
      <charset val="1"/>
    </font>
    <font>
      <sz val="11"/>
      <color rgb="FFFFFFFF"/>
      <name val="Aptos Narrow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B77A0"/>
        <bgColor rgb="FF008080"/>
      </patternFill>
    </fill>
    <fill>
      <patternFill patternType="solid">
        <fgColor rgb="FFCAEEFB"/>
        <bgColor rgb="FFCCFF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3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CAEEF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B77A0"/>
      <rgbColor rgb="FFC0C0C0"/>
      <rgbColor rgb="FF808080"/>
      <rgbColor rgb="FF9999FF"/>
      <rgbColor rgb="FF993366"/>
      <rgbColor rgb="FFFFFFCC"/>
      <rgbColor rgb="FFCAEEFB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1" displayName="Tabela1" ref="A5:E21" headerRowCount="1" totalsRowCount="0" totalsRowShown="0">
  <autoFilter ref="A5:E21"/>
  <tableColumns count="5">
    <tableColumn id="1" name="Colaboradores"/>
    <tableColumn id="2" name="Setor"/>
    <tableColumn id="3" name="Vendas &#10;(R$)"/>
    <tableColumn id="4" name="Meta &#10;(R$)"/>
    <tableColumn id="5" name="Bate a &#10;meta?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" activeCellId="0" sqref="Q1"/>
    </sheetView>
  </sheetViews>
  <sheetFormatPr defaultColWidth="8.6015625" defaultRowHeight="13.8" zeroHeight="false" outlineLevelRow="0" outlineLevelCol="0"/>
  <cols>
    <col collapsed="false" customWidth="true" hidden="false" outlineLevel="0" max="1" min="1" style="1" width="14.67"/>
    <col collapsed="false" customWidth="true" hidden="false" outlineLevel="0" max="2" min="2" style="1" width="10.31"/>
    <col collapsed="false" customWidth="true" hidden="false" outlineLevel="0" max="3" min="3" style="1" width="10.49"/>
    <col collapsed="false" customWidth="true" hidden="false" outlineLevel="0" max="4" min="4" style="1" width="10.35"/>
    <col collapsed="false" customWidth="true" hidden="false" outlineLevel="0" max="5" min="5" style="1" width="8.28"/>
    <col collapsed="false" customWidth="true" hidden="false" outlineLevel="0" max="6" min="6" style="1" width="4.86"/>
    <col collapsed="false" customWidth="true" hidden="false" outlineLevel="0" max="7" min="7" style="1" width="16.55"/>
    <col collapsed="false" customWidth="true" hidden="false" outlineLevel="0" max="8" min="8" style="1" width="5.3"/>
    <col collapsed="false" customWidth="true" hidden="false" outlineLevel="0" max="9" min="9" style="1" width="11"/>
    <col collapsed="false" customWidth="true" hidden="false" outlineLevel="0" max="10" min="10" style="1" width="10.74"/>
    <col collapsed="false" customWidth="true" hidden="false" outlineLevel="0" max="11" min="11" style="1" width="4.86"/>
    <col collapsed="false" customWidth="true" hidden="false" outlineLevel="0" max="12" min="12" style="1" width="10.86"/>
    <col collapsed="false" customWidth="true" hidden="false" outlineLevel="0" max="13" min="13" style="1" width="14.82"/>
    <col collapsed="false" customWidth="true" hidden="false" outlineLevel="0" max="14" min="14" style="1" width="5.55"/>
    <col collapsed="false" customWidth="true" hidden="false" outlineLevel="0" max="15" min="15" style="1" width="11.14"/>
    <col collapsed="false" customWidth="true" hidden="false" outlineLevel="0" max="16" min="16" style="1" width="10.15"/>
    <col collapsed="false" customWidth="true" hidden="false" outlineLevel="0" max="16384" min="16382" style="0" width="10.24"/>
  </cols>
  <sheetData>
    <row r="1" customFormat="false" ht="15.75" hidden="false" customHeight="false" outlineLevel="0" collapsed="false">
      <c r="A1" s="2" t="s">
        <v>0</v>
      </c>
    </row>
    <row r="5" customFormat="false" ht="23.85" hidden="false" customHeight="false" outlineLevel="0" collapsed="false">
      <c r="A5" s="3" t="s">
        <v>1</v>
      </c>
      <c r="B5" s="4" t="s">
        <v>2</v>
      </c>
      <c r="C5" s="5" t="s">
        <v>3</v>
      </c>
      <c r="D5" s="5" t="s">
        <v>4</v>
      </c>
      <c r="E5" s="5" t="s">
        <v>5</v>
      </c>
      <c r="G5" s="6" t="s">
        <v>6</v>
      </c>
      <c r="H5" s="7"/>
      <c r="I5" s="7"/>
      <c r="J5" s="7"/>
      <c r="L5" s="6" t="s">
        <v>7</v>
      </c>
      <c r="M5" s="7"/>
      <c r="N5" s="7"/>
      <c r="O5" s="7"/>
      <c r="P5" s="7"/>
    </row>
    <row r="6" customFormat="false" ht="13.8" hidden="false" customHeight="false" outlineLevel="0" collapsed="false">
      <c r="A6" s="8" t="s">
        <v>8</v>
      </c>
      <c r="B6" s="9" t="s">
        <v>9</v>
      </c>
      <c r="C6" s="10" t="n">
        <v>4500</v>
      </c>
      <c r="D6" s="10" t="n">
        <v>4000</v>
      </c>
      <c r="E6" s="11" t="str">
        <f aca="false">IF(C6&gt;=D6,"SIM","NÃO")</f>
        <v>SIM</v>
      </c>
      <c r="G6" s="12" t="s">
        <v>10</v>
      </c>
      <c r="H6" s="12" t="s">
        <v>11</v>
      </c>
      <c r="I6" s="12" t="s">
        <v>12</v>
      </c>
      <c r="J6" s="12" t="s">
        <v>13</v>
      </c>
      <c r="L6" s="12" t="s">
        <v>10</v>
      </c>
      <c r="M6" s="12" t="s">
        <v>14</v>
      </c>
      <c r="N6" s="12" t="s">
        <v>11</v>
      </c>
      <c r="O6" s="12" t="s">
        <v>12</v>
      </c>
      <c r="P6" s="12" t="s">
        <v>13</v>
      </c>
    </row>
    <row r="7" customFormat="false" ht="13.8" hidden="false" customHeight="false" outlineLevel="0" collapsed="false">
      <c r="A7" s="8" t="s">
        <v>15</v>
      </c>
      <c r="B7" s="9" t="s">
        <v>9</v>
      </c>
      <c r="C7" s="10" t="n">
        <v>3200</v>
      </c>
      <c r="D7" s="10" t="n">
        <v>3500</v>
      </c>
      <c r="E7" s="11" t="str">
        <f aca="false">IF(C7&gt;=D7,"SIM","NÃO")</f>
        <v>NÃO</v>
      </c>
      <c r="G7" s="9" t="s">
        <v>9</v>
      </c>
      <c r="H7" s="11" t="n">
        <f aca="false">COUNTIF($B$6:$B$21,G7)</f>
        <v>8</v>
      </c>
      <c r="I7" s="13" t="n">
        <f aca="false">SUMIF($B$6:$B$21,G7,$D$6:$D$21)</f>
        <v>34000</v>
      </c>
      <c r="J7" s="13" t="n">
        <f aca="false">I7/H7</f>
        <v>4250</v>
      </c>
      <c r="L7" s="14" t="s">
        <v>9</v>
      </c>
      <c r="M7" s="9" t="s">
        <v>15</v>
      </c>
      <c r="N7" s="15" t="n">
        <f aca="false">COUNTIFS($A$6:$A$21,M7,$B$6:$B$21,$L$7)</f>
        <v>2</v>
      </c>
      <c r="O7" s="13" t="n">
        <f aca="false">SUMIFS($D$6:$D$21,$A$6:$A$21,M7,$B$6:$B$21,$L$7)</f>
        <v>7000</v>
      </c>
      <c r="P7" s="13" t="n">
        <f aca="false">AVERAGE(O7,N7)</f>
        <v>3501</v>
      </c>
    </row>
    <row r="8" customFormat="false" ht="13.8" hidden="false" customHeight="false" outlineLevel="0" collapsed="false">
      <c r="A8" s="8" t="s">
        <v>8</v>
      </c>
      <c r="B8" s="9" t="s">
        <v>16</v>
      </c>
      <c r="C8" s="10" t="n">
        <v>2800</v>
      </c>
      <c r="D8" s="10" t="n">
        <v>2500</v>
      </c>
      <c r="E8" s="11" t="str">
        <f aca="false">IF(C8&gt;=D8,"SIM","NÃO")</f>
        <v>SIM</v>
      </c>
      <c r="G8" s="9" t="s">
        <v>16</v>
      </c>
      <c r="H8" s="11" t="n">
        <f aca="false">COUNTIF($B$6:$B$21,G8)</f>
        <v>8</v>
      </c>
      <c r="I8" s="13" t="n">
        <f aca="false">SUMIF($B$6:$B$21,G8,$D$6:$D$21)</f>
        <v>21800</v>
      </c>
      <c r="J8" s="13" t="n">
        <f aca="false">I8/H8</f>
        <v>2725</v>
      </c>
      <c r="L8" s="14"/>
      <c r="M8" s="9" t="s">
        <v>8</v>
      </c>
      <c r="N8" s="15" t="n">
        <f aca="false">COUNTIFS($A$6:$A$21,M8,$B$6:$B$21,$L$7)</f>
        <v>1</v>
      </c>
      <c r="O8" s="13" t="n">
        <f aca="false">SUMIFS($D$6:$D$21,$A$6:$A$21,M8,$B$6:$B$21,$L$7)</f>
        <v>4000</v>
      </c>
      <c r="P8" s="13" t="n">
        <f aca="false">AVERAGE(O8,N8)</f>
        <v>2000.5</v>
      </c>
    </row>
    <row r="9" customFormat="false" ht="13.8" hidden="false" customHeight="false" outlineLevel="0" collapsed="false">
      <c r="A9" s="8" t="s">
        <v>17</v>
      </c>
      <c r="B9" s="9" t="s">
        <v>9</v>
      </c>
      <c r="C9" s="10" t="n">
        <v>4500</v>
      </c>
      <c r="D9" s="10" t="n">
        <v>4000</v>
      </c>
      <c r="E9" s="11" t="str">
        <f aca="false">IF(C9&gt;=D9,"SIM","NÃO")</f>
        <v>SIM</v>
      </c>
      <c r="L9" s="14"/>
      <c r="M9" s="9" t="s">
        <v>17</v>
      </c>
      <c r="N9" s="15" t="n">
        <f aca="false">COUNTIFS($A$6:$A$21,M9,$B$6:$B$21,$L$7)</f>
        <v>2</v>
      </c>
      <c r="O9" s="13" t="n">
        <f aca="false">SUMIFS($D$6:$D$21,$A$6:$A$21,M9,$B$6:$B$21,$L$7)</f>
        <v>8000</v>
      </c>
      <c r="P9" s="13" t="n">
        <f aca="false">AVERAGE(O9,N9)</f>
        <v>4001</v>
      </c>
    </row>
    <row r="10" customFormat="false" ht="13.8" hidden="false" customHeight="false" outlineLevel="0" collapsed="false">
      <c r="A10" s="8" t="s">
        <v>18</v>
      </c>
      <c r="B10" s="9" t="s">
        <v>16</v>
      </c>
      <c r="C10" s="10" t="n">
        <v>3100</v>
      </c>
      <c r="D10" s="10" t="n">
        <v>3200</v>
      </c>
      <c r="E10" s="11" t="str">
        <f aca="false">IF(C10&gt;=D10,"SIM","NÃO")</f>
        <v>NÃO</v>
      </c>
      <c r="G10" s="6" t="s">
        <v>19</v>
      </c>
      <c r="H10" s="16"/>
      <c r="I10" s="16"/>
      <c r="J10" s="16"/>
      <c r="L10" s="14"/>
      <c r="M10" s="9" t="s">
        <v>18</v>
      </c>
      <c r="N10" s="15" t="n">
        <f aca="false">COUNTIFS($A$6:$A$21,M10,$B$6:$B$21,$L$7)</f>
        <v>0</v>
      </c>
      <c r="O10" s="13" t="n">
        <f aca="false">SUMIFS($D$6:$D$21,$A$6:$A$21,M10,$B$6:$B$21,$L$7)</f>
        <v>0</v>
      </c>
      <c r="P10" s="13" t="n">
        <f aca="false">AVERAGE(O10,N10)</f>
        <v>0</v>
      </c>
    </row>
    <row r="11" customFormat="false" ht="13.8" hidden="false" customHeight="false" outlineLevel="0" collapsed="false">
      <c r="A11" s="8" t="s">
        <v>20</v>
      </c>
      <c r="B11" s="9" t="s">
        <v>9</v>
      </c>
      <c r="C11" s="10" t="n">
        <v>5200</v>
      </c>
      <c r="D11" s="10" t="n">
        <v>5000</v>
      </c>
      <c r="E11" s="11" t="str">
        <f aca="false">IF(C11&gt;=D11,"SIM","NÃO")</f>
        <v>SIM</v>
      </c>
      <c r="G11" s="12" t="s">
        <v>21</v>
      </c>
      <c r="H11" s="12" t="s">
        <v>11</v>
      </c>
      <c r="I11" s="12" t="s">
        <v>12</v>
      </c>
      <c r="J11" s="12" t="s">
        <v>13</v>
      </c>
      <c r="L11" s="14"/>
      <c r="M11" s="9" t="s">
        <v>20</v>
      </c>
      <c r="N11" s="15" t="n">
        <f aca="false">COUNTIFS($A$6:$A$21,M11,$B$6:$B$21,$L$7)</f>
        <v>3</v>
      </c>
      <c r="O11" s="13" t="n">
        <f aca="false">SUMIFS($D$6:$D$21,$A$6:$A$21,M11,$B$6:$B$21,$L$7)</f>
        <v>15000</v>
      </c>
      <c r="P11" s="13" t="n">
        <f aca="false">AVERAGE(O11,N11)</f>
        <v>7501.5</v>
      </c>
    </row>
    <row r="12" customFormat="false" ht="13.8" hidden="false" customHeight="false" outlineLevel="0" collapsed="false">
      <c r="A12" s="8" t="s">
        <v>22</v>
      </c>
      <c r="B12" s="9" t="s">
        <v>16</v>
      </c>
      <c r="C12" s="10" t="n">
        <v>2500</v>
      </c>
      <c r="D12" s="10" t="n">
        <v>2800</v>
      </c>
      <c r="E12" s="11" t="str">
        <f aca="false">IF(C12&gt;=D12,"SIM","NÃO")</f>
        <v>NÃO</v>
      </c>
      <c r="G12" s="9" t="s">
        <v>15</v>
      </c>
      <c r="H12" s="11" t="n">
        <f aca="false">COUNTIF($A$6:$A$21,G12)</f>
        <v>2</v>
      </c>
      <c r="I12" s="13" t="n">
        <f aca="false">SUMIF($A$6:$A$21,G12,$D$6:$D$21)</f>
        <v>7000</v>
      </c>
      <c r="J12" s="13" t="n">
        <f aca="false">I12/H12</f>
        <v>3500</v>
      </c>
      <c r="L12" s="14"/>
      <c r="M12" s="17" t="s">
        <v>22</v>
      </c>
      <c r="N12" s="15" t="n">
        <f aca="false">COUNTIFS($A$6:$A$21,M12,$B$6:$B$21,$L$7)</f>
        <v>0</v>
      </c>
      <c r="O12" s="13" t="n">
        <f aca="false">SUMIFS($D$6:$D$21,$A$6:$A$21,M12,$B$6:$B$21,$L$7)</f>
        <v>0</v>
      </c>
      <c r="P12" s="13" t="n">
        <f aca="false">AVERAGE(O12,N12)</f>
        <v>0</v>
      </c>
    </row>
    <row r="13" customFormat="false" ht="13.8" hidden="false" customHeight="false" outlineLevel="0" collapsed="false">
      <c r="A13" s="8" t="s">
        <v>15</v>
      </c>
      <c r="B13" s="9" t="s">
        <v>9</v>
      </c>
      <c r="C13" s="10" t="n">
        <v>3200</v>
      </c>
      <c r="D13" s="10" t="n">
        <v>3500</v>
      </c>
      <c r="E13" s="11" t="str">
        <f aca="false">IF(C13&gt;=D13,"SIM","NÃO")</f>
        <v>NÃO</v>
      </c>
      <c r="G13" s="9" t="s">
        <v>8</v>
      </c>
      <c r="H13" s="11" t="n">
        <f aca="false">COUNTIF($A$6:$A$21,G13)</f>
        <v>4</v>
      </c>
      <c r="I13" s="13" t="n">
        <f aca="false">SUMIF($A$6:$A$21,G13,$D$6:$D$21)</f>
        <v>11000</v>
      </c>
      <c r="J13" s="13" t="n">
        <f aca="false">I13/H13</f>
        <v>2750</v>
      </c>
      <c r="L13" s="18" t="s">
        <v>16</v>
      </c>
      <c r="M13" s="19" t="s">
        <v>15</v>
      </c>
      <c r="N13" s="20" t="n">
        <f aca="false">COUNTIFS($A$6:$A$21,M13,$B$6:$B$21,$L$13)</f>
        <v>0</v>
      </c>
      <c r="O13" s="21" t="n">
        <f aca="false">SUMIFS($D$6:$D$21,$A$6:$A$21,M13,$B$6:$B$21,$L$13)</f>
        <v>0</v>
      </c>
      <c r="P13" s="22" t="n">
        <f aca="false">AVERAGE(O13,N13)</f>
        <v>0</v>
      </c>
    </row>
    <row r="14" customFormat="false" ht="13.8" hidden="false" customHeight="false" outlineLevel="0" collapsed="false">
      <c r="A14" s="8" t="s">
        <v>8</v>
      </c>
      <c r="B14" s="9" t="s">
        <v>16</v>
      </c>
      <c r="C14" s="10" t="n">
        <v>2800</v>
      </c>
      <c r="D14" s="10" t="n">
        <v>2500</v>
      </c>
      <c r="E14" s="11" t="str">
        <f aca="false">IF(C14&gt;=D14,"SIM","NÃO")</f>
        <v>SIM</v>
      </c>
      <c r="G14" s="9" t="s">
        <v>17</v>
      </c>
      <c r="H14" s="11" t="n">
        <f aca="false">COUNTIF($A$6:$A$21,G14)</f>
        <v>2</v>
      </c>
      <c r="I14" s="13" t="n">
        <f aca="false">SUMIF($A$6:$A$21,G14,$D$6:$D$21)</f>
        <v>8000</v>
      </c>
      <c r="J14" s="13" t="n">
        <f aca="false">I14/H14</f>
        <v>4000</v>
      </c>
      <c r="L14" s="18"/>
      <c r="M14" s="9" t="s">
        <v>8</v>
      </c>
      <c r="N14" s="15" t="n">
        <f aca="false">COUNTIFS($A$6:$A$21,M14,$B$6:$B$21,$L$13)</f>
        <v>3</v>
      </c>
      <c r="O14" s="13" t="n">
        <f aca="false">SUMIFS($D$6:$D$21,$A$6:$A$21,M14,$B$6:$B$21,$L$13)</f>
        <v>7000</v>
      </c>
      <c r="P14" s="13" t="n">
        <f aca="false">AVERAGE(O14,N14)</f>
        <v>3501.5</v>
      </c>
    </row>
    <row r="15" customFormat="false" ht="13.8" hidden="false" customHeight="false" outlineLevel="0" collapsed="false">
      <c r="A15" s="8" t="s">
        <v>17</v>
      </c>
      <c r="B15" s="9" t="s">
        <v>9</v>
      </c>
      <c r="C15" s="10" t="n">
        <v>4500</v>
      </c>
      <c r="D15" s="10" t="n">
        <v>4000</v>
      </c>
      <c r="E15" s="11" t="str">
        <f aca="false">IF(C15&gt;=D15,"SIM","NÃO")</f>
        <v>SIM</v>
      </c>
      <c r="G15" s="9" t="s">
        <v>18</v>
      </c>
      <c r="H15" s="11" t="n">
        <f aca="false">COUNTIF($A$6:$A$21,G15)</f>
        <v>2</v>
      </c>
      <c r="I15" s="13" t="n">
        <f aca="false">SUMIF($A$6:$A$21,G15,$D$6:$D$21)</f>
        <v>6400</v>
      </c>
      <c r="J15" s="13" t="n">
        <f aca="false">I15/H15</f>
        <v>3200</v>
      </c>
      <c r="L15" s="18"/>
      <c r="M15" s="9" t="s">
        <v>17</v>
      </c>
      <c r="N15" s="15" t="n">
        <f aca="false">COUNTIFS($A$6:$A$21,M15,$B$6:$B$21,$L$13)</f>
        <v>0</v>
      </c>
      <c r="O15" s="13" t="n">
        <f aca="false">SUMIFS($D$6:$D$21,$A$6:$A$21,M15,$B$6:$B$21,$L$13)</f>
        <v>0</v>
      </c>
      <c r="P15" s="13" t="n">
        <f aca="false">AVERAGE(O15,N15)</f>
        <v>0</v>
      </c>
    </row>
    <row r="16" customFormat="false" ht="13.8" hidden="false" customHeight="false" outlineLevel="0" collapsed="false">
      <c r="A16" s="8" t="s">
        <v>18</v>
      </c>
      <c r="B16" s="9" t="s">
        <v>16</v>
      </c>
      <c r="C16" s="10" t="n">
        <v>3100</v>
      </c>
      <c r="D16" s="10" t="n">
        <v>3200</v>
      </c>
      <c r="E16" s="11" t="str">
        <f aca="false">IF(C16&gt;=D16,"SIM","NÃO")</f>
        <v>NÃO</v>
      </c>
      <c r="G16" s="9" t="s">
        <v>20</v>
      </c>
      <c r="H16" s="11" t="n">
        <f aca="false">COUNTIF($A$6:$A$21,G16)</f>
        <v>3</v>
      </c>
      <c r="I16" s="13" t="n">
        <f aca="false">SUMIF($A$6:$A$21,G16,$D$6:$D$21)</f>
        <v>15000</v>
      </c>
      <c r="J16" s="13" t="n">
        <f aca="false">I16/H16</f>
        <v>5000</v>
      </c>
      <c r="L16" s="18"/>
      <c r="M16" s="9" t="s">
        <v>18</v>
      </c>
      <c r="N16" s="15" t="n">
        <f aca="false">COUNTIFS($A$6:$A$21,M16,$B$6:$B$21,$L$13)</f>
        <v>2</v>
      </c>
      <c r="O16" s="13" t="n">
        <f aca="false">SUMIFS($D$6:$D$21,$A$6:$A$21,M16,$B$6:$B$21,$L$13)</f>
        <v>6400</v>
      </c>
      <c r="P16" s="13" t="n">
        <f aca="false">AVERAGE(O16,N16)</f>
        <v>3201</v>
      </c>
    </row>
    <row r="17" customFormat="false" ht="13.8" hidden="false" customHeight="false" outlineLevel="0" collapsed="false">
      <c r="A17" s="8" t="s">
        <v>20</v>
      </c>
      <c r="B17" s="9" t="s">
        <v>9</v>
      </c>
      <c r="C17" s="10" t="n">
        <v>5200</v>
      </c>
      <c r="D17" s="10" t="n">
        <v>5000</v>
      </c>
      <c r="E17" s="11" t="str">
        <f aca="false">IF(C17&gt;=D17,"SIM","NÃO")</f>
        <v>SIM</v>
      </c>
      <c r="G17" s="9" t="s">
        <v>22</v>
      </c>
      <c r="H17" s="11" t="n">
        <f aca="false">COUNTIF($A$6:$A$21,G17)</f>
        <v>3</v>
      </c>
      <c r="I17" s="13" t="n">
        <f aca="false">SUMIF($A$6:$A$21,G17,$D$6:$D$21)</f>
        <v>8400</v>
      </c>
      <c r="J17" s="13" t="n">
        <f aca="false">I17/H17</f>
        <v>2800</v>
      </c>
      <c r="L17" s="18"/>
      <c r="M17" s="9" t="s">
        <v>20</v>
      </c>
      <c r="N17" s="15" t="n">
        <f aca="false">COUNTIFS($A$6:$A$21,M17,$B$6:$B$21,$L$13)</f>
        <v>0</v>
      </c>
      <c r="O17" s="13" t="n">
        <f aca="false">SUMIFS($D$6:$D$21,$A$6:$A$21,M17,$B$6:$B$21,$L$13)</f>
        <v>0</v>
      </c>
      <c r="P17" s="13" t="n">
        <f aca="false">AVERAGE(O17,N17)</f>
        <v>0</v>
      </c>
    </row>
    <row r="18" customFormat="false" ht="13.8" hidden="false" customHeight="false" outlineLevel="0" collapsed="false">
      <c r="A18" s="8" t="s">
        <v>22</v>
      </c>
      <c r="B18" s="9" t="s">
        <v>16</v>
      </c>
      <c r="C18" s="10" t="n">
        <v>2500</v>
      </c>
      <c r="D18" s="10" t="n">
        <v>2800</v>
      </c>
      <c r="E18" s="11" t="str">
        <f aca="false">IF(C18&gt;=D18,"SIM","NÃO")</f>
        <v>NÃO</v>
      </c>
      <c r="L18" s="18"/>
      <c r="M18" s="9" t="s">
        <v>22</v>
      </c>
      <c r="N18" s="15" t="n">
        <f aca="false">COUNTIFS($A$6:$A$21,M18,$B$6:$B$21,$L$13)</f>
        <v>3</v>
      </c>
      <c r="O18" s="13" t="n">
        <f aca="false">SUMIFS($D$6:$D$21,$A$6:$A$21,M18,$B$6:$B$21,$L$13)</f>
        <v>8400</v>
      </c>
      <c r="P18" s="13" t="n">
        <f aca="false">AVERAGE(O18,N18)</f>
        <v>4201.5</v>
      </c>
    </row>
    <row r="19" customFormat="false" ht="13.8" hidden="false" customHeight="false" outlineLevel="0" collapsed="false">
      <c r="A19" s="8" t="s">
        <v>20</v>
      </c>
      <c r="B19" s="9" t="s">
        <v>9</v>
      </c>
      <c r="C19" s="10" t="n">
        <v>5200</v>
      </c>
      <c r="D19" s="10" t="n">
        <v>5000</v>
      </c>
      <c r="E19" s="11" t="str">
        <f aca="false">IF(C19&gt;=D19,"SIM","NÃO")</f>
        <v>SIM</v>
      </c>
    </row>
    <row r="20" customFormat="false" ht="13.8" hidden="false" customHeight="false" outlineLevel="0" collapsed="false">
      <c r="A20" s="23" t="s">
        <v>22</v>
      </c>
      <c r="B20" s="24" t="s">
        <v>16</v>
      </c>
      <c r="C20" s="25" t="n">
        <v>2500</v>
      </c>
      <c r="D20" s="25" t="n">
        <v>2800</v>
      </c>
      <c r="E20" s="11" t="str">
        <f aca="false">IF(C20&gt;=D20,"SIM","NÃO")</f>
        <v>NÃO</v>
      </c>
    </row>
    <row r="21" customFormat="false" ht="13.8" hidden="false" customHeight="false" outlineLevel="0" collapsed="false">
      <c r="A21" s="8" t="s">
        <v>8</v>
      </c>
      <c r="B21" s="9" t="s">
        <v>16</v>
      </c>
      <c r="C21" s="10" t="n">
        <v>2400</v>
      </c>
      <c r="D21" s="10" t="n">
        <v>2000</v>
      </c>
      <c r="E21" s="11" t="str">
        <f aca="false">IF(C21&gt;=D21,"SIM","NÃO")</f>
        <v>SIM</v>
      </c>
    </row>
  </sheetData>
  <mergeCells count="2">
    <mergeCell ref="L7:L12"/>
    <mergeCell ref="L13:L18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286e347-7365-415e-afa9-22a97dd334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6CB5EC730CD20478E236D190EDCD0F7" ma:contentTypeVersion="5" ma:contentTypeDescription="Crie um novo documento." ma:contentTypeScope="" ma:versionID="c8d4f35a221813d3e38f5e28fd26d18d">
  <xsd:schema xmlns:xsd="http://www.w3.org/2001/XMLSchema" xmlns:xs="http://www.w3.org/2001/XMLSchema" xmlns:p="http://schemas.microsoft.com/office/2006/metadata/properties" xmlns:ns2="1286e347-7365-415e-afa9-22a97dd334d6" targetNamespace="http://schemas.microsoft.com/office/2006/metadata/properties" ma:root="true" ma:fieldsID="896f31abca985c3f5d625fd11a346f1c" ns2:_="">
    <xsd:import namespace="1286e347-7365-415e-afa9-22a97dd334d6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86e347-7365-415e-afa9-22a97dd334d6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EFC569-4911-4C62-8351-5D521209F216}"/>
</file>

<file path=customXml/itemProps2.xml><?xml version="1.0" encoding="utf-8"?>
<ds:datastoreItem xmlns:ds="http://schemas.openxmlformats.org/officeDocument/2006/customXml" ds:itemID="{5B4003EB-D3A6-40F4-8FBE-E8ADA8135B7A}"/>
</file>

<file path=customXml/itemProps3.xml><?xml version="1.0" encoding="utf-8"?>
<ds:datastoreItem xmlns:ds="http://schemas.openxmlformats.org/officeDocument/2006/customXml" ds:itemID="{1F975C6B-C767-41EB-AC76-8CC49DB29A9F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2025-02-15T01:43:21Z</dcterms:created>
  <dc:creator>Vanessa Gonçalves</dc:creator>
  <dc:description/>
  <dc:language>pt-BR</dc:language>
  <cp:lastModifiedBy/>
  <dcterms:modified xsi:type="dcterms:W3CDTF">2025-02-15T13:28:07Z</dcterms:modified>
  <cp:revision>3</cp:revision>
  <dc:subject/>
  <dc:title>Monitoria de Excel Avançado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0x01010036CB5EC730CD20478E236D190EDCD0F7</vt:lpwstr>
  </property>
</Properties>
</file>