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riloAlves\.dev\Excell_Avancado\"/>
    </mc:Choice>
  </mc:AlternateContent>
  <xr:revisionPtr revIDLastSave="0" documentId="13_ncr:1_{B1A4A45E-AA1B-4A41-91F5-65B2D44D5FD2}" xr6:coauthVersionLast="36" xr6:coauthVersionMax="47" xr10:uidLastSave="{00000000-0000-0000-0000-000000000000}"/>
  <bookViews>
    <workbookView xWindow="0" yWindow="0" windowWidth="28800" windowHeight="12225" firstSheet="1" activeTab="1" xr2:uid="{B04C5EE7-A22C-41F3-A610-F48A1FA1E2D1}"/>
  </bookViews>
  <sheets>
    <sheet name="DataGerNome" sheetId="1" r:id="rId1"/>
    <sheet name="SomaSes" sheetId="2" r:id="rId2"/>
  </sheets>
  <definedNames>
    <definedName name="_xlnm._FilterDatabase" localSheetId="1" hidden="1">SomaSes!$A$2:$F$2</definedName>
    <definedName name="Ano">DataGerNome!$G$3:$G$5</definedName>
    <definedName name="Dia">DataGerNome!$E$3:$E$5</definedName>
    <definedName name="DiasTrabalhados">DataGerNome!$I$3:$I$5</definedName>
    <definedName name="Mês">DataGerNome!$F$3:$F$5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3" i="2"/>
  <c r="M4" i="2"/>
  <c r="M5" i="2"/>
  <c r="M3" i="2"/>
  <c r="F14" i="2" l="1"/>
  <c r="F10" i="2"/>
  <c r="F6" i="2"/>
  <c r="F3" i="2" l="1"/>
  <c r="F5" i="2"/>
  <c r="J3" i="2" s="1"/>
  <c r="F8" i="2"/>
  <c r="F7" i="2"/>
  <c r="I4" i="2" s="1"/>
  <c r="F9" i="2"/>
  <c r="J4" i="2" s="1"/>
  <c r="F12" i="2"/>
  <c r="F11" i="2"/>
  <c r="I5" i="2" s="1"/>
  <c r="F13" i="2"/>
  <c r="J5" i="2" s="1"/>
  <c r="F4" i="2"/>
  <c r="I3" i="2" l="1"/>
  <c r="I4" i="1"/>
  <c r="I5" i="1"/>
  <c r="I3" i="1"/>
  <c r="G4" i="1"/>
  <c r="G5" i="1"/>
  <c r="G3" i="1"/>
  <c r="F4" i="1"/>
  <c r="F5" i="1"/>
  <c r="F3" i="1"/>
  <c r="E4" i="1"/>
  <c r="E5" i="1"/>
  <c r="E3" i="1"/>
  <c r="B1" i="1"/>
</calcChain>
</file>

<file path=xl/sharedStrings.xml><?xml version="1.0" encoding="utf-8"?>
<sst xmlns="http://schemas.openxmlformats.org/spreadsheetml/2006/main" count="52" uniqueCount="22">
  <si>
    <t>Data de Hoje</t>
  </si>
  <si>
    <t>Data Inicial</t>
  </si>
  <si>
    <t>Dia</t>
  </si>
  <si>
    <t>Mês</t>
  </si>
  <si>
    <t>Ano</t>
  </si>
  <si>
    <t>Data Final</t>
  </si>
  <si>
    <t>Dias de Trabalho</t>
  </si>
  <si>
    <t>Controle de Vendas</t>
  </si>
  <si>
    <t>Data</t>
  </si>
  <si>
    <t>Produto</t>
  </si>
  <si>
    <t>Vendedor</t>
  </si>
  <si>
    <t>Qtde</t>
  </si>
  <si>
    <t>V. Unitario</t>
  </si>
  <si>
    <t>Valor Vendido</t>
  </si>
  <si>
    <t>Produtos</t>
  </si>
  <si>
    <t>Lúcia</t>
  </si>
  <si>
    <t>Laranja</t>
  </si>
  <si>
    <t>Manga</t>
  </si>
  <si>
    <t>Uva</t>
  </si>
  <si>
    <t>Renan</t>
  </si>
  <si>
    <t>RELATÓRIO DE VENDAS</t>
  </si>
  <si>
    <t>RELATÓRIO DE VENDAS2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</si>
</sst>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44" fontId="0" fillId="0" borderId="1" xfId="1" applyFont="1" applyBorder="1"/>
    <xf numFmtId="44" fontId="0" fillId="0" borderId="1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44" fontId="0" fillId="0" borderId="0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44" fontId="0" fillId="0" borderId="0" xfId="0" applyNumberFormat="1"/>
    <xf numFmtId="44" fontId="0" fillId="0" borderId="0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EEB4-7302-4FF0-9F2E-48A1A76574D9}">
  <dimension ref="A1:I5"/>
  <sheetViews>
    <sheetView workbookViewId="0">
      <selection activeCell="J3" sqref="J3"/>
    </sheetView>
  </sheetViews>
  <sheetFormatPr defaultRowHeight="15" x14ac:dyDescent="0.25"/>
  <cols>
    <col min="1" max="1" width="12.28515625" bestFit="1" customWidth="1"/>
    <col min="2" max="2" width="10.7109375" bestFit="1" customWidth="1"/>
    <col min="4" max="4" width="10.7109375" bestFit="1" customWidth="1"/>
    <col min="5" max="5" width="3.85546875" bestFit="1" customWidth="1"/>
    <col min="6" max="6" width="4.7109375" bestFit="1" customWidth="1"/>
    <col min="7" max="7" width="5" bestFit="1" customWidth="1"/>
    <col min="8" max="8" width="10.7109375" bestFit="1" customWidth="1"/>
    <col min="9" max="9" width="11" customWidth="1"/>
  </cols>
  <sheetData>
    <row r="1" spans="1:9" x14ac:dyDescent="0.25">
      <c r="A1" s="1" t="s">
        <v>0</v>
      </c>
      <c r="B1" s="2">
        <f ca="1">TODAY()</f>
        <v>45702</v>
      </c>
    </row>
    <row r="2" spans="1:9" ht="27" customHeight="1" x14ac:dyDescent="0.25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x14ac:dyDescent="0.25">
      <c r="D3" s="2">
        <v>44242</v>
      </c>
      <c r="E3" s="1">
        <f>DAY(D3)</f>
        <v>15</v>
      </c>
      <c r="F3" s="1">
        <f>MONTH(D3)</f>
        <v>2</v>
      </c>
      <c r="G3" s="1">
        <f>YEAR(D3)</f>
        <v>2021</v>
      </c>
      <c r="H3" s="2">
        <v>45307</v>
      </c>
      <c r="I3" s="1">
        <f>NETWORKDAYS(D3,H3)</f>
        <v>762</v>
      </c>
    </row>
    <row r="4" spans="1:9" x14ac:dyDescent="0.25">
      <c r="D4" s="2">
        <v>35868</v>
      </c>
      <c r="E4" s="1">
        <f t="shared" ref="E4:E5" si="0">DAY(D4)</f>
        <v>14</v>
      </c>
      <c r="F4" s="1">
        <f t="shared" ref="F4:F5" si="1">MONTH(D4)</f>
        <v>3</v>
      </c>
      <c r="G4" s="1">
        <f t="shared" ref="G4:G5" si="2">YEAR(D4)</f>
        <v>1998</v>
      </c>
      <c r="H4" s="2">
        <v>42270</v>
      </c>
      <c r="I4" s="1">
        <f t="shared" ref="I4:I5" si="3">NETWORKDAYS(D4,H4)</f>
        <v>4573</v>
      </c>
    </row>
    <row r="5" spans="1:9" x14ac:dyDescent="0.25">
      <c r="D5" s="2">
        <v>37222</v>
      </c>
      <c r="E5" s="1">
        <f t="shared" si="0"/>
        <v>27</v>
      </c>
      <c r="F5" s="1">
        <f t="shared" si="1"/>
        <v>11</v>
      </c>
      <c r="G5" s="1">
        <f t="shared" si="2"/>
        <v>2001</v>
      </c>
      <c r="H5" s="2">
        <v>37923</v>
      </c>
      <c r="I5" s="1">
        <f t="shared" si="3"/>
        <v>502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84AC-A46C-4E40-AB05-66233F507660}">
  <dimension ref="A1:N16"/>
  <sheetViews>
    <sheetView tabSelected="1" workbookViewId="0">
      <selection activeCell="Q22" sqref="Q22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12.140625" bestFit="1" customWidth="1"/>
    <col min="4" max="4" width="7.7109375" bestFit="1" customWidth="1"/>
    <col min="5" max="5" width="12.7109375" bestFit="1" customWidth="1"/>
    <col min="6" max="6" width="16.140625" bestFit="1" customWidth="1"/>
    <col min="7" max="7" width="13.85546875" customWidth="1"/>
    <col min="8" max="8" width="9" bestFit="1" customWidth="1"/>
    <col min="9" max="10" width="10.5703125" bestFit="1" customWidth="1"/>
    <col min="13" max="14" width="10.5703125" bestFit="1" customWidth="1"/>
  </cols>
  <sheetData>
    <row r="1" spans="1:14" x14ac:dyDescent="0.25">
      <c r="A1" s="9" t="s">
        <v>7</v>
      </c>
      <c r="B1" s="9"/>
      <c r="C1" s="9"/>
      <c r="D1" s="9"/>
      <c r="E1" s="9"/>
      <c r="F1" s="9"/>
      <c r="G1" s="6"/>
      <c r="H1" s="10" t="s">
        <v>20</v>
      </c>
      <c r="I1" s="10"/>
      <c r="J1" s="10"/>
      <c r="L1" s="10" t="s">
        <v>21</v>
      </c>
      <c r="M1" s="10"/>
      <c r="N1" s="10"/>
    </row>
    <row r="2" spans="1:14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7"/>
      <c r="H2" s="1" t="s">
        <v>14</v>
      </c>
      <c r="I2" s="1" t="s">
        <v>15</v>
      </c>
      <c r="J2" s="1" t="s">
        <v>19</v>
      </c>
      <c r="L2" s="1" t="s">
        <v>14</v>
      </c>
      <c r="M2" s="1" t="s">
        <v>15</v>
      </c>
      <c r="N2" s="1" t="s">
        <v>19</v>
      </c>
    </row>
    <row r="3" spans="1:14" x14ac:dyDescent="0.25">
      <c r="A3" s="2">
        <v>45365</v>
      </c>
      <c r="B3" s="1" t="s">
        <v>16</v>
      </c>
      <c r="C3" s="1" t="s">
        <v>15</v>
      </c>
      <c r="D3" s="1">
        <v>18</v>
      </c>
      <c r="E3" s="4">
        <v>6</v>
      </c>
      <c r="F3" s="5">
        <f t="shared" ref="F3:F14" si="0">D3*E3</f>
        <v>108</v>
      </c>
      <c r="G3" s="8"/>
      <c r="H3" s="1" t="s">
        <v>16</v>
      </c>
      <c r="I3" s="4">
        <f>SUMIFS($F$3:$F$14,$B$3:$B$14,H3,$C$3:$C$14,$I$2)</f>
        <v>198</v>
      </c>
      <c r="J3" s="4">
        <f>SUMIFS($F$3:$F$14,$B$3:$B$14,H3,$C$3:$C$14,$J$2)</f>
        <v>378</v>
      </c>
      <c r="L3" s="1" t="s">
        <v>16</v>
      </c>
      <c r="M3" s="4">
        <f>SUMPRODUCT(($B$3:$B$14=L3)*($C$3:$C$14=$M$2)*($D$3:$D$14)*($E$3:$E$14))</f>
        <v>198</v>
      </c>
      <c r="N3" s="4">
        <f>SUMPRODUCT(($B$3:$B$14=L3)*($C$3:$C$14=$N$2)*($D$3:$D$14)*($E$3:$E$14))</f>
        <v>378</v>
      </c>
    </row>
    <row r="4" spans="1:14" x14ac:dyDescent="0.25">
      <c r="A4" s="2">
        <v>45366</v>
      </c>
      <c r="B4" s="1" t="s">
        <v>16</v>
      </c>
      <c r="C4" s="1" t="s">
        <v>15</v>
      </c>
      <c r="D4" s="1">
        <v>15</v>
      </c>
      <c r="E4" s="4">
        <v>6</v>
      </c>
      <c r="F4" s="5">
        <f t="shared" si="0"/>
        <v>90</v>
      </c>
      <c r="G4" s="8"/>
      <c r="H4" s="1" t="s">
        <v>17</v>
      </c>
      <c r="I4" s="4">
        <f t="shared" ref="I4:I5" si="1">SUMIFS($F$3:$F$14,$B$3:$B$14,H4,$C$3:$C$14,$I$2)</f>
        <v>120</v>
      </c>
      <c r="J4" s="4">
        <f t="shared" ref="J4:J5" si="2">SUMIFS($F$3:$F$14,$B$3:$B$14,H4,$C$3:$C$14,$J$2)</f>
        <v>360</v>
      </c>
      <c r="L4" s="1" t="s">
        <v>17</v>
      </c>
      <c r="M4" s="4">
        <f t="shared" ref="M4:M5" si="3">SUMPRODUCT(($B$3:$B$14=L4)*($C$3:$C$14=$M$2)*($D$3:$D$14)*($E$3:$E$14))</f>
        <v>120</v>
      </c>
      <c r="N4" s="4">
        <f t="shared" ref="N4:N5" si="4">SUMPRODUCT(($B$3:$B$14=L4)*($C$3:$C$14=$N$2)*($D$3:$D$14)*($E$3:$E$14))</f>
        <v>360</v>
      </c>
    </row>
    <row r="5" spans="1:14" x14ac:dyDescent="0.25">
      <c r="A5" s="2">
        <v>45363</v>
      </c>
      <c r="B5" s="1" t="s">
        <v>16</v>
      </c>
      <c r="C5" s="1" t="s">
        <v>19</v>
      </c>
      <c r="D5" s="1">
        <v>33</v>
      </c>
      <c r="E5" s="4">
        <v>6</v>
      </c>
      <c r="F5" s="5">
        <f t="shared" si="0"/>
        <v>198</v>
      </c>
      <c r="G5" s="8"/>
      <c r="H5" s="1" t="s">
        <v>18</v>
      </c>
      <c r="I5" s="4">
        <f t="shared" si="1"/>
        <v>208</v>
      </c>
      <c r="J5" s="4">
        <f t="shared" si="2"/>
        <v>78</v>
      </c>
      <c r="L5" s="1" t="s">
        <v>18</v>
      </c>
      <c r="M5" s="4">
        <f t="shared" si="3"/>
        <v>208</v>
      </c>
      <c r="N5" s="4">
        <f t="shared" si="4"/>
        <v>78</v>
      </c>
    </row>
    <row r="6" spans="1:14" x14ac:dyDescent="0.25">
      <c r="A6" s="2">
        <v>45366</v>
      </c>
      <c r="B6" s="1" t="s">
        <v>16</v>
      </c>
      <c r="C6" s="1" t="s">
        <v>19</v>
      </c>
      <c r="D6" s="1">
        <v>30</v>
      </c>
      <c r="E6" s="4">
        <v>6</v>
      </c>
      <c r="F6" s="5">
        <f t="shared" si="0"/>
        <v>180</v>
      </c>
      <c r="G6" s="8"/>
    </row>
    <row r="7" spans="1:14" x14ac:dyDescent="0.25">
      <c r="A7" s="2">
        <v>45544</v>
      </c>
      <c r="B7" s="1" t="s">
        <v>17</v>
      </c>
      <c r="C7" s="1" t="s">
        <v>15</v>
      </c>
      <c r="D7" s="1">
        <v>9</v>
      </c>
      <c r="E7" s="4">
        <v>8</v>
      </c>
      <c r="F7" s="5">
        <f t="shared" si="0"/>
        <v>72</v>
      </c>
      <c r="G7" s="8"/>
    </row>
    <row r="8" spans="1:14" x14ac:dyDescent="0.25">
      <c r="A8" s="2">
        <v>45537</v>
      </c>
      <c r="B8" s="1" t="s">
        <v>17</v>
      </c>
      <c r="C8" s="1" t="s">
        <v>15</v>
      </c>
      <c r="D8" s="1">
        <v>6</v>
      </c>
      <c r="E8" s="4">
        <v>8</v>
      </c>
      <c r="F8" s="5">
        <f t="shared" si="0"/>
        <v>48</v>
      </c>
      <c r="G8" s="8"/>
    </row>
    <row r="9" spans="1:14" x14ac:dyDescent="0.25">
      <c r="A9" s="2">
        <v>45547</v>
      </c>
      <c r="B9" s="1" t="s">
        <v>17</v>
      </c>
      <c r="C9" s="1" t="s">
        <v>19</v>
      </c>
      <c r="D9" s="1">
        <v>24</v>
      </c>
      <c r="E9" s="4">
        <v>8</v>
      </c>
      <c r="F9" s="5">
        <f t="shared" si="0"/>
        <v>192</v>
      </c>
      <c r="G9" s="8"/>
    </row>
    <row r="10" spans="1:14" x14ac:dyDescent="0.25">
      <c r="A10" s="2">
        <v>45551</v>
      </c>
      <c r="B10" s="1" t="s">
        <v>17</v>
      </c>
      <c r="C10" s="1" t="s">
        <v>19</v>
      </c>
      <c r="D10" s="1">
        <v>21</v>
      </c>
      <c r="E10" s="4">
        <v>8</v>
      </c>
      <c r="F10" s="5">
        <f t="shared" si="0"/>
        <v>168</v>
      </c>
      <c r="G10" s="8"/>
    </row>
    <row r="11" spans="1:14" x14ac:dyDescent="0.25">
      <c r="A11" s="2">
        <v>45530</v>
      </c>
      <c r="B11" s="1" t="s">
        <v>18</v>
      </c>
      <c r="C11" s="1" t="s">
        <v>15</v>
      </c>
      <c r="D11" s="1">
        <v>12</v>
      </c>
      <c r="E11" s="4">
        <v>13</v>
      </c>
      <c r="F11" s="5">
        <f t="shared" si="0"/>
        <v>156</v>
      </c>
      <c r="G11" s="8"/>
    </row>
    <row r="12" spans="1:14" x14ac:dyDescent="0.25">
      <c r="A12" s="2">
        <v>45527</v>
      </c>
      <c r="B12" s="1" t="s">
        <v>18</v>
      </c>
      <c r="C12" s="1" t="s">
        <v>15</v>
      </c>
      <c r="D12" s="1">
        <v>4</v>
      </c>
      <c r="E12" s="4">
        <v>13</v>
      </c>
      <c r="F12" s="5">
        <f t="shared" si="0"/>
        <v>52</v>
      </c>
    </row>
    <row r="13" spans="1:14" x14ac:dyDescent="0.25">
      <c r="A13" s="2">
        <v>45566</v>
      </c>
      <c r="B13" s="1" t="s">
        <v>18</v>
      </c>
      <c r="C13" s="1" t="s">
        <v>19</v>
      </c>
      <c r="D13" s="1">
        <v>5</v>
      </c>
      <c r="E13" s="4">
        <v>13</v>
      </c>
      <c r="F13" s="5">
        <f t="shared" si="0"/>
        <v>65</v>
      </c>
    </row>
    <row r="14" spans="1:14" x14ac:dyDescent="0.25">
      <c r="A14" s="2">
        <v>45574</v>
      </c>
      <c r="B14" s="1" t="s">
        <v>18</v>
      </c>
      <c r="C14" s="1" t="s">
        <v>19</v>
      </c>
      <c r="D14" s="1">
        <v>1</v>
      </c>
      <c r="E14" s="4">
        <v>13</v>
      </c>
      <c r="F14" s="5">
        <f t="shared" si="0"/>
        <v>13</v>
      </c>
    </row>
    <row r="15" spans="1:14" x14ac:dyDescent="0.25">
      <c r="F15" s="11"/>
    </row>
    <row r="16" spans="1:14" x14ac:dyDescent="0.25">
      <c r="F16" s="12"/>
    </row>
  </sheetData>
  <autoFilter ref="A2:F2" xr:uid="{457D22A4-0C4C-447A-8011-9C1B790FA0E4}"/>
  <mergeCells count="3">
    <mergeCell ref="A1:F1"/>
    <mergeCell ref="H1:J1"/>
    <mergeCell ref="L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Props1.xml><?xml version="1.0" encoding="utf-8"?>
<ds:datastoreItem xmlns:ds="http://schemas.openxmlformats.org/officeDocument/2006/customXml" ds:itemID="{61A1C825-A8EC-419E-A2DC-75FD269809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194A16-2BA3-4180-B104-6A32EE6717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5e31-c0e5-4fba-ab60-4fce8ca17cbc"/>
    <ds:schemaRef ds:uri="86243fb6-e625-4153-bf24-3dbb8808c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B68CD9-6BE8-4E5B-B1AF-081C36CBBFA4}">
  <ds:schemaRefs>
    <ds:schemaRef ds:uri="http://schemas.microsoft.com/office/2006/metadata/properties"/>
    <ds:schemaRef ds:uri="http://schemas.microsoft.com/office/infopath/2007/PartnerControls"/>
    <ds:schemaRef ds:uri="86243fb6-e625-4153-bf24-3dbb8808cb3e"/>
    <ds:schemaRef ds:uri="29c85e31-c0e5-4fba-ab60-4fce8ca17c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DataGerNome</vt:lpstr>
      <vt:lpstr>SomaSes</vt:lpstr>
      <vt:lpstr>Ano</vt:lpstr>
      <vt:lpstr>Dia</vt:lpstr>
      <vt:lpstr>DiasTrabalhados</vt:lpstr>
      <vt:lpstr>Mês</vt:lpstr>
    </vt:vector>
  </TitlesOfParts>
  <Manager/>
  <Company>Senac Rio - SENAC ARRJ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HABILIDADES DIGITAIS 13340.2025.1</dc:creator>
  <cp:keywords/>
  <dc:description/>
  <cp:lastModifiedBy>MURILO DAS DORES ALVES</cp:lastModifiedBy>
  <cp:revision/>
  <dcterms:created xsi:type="dcterms:W3CDTF">2025-02-12T23:34:31Z</dcterms:created>
  <dcterms:modified xsi:type="dcterms:W3CDTF">2025-02-15T00:30:37Z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