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firstSheet="24" activeTab="24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1" r:id="rId38"/>
    <pivotCache cacheId="12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5" i="27" l="1"/>
  <c r="AM4" i="27"/>
  <c r="AN13" i="44" l="1"/>
  <c r="AM13" i="44"/>
  <c r="AL13" i="44"/>
  <c r="AK13" i="44"/>
  <c r="AJ13" i="44"/>
  <c r="AI13" i="44"/>
  <c r="AH13" i="44"/>
  <c r="AG13" i="44"/>
  <c r="AF13" i="44"/>
  <c r="AE13" i="44"/>
  <c r="AD13" i="44"/>
  <c r="AC13" i="44"/>
  <c r="AB13" i="44"/>
  <c r="AA13" i="44"/>
  <c r="Z13" i="44"/>
  <c r="Y13" i="44"/>
  <c r="X13" i="44"/>
  <c r="W13" i="44"/>
  <c r="V13" i="44"/>
  <c r="U13" i="44"/>
  <c r="T13" i="44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140" i="43" l="1"/>
  <c r="C158" i="43" s="1"/>
  <c r="C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C28" i="43" l="1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C116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<sst xmlns="http://schemas.openxmlformats.org/spreadsheetml/2006/main" count="12836" uniqueCount="772">
  <si>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</si>
  <si>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</si>
  <si>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</si>
  <si>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</si>
  <si>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</si>
  <si>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</si>
  <si>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</si>
  <si>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</si>
  <si>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</si>
  <si>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</si>
  <si>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</si>
  <si>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</si>
  <si>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</si>
  <si>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</si>
  <si>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</si>
  <si>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</si>
  <si>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</si>
  <si>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</si>
  <si>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</si>
  <si>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</si>
  <si>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</si>
  <si>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</si>
  <si>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</si>
  <si>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</si>
  <si>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</si>
  <si>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</si>
  <si>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</si>
  <si>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</si>
  <si>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</si>
  <si>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</si>
  <si>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</si>
  <si>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</si>
  <si>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</si>
  <si>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</si>
  <si>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</si>
  <si>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</si>
  <si>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</si>
  <si>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</si>
  <si>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</si>
  <si>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</si>
  <si>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</si>
  <si>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</si>
  <si>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</si>
  <si>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</si>
  <si>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</si>
  <si>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</si>
  <si>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</si>
  <si>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</si>
  <si>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</si>
  <si>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</si>
  <si>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</si>
  <si>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</si>
  <si>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</si>
  <si>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</si>
  <si>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</si>
  <si>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</si>
  <si>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</si>
  <si>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</si>
  <si>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</si>
  <si>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</si>
  <si>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</si>
  <si>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</si>
  <si>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</si>
  <si>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</si>
  <si>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</si>
  <si>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</si>
  <si>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</si>
  <si>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</si>
  <si>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</si>
  <si>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</si>
  <si>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</si>
  <si>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</si>
  <si>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</si>
  <si>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</si>
  <si>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</si>
  <si>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</si>
  <si>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</si>
  <si>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</si>
  <si>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</si>
  <si>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</si>
  <si>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</si>
  <si>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</si>
  <si>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</si>
  <si>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</si>
  <si>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</si>
  <si>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</si>
  <si>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</si>
  <si>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</si>
  <si>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</si>
  <si>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</si>
  <si>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</si>
  <si>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</si>
  <si>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</si>
  <si>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</si>
  <si>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</si>
  <si>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</si>
  <si>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</si>
  <si>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</si>
  <si>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</si>
  <si>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</si>
  <si>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</si>
  <si>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</si>
  <si>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</si>
  <si>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</si>
  <si>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</si>
  <si>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</si>
  <si>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</si>
  <si>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</si>
  <si>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</si>
  <si>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</si>
  <si>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</si>
  <si>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</si>
  <si>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</si>
  <si>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</si>
  <si>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</si>
  <si>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</si>
  <si>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</si>
  <si>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</si>
  <si>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</si>
  <si>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</si>
  <si>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</si>
  <si>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</si>
  <si>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</si>
  <si>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</si>
  <si>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</si>
  <si>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</si>
  <si>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</si>
  <si>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</si>
  <si>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</si>
  <si>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</si>
  <si>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</si>
  <si>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</si>
  <si>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</si>
  <si>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</si>
  <si>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</si>
  <si>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</si>
  <si>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</si>
  <si>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</si>
  <si>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</si>
  <si>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</si>
  <si>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</si>
  <si>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</si>
  <si>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</si>
  <si>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</si>
  <si>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</si>
  <si>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</si>
  <si>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</si>
  <si>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</si>
  <si>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</si>
  <si>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</si>
  <si>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</si>
  <si>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</si>
  <si>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</si>
  <si>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</si>
  <si>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</si>
  <si>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</si>
  <si>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</si>
  <si>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</si>
  <si>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</si>
  <si>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</si>
  <si>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</si>
  <si>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</si>
  <si>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</si>
  <si>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</si>
  <si>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</si>
  <si>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</si>
  <si>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</si>
  <si>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</si>
  <si>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</si>
  <si>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</si>
  <si>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</si>
  <si>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</si>
  <si>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</si>
  <si>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</si>
  <si>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</si>
  <si>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</si>
  <si>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</si>
  <si>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</si>
  <si>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</si>
  <si>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</si>
  <si>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</si>
  <si>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</si>
  <si>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</si>
  <si>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</si>
  <si>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</si>
  <si>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</si>
  <si>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</si>
  <si>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</si>
  <si>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</si>
  <si>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</si>
  <si>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</si>
  <si>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</si>
  <si>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</si>
  <si>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</si>
  <si>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</si>
  <si>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</si>
  <si>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</si>
  <si>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</si>
  <si>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</si>
  <si>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</si>
  <si>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</si>
  <si>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</si>
  <si>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</si>
  <si>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</si>
  <si>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</si>
  <si>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</si>
  <si>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</si>
  <si>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</si>
  <si>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</si>
  <si>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</si>
  <si>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</si>
  <si>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</si>
  <si>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</si>
  <si>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</si>
  <si>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</si>
  <si>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</si>
  <si>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</si>
  <si>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</si>
  <si>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</si>
  <si>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</si>
  <si>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</si>
  <si>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</si>
  <si>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</si>
  <si>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</si>
  <si>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</si>
  <si>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</si>
  <si>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</si>
  <si>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</si>
  <si>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</si>
  <si>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</si>
  <si>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</si>
  <si>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</si>
  <si>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</si>
  <si>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</si>
  <si>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</si>
  <si>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</si>
  <si>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</si>
  <si>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</si>
  <si>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</si>
  <si>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</si>
  <si>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</si>
  <si>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</si>
  <si>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</si>
  <si>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</si>
  <si>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</si>
  <si>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</si>
  <si>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</si>
  <si>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</si>
  <si>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</si>
  <si>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</si>
  <si>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</si>
  <si>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</si>
  <si>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</si>
  <si>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</si>
  <si>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</si>
  <si>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</si>
  <si>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</si>
  <si>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</si>
  <si>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</si>
  <si>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</si>
  <si>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</si>
  <si>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</si>
  <si>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</si>
  <si>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</si>
  <si>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</si>
  <si>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</si>
  <si>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</si>
  <si>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</si>
  <si>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</si>
  <si>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</si>
  <si>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</si>
  <si>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</si>
  <si>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</si>
  <si>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</si>
  <si>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</si>
  <si>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</si>
  <si>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</si>
  <si>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</si>
  <si>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</si>
  <si>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</si>
  <si>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</si>
  <si>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</si>
  <si>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</si>
  <si>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</si>
  <si>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</si>
  <si>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</si>
  <si>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</si>
  <si>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</si>
  <si>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</si>
  <si>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</si>
  <si>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</si>
  <si>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</si>
  <si>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</si>
  <si>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</si>
  <si>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</si>
  <si>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</si>
  <si>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</si>
  <si>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</si>
  <si>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</si>
  <si>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</si>
  <si>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</si>
  <si>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</si>
  <si>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</si>
  <si>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</si>
  <si>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</si>
  <si>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</si>
  <si>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</si>
  <si>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</si>
  <si>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</si>
  <si>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</si>
  <si>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</si>
  <si>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</si>
  <si>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</si>
  <si>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</si>
  <si>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</si>
  <si>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</si>
  <si>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</si>
  <si>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</si>
  <si>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</si>
  <si>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</si>
  <si>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</si>
  <si>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</si>
  <si>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</si>
  <si>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</si>
  <si>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</si>
  <si>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</si>
  <si>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</si>
  <si>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</si>
  <si>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</si>
  <si>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</si>
  <si>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</si>
  <si>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</si>
  <si>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</si>
  <si>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</si>
  <si>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</si>
  <si>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</si>
  <si>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</si>
  <si>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</si>
  <si>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</si>
  <si>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</si>
  <si>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</si>
  <si>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</si>
  <si>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</si>
  <si>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</si>
  <si>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</si>
  <si>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</si>
  <si>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</si>
  <si>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</si>
  <si>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</si>
  <si>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</si>
  <si>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</si>
  <si>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</si>
  <si>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</si>
  <si>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</si>
  <si>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</si>
  <si>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</si>
  <si>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</si>
  <si>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</si>
  <si>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</si>
  <si>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</si>
  <si>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</si>
  <si>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</si>
  <si>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</si>
  <si>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</si>
  <si>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</si>
  <si>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</si>
  <si>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</si>
  <si>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</si>
  <si>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</si>
  <si>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</si>
  <si>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</si>
  <si>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</si>
  <si>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</si>
  <si>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</si>
  <si>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</si>
  <si>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</si>
  <si>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</si>
  <si>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</si>
  <si>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</si>
  <si>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</si>
  <si>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</si>
  <si>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</si>
  <si>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</si>
  <si>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</si>
  <si>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</si>
  <si>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</si>
  <si>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</si>
  <si>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</si>
  <si>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</si>
  <si>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</si>
  <si>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</si>
  <si>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</si>
  <si>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</si>
  <si>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</si>
  <si>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</si>
  <si>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</si>
  <si>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</si>
  <si>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</si>
  <si>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</si>
  <si>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</si>
  <si>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</si>
  <si>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</si>
  <si>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</si>
  <si>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</si>
  <si>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</si>
  <si>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</si>
  <si>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</si>
  <si>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</si>
  <si>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</si>
  <si>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</si>
  <si>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</si>
  <si>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</si>
  <si>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</si>
  <si>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</si>
  <si>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</si>
  <si>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</si>
  <si>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</si>
  <si>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</si>
  <si>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</si>
  <si>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</si>
  <si>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</si>
  <si>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</si>
  <si>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</si>
  <si>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</si>
  <si>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</si>
  <si>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</si>
  <si>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</si>
  <si>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</si>
  <si>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</si>
  <si>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</si>
  <si>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</si>
  <si>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</si>
  <si>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</si>
  <si>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</si>
  <si>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</si>
  <si>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</si>
  <si>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</si>
  <si>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</si>
  <si>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</si>
  <si>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</si>
  <si>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</si>
  <si>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</si>
  <si>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</si>
  <si>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</si>
  <si>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</si>
  <si>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</si>
  <si>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</si>
  <si>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</si>
  <si>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</si>
  <si>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</si>
  <si>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</si>
  <si>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</si>
  <si>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</si>
  <si>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</si>
  <si>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</si>
  <si>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</si>
  <si>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</si>
  <si>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</si>
  <si>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</si>
  <si>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</si>
  <si>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</si>
  <si>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</si>
  <si>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</si>
  <si>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</si>
  <si>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</si>
  <si>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</si>
  <si>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</si>
  <si>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</si>
  <si>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</si>
  <si>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</si>
  <si>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</si>
  <si>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</si>
  <si>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</si>
  <si>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</si>
  <si>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</si>
  <si>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</si>
  <si>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</si>
  <si>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</si>
  <si>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</si>
  <si>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</si>
  <si>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</si>
  <si>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</si>
  <si>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</si>
  <si>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</si>
  <si>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</si>
  <si>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</si>
  <si>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</si>
  <si>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</si>
  <si>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</si>
  <si>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</si>
  <si>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</si>
  <si>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</si>
  <si>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</si>
  <si>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</si>
  <si>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</si>
  <si>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</si>
  <si>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</si>
  <si>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</si>
  <si>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</si>
  <si>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</si>
  <si>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</si>
  <si>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</si>
  <si>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</si>
  <si>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</si>
  <si>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</si>
  <si>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</si>
  <si>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</si>
  <si>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</si>
  <si>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</si>
  <si>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</si>
  <si>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</si>
  <si>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</si>
  <si>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</si>
  <si>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</si>
  <si>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</si>
  <si>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</si>
  <si>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</si>
  <si>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</si>
  <si>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</si>
  <si>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</si>
  <si>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</si>
  <si>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</si>
  <si>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</si>
  <si>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</si>
  <si>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</si>
  <si>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</si>
  <si>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</si>
  <si>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</si>
  <si>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</si>
  <si>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</si>
  <si>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</si>
  <si>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</si>
  <si>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</si>
  <si>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</si>
  <si>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</si>
  <si>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</si>
  <si>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</si>
  <si>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</si>
  <si>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</si>
  <si>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</si>
  <si>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</si>
  <si>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</si>
  <si>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</si>
  <si>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</si>
  <si>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</si>
  <si>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</si>
  <si>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</si>
  <si>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</si>
  <si>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</si>
  <si>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</si>
  <si>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</si>
  <si>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</si>
  <si>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</si>
  <si>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</si>
  <si>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</si>
  <si>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</si>
  <si>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</si>
  <si>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</si>
  <si>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</si>
  <si>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</si>
  <si>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</si>
  <si>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</si>
  <si>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</si>
  <si>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</si>
  <si>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</si>
  <si>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</si>
  <si>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</si>
  <si>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</si>
  <si>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</si>
  <si>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</si>
  <si>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</si>
  <si>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</si>
  <si>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</si>
  <si>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</si>
  <si>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</si>
  <si>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</si>
  <si>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</si>
  <si>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</si>
  <si>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</si>
  <si>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</si>
  <si>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</si>
  <si>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</si>
  <si>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</si>
  <si>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</si>
  <si>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</si>
  <si>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</si>
  <si>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</si>
  <si>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</si>
  <si>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</si>
  <si>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</si>
  <si>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</si>
  <si>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</si>
  <si>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</si>
  <si>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</si>
  <si>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</si>
  <si>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</si>
  <si>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</si>
  <si>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</si>
  <si>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</si>
  <si>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</si>
  <si>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</si>
  <si>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</si>
  <si>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</si>
  <si>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</si>
  <si>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</si>
  <si>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</si>
  <si>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</si>
  <si>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</si>
  <si>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</si>
  <si>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</si>
  <si>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</si>
  <si>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</si>
  <si>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</si>
  <si>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</si>
  <si>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</si>
  <si>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</si>
  <si>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</si>
  <si>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</si>
  <si>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</si>
  <si>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</si>
  <si>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</si>
  <si>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</si>
  <si>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</si>
  <si>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</si>
  <si>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</si>
  <si>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</si>
  <si>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</si>
  <si>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</si>
  <si>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</si>
  <si>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</si>
  <si>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</si>
  <si>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</si>
  <si>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</si>
  <si>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</si>
  <si>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</si>
  <si>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</si>
  <si>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</si>
  <si>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</si>
  <si>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</si>
  <si>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</si>
  <si>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</si>
  <si>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</si>
  <si>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</si>
  <si>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</si>
  <si>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</si>
  <si>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</si>
  <si>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</si>
  <si>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</si>
  <si>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</si>
  <si>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</si>
  <si>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</si>
  <si>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</si>
  <si>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</si>
  <si>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</si>
  <si>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</si>
  <si>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</si>
  <si>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</si>
  <si>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</si>
  <si>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</si>
  <si>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</si>
  <si>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</si>
  <si>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</si>
  <si>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</si>
  <si>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</si>
  <si>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</si>
  <si>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</si>
  <si>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</si>
  <si>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</si>
  <si>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</si>
  <si>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</si>
  <si>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</si>
  <si>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</si>
  <si>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</si>
  <si>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</si>
  <si>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</si>
  <si>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</si>
  <si>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</si>
  <si>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</si>
  <si>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</si>
  <si>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</si>
  <si>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</si>
  <si>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</si>
  <si>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</si>
  <si>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</si>
  <si>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</si>
  <si>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</si>
  <si>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</si>
  <si>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</si>
  <si>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</si>
  <si>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</si>
  <si>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</si>
  <si>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</si>
  <si>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</si>
  <si>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</si>
  <si>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</si>
  <si>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</si>
  <si>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</si>
  <si>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</si>
  <si>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</si>
  <si>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</si>
  <si>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</si>
  <si>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</si>
  <si>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</si>
  <si>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</si>
  <si>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</si>
  <si>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</si>
  <si>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</si>
  <si>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</si>
  <si>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</si>
  <si>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</si>
  <si>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</si>
  <si>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</si>
  <si>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</si>
  <si>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</si>
  <si>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</si>
  <si>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</si>
  <si>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</si>
  <si>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</si>
  <si>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</si>
  <si>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</si>
  <si>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</si>
  <si>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</si>
  <si>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</si>
  <si>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</si>
  <si>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</si>
  <si>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</si>
  <si>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</si>
  <si>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</si>
  <si>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</si>
  <si>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</si>
  <si>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</si>
  <si>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</si>
  <si>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</si>
  <si>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</si>
  <si>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</si>
  <si>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</si>
  <si>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</si>
  <si>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</si>
  <si>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</si>
  <si>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</si>
  <si>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</si>
  <si>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</si>
  <si>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</si>
  <si>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</si>
  <si>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</si>
  <si>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</si>
  <si>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</si>
  <si>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</si>
  <si>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</si>
  <si>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</si>
  <si>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</si>
  <si>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</si>
  <si>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</si>
  <si>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</si>
  <si>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</si>
  <si>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</si>
  <si>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</si>
  <si>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</si>
  <si>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</si>
  <si>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</si>
  <si>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</si>
  <si>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</si>
  <si>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</si>
  <si>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</si>
  <si>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</si>
  <si>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</si>
  <si>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</si>
  <si>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</si>
  <si>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</si>
  <si>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</si>
  <si>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</si>
  <si>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Cenário PDE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</si>
</sst>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126413.39301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5021.33439</c:v>
                </c:pt>
                <c:pt idx="6">
                  <c:v>0</c:v>
                </c:pt>
                <c:pt idx="7">
                  <c:v>490</c:v>
                </c:pt>
                <c:pt idx="8">
                  <c:v>5302.5735830000003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25224.578999999994</c:v>
                </c:pt>
                <c:pt idx="1">
                  <c:v>5109.838480000004</c:v>
                </c:pt>
                <c:pt idx="2">
                  <c:v>842.45752999999968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1395.0769609999995</c:v>
                </c:pt>
                <c:pt idx="1">
                  <c:v>5.5618999999580865E-2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9356.93</c:v>
                </c:pt>
                <c:pt idx="1">
                  <c:v>-11122.671111</c:v>
                </c:pt>
                <c:pt idx="2">
                  <c:v>230.9155010000004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-2170.2629999999999</c:v>
                </c:pt>
                <c:pt idx="2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190.42349300000001</c:v>
                </c:pt>
                <c:pt idx="1">
                  <c:v>4848.8258070000002</c:v>
                </c:pt>
                <c:pt idx="2">
                  <c:v>263.32428299999992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051376"/>
        <c:axId val="1817934112"/>
      </c:barChart>
      <c:catAx>
        <c:axId val="174105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7934112"/>
        <c:crosses val="autoZero"/>
        <c:auto val="1"/>
        <c:lblAlgn val="ctr"/>
        <c:lblOffset val="100"/>
        <c:noMultiLvlLbl val="0"/>
      </c:catAx>
      <c:valAx>
        <c:axId val="181793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105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62058.514358</c:v>
                </c:pt>
                <c:pt idx="1">
                  <c:v>0</c:v>
                </c:pt>
                <c:pt idx="2">
                  <c:v>0</c:v>
                </c:pt>
                <c:pt idx="3">
                  <c:v>2917.5560730000002</c:v>
                </c:pt>
                <c:pt idx="4">
                  <c:v>4096.5945590000001</c:v>
                </c:pt>
                <c:pt idx="5">
                  <c:v>2291.606436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49442.869294000004</c:v>
                </c:pt>
                <c:pt idx="1">
                  <c:v>54439.534123999998</c:v>
                </c:pt>
                <c:pt idx="2">
                  <c:v>61696.414105000003</c:v>
                </c:pt>
                <c:pt idx="3">
                  <c:v>62058.514358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7130.3667615000004</c:v>
                </c:pt>
                <c:pt idx="2">
                  <c:v>2186.2226065199998</c:v>
                </c:pt>
                <c:pt idx="3">
                  <c:v>2291.606436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4587.0978739000002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2872.5200399999999</c:v>
                </c:pt>
                <c:pt idx="2">
                  <c:v>2917.5560730000002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235.69855680000001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772.13647560000004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246752"/>
        <c:axId val="18572473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85724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7247312"/>
        <c:crosses val="autoZero"/>
        <c:auto val="1"/>
        <c:lblAlgn val="ctr"/>
        <c:lblOffset val="100"/>
        <c:noMultiLvlLbl val="0"/>
      </c:catAx>
      <c:valAx>
        <c:axId val="18572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724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87234.855340000009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5302.5735830000003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64463.355346000004</c:v>
                </c:pt>
                <c:pt idx="1">
                  <c:v>82430.599495999995</c:v>
                </c:pt>
                <c:pt idx="2">
                  <c:v>86840.886020000005</c:v>
                </c:pt>
                <c:pt idx="3">
                  <c:v>87234.855340000009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190.42349299999995</c:v>
                </c:pt>
                <c:pt idx="2">
                  <c:v>5039.2493000000004</c:v>
                </c:pt>
                <c:pt idx="3">
                  <c:v>5302.5735830000003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044192"/>
        <c:axId val="179604475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4365.1558100000002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9604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6044752"/>
        <c:crosses val="autoZero"/>
        <c:auto val="1"/>
        <c:lblAlgn val="ctr"/>
        <c:lblOffset val="100"/>
        <c:noMultiLvlLbl val="0"/>
      </c:catAx>
      <c:valAx>
        <c:axId val="179604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604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41.623346069999997</c:v>
                </c:pt>
                <c:pt idx="1">
                  <c:v>9.6297241459999992</c:v>
                </c:pt>
                <c:pt idx="2">
                  <c:v>7.3505509360000003</c:v>
                </c:pt>
                <c:pt idx="3">
                  <c:v>3.2202242650000001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54.085332600000001</c:v>
                </c:pt>
                <c:pt idx="1">
                  <c:v>10.850811480000001</c:v>
                </c:pt>
                <c:pt idx="2">
                  <c:v>9.898232299</c:v>
                </c:pt>
                <c:pt idx="3">
                  <c:v>5.5445789579999998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4586080"/>
        <c:axId val="179604587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24586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6045872"/>
        <c:crosses val="autoZero"/>
        <c:auto val="1"/>
        <c:lblAlgn val="ctr"/>
        <c:lblOffset val="100"/>
        <c:noMultiLvlLbl val="0"/>
      </c:catAx>
      <c:valAx>
        <c:axId val="179604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2458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29.955469726027399</c:v>
                </c:pt>
                <c:pt idx="1">
                  <c:v>10.387638958904111</c:v>
                </c:pt>
                <c:pt idx="2">
                  <c:v>7.2091442438356168</c:v>
                </c:pt>
                <c:pt idx="3">
                  <c:v>4.2136582739726025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35.884989123287674</c:v>
                </c:pt>
                <c:pt idx="1">
                  <c:v>11.549018397260273</c:v>
                </c:pt>
                <c:pt idx="2">
                  <c:v>10.523439123287671</c:v>
                </c:pt>
                <c:pt idx="3">
                  <c:v>7.2550726547945201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5225600"/>
        <c:axId val="184522616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845225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5226160"/>
        <c:crosses val="autoZero"/>
        <c:auto val="1"/>
        <c:lblAlgn val="ctr"/>
        <c:lblOffset val="100"/>
        <c:noMultiLvlLbl val="0"/>
      </c:catAx>
      <c:valAx>
        <c:axId val="184522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522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3.654669995518852E-2"/>
                  <c:y val="0.3058929808116264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29834197554574E-2"/>
                  <c:y val="0.1871345294377010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9755329364317265E-2"/>
                  <c:y val="8.277104186667542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5474399846360667"/>
                  <c:y val="7.197481901450038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20946904807630753"/>
                  <c:y val="-1.97930752289876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7951091479418736E-2"/>
                      <c:h val="0.10224023041009779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1.4429293899238206E-2"/>
                  <c:y val="-4.318489140870024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4330811087638434"/>
                  <c:y val="-3.27391915924343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0.16476051469176109"/>
                  <c:y val="-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126413.39301</c:v>
                </c:pt>
                <c:pt idx="1">
                  <c:v>7412</c:v>
                </c:pt>
                <c:pt idx="2">
                  <c:v>0</c:v>
                </c:pt>
                <c:pt idx="3">
                  <c:v>3395</c:v>
                </c:pt>
                <c:pt idx="4">
                  <c:v>13395</c:v>
                </c:pt>
                <c:pt idx="5">
                  <c:v>5021.33439</c:v>
                </c:pt>
                <c:pt idx="6">
                  <c:v>0</c:v>
                </c:pt>
                <c:pt idx="7">
                  <c:v>490</c:v>
                </c:pt>
                <c:pt idx="8">
                  <c:v>5302.5735830000003</c:v>
                </c:pt>
                <c:pt idx="9">
                  <c:v>8395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25224.578999999994</c:v>
                </c:pt>
                <c:pt idx="2">
                  <c:v>5109.838480000004</c:v>
                </c:pt>
                <c:pt idx="3">
                  <c:v>842.45752999999968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-3937.1000000000004</c:v>
                </c:pt>
                <c:pt idx="2">
                  <c:v>475.79999999999927</c:v>
                </c:pt>
                <c:pt idx="3">
                  <c:v>-368.89999999999964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1395.0769609999995</c:v>
                </c:pt>
                <c:pt idx="2">
                  <c:v>5.5618999999580865E-2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9356.93</c:v>
                </c:pt>
                <c:pt idx="2">
                  <c:v>-11122.671111</c:v>
                </c:pt>
                <c:pt idx="3">
                  <c:v>230.9155010000004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-2170.2629999999999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190.42349300000001</c:v>
                </c:pt>
                <c:pt idx="2">
                  <c:v>4848.8258070000002</c:v>
                </c:pt>
                <c:pt idx="3">
                  <c:v>263.32428299999992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3175.8737000000001</c:v>
                </c:pt>
                <c:pt idx="2">
                  <c:v>2345</c:v>
                </c:pt>
                <c:pt idx="3">
                  <c:v>2870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7796928"/>
        <c:axId val="1845227280"/>
      </c:barChart>
      <c:catAx>
        <c:axId val="179779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5227280"/>
        <c:crosses val="autoZero"/>
        <c:auto val="1"/>
        <c:lblAlgn val="ctr"/>
        <c:lblOffset val="100"/>
        <c:noMultiLvlLbl val="0"/>
      </c:catAx>
      <c:valAx>
        <c:axId val="18452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779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"/>
                  <c:y val="0.20872697514205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1.978138026864289E-2"/>
                  <c:y val="8.99685237681254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2.4203268709058427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6.386554621848739E-2"/>
                  <c:y val="-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62058.514358</c:v>
                </c:pt>
                <c:pt idx="1">
                  <c:v>987.84164069999997</c:v>
                </c:pt>
                <c:pt idx="2">
                  <c:v>0</c:v>
                </c:pt>
                <c:pt idx="3">
                  <c:v>2917.5560730000002</c:v>
                </c:pt>
                <c:pt idx="4">
                  <c:v>4096.5945590000001</c:v>
                </c:pt>
                <c:pt idx="5">
                  <c:v>2291.606436</c:v>
                </c:pt>
                <c:pt idx="6">
                  <c:v>0</c:v>
                </c:pt>
                <c:pt idx="7">
                  <c:v>3664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49442.869294000004</c:v>
                </c:pt>
                <c:pt idx="1">
                  <c:v>54439.534123999998</c:v>
                </c:pt>
                <c:pt idx="2">
                  <c:v>61696.414105000003</c:v>
                </c:pt>
                <c:pt idx="3">
                  <c:v>62058.514358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7130.3667615000004</c:v>
                </c:pt>
                <c:pt idx="2">
                  <c:v>2186.2226065199998</c:v>
                </c:pt>
                <c:pt idx="3">
                  <c:v>2291.606436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5957.0259470000001</c:v>
                </c:pt>
                <c:pt idx="1">
                  <c:v>2256.1024090000001</c:v>
                </c:pt>
                <c:pt idx="2">
                  <c:v>1720.6835758</c:v>
                </c:pt>
                <c:pt idx="3">
                  <c:v>987.84164069999997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4587.0978739000002</c:v>
                </c:pt>
                <c:pt idx="2">
                  <c:v>4326.4972907000001</c:v>
                </c:pt>
                <c:pt idx="3">
                  <c:v>4096.5945590000001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2872.5200399999999</c:v>
                </c:pt>
                <c:pt idx="2">
                  <c:v>2917.5560730000002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235.69855680000001</c:v>
                </c:pt>
                <c:pt idx="2">
                  <c:v>208.45155879999999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772.13647560000004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0.96530917572393571</c:v>
                </c:pt>
                <c:pt idx="1">
                  <c:v>1146</c:v>
                </c:pt>
                <c:pt idx="2">
                  <c:v>2092</c:v>
                </c:pt>
                <c:pt idx="3">
                  <c:v>3664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8768608"/>
        <c:axId val="173876916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38768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8769168"/>
        <c:crosses val="autoZero"/>
        <c:auto val="1"/>
        <c:lblAlgn val="ctr"/>
        <c:lblOffset val="100"/>
        <c:noMultiLvlLbl val="0"/>
      </c:catAx>
      <c:valAx>
        <c:axId val="173876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876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7226890756302525E-3"/>
                  <c:y val="0.1655420837333508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386554621848739E-2"/>
                  <c:y val="0.1331534151768256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8.4033613445378172E-2"/>
                  <c:y val="6.11785961623253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0756302521008404"/>
                  <c:y val="3.238866855652516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7.731092436974793E-2"/>
                  <c:y val="-1.079622285217507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87234.855340000009</c:v>
                </c:pt>
                <c:pt idx="1">
                  <c:v>7022.6592030000002</c:v>
                </c:pt>
                <c:pt idx="2">
                  <c:v>0</c:v>
                </c:pt>
                <c:pt idx="3">
                  <c:v>2983.193585</c:v>
                </c:pt>
                <c:pt idx="4">
                  <c:v>4554.3</c:v>
                </c:pt>
                <c:pt idx="5">
                  <c:v>1506.4003170000001</c:v>
                </c:pt>
                <c:pt idx="6">
                  <c:v>5302.5735830000003</c:v>
                </c:pt>
                <c:pt idx="7">
                  <c:v>1248.012851816429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64463.355346000004</c:v>
                </c:pt>
                <c:pt idx="1">
                  <c:v>82430.599495999995</c:v>
                </c:pt>
                <c:pt idx="2">
                  <c:v>86840.886020000005</c:v>
                </c:pt>
                <c:pt idx="3">
                  <c:v>87234.855340000009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190.42349299999995</c:v>
                </c:pt>
                <c:pt idx="2">
                  <c:v>5039.2493000000004</c:v>
                </c:pt>
                <c:pt idx="3">
                  <c:v>5302.5735830000003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10146.851919999999</c:v>
                </c:pt>
                <c:pt idx="1">
                  <c:v>6921.3744930000003</c:v>
                </c:pt>
                <c:pt idx="2">
                  <c:v>7372.1814610000001</c:v>
                </c:pt>
                <c:pt idx="3">
                  <c:v>7022.6592030000002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4014.5962690000001</c:v>
                </c:pt>
                <c:pt idx="1">
                  <c:v>4944.5880900000002</c:v>
                </c:pt>
                <c:pt idx="2">
                  <c:v>4771.2444999999998</c:v>
                </c:pt>
                <c:pt idx="3">
                  <c:v>4554.3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1271.5093730000001</c:v>
                </c:pt>
                <c:pt idx="1">
                  <c:v>4304.5354930000003</c:v>
                </c:pt>
                <c:pt idx="2">
                  <c:v>1437.125667</c:v>
                </c:pt>
                <c:pt idx="3">
                  <c:v>1506.4003170000001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406.08821488345075</c:v>
                </c:pt>
                <c:pt idx="2">
                  <c:v>811.11158178839855</c:v>
                </c:pt>
                <c:pt idx="3">
                  <c:v>1248.012851816429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9687712"/>
        <c:axId val="185968827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4365.1558100000002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85968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9688272"/>
        <c:crosses val="autoZero"/>
        <c:auto val="1"/>
        <c:lblAlgn val="ctr"/>
        <c:lblOffset val="100"/>
        <c:noMultiLvlLbl val="0"/>
      </c:catAx>
      <c:valAx>
        <c:axId val="185968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9687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41.623346069999997</c:v>
                </c:pt>
                <c:pt idx="1">
                  <c:v>9.6297241459999992</c:v>
                </c:pt>
                <c:pt idx="2">
                  <c:v>7.3505509360000003</c:v>
                </c:pt>
                <c:pt idx="3">
                  <c:v>3.2202242650000001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54.085332600000001</c:v>
                </c:pt>
                <c:pt idx="1">
                  <c:v>10.850811480000001</c:v>
                </c:pt>
                <c:pt idx="2">
                  <c:v>9.898232299</c:v>
                </c:pt>
                <c:pt idx="3">
                  <c:v>5.5445789579999998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8002432"/>
        <c:axId val="181800299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81800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8002992"/>
        <c:crosses val="autoZero"/>
        <c:auto val="1"/>
        <c:lblAlgn val="ctr"/>
        <c:lblOffset val="100"/>
        <c:noMultiLvlLbl val="0"/>
      </c:catAx>
      <c:valAx>
        <c:axId val="181800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800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29.955469726027399</c:v>
                </c:pt>
                <c:pt idx="1">
                  <c:v>10.387638958904111</c:v>
                </c:pt>
                <c:pt idx="2">
                  <c:v>7.2091442438356168</c:v>
                </c:pt>
                <c:pt idx="3">
                  <c:v>4.2136582739726025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35.884989123287674</c:v>
                </c:pt>
                <c:pt idx="1">
                  <c:v>11.549018397260273</c:v>
                </c:pt>
                <c:pt idx="2">
                  <c:v>10.523439123287671</c:v>
                </c:pt>
                <c:pt idx="3">
                  <c:v>7.2550726547945201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18004672"/>
        <c:axId val="178905150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81800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9051504"/>
        <c:crosses val="autoZero"/>
        <c:auto val="1"/>
        <c:lblAlgn val="ctr"/>
        <c:lblOffset val="100"/>
        <c:noMultiLvlLbl val="0"/>
      </c:catAx>
      <c:valAx>
        <c:axId val="178905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1800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109259.77099999999</c:v>
                </c:pt>
                <c:pt idx="9">
                  <c:v>109259.77099999999</c:v>
                </c:pt>
                <c:pt idx="10">
                  <c:v>109259.77099999999</c:v>
                </c:pt>
                <c:pt idx="11">
                  <c:v>109259.77099999999</c:v>
                </c:pt>
                <c:pt idx="12">
                  <c:v>109259.77099999999</c:v>
                </c:pt>
                <c:pt idx="13">
                  <c:v>109259.77099999999</c:v>
                </c:pt>
                <c:pt idx="14">
                  <c:v>109259.77099999999</c:v>
                </c:pt>
                <c:pt idx="15">
                  <c:v>109259.77099999999</c:v>
                </c:pt>
                <c:pt idx="16">
                  <c:v>109259.77099999999</c:v>
                </c:pt>
                <c:pt idx="17">
                  <c:v>109259.77099999999</c:v>
                </c:pt>
                <c:pt idx="18">
                  <c:v>109593.4964</c:v>
                </c:pt>
                <c:pt idx="19">
                  <c:v>110032.77099999999</c:v>
                </c:pt>
                <c:pt idx="20">
                  <c:v>110806.1048</c:v>
                </c:pt>
                <c:pt idx="21">
                  <c:v>111410.4382</c:v>
                </c:pt>
                <c:pt idx="22">
                  <c:v>111786.571</c:v>
                </c:pt>
                <c:pt idx="23">
                  <c:v>111786.571</c:v>
                </c:pt>
                <c:pt idx="24">
                  <c:v>112648.571</c:v>
                </c:pt>
                <c:pt idx="25">
                  <c:v>112648.571</c:v>
                </c:pt>
                <c:pt idx="26">
                  <c:v>112648.571</c:v>
                </c:pt>
                <c:pt idx="27">
                  <c:v>112648.571</c:v>
                </c:pt>
                <c:pt idx="28">
                  <c:v>112648.571</c:v>
                </c:pt>
                <c:pt idx="29">
                  <c:v>112648.571</c:v>
                </c:pt>
                <c:pt idx="30">
                  <c:v>112648.571</c:v>
                </c:pt>
                <c:pt idx="31">
                  <c:v>112648.571</c:v>
                </c:pt>
                <c:pt idx="32">
                  <c:v>112648.571</c:v>
                </c:pt>
                <c:pt idx="33">
                  <c:v>112648.571</c:v>
                </c:pt>
                <c:pt idx="34">
                  <c:v>112648.571</c:v>
                </c:pt>
                <c:pt idx="35">
                  <c:v>112648.571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6632.826</c:v>
                </c:pt>
                <c:pt idx="8">
                  <c:v>6632.826</c:v>
                </c:pt>
                <c:pt idx="9">
                  <c:v>6632.826</c:v>
                </c:pt>
                <c:pt idx="10">
                  <c:v>6632.826</c:v>
                </c:pt>
                <c:pt idx="11">
                  <c:v>6632.826</c:v>
                </c:pt>
                <c:pt idx="12">
                  <c:v>7870.5132809999996</c:v>
                </c:pt>
                <c:pt idx="13">
                  <c:v>8826.2767569999996</c:v>
                </c:pt>
                <c:pt idx="14">
                  <c:v>10656.64054</c:v>
                </c:pt>
                <c:pt idx="15">
                  <c:v>11201.325999999999</c:v>
                </c:pt>
                <c:pt idx="16">
                  <c:v>11201.325999999999</c:v>
                </c:pt>
                <c:pt idx="17">
                  <c:v>11201.325999999999</c:v>
                </c:pt>
                <c:pt idx="18">
                  <c:v>11201.325999999999</c:v>
                </c:pt>
                <c:pt idx="19">
                  <c:v>11201.325999999999</c:v>
                </c:pt>
                <c:pt idx="20">
                  <c:v>11201.325999999999</c:v>
                </c:pt>
                <c:pt idx="21">
                  <c:v>11201.325999999999</c:v>
                </c:pt>
                <c:pt idx="22">
                  <c:v>12231.17289</c:v>
                </c:pt>
                <c:pt idx="23">
                  <c:v>12505.080760000001</c:v>
                </c:pt>
                <c:pt idx="24">
                  <c:v>12922.36448</c:v>
                </c:pt>
                <c:pt idx="25">
                  <c:v>12922.36448</c:v>
                </c:pt>
                <c:pt idx="26">
                  <c:v>12922.36448</c:v>
                </c:pt>
                <c:pt idx="27">
                  <c:v>12922.36448</c:v>
                </c:pt>
                <c:pt idx="28">
                  <c:v>12922.36448</c:v>
                </c:pt>
                <c:pt idx="29">
                  <c:v>12922.36448</c:v>
                </c:pt>
                <c:pt idx="30">
                  <c:v>13544.63271</c:v>
                </c:pt>
                <c:pt idx="31">
                  <c:v>13764.82201</c:v>
                </c:pt>
                <c:pt idx="32">
                  <c:v>13764.82201</c:v>
                </c:pt>
                <c:pt idx="33">
                  <c:v>13764.82201</c:v>
                </c:pt>
                <c:pt idx="34">
                  <c:v>13764.82201</c:v>
                </c:pt>
                <c:pt idx="35">
                  <c:v>13764.82201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12478</c:v>
                </c:pt>
                <c:pt idx="9">
                  <c:v>11640.7</c:v>
                </c:pt>
                <c:pt idx="10">
                  <c:v>8234</c:v>
                </c:pt>
                <c:pt idx="11">
                  <c:v>7101.3</c:v>
                </c:pt>
                <c:pt idx="12">
                  <c:v>7305.3</c:v>
                </c:pt>
                <c:pt idx="13">
                  <c:v>7305.1</c:v>
                </c:pt>
                <c:pt idx="14">
                  <c:v>7305.1</c:v>
                </c:pt>
                <c:pt idx="15">
                  <c:v>7305.1</c:v>
                </c:pt>
                <c:pt idx="16">
                  <c:v>6380.5</c:v>
                </c:pt>
                <c:pt idx="17">
                  <c:v>6580.5</c:v>
                </c:pt>
                <c:pt idx="18">
                  <c:v>6780.5</c:v>
                </c:pt>
                <c:pt idx="19">
                  <c:v>6980.7</c:v>
                </c:pt>
                <c:pt idx="20">
                  <c:v>7180.7</c:v>
                </c:pt>
                <c:pt idx="21">
                  <c:v>7380.7</c:v>
                </c:pt>
                <c:pt idx="22">
                  <c:v>7580.9</c:v>
                </c:pt>
                <c:pt idx="23">
                  <c:v>7780.9</c:v>
                </c:pt>
                <c:pt idx="24">
                  <c:v>7780.9</c:v>
                </c:pt>
                <c:pt idx="25">
                  <c:v>7780.9</c:v>
                </c:pt>
                <c:pt idx="26">
                  <c:v>7775.2</c:v>
                </c:pt>
                <c:pt idx="27">
                  <c:v>7775.2</c:v>
                </c:pt>
                <c:pt idx="28">
                  <c:v>7775.2</c:v>
                </c:pt>
                <c:pt idx="29">
                  <c:v>7775.2</c:v>
                </c:pt>
                <c:pt idx="30">
                  <c:v>7412</c:v>
                </c:pt>
                <c:pt idx="31">
                  <c:v>7412</c:v>
                </c:pt>
                <c:pt idx="32">
                  <c:v>7412</c:v>
                </c:pt>
                <c:pt idx="33">
                  <c:v>7412</c:v>
                </c:pt>
                <c:pt idx="34">
                  <c:v>7412</c:v>
                </c:pt>
                <c:pt idx="35">
                  <c:v>7412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16497.668999999998</c:v>
                </c:pt>
                <c:pt idx="8">
                  <c:v>16497.668999999998</c:v>
                </c:pt>
                <c:pt idx="9">
                  <c:v>16497.668999999998</c:v>
                </c:pt>
                <c:pt idx="10">
                  <c:v>16492.868999999999</c:v>
                </c:pt>
                <c:pt idx="11">
                  <c:v>16492.868999999999</c:v>
                </c:pt>
                <c:pt idx="12">
                  <c:v>16284.569</c:v>
                </c:pt>
                <c:pt idx="13">
                  <c:v>16268.02</c:v>
                </c:pt>
                <c:pt idx="14">
                  <c:v>16169.82</c:v>
                </c:pt>
                <c:pt idx="15">
                  <c:v>15913.09</c:v>
                </c:pt>
                <c:pt idx="16">
                  <c:v>15603.57</c:v>
                </c:pt>
                <c:pt idx="17">
                  <c:v>15182.57</c:v>
                </c:pt>
                <c:pt idx="18">
                  <c:v>13387.88</c:v>
                </c:pt>
                <c:pt idx="19">
                  <c:v>11969.191999999999</c:v>
                </c:pt>
                <c:pt idx="20">
                  <c:v>10497.609</c:v>
                </c:pt>
                <c:pt idx="21">
                  <c:v>9959.009</c:v>
                </c:pt>
                <c:pt idx="22">
                  <c:v>6545.0040000000008</c:v>
                </c:pt>
                <c:pt idx="23">
                  <c:v>6457</c:v>
                </c:pt>
                <c:pt idx="24">
                  <c:v>4603.4319919999998</c:v>
                </c:pt>
                <c:pt idx="25">
                  <c:v>4790.4188889999996</c:v>
                </c:pt>
                <c:pt idx="26">
                  <c:v>5021.33439</c:v>
                </c:pt>
                <c:pt idx="27">
                  <c:v>5021.33439</c:v>
                </c:pt>
                <c:pt idx="28">
                  <c:v>5021.33439</c:v>
                </c:pt>
                <c:pt idx="29">
                  <c:v>5021.33439</c:v>
                </c:pt>
                <c:pt idx="30">
                  <c:v>5021.33439</c:v>
                </c:pt>
                <c:pt idx="31">
                  <c:v>5021.33439</c:v>
                </c:pt>
                <c:pt idx="32">
                  <c:v>5021.33439</c:v>
                </c:pt>
                <c:pt idx="33">
                  <c:v>5021.33439</c:v>
                </c:pt>
                <c:pt idx="34">
                  <c:v>5021.33439</c:v>
                </c:pt>
                <c:pt idx="35">
                  <c:v>5021.33439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190.42349300000001</c:v>
                </c:pt>
                <c:pt idx="16">
                  <c:v>3333.8255330000002</c:v>
                </c:pt>
                <c:pt idx="17">
                  <c:v>3782.6754529999998</c:v>
                </c:pt>
                <c:pt idx="18">
                  <c:v>4683.8912989999999</c:v>
                </c:pt>
                <c:pt idx="19">
                  <c:v>5039.2493000000004</c:v>
                </c:pt>
                <c:pt idx="20">
                  <c:v>5039.2493000000004</c:v>
                </c:pt>
                <c:pt idx="21">
                  <c:v>5039.2493000000004</c:v>
                </c:pt>
                <c:pt idx="22">
                  <c:v>5039.2493000000004</c:v>
                </c:pt>
                <c:pt idx="23">
                  <c:v>5039.2493000000004</c:v>
                </c:pt>
                <c:pt idx="24">
                  <c:v>5039.2493000000004</c:v>
                </c:pt>
                <c:pt idx="25">
                  <c:v>5039.2493000000004</c:v>
                </c:pt>
                <c:pt idx="26">
                  <c:v>5039.2493000000004</c:v>
                </c:pt>
                <c:pt idx="27">
                  <c:v>5144.1179330000004</c:v>
                </c:pt>
                <c:pt idx="28">
                  <c:v>5213.873235</c:v>
                </c:pt>
                <c:pt idx="29">
                  <c:v>5261.2113689999996</c:v>
                </c:pt>
                <c:pt idx="30">
                  <c:v>5302.5735830000003</c:v>
                </c:pt>
                <c:pt idx="31">
                  <c:v>5302.5735830000003</c:v>
                </c:pt>
                <c:pt idx="32">
                  <c:v>5302.5735830000003</c:v>
                </c:pt>
                <c:pt idx="33">
                  <c:v>5302.5735830000003</c:v>
                </c:pt>
                <c:pt idx="34">
                  <c:v>5302.5735830000003</c:v>
                </c:pt>
                <c:pt idx="35">
                  <c:v>5302.5735830000003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057664"/>
        <c:axId val="1789055424"/>
      </c:lineChart>
      <c:catAx>
        <c:axId val="1789057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9055424"/>
        <c:crosses val="autoZero"/>
        <c:auto val="1"/>
        <c:lblAlgn val="ctr"/>
        <c:lblOffset val="100"/>
        <c:noMultiLvlLbl val="0"/>
      </c:catAx>
      <c:valAx>
        <c:axId val="17890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905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29.955469726027399</c:v>
                </c:pt>
                <c:pt idx="1">
                  <c:v>22.694255616438355</c:v>
                </c:pt>
                <c:pt idx="2">
                  <c:v>22.92262749041096</c:v>
                </c:pt>
                <c:pt idx="3">
                  <c:v>20.00947120547945</c:v>
                </c:pt>
                <c:pt idx="4">
                  <c:v>19.704158558904108</c:v>
                </c:pt>
                <c:pt idx="5">
                  <c:v>22.113383589041096</c:v>
                </c:pt>
                <c:pt idx="6">
                  <c:v>22.042071367123288</c:v>
                </c:pt>
                <c:pt idx="7">
                  <c:v>19.966759356164381</c:v>
                </c:pt>
                <c:pt idx="8">
                  <c:v>19.68996649041096</c:v>
                </c:pt>
                <c:pt idx="9">
                  <c:v>18.52688689589041</c:v>
                </c:pt>
                <c:pt idx="10">
                  <c:v>11.688679950684932</c:v>
                </c:pt>
                <c:pt idx="11">
                  <c:v>10.838674810958905</c:v>
                </c:pt>
                <c:pt idx="12">
                  <c:v>10.874330920547946</c:v>
                </c:pt>
                <c:pt idx="13">
                  <c:v>10.42329506849315</c:v>
                </c:pt>
                <c:pt idx="14">
                  <c:v>10.42329506849315</c:v>
                </c:pt>
                <c:pt idx="15">
                  <c:v>10.387638958904111</c:v>
                </c:pt>
                <c:pt idx="16">
                  <c:v>6.4450821534246581</c:v>
                </c:pt>
                <c:pt idx="17">
                  <c:v>6.7559061068493156</c:v>
                </c:pt>
                <c:pt idx="18">
                  <c:v>7.5368505205479455</c:v>
                </c:pt>
                <c:pt idx="19">
                  <c:v>6.450112063013699</c:v>
                </c:pt>
                <c:pt idx="20">
                  <c:v>6.7769776575342471</c:v>
                </c:pt>
                <c:pt idx="21">
                  <c:v>6.7032331506849312</c:v>
                </c:pt>
                <c:pt idx="22">
                  <c:v>6.7050343397260264</c:v>
                </c:pt>
                <c:pt idx="23">
                  <c:v>6.9260978136986298</c:v>
                </c:pt>
                <c:pt idx="24">
                  <c:v>7.2102745369863017</c:v>
                </c:pt>
                <c:pt idx="25">
                  <c:v>7.2091442438356168</c:v>
                </c:pt>
                <c:pt idx="26">
                  <c:v>5.4564228082191786</c:v>
                </c:pt>
                <c:pt idx="27">
                  <c:v>5.4402368958904113</c:v>
                </c:pt>
                <c:pt idx="28">
                  <c:v>5.3527354547945203</c:v>
                </c:pt>
                <c:pt idx="29">
                  <c:v>5.2299784191780825</c:v>
                </c:pt>
                <c:pt idx="30">
                  <c:v>4.6509449561643832</c:v>
                </c:pt>
                <c:pt idx="31">
                  <c:v>4.6597588767123286</c:v>
                </c:pt>
                <c:pt idx="32">
                  <c:v>4.555376249315068</c:v>
                </c:pt>
                <c:pt idx="33">
                  <c:v>4.440159309589041</c:v>
                </c:pt>
                <c:pt idx="34">
                  <c:v>4.3227565260273968</c:v>
                </c:pt>
                <c:pt idx="35">
                  <c:v>4.2136582739726025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35.884989123287674</c:v>
                </c:pt>
                <c:pt idx="1">
                  <c:v>32.575519178082196</c:v>
                </c:pt>
                <c:pt idx="2">
                  <c:v>32.577587150684934</c:v>
                </c:pt>
                <c:pt idx="3">
                  <c:v>22.870589964383562</c:v>
                </c:pt>
                <c:pt idx="4">
                  <c:v>20.450506476712327</c:v>
                </c:pt>
                <c:pt idx="5">
                  <c:v>22.077727479452054</c:v>
                </c:pt>
                <c:pt idx="6">
                  <c:v>22.077727479452054</c:v>
                </c:pt>
                <c:pt idx="7">
                  <c:v>20.062090830136988</c:v>
                </c:pt>
                <c:pt idx="8">
                  <c:v>20.179982608219177</c:v>
                </c:pt>
                <c:pt idx="9">
                  <c:v>19.398568490410959</c:v>
                </c:pt>
                <c:pt idx="10">
                  <c:v>12.876386389041096</c:v>
                </c:pt>
                <c:pt idx="11">
                  <c:v>12.062856726027398</c:v>
                </c:pt>
                <c:pt idx="12">
                  <c:v>12.09851283561644</c:v>
                </c:pt>
                <c:pt idx="13">
                  <c:v>11.448942065753425</c:v>
                </c:pt>
                <c:pt idx="14">
                  <c:v>11.513862583561643</c:v>
                </c:pt>
                <c:pt idx="15">
                  <c:v>11.549018397260273</c:v>
                </c:pt>
                <c:pt idx="16">
                  <c:v>8.9239592958904108</c:v>
                </c:pt>
                <c:pt idx="17">
                  <c:v>9.2487381808219187</c:v>
                </c:pt>
                <c:pt idx="18">
                  <c:v>10.218075353424657</c:v>
                </c:pt>
                <c:pt idx="19">
                  <c:v>9.1487855863013703</c:v>
                </c:pt>
                <c:pt idx="20">
                  <c:v>9.5329851123287668</c:v>
                </c:pt>
                <c:pt idx="21">
                  <c:v>9.5055646849315067</c:v>
                </c:pt>
                <c:pt idx="22">
                  <c:v>9.5313757369863001</c:v>
                </c:pt>
                <c:pt idx="23">
                  <c:v>9.7524397534246585</c:v>
                </c:pt>
                <c:pt idx="24">
                  <c:v>10.560231871232876</c:v>
                </c:pt>
                <c:pt idx="25">
                  <c:v>10.523439123287671</c:v>
                </c:pt>
                <c:pt idx="26">
                  <c:v>9.0171771232876718</c:v>
                </c:pt>
                <c:pt idx="27">
                  <c:v>9.0009767917808219</c:v>
                </c:pt>
                <c:pt idx="28">
                  <c:v>8.9134048356164381</c:v>
                </c:pt>
                <c:pt idx="29">
                  <c:v>8.7726826246575342</c:v>
                </c:pt>
                <c:pt idx="30">
                  <c:v>8.2115752575342462</c:v>
                </c:pt>
                <c:pt idx="31">
                  <c:v>8.1472913178082198</c:v>
                </c:pt>
                <c:pt idx="32">
                  <c:v>7.9385098000000003</c:v>
                </c:pt>
                <c:pt idx="33">
                  <c:v>7.7080746931506852</c:v>
                </c:pt>
                <c:pt idx="34">
                  <c:v>7.4732936657534248</c:v>
                </c:pt>
                <c:pt idx="35">
                  <c:v>7.2550726547945201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123264"/>
        <c:axId val="17441260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4412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126064"/>
        <c:crosses val="autoZero"/>
        <c:auto val="1"/>
        <c:lblAlgn val="ctr"/>
        <c:lblOffset val="100"/>
        <c:noMultiLvlLbl val="0"/>
      </c:catAx>
      <c:valAx>
        <c:axId val="17441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12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0.13909513182473179</c:v>
                </c:pt>
                <c:pt idx="1">
                  <c:v>0.10861339568767679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5.3437807445068736E-2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5.3437807445068736E-2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0.35485343880399112</c:v>
                </c:pt>
                <c:pt idx="29">
                  <c:v>0.42064945618681043</c:v>
                </c:pt>
                <c:pt idx="30">
                  <c:v>0.55403109434429809</c:v>
                </c:pt>
                <c:pt idx="31">
                  <c:v>0.46123467281953595</c:v>
                </c:pt>
                <c:pt idx="32">
                  <c:v>0.35485343880399112</c:v>
                </c:pt>
                <c:pt idx="33">
                  <c:v>0.42064945618681043</c:v>
                </c:pt>
                <c:pt idx="34">
                  <c:v>0.55403109434429809</c:v>
                </c:pt>
                <c:pt idx="35">
                  <c:v>0.46123467281953595</c:v>
                </c:pt>
                <c:pt idx="36">
                  <c:v>0.35485343880399112</c:v>
                </c:pt>
                <c:pt idx="37">
                  <c:v>0.42064945618681043</c:v>
                </c:pt>
                <c:pt idx="38">
                  <c:v>0.55403109434429809</c:v>
                </c:pt>
                <c:pt idx="39">
                  <c:v>0.46123467281953595</c:v>
                </c:pt>
                <c:pt idx="40">
                  <c:v>0.35485205133200298</c:v>
                </c:pt>
                <c:pt idx="41">
                  <c:v>0.42066834710201123</c:v>
                </c:pt>
                <c:pt idx="42">
                  <c:v>0.55406583852087832</c:v>
                </c:pt>
                <c:pt idx="43">
                  <c:v>0.461251445591425</c:v>
                </c:pt>
                <c:pt idx="44">
                  <c:v>0.35485205133200298</c:v>
                </c:pt>
                <c:pt idx="45">
                  <c:v>0.42066834710201123</c:v>
                </c:pt>
                <c:pt idx="46">
                  <c:v>0.55406583852087832</c:v>
                </c:pt>
                <c:pt idx="47">
                  <c:v>0.461251445591425</c:v>
                </c:pt>
                <c:pt idx="48">
                  <c:v>0.35480759925546695</c:v>
                </c:pt>
                <c:pt idx="49">
                  <c:v>0.42127357943584509</c:v>
                </c:pt>
                <c:pt idx="50">
                  <c:v>0.55517898205964189</c:v>
                </c:pt>
                <c:pt idx="51">
                  <c:v>0.46178881617315143</c:v>
                </c:pt>
                <c:pt idx="52">
                  <c:v>0.35480755757615245</c:v>
                </c:pt>
                <c:pt idx="53">
                  <c:v>0.42127414669394303</c:v>
                </c:pt>
                <c:pt idx="54">
                  <c:v>0.5551800253626441</c:v>
                </c:pt>
                <c:pt idx="55">
                  <c:v>0.4617893198004428</c:v>
                </c:pt>
                <c:pt idx="56">
                  <c:v>0.3548115185450425</c:v>
                </c:pt>
                <c:pt idx="57">
                  <c:v>0.42122021685460936</c:v>
                </c:pt>
                <c:pt idx="58">
                  <c:v>0.55508083764692495</c:v>
                </c:pt>
                <c:pt idx="59">
                  <c:v>0.4617414369052964</c:v>
                </c:pt>
                <c:pt idx="60">
                  <c:v>0.35482210480805426</c:v>
                </c:pt>
                <c:pt idx="61">
                  <c:v>0.42107608037785244</c:v>
                </c:pt>
                <c:pt idx="62">
                  <c:v>0.55481574170698467</c:v>
                </c:pt>
                <c:pt idx="63">
                  <c:v>0.46161346170354089</c:v>
                </c:pt>
                <c:pt idx="64">
                  <c:v>0.35482255677386654</c:v>
                </c:pt>
                <c:pt idx="65">
                  <c:v>0.42106992714487768</c:v>
                </c:pt>
                <c:pt idx="66">
                  <c:v>0.55480442471178071</c:v>
                </c:pt>
                <c:pt idx="67">
                  <c:v>0.46160799840036609</c:v>
                </c:pt>
                <c:pt idx="68">
                  <c:v>0.35473702317855277</c:v>
                </c:pt>
                <c:pt idx="69">
                  <c:v>0.42223449983105632</c:v>
                </c:pt>
                <c:pt idx="70">
                  <c:v>0.5569463072391565</c:v>
                </c:pt>
                <c:pt idx="71">
                  <c:v>0.4626419932066837</c:v>
                </c:pt>
                <c:pt idx="72">
                  <c:v>0.35473453573680075</c:v>
                </c:pt>
                <c:pt idx="73">
                  <c:v>0.42226836691843667</c:v>
                </c:pt>
                <c:pt idx="74">
                  <c:v>0.55700859558794968</c:v>
                </c:pt>
                <c:pt idx="75">
                  <c:v>0.46267206294051039</c:v>
                </c:pt>
                <c:pt idx="76">
                  <c:v>0.35469126748071217</c:v>
                </c:pt>
                <c:pt idx="77">
                  <c:v>0.42285748103130105</c:v>
                </c:pt>
                <c:pt idx="78">
                  <c:v>0.55809209442040864</c:v>
                </c:pt>
                <c:pt idx="79">
                  <c:v>0.46319512250283895</c:v>
                </c:pt>
                <c:pt idx="80">
                  <c:v>0.35447089386735586</c:v>
                </c:pt>
                <c:pt idx="81">
                  <c:v>0.42585795333013449</c:v>
                </c:pt>
                <c:pt idx="82">
                  <c:v>0.56361056418656852</c:v>
                </c:pt>
                <c:pt idx="83">
                  <c:v>0.46585916635873936</c:v>
                </c:pt>
                <c:pt idx="84">
                  <c:v>0.35446430645860444</c:v>
                </c:pt>
                <c:pt idx="85">
                  <c:v>0.42594764344524638</c:v>
                </c:pt>
                <c:pt idx="86">
                  <c:v>0.56377552217293903</c:v>
                </c:pt>
                <c:pt idx="87">
                  <c:v>0.46593879999505983</c:v>
                </c:pt>
                <c:pt idx="88">
                  <c:v>0.35440510598618424</c:v>
                </c:pt>
                <c:pt idx="89">
                  <c:v>0.4267536806700194</c:v>
                </c:pt>
                <c:pt idx="90">
                  <c:v>0.56525798615249123</c:v>
                </c:pt>
                <c:pt idx="91">
                  <c:v>0.46665446011950479</c:v>
                </c:pt>
                <c:pt idx="92">
                  <c:v>0.35440851003562029</c:v>
                </c:pt>
                <c:pt idx="93">
                  <c:v>0.42670733219761492</c:v>
                </c:pt>
                <c:pt idx="94">
                  <c:v>0.56517274220226121</c:v>
                </c:pt>
                <c:pt idx="95">
                  <c:v>0.46661330851788757</c:v>
                </c:pt>
                <c:pt idx="96">
                  <c:v>0.35417671057884936</c:v>
                </c:pt>
                <c:pt idx="97">
                  <c:v>0.42986337048943202</c:v>
                </c:pt>
                <c:pt idx="98">
                  <c:v>0.57097732890761033</c:v>
                </c:pt>
                <c:pt idx="99">
                  <c:v>0.46941547546598356</c:v>
                </c:pt>
                <c:pt idx="100">
                  <c:v>0.35415533996321463</c:v>
                </c:pt>
                <c:pt idx="101">
                  <c:v>0.43015433997467273</c:v>
                </c:pt>
                <c:pt idx="102">
                  <c:v>0.57151248006445476</c:v>
                </c:pt>
                <c:pt idx="103">
                  <c:v>0.46967381995892094</c:v>
                </c:pt>
                <c:pt idx="104">
                  <c:v>0.35415533993146392</c:v>
                </c:pt>
                <c:pt idx="105">
                  <c:v>0.43015433993034669</c:v>
                </c:pt>
                <c:pt idx="106">
                  <c:v>0.57151247997247989</c:v>
                </c:pt>
                <c:pt idx="107">
                  <c:v>0.46967381991064733</c:v>
                </c:pt>
                <c:pt idx="108">
                  <c:v>0.35415533993146392</c:v>
                </c:pt>
                <c:pt idx="109">
                  <c:v>0.43015433993034669</c:v>
                </c:pt>
                <c:pt idx="110">
                  <c:v>0.57151247997247989</c:v>
                </c:pt>
                <c:pt idx="111">
                  <c:v>0.46967381991064733</c:v>
                </c:pt>
                <c:pt idx="112">
                  <c:v>0.35415533993146392</c:v>
                </c:pt>
                <c:pt idx="113">
                  <c:v>0.43015433993034669</c:v>
                </c:pt>
                <c:pt idx="114">
                  <c:v>0.57151247997247989</c:v>
                </c:pt>
                <c:pt idx="115">
                  <c:v>0.46967381991064733</c:v>
                </c:pt>
                <c:pt idx="116">
                  <c:v>0.35415533993146392</c:v>
                </c:pt>
                <c:pt idx="117">
                  <c:v>0.43015433993034669</c:v>
                </c:pt>
                <c:pt idx="118">
                  <c:v>0.57151247997247989</c:v>
                </c:pt>
                <c:pt idx="119">
                  <c:v>0.46967381991064733</c:v>
                </c:pt>
                <c:pt idx="120">
                  <c:v>0.35415533993146392</c:v>
                </c:pt>
                <c:pt idx="121">
                  <c:v>0.43015433993034669</c:v>
                </c:pt>
                <c:pt idx="122">
                  <c:v>0.57151247997247989</c:v>
                </c:pt>
                <c:pt idx="123">
                  <c:v>0.46967381991064733</c:v>
                </c:pt>
                <c:pt idx="124">
                  <c:v>0.35415533993146392</c:v>
                </c:pt>
                <c:pt idx="125">
                  <c:v>0.43015433993034669</c:v>
                </c:pt>
                <c:pt idx="126">
                  <c:v>0.57151247997247989</c:v>
                </c:pt>
                <c:pt idx="127">
                  <c:v>0.46967381991064733</c:v>
                </c:pt>
                <c:pt idx="128">
                  <c:v>0.35415533993146392</c:v>
                </c:pt>
                <c:pt idx="129">
                  <c:v>0.43015433993034669</c:v>
                </c:pt>
                <c:pt idx="130">
                  <c:v>0.57151247997247989</c:v>
                </c:pt>
                <c:pt idx="131">
                  <c:v>0.46967381991064733</c:v>
                </c:pt>
                <c:pt idx="132">
                  <c:v>0.35415533993146392</c:v>
                </c:pt>
                <c:pt idx="133">
                  <c:v>0.43015433993034669</c:v>
                </c:pt>
                <c:pt idx="134">
                  <c:v>0.57151247997247989</c:v>
                </c:pt>
                <c:pt idx="135">
                  <c:v>0.46967381991064733</c:v>
                </c:pt>
                <c:pt idx="136">
                  <c:v>0.35415533993146392</c:v>
                </c:pt>
                <c:pt idx="137">
                  <c:v>0.43015433993034669</c:v>
                </c:pt>
                <c:pt idx="138">
                  <c:v>0.57151247997247989</c:v>
                </c:pt>
                <c:pt idx="139">
                  <c:v>0.46967381991064733</c:v>
                </c:pt>
                <c:pt idx="140">
                  <c:v>0.35415533993146392</c:v>
                </c:pt>
                <c:pt idx="141">
                  <c:v>0.43015433993034669</c:v>
                </c:pt>
                <c:pt idx="142">
                  <c:v>0.57151247997247989</c:v>
                </c:pt>
                <c:pt idx="143">
                  <c:v>0.46967381991064733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4127184"/>
        <c:axId val="1744128864"/>
      </c:lineChart>
      <c:catAx>
        <c:axId val="174412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128864"/>
        <c:crosses val="autoZero"/>
        <c:auto val="1"/>
        <c:lblAlgn val="ctr"/>
        <c:lblOffset val="100"/>
        <c:noMultiLvlLbl val="0"/>
      </c:catAx>
      <c:valAx>
        <c:axId val="174412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4412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15.78959757</c:v>
                </c:pt>
                <c:pt idx="1">
                  <c:v>15.71112697</c:v>
                </c:pt>
                <c:pt idx="2">
                  <c:v>12.64051338</c:v>
                </c:pt>
                <c:pt idx="3">
                  <c:v>12.413416379999999</c:v>
                </c:pt>
                <c:pt idx="4">
                  <c:v>12.12861221</c:v>
                </c:pt>
                <c:pt idx="5">
                  <c:v>7.3378085909999999</c:v>
                </c:pt>
                <c:pt idx="6">
                  <c:v>7.383624105</c:v>
                </c:pt>
                <c:pt idx="7">
                  <c:v>7.3688987419999998</c:v>
                </c:pt>
                <c:pt idx="8">
                  <c:v>7.0953341769999998</c:v>
                </c:pt>
                <c:pt idx="9">
                  <c:v>5.6978451359999998</c:v>
                </c:pt>
                <c:pt idx="10">
                  <c:v>5.6908649809999998</c:v>
                </c:pt>
                <c:pt idx="11">
                  <c:v>4.3690860740000002</c:v>
                </c:pt>
                <c:pt idx="12">
                  <c:v>4.39439519</c:v>
                </c:pt>
                <c:pt idx="13">
                  <c:v>4.5818901040000002</c:v>
                </c:pt>
                <c:pt idx="14">
                  <c:v>4.2046718890000001</c:v>
                </c:pt>
                <c:pt idx="15">
                  <c:v>4.3210907460000003</c:v>
                </c:pt>
                <c:pt idx="16">
                  <c:v>4.2883018450000003</c:v>
                </c:pt>
                <c:pt idx="17">
                  <c:v>4.5898047110000002</c:v>
                </c:pt>
                <c:pt idx="18">
                  <c:v>4.7028327680000004</c:v>
                </c:pt>
                <c:pt idx="19">
                  <c:v>4.8531407340000001</c:v>
                </c:pt>
                <c:pt idx="20">
                  <c:v>4.8513484289999997</c:v>
                </c:pt>
                <c:pt idx="21">
                  <c:v>5.0281357770000001</c:v>
                </c:pt>
                <c:pt idx="22">
                  <c:v>5.0214134350000004</c:v>
                </c:pt>
                <c:pt idx="23">
                  <c:v>4.9848196109999998</c:v>
                </c:pt>
                <c:pt idx="24">
                  <c:v>4.9292466810000004</c:v>
                </c:pt>
                <c:pt idx="25">
                  <c:v>3.9317828879999999</c:v>
                </c:pt>
                <c:pt idx="26">
                  <c:v>3.9358144070000001</c:v>
                </c:pt>
                <c:pt idx="27">
                  <c:v>3.8790368150000001</c:v>
                </c:pt>
                <c:pt idx="28">
                  <c:v>3.8226890240000002</c:v>
                </c:pt>
                <c:pt idx="29">
                  <c:v>3.7660648299999999</c:v>
                </c:pt>
                <c:pt idx="30">
                  <c:v>3.7132924059999999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6044240"/>
        <c:axId val="1906045920"/>
      </c:barChart>
      <c:catAx>
        <c:axId val="190604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6045920"/>
        <c:crosses val="autoZero"/>
        <c:auto val="1"/>
        <c:lblAlgn val="ctr"/>
        <c:lblOffset val="100"/>
        <c:noMultiLvlLbl val="0"/>
      </c:catAx>
      <c:valAx>
        <c:axId val="190604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0604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61.29887428</c:v>
                </c:pt>
                <c:pt idx="4">
                  <c:v>818.76621</c:v>
                </c:pt>
                <c:pt idx="7">
                  <c:v>431.61688070000002</c:v>
                </c:pt>
                <c:pt idx="8">
                  <c:v>388.98786740000003</c:v>
                </c:pt>
                <c:pt idx="9">
                  <c:v>717.7937263</c:v>
                </c:pt>
                <c:pt idx="10">
                  <c:v>384.26351360000001</c:v>
                </c:pt>
                <c:pt idx="11">
                  <c:v>3380.847362</c:v>
                </c:pt>
                <c:pt idx="12">
                  <c:v>251.54909050000001</c:v>
                </c:pt>
                <c:pt idx="13">
                  <c:v>285.57848209999997</c:v>
                </c:pt>
                <c:pt idx="14">
                  <c:v>825.5328217</c:v>
                </c:pt>
                <c:pt idx="15">
                  <c:v>646.55930439999997</c:v>
                </c:pt>
                <c:pt idx="16">
                  <c:v>995.70473879999997</c:v>
                </c:pt>
                <c:pt idx="17">
                  <c:v>2065.4651819999999</c:v>
                </c:pt>
                <c:pt idx="18">
                  <c:v>592.29703470000004</c:v>
                </c:pt>
                <c:pt idx="19">
                  <c:v>8355.5033729999996</c:v>
                </c:pt>
                <c:pt idx="20">
                  <c:v>5015.6277829999999</c:v>
                </c:pt>
                <c:pt idx="21">
                  <c:v>9065.5887010000006</c:v>
                </c:pt>
                <c:pt idx="22">
                  <c:v>-814.96655529999998</c:v>
                </c:pt>
                <c:pt idx="23">
                  <c:v>-118.4324573</c:v>
                </c:pt>
                <c:pt idx="24">
                  <c:v>-59.140586480000003</c:v>
                </c:pt>
                <c:pt idx="25">
                  <c:v>-722.47678240000005</c:v>
                </c:pt>
                <c:pt idx="26">
                  <c:v>-338.6421881</c:v>
                </c:pt>
                <c:pt idx="27">
                  <c:v>-14.842672970000001</c:v>
                </c:pt>
                <c:pt idx="28">
                  <c:v>-14.899879260000001</c:v>
                </c:pt>
                <c:pt idx="29">
                  <c:v>-12.12110955</c:v>
                </c:pt>
                <c:pt idx="30">
                  <c:v>-14.569474830000001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8402320"/>
        <c:axId val="1798402880"/>
      </c:barChart>
      <c:catAx>
        <c:axId val="179840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2880"/>
        <c:crosses val="autoZero"/>
        <c:auto val="1"/>
        <c:lblAlgn val="ctr"/>
        <c:lblOffset val="100"/>
        <c:noMultiLvlLbl val="0"/>
      </c:catAx>
      <c:valAx>
        <c:axId val="17984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77.088471850000005</c:v>
                </c:pt>
                <c:pt idx="1">
                  <c:v>15.71112697</c:v>
                </c:pt>
                <c:pt idx="2">
                  <c:v>12.64051338</c:v>
                </c:pt>
                <c:pt idx="3">
                  <c:v>12.413416379999999</c:v>
                </c:pt>
                <c:pt idx="4">
                  <c:v>830.89482221000003</c:v>
                </c:pt>
                <c:pt idx="5">
                  <c:v>7.3378085909999999</c:v>
                </c:pt>
                <c:pt idx="6">
                  <c:v>7.383624105</c:v>
                </c:pt>
                <c:pt idx="7">
                  <c:v>438.98577944200002</c:v>
                </c:pt>
                <c:pt idx="8">
                  <c:v>396.08320157700001</c:v>
                </c:pt>
                <c:pt idx="9">
                  <c:v>723.49157143599996</c:v>
                </c:pt>
                <c:pt idx="10">
                  <c:v>389.95437858100001</c:v>
                </c:pt>
                <c:pt idx="11">
                  <c:v>3385.2164480739998</c:v>
                </c:pt>
                <c:pt idx="12">
                  <c:v>255.94348569000002</c:v>
                </c:pt>
                <c:pt idx="13">
                  <c:v>290.160372204</c:v>
                </c:pt>
                <c:pt idx="14">
                  <c:v>829.737493589</c:v>
                </c:pt>
                <c:pt idx="15">
                  <c:v>650.88039514599996</c:v>
                </c:pt>
                <c:pt idx="16">
                  <c:v>999.99304064499995</c:v>
                </c:pt>
                <c:pt idx="17">
                  <c:v>2070.0549867109999</c:v>
                </c:pt>
                <c:pt idx="18">
                  <c:v>596.99986746800005</c:v>
                </c:pt>
                <c:pt idx="19">
                  <c:v>8360.3565137339992</c:v>
                </c:pt>
                <c:pt idx="20">
                  <c:v>5020.4791314289996</c:v>
                </c:pt>
                <c:pt idx="21">
                  <c:v>9070.6168367770006</c:v>
                </c:pt>
                <c:pt idx="22">
                  <c:v>-809.94514186499998</c:v>
                </c:pt>
                <c:pt idx="23">
                  <c:v>-113.44763768899999</c:v>
                </c:pt>
                <c:pt idx="24">
                  <c:v>-54.211339799000001</c:v>
                </c:pt>
                <c:pt idx="25">
                  <c:v>-718.544999512</c:v>
                </c:pt>
                <c:pt idx="26">
                  <c:v>-334.70637369299999</c:v>
                </c:pt>
                <c:pt idx="27">
                  <c:v>-10.963636155</c:v>
                </c:pt>
                <c:pt idx="28">
                  <c:v>-11.077190236</c:v>
                </c:pt>
                <c:pt idx="29">
                  <c:v>-8.3550447200000004</c:v>
                </c:pt>
                <c:pt idx="30">
                  <c:v>-10.856182424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8401200"/>
        <c:axId val="1798404000"/>
      </c:barChart>
      <c:catAx>
        <c:axId val="179840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4000"/>
        <c:crosses val="autoZero"/>
        <c:auto val="1"/>
        <c:lblAlgn val="ctr"/>
        <c:lblOffset val="100"/>
        <c:noMultiLvlLbl val="0"/>
      </c:catAx>
      <c:valAx>
        <c:axId val="17984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1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6.6473134290000004</c:v>
                </c:pt>
                <c:pt idx="1">
                  <c:v>4.6570856970000003</c:v>
                </c:pt>
                <c:pt idx="2">
                  <c:v>3.8233794969999999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384.53239760000002</c:v>
                </c:pt>
                <c:pt idx="1">
                  <c:v>3404.9196219999999</c:v>
                </c:pt>
                <c:pt idx="2">
                  <c:v>-79.015064929999994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8403440"/>
        <c:axId val="1798405120"/>
      </c:barChart>
      <c:catAx>
        <c:axId val="179840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5120"/>
        <c:crosses val="autoZero"/>
        <c:auto val="1"/>
        <c:lblAlgn val="ctr"/>
        <c:lblOffset val="100"/>
        <c:noMultiLvlLbl val="0"/>
      </c:catAx>
      <c:valAx>
        <c:axId val="179840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16.778543370000001</c:v>
                </c:pt>
                <c:pt idx="1">
                  <c:v>12.04629551</c:v>
                </c:pt>
                <c:pt idx="2">
                  <c:v>6.6473134290000004</c:v>
                </c:pt>
                <c:pt idx="3">
                  <c:v>4.3742268009999998</c:v>
                </c:pt>
                <c:pt idx="4">
                  <c:v>4.6570856970000003</c:v>
                </c:pt>
                <c:pt idx="5">
                  <c:v>4.7790796780000004</c:v>
                </c:pt>
                <c:pt idx="6">
                  <c:v>3.8233794969999999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19.09146063</c:v>
                </c:pt>
                <c:pt idx="1">
                  <c:v>163.753242</c:v>
                </c:pt>
                <c:pt idx="2">
                  <c:v>384.53239760000002</c:v>
                </c:pt>
                <c:pt idx="3">
                  <c:v>1078.013412</c:v>
                </c:pt>
                <c:pt idx="4">
                  <c:v>3404.9196219999999</c:v>
                </c:pt>
                <c:pt idx="5">
                  <c:v>1470.114464</c:v>
                </c:pt>
                <c:pt idx="6">
                  <c:v>-79.015064929999994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98404560"/>
        <c:axId val="1798406800"/>
      </c:barChart>
      <c:catAx>
        <c:axId val="179840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6800"/>
        <c:crosses val="autoZero"/>
        <c:auto val="1"/>
        <c:lblAlgn val="ctr"/>
        <c:lblOffset val="100"/>
        <c:noMultiLvlLbl val="0"/>
      </c:catAx>
      <c:valAx>
        <c:axId val="179840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62828.274015099996</c:v>
                </c:pt>
                <c:pt idx="1">
                  <c:v>66340.579382800002</c:v>
                </c:pt>
                <c:pt idx="2">
                  <c:v>66702.346405100005</c:v>
                </c:pt>
                <c:pt idx="3">
                  <c:v>68044.232119699998</c:v>
                </c:pt>
                <c:pt idx="4">
                  <c:v>68209.134002219987</c:v>
                </c:pt>
                <c:pt idx="5">
                  <c:v>68809.639906700002</c:v>
                </c:pt>
                <c:pt idx="6">
                  <c:v>68446.715353000007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408480"/>
        <c:axId val="194455020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16.778543370000001</c:v>
                </c:pt>
                <c:pt idx="1">
                  <c:v>12.04629551</c:v>
                </c:pt>
                <c:pt idx="2">
                  <c:v>6.6473134290000004</c:v>
                </c:pt>
                <c:pt idx="3">
                  <c:v>4.3742268009999998</c:v>
                </c:pt>
                <c:pt idx="4">
                  <c:v>4.6570856970000003</c:v>
                </c:pt>
                <c:pt idx="5">
                  <c:v>4.7790796780000004</c:v>
                </c:pt>
                <c:pt idx="6">
                  <c:v>3.8233794969999999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4551328"/>
        <c:axId val="1944550768"/>
      </c:lineChart>
      <c:catAx>
        <c:axId val="179840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50208"/>
        <c:crosses val="autoZero"/>
        <c:auto val="1"/>
        <c:lblAlgn val="ctr"/>
        <c:lblOffset val="100"/>
        <c:noMultiLvlLbl val="0"/>
      </c:catAx>
      <c:valAx>
        <c:axId val="194455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8408480"/>
        <c:crosses val="autoZero"/>
        <c:crossBetween val="between"/>
      </c:valAx>
      <c:valAx>
        <c:axId val="194455076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51328"/>
        <c:crosses val="max"/>
        <c:crossBetween val="between"/>
      </c:valAx>
      <c:catAx>
        <c:axId val="1944551328"/>
        <c:scaling>
          <c:orientation val="minMax"/>
        </c:scaling>
        <c:delete val="1"/>
        <c:axPos val="b"/>
        <c:majorTickMark val="out"/>
        <c:minorTickMark val="none"/>
        <c:tickLblPos val="nextTo"/>
        <c:crossAx val="1944550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0370112"/>
        <c:axId val="1590371792"/>
      </c:lineChart>
      <c:catAx>
        <c:axId val="1590370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0371792"/>
        <c:crosses val="autoZero"/>
        <c:auto val="1"/>
        <c:lblAlgn val="ctr"/>
        <c:lblOffset val="100"/>
        <c:noMultiLvlLbl val="0"/>
      </c:catAx>
      <c:valAx>
        <c:axId val="159037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037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41.623346069999997</c:v>
                </c:pt>
                <c:pt idx="1">
                  <c:v>25.89985969</c:v>
                </c:pt>
                <c:pt idx="2">
                  <c:v>26.095674429999999</c:v>
                </c:pt>
                <c:pt idx="3">
                  <c:v>21.099820319999999</c:v>
                </c:pt>
                <c:pt idx="4">
                  <c:v>22.223222100000001</c:v>
                </c:pt>
                <c:pt idx="5">
                  <c:v>24.141864529999999</c:v>
                </c:pt>
                <c:pt idx="6">
                  <c:v>24.08891654</c:v>
                </c:pt>
                <c:pt idx="7">
                  <c:v>22.906272820000002</c:v>
                </c:pt>
                <c:pt idx="8">
                  <c:v>22.748348700000001</c:v>
                </c:pt>
                <c:pt idx="9">
                  <c:v>22.086541090000001</c:v>
                </c:pt>
                <c:pt idx="10">
                  <c:v>16.444047439999999</c:v>
                </c:pt>
                <c:pt idx="11">
                  <c:v>15.88890615</c:v>
                </c:pt>
                <c:pt idx="12">
                  <c:v>15.915380150000001</c:v>
                </c:pt>
                <c:pt idx="13">
                  <c:v>15.65329769</c:v>
                </c:pt>
                <c:pt idx="14">
                  <c:v>9.6561981390000007</c:v>
                </c:pt>
                <c:pt idx="15">
                  <c:v>9.6297241459999992</c:v>
                </c:pt>
                <c:pt idx="16">
                  <c:v>6.3803139770000001</c:v>
                </c:pt>
                <c:pt idx="17">
                  <c:v>6.6314363800000002</c:v>
                </c:pt>
                <c:pt idx="18">
                  <c:v>7.5463098019999997</c:v>
                </c:pt>
                <c:pt idx="19">
                  <c:v>6.7412731040000002</c:v>
                </c:pt>
                <c:pt idx="20">
                  <c:v>6.9910751629999996</c:v>
                </c:pt>
                <c:pt idx="21">
                  <c:v>6.9347170450000002</c:v>
                </c:pt>
                <c:pt idx="22">
                  <c:v>6.9650690209999997</c:v>
                </c:pt>
                <c:pt idx="23">
                  <c:v>7.1340134199999996</c:v>
                </c:pt>
                <c:pt idx="24">
                  <c:v>7.3514147449999996</c:v>
                </c:pt>
                <c:pt idx="25">
                  <c:v>7.3505509360000003</c:v>
                </c:pt>
                <c:pt idx="26">
                  <c:v>6.2290365679999997</c:v>
                </c:pt>
                <c:pt idx="27">
                  <c:v>6.2166667320000002</c:v>
                </c:pt>
                <c:pt idx="28">
                  <c:v>6.149795084</c:v>
                </c:pt>
                <c:pt idx="29">
                  <c:v>6.0208938910000001</c:v>
                </c:pt>
                <c:pt idx="30">
                  <c:v>3.554413963</c:v>
                </c:pt>
                <c:pt idx="31">
                  <c:v>3.5611498680000002</c:v>
                </c:pt>
                <c:pt idx="32">
                  <c:v>3.4813770310000001</c:v>
                </c:pt>
                <c:pt idx="33">
                  <c:v>3.3933242379999999</c:v>
                </c:pt>
                <c:pt idx="34">
                  <c:v>3.3036009449999999</c:v>
                </c:pt>
                <c:pt idx="35">
                  <c:v>3.2202242650000001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54.085332600000001</c:v>
                </c:pt>
                <c:pt idx="1">
                  <c:v>41.829116749999997</c:v>
                </c:pt>
                <c:pt idx="2">
                  <c:v>42.78848979</c:v>
                </c:pt>
                <c:pt idx="3">
                  <c:v>28.194889010000001</c:v>
                </c:pt>
                <c:pt idx="4">
                  <c:v>24.218275139999999</c:v>
                </c:pt>
                <c:pt idx="5">
                  <c:v>24.11539054</c:v>
                </c:pt>
                <c:pt idx="6">
                  <c:v>24.11539054</c:v>
                </c:pt>
                <c:pt idx="7">
                  <c:v>22.983293490000001</c:v>
                </c:pt>
                <c:pt idx="8">
                  <c:v>23.141911440000001</c:v>
                </c:pt>
                <c:pt idx="9">
                  <c:v>23.163363870000001</c:v>
                </c:pt>
                <c:pt idx="10">
                  <c:v>19.971478829999999</c:v>
                </c:pt>
                <c:pt idx="11">
                  <c:v>18.01064375</c:v>
                </c:pt>
                <c:pt idx="12">
                  <c:v>17.433073619999998</c:v>
                </c:pt>
                <c:pt idx="13">
                  <c:v>16.844782540000001</c:v>
                </c:pt>
                <c:pt idx="14">
                  <c:v>10.825016509999999</c:v>
                </c:pt>
                <c:pt idx="15">
                  <c:v>10.850811480000001</c:v>
                </c:pt>
                <c:pt idx="16">
                  <c:v>8.6063865909999997</c:v>
                </c:pt>
                <c:pt idx="17">
                  <c:v>8.8575065080000002</c:v>
                </c:pt>
                <c:pt idx="18">
                  <c:v>9.5984059930000001</c:v>
                </c:pt>
                <c:pt idx="19">
                  <c:v>8.8036485920000001</c:v>
                </c:pt>
                <c:pt idx="20">
                  <c:v>9.0972672370000005</c:v>
                </c:pt>
                <c:pt idx="21">
                  <c:v>9.0763115929999998</c:v>
                </c:pt>
                <c:pt idx="22">
                  <c:v>9.1250574570000005</c:v>
                </c:pt>
                <c:pt idx="23">
                  <c:v>9.29400227</c:v>
                </c:pt>
                <c:pt idx="24">
                  <c:v>9.9279580769999995</c:v>
                </c:pt>
                <c:pt idx="25">
                  <c:v>9.898232299</c:v>
                </c:pt>
                <c:pt idx="26">
                  <c:v>8.9498510370000002</c:v>
                </c:pt>
                <c:pt idx="27">
                  <c:v>8.9375151689999992</c:v>
                </c:pt>
                <c:pt idx="28">
                  <c:v>8.8708340929999991</c:v>
                </c:pt>
                <c:pt idx="29">
                  <c:v>8.7634377079999997</c:v>
                </c:pt>
                <c:pt idx="30">
                  <c:v>6.2755715280000004</c:v>
                </c:pt>
                <c:pt idx="31">
                  <c:v>6.2264435049999998</c:v>
                </c:pt>
                <c:pt idx="32">
                  <c:v>6.0668854039999998</c:v>
                </c:pt>
                <c:pt idx="33">
                  <c:v>5.890778879</c:v>
                </c:pt>
                <c:pt idx="34">
                  <c:v>5.711351048</c:v>
                </c:pt>
                <c:pt idx="35">
                  <c:v>5.5445789579999998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0372352"/>
        <c:axId val="15903745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90372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0374592"/>
        <c:crosses val="autoZero"/>
        <c:auto val="1"/>
        <c:lblAlgn val="ctr"/>
        <c:lblOffset val="100"/>
        <c:noMultiLvlLbl val="0"/>
      </c:catAx>
      <c:valAx>
        <c:axId val="159037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9037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9365520"/>
        <c:axId val="1799366080"/>
      </c:lineChart>
      <c:catAx>
        <c:axId val="179936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9366080"/>
        <c:crosses val="autoZero"/>
        <c:auto val="1"/>
        <c:lblAlgn val="ctr"/>
        <c:lblOffset val="100"/>
        <c:noMultiLvlLbl val="0"/>
      </c:catAx>
      <c:valAx>
        <c:axId val="17993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936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903.711657291664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2131.498540000001"/>
    </cacheField>
    <cacheField name="20122" numFmtId="0">
      <sharedItems containsBlank="1" containsMixedTypes="1" containsNumber="1" minValue="0" maxValue="78561.345490000007"/>
    </cacheField>
    <cacheField name="20123" numFmtId="0">
      <sharedItems containsBlank="1" containsMixedTypes="1" containsNumber="1" minValue="0" maxValue="78199.351280000003"/>
    </cacheField>
    <cacheField name="20124" numFmtId="0">
      <sharedItems containsBlank="1" containsMixedTypes="1" containsNumber="1" minValue="0" maxValue="81564.429810000001"/>
    </cacheField>
    <cacheField name="2013" numFmtId="0">
      <sharedItems containsBlank="1" containsMixedTypes="1" containsNumber="1" minValue="0" maxValue="84582.696660000001"/>
    </cacheField>
    <cacheField name="20132" numFmtId="0">
      <sharedItems containsBlank="1" containsMixedTypes="1" containsNumber="1" minValue="0" maxValue="81884.776249999995"/>
    </cacheField>
    <cacheField name="20133" numFmtId="0">
      <sharedItems containsBlank="1" containsMixedTypes="1" containsNumber="1" minValue="0" maxValue="79492.015459999995"/>
    </cacheField>
    <cacheField name="20134" numFmtId="0">
      <sharedItems containsBlank="1" containsMixedTypes="1" containsNumber="1" minValue="0" maxValue="83173.390880000006"/>
    </cacheField>
    <cacheField name="2014" numFmtId="0">
      <sharedItems containsBlank="1" containsMixedTypes="1" containsNumber="1" minValue="0" maxValue="89936.522840000005"/>
    </cacheField>
    <cacheField name="20142" numFmtId="0">
      <sharedItems containsBlank="1" containsMixedTypes="1" containsNumber="1" minValue="0" maxValue="86915.192259999996"/>
    </cacheField>
    <cacheField name="20143" numFmtId="0">
      <sharedItems containsBlank="1" containsMixedTypes="1" containsNumber="1" minValue="0" maxValue="84470.862280000001"/>
    </cacheField>
    <cacheField name="20144" numFmtId="0">
      <sharedItems containsBlank="1" containsMixedTypes="1" containsNumber="1" minValue="0" maxValue="88489.147469999996"/>
    </cacheField>
    <cacheField name="2015" numFmtId="0">
      <sharedItems containsBlank="1" containsMixedTypes="1" containsNumber="1" minValue="0" maxValue="89914.956090000007"/>
    </cacheField>
    <cacheField name="20152" numFmtId="0">
      <sharedItems containsBlank="1" containsMixedTypes="1" containsNumber="1" minValue="0" maxValue="86969.655570000003"/>
    </cacheField>
    <cacheField name="20153" numFmtId="0">
      <sharedItems containsBlank="1" containsMixedTypes="1" containsNumber="1" minValue="0" maxValue="84545.182920000007"/>
    </cacheField>
    <cacheField name="20154" numFmtId="0">
      <sharedItems containsBlank="1" containsMixedTypes="1" containsNumber="1" minValue="0" maxValue="88475.710370000001"/>
    </cacheField>
    <cacheField name="2016" numFmtId="0">
      <sharedItems containsBlank="1" containsMixedTypes="1" containsNumber="1" minValue="0" maxValue="90779.116129999995"/>
    </cacheField>
    <cacheField name="20162" numFmtId="0">
      <sharedItems containsBlank="1" containsMixedTypes="1" containsNumber="1" minValue="0" maxValue="87022.687779999993"/>
    </cacheField>
    <cacheField name="20163" numFmtId="0">
      <sharedItems containsBlank="1" containsMixedTypes="1" containsNumber="1" minValue="0" maxValue="86634.381049999996"/>
    </cacheField>
    <cacheField name="20164" numFmtId="0">
      <sharedItems containsBlank="1" containsMixedTypes="1" containsNumber="1" minValue="0" maxValue="90252.563389999996"/>
    </cacheField>
    <cacheField name="2017" numFmtId="0">
      <sharedItems containsBlank="1" containsMixedTypes="1" containsNumber="1" minValue="0" maxValue="93438.089070000002"/>
    </cacheField>
    <cacheField name="20172" numFmtId="0">
      <sharedItems containsBlank="1" containsMixedTypes="1" containsNumber="1" minValue="0" maxValue="89583.08137"/>
    </cacheField>
    <cacheField name="20173" numFmtId="0">
      <sharedItems containsBlank="1" containsMixedTypes="1" containsNumber="1" minValue="0" maxValue="89193.216090000002"/>
    </cacheField>
    <cacheField name="20174" numFmtId="0">
      <sharedItems containsBlank="1" containsMixedTypes="1" containsNumber="1" minValue="0" maxValue="92882.213300000003"/>
    </cacheField>
    <cacheField name="2018" numFmtId="0">
      <sharedItems containsBlank="1" containsMixedTypes="1" containsNumber="1" minValue="0" maxValue="96605.298110000003"/>
    </cacheField>
    <cacheField name="20182" numFmtId="0">
      <sharedItems containsBlank="1" containsMixedTypes="1" containsNumber="1" minValue="0" maxValue="92641.439369999993"/>
    </cacheField>
    <cacheField name="20183" numFmtId="0">
      <sharedItems containsBlank="1" containsMixedTypes="1" containsNumber="1" minValue="0" maxValue="92240.735860000001"/>
    </cacheField>
    <cacheField name="20184" numFmtId="0">
      <sharedItems containsBlank="1" containsMixedTypes="1" containsNumber="1" minValue="0" maxValue="96033.216369999995"/>
    </cacheField>
    <cacheField name="2019" numFmtId="0">
      <sharedItems containsBlank="1" containsMixedTypes="1" containsNumber="1" minValue="0" maxValue="97438.15969"/>
    </cacheField>
    <cacheField name="20192" numFmtId="0">
      <sharedItems containsBlank="1" containsMixedTypes="1" containsNumber="1" minValue="0" maxValue="93449.156449999995"/>
    </cacheField>
    <cacheField name="20193" numFmtId="0">
      <sharedItems containsBlank="1" containsMixedTypes="1" containsNumber="1" minValue="0" maxValue="93046.172789999997"/>
    </cacheField>
    <cacheField name="20194" numFmtId="0">
      <sharedItems containsBlank="1" containsMixedTypes="1" containsNumber="1" minValue="0" maxValue="96863.508400000006"/>
    </cacheField>
    <cacheField name="2020" numFmtId="0">
      <sharedItems containsBlank="1" containsMixedTypes="1" containsNumber="1" minValue="0" maxValue="98254.287639999995"/>
    </cacheField>
    <cacheField name="20202" numFmtId="0">
      <sharedItems containsBlank="1" containsMixedTypes="1" containsNumber="1" minValue="0" maxValue="94241.653099999996"/>
    </cacheField>
    <cacheField name="20203" numFmtId="0">
      <sharedItems containsBlank="1" containsMixedTypes="1" containsNumber="1" minValue="0" maxValue="93836.586779999998"/>
    </cacheField>
    <cacheField name="20204" numFmtId="0">
      <sharedItems containsBlank="1" containsMixedTypes="1" containsNumber="1" minValue="0" maxValue="97677.247140000007"/>
    </cacheField>
    <cacheField name="2021" numFmtId="0">
      <sharedItems containsBlank="1" containsMixedTypes="1" containsNumber="1" minValue="0" maxValue="99013.846409999998"/>
    </cacheField>
    <cacheField name="20212" numFmtId="0">
      <sharedItems containsBlank="1" containsMixedTypes="1" containsNumber="1" minValue="0" maxValue="94978.05042"/>
    </cacheField>
    <cacheField name="20213" numFmtId="0">
      <sharedItems containsBlank="1" containsMixedTypes="1" containsNumber="1" minValue="0" maxValue="94570.916379999995"/>
    </cacheField>
    <cacheField name="20214" numFmtId="0">
      <sharedItems containsBlank="1" containsMixedTypes="1" containsNumber="1" minValue="0" maxValue="98434.191720000003"/>
    </cacheField>
    <cacheField name="2022" numFmtId="0">
      <sharedItems containsBlank="1" containsMixedTypes="1" containsNumber="1" minValue="0" maxValue="99751.443899999998"/>
    </cacheField>
    <cacheField name="20222" numFmtId="0">
      <sharedItems containsBlank="1" containsMixedTypes="1" containsNumber="1" minValue="0" maxValue="95693.268930000006"/>
    </cacheField>
    <cacheField name="20223" numFmtId="0">
      <sharedItems containsBlank="1" containsMixedTypes="1" containsNumber="1" minValue="0" maxValue="95284.169599999994"/>
    </cacheField>
    <cacheField name="20224" numFmtId="0">
      <sharedItems containsBlank="1" containsMixedTypes="1" containsNumber="1" minValue="0" maxValue="99169.202940000003"/>
    </cacheField>
    <cacheField name="2023" numFmtId="0">
      <sharedItems containsBlank="1" containsMixedTypes="1" containsNumber="1" minValue="0" maxValue="100472.59570000001"/>
    </cacheField>
    <cacheField name="20232" numFmtId="0">
      <sharedItems containsBlank="1" containsMixedTypes="1" containsNumber="1" minValue="0" maxValue="96393.558439999993"/>
    </cacheField>
    <cacheField name="20233" numFmtId="0">
      <sharedItems containsBlank="1" containsMixedTypes="1" containsNumber="1" minValue="0" maxValue="95982.456059999997"/>
    </cacheField>
    <cacheField name="20234" numFmtId="0">
      <sharedItems containsBlank="1" containsMixedTypes="1" containsNumber="1" minValue="0" maxValue="99888.062890000001"/>
    </cacheField>
    <cacheField name="2024" numFmtId="0">
      <sharedItems containsBlank="1" containsMixedTypes="1" containsNumber="1" minValue="0" maxValue="101177.489"/>
    </cacheField>
    <cacheField name="20242" numFmtId="0">
      <sharedItems containsBlank="1" containsMixedTypes="1" containsNumber="1" minValue="0" maxValue="97078.889580000003"/>
    </cacheField>
    <cacheField name="20243" numFmtId="0">
      <sharedItems containsBlank="1" containsMixedTypes="1" containsNumber="1" minValue="0" maxValue="96665.997109999997"/>
    </cacheField>
    <cacheField name="20244" numFmtId="0">
      <sharedItems containsBlank="1" containsMixedTypes="1" containsNumber="1" minValue="0" maxValue="100590.768"/>
    </cacheField>
    <cacheField name="2025" numFmtId="0">
      <sharedItems containsBlank="1" containsMixedTypes="1" containsNumber="1" minValue="0" maxValue="101847.9418"/>
    </cacheField>
    <cacheField name="20252" numFmtId="0">
      <sharedItems containsBlank="1" containsMixedTypes="1" containsNumber="1" minValue="0" maxValue="97731.349499999997"/>
    </cacheField>
    <cacheField name="20253" numFmtId="0">
      <sharedItems containsBlank="1" containsMixedTypes="1" containsNumber="1" minValue="0" maxValue="97316.856299999999"/>
    </cacheField>
    <cacheField name="20254" numFmtId="0">
      <sharedItems containsBlank="1" containsMixedTypes="1" containsNumber="1" minValue="0" maxValue="101259.4234"/>
    </cacheField>
    <cacheField name="2026" numFmtId="0">
      <sharedItems containsBlank="1" containsMixedTypes="1" containsNumber="1" minValue="0" maxValue="102504.9135"/>
    </cacheField>
    <cacheField name="20262" numFmtId="0">
      <sharedItems containsBlank="1" containsMixedTypes="1" containsNumber="1" minValue="0" maxValue="98371.709629999998"/>
    </cacheField>
    <cacheField name="20263" numFmtId="0">
      <sharedItems containsBlank="1" containsMixedTypes="1" containsNumber="1" minValue="0" maxValue="97955.839189999999"/>
    </cacheField>
    <cacheField name="20264" numFmtId="0">
      <sharedItems containsBlank="1" containsMixedTypes="1" containsNumber="1" minValue="0" maxValue="101914.7371"/>
    </cacheField>
    <cacheField name="2027" numFmtId="0">
      <sharedItems containsBlank="1" containsMixedTypes="1" containsNumber="1" minValue="0" maxValue="103143.9135"/>
    </cacheField>
    <cacheField name="20272" numFmtId="0">
      <sharedItems containsBlank="1" containsMixedTypes="1" containsNumber="1" minValue="0" maxValue="98995.594760000007"/>
    </cacheField>
    <cacheField name="20273" numFmtId="0">
      <sharedItems containsBlank="1" containsMixedTypes="1" containsNumber="1" minValue="0" maxValue="98578.444619999995"/>
    </cacheField>
    <cacheField name="20274" numFmtId="0">
      <sharedItems containsBlank="1" containsMixedTypes="1" containsNumber="1" minValue="0" maxValue="102552.28660000001"/>
    </cacheField>
    <cacheField name="2028" numFmtId="0">
      <sharedItems containsBlank="1" containsMixedTypes="1" containsNumber="1" minValue="0" maxValue="103769.28630000001"/>
    </cacheField>
    <cacheField name="20282" numFmtId="0">
      <sharedItems containsBlank="1" containsMixedTypes="1" containsNumber="1" minValue="0" maxValue="99607.305989999993"/>
    </cacheField>
    <cacheField name="20283" numFmtId="0">
      <sharedItems containsBlank="1" containsMixedTypes="1" containsNumber="1" minValue="0" maxValue="99189.133459999997"/>
    </cacheField>
    <cacheField name="20284" numFmtId="0">
      <sharedItems containsBlank="1" containsMixedTypes="1" containsNumber="1" minValue="0" maxValue="103176.477"/>
    </cacheField>
    <cacheField name="2029" numFmtId="0">
      <sharedItems containsBlank="1" containsMixedTypes="1" containsNumber="1" minValue="0" maxValue="104362.6244"/>
    </cacheField>
    <cacheField name="20292" numFmtId="0">
      <sharedItems containsBlank="1" containsMixedTypes="1" containsNumber="1" minValue="0" maxValue="100188.2549"/>
    </cacheField>
    <cacheField name="20293" numFmtId="0">
      <sharedItems containsBlank="1" containsMixedTypes="1" containsNumber="1" minValue="0" maxValue="99769.213399999993"/>
    </cacheField>
    <cacheField name="20294" numFmtId="0">
      <sharedItems containsBlank="1" containsMixedTypes="1" containsNumber="1" minValue="0" maxValue="103768.6523"/>
    </cacheField>
    <cacheField name="2030" numFmtId="0">
      <sharedItems containsBlank="1" containsMixedTypes="1" containsNumber="1" minValue="0" maxValue="104943.62609999999"/>
    </cacheField>
    <cacheField name="20302" numFmtId="0">
      <sharedItems containsBlank="1" containsMixedTypes="1" containsNumber="1" minValue="0" maxValue="100758.5215"/>
    </cacheField>
    <cacheField name="20303" numFmtId="0">
      <sharedItems containsBlank="1" containsMixedTypes="1" containsNumber="1" minValue="0" maxValue="100338.79700000001"/>
    </cacheField>
    <cacheField name="20304" numFmtId="0">
      <sharedItems containsBlank="1" containsMixedTypes="1" containsNumber="1" minValue="0" maxValue="104348.85219999999"/>
    </cacheField>
    <cacheField name="2031" numFmtId="0">
      <sharedItems containsBlank="1" containsMixedTypes="1" containsNumber="1" minValue="0" maxValue="105525.105"/>
    </cacheField>
    <cacheField name="20312" numFmtId="0">
      <sharedItems containsBlank="1" containsMixedTypes="1" containsNumber="1" minValue="0" maxValue="101330.23450000001"/>
    </cacheField>
    <cacheField name="20313" numFmtId="0">
      <sharedItems containsBlank="1" containsMixedTypes="1" containsNumber="1" minValue="0" maxValue="100909.92479999999"/>
    </cacheField>
    <cacheField name="20314" numFmtId="0">
      <sharedItems containsBlank="1" containsMixedTypes="1" containsNumber="1" minValue="0" maxValue="104929.7356"/>
    </cacheField>
    <cacheField name="2032" numFmtId="0">
      <sharedItems containsBlank="1" containsMixedTypes="1" containsNumber="1" minValue="0" maxValue="106107.1611"/>
    </cacheField>
    <cacheField name="20322" numFmtId="0">
      <sharedItems containsBlank="1" containsMixedTypes="1" containsNumber="1" minValue="0" maxValue="101903.5909"/>
    </cacheField>
    <cacheField name="20323" numFmtId="0">
      <sharedItems containsBlank="1" containsMixedTypes="1" containsNumber="1" minValue="0" maxValue="101482.8802"/>
    </cacheField>
    <cacheField name="20324" numFmtId="0">
      <sharedItems containsBlank="1" containsMixedTypes="1" containsNumber="1" minValue="0" maxValue="105511.4565"/>
    </cacheField>
    <cacheField name="2033" numFmtId="0">
      <sharedItems containsBlank="1" containsMixedTypes="1" containsNumber="1" minValue="0" maxValue="107003.02710000001"/>
    </cacheField>
    <cacheField name="20332" numFmtId="0">
      <sharedItems containsBlank="1" containsMixedTypes="1" containsNumber="1" minValue="0" maxValue="102795.1459"/>
    </cacheField>
    <cacheField name="20333" numFmtId="0">
      <sharedItems containsBlank="1" containsMixedTypes="1" containsNumber="1" minValue="0" maxValue="102374.993"/>
    </cacheField>
    <cacheField name="20334" numFmtId="0">
      <sharedItems containsBlank="1" containsMixedTypes="1" containsNumber="1" minValue="0" maxValue="106410.7678"/>
    </cacheField>
    <cacheField name="2034" numFmtId="0">
      <sharedItems containsBlank="1" containsMixedTypes="1" containsNumber="1" minValue="0" maxValue="107569.6691"/>
    </cacheField>
    <cacheField name="20342" numFmtId="0">
      <sharedItems containsBlank="1" containsMixedTypes="1" containsNumber="1" minValue="0" maxValue="103355.07580000001"/>
    </cacheField>
    <cacheField name="20343" numFmtId="0">
      <sharedItems containsBlank="1" containsMixedTypes="1" containsNumber="1" minValue="0" maxValue="102934.6912"/>
    </cacheField>
    <cacheField name="20344" numFmtId="0">
      <sharedItems containsBlank="1" containsMixedTypes="1" containsNumber="1" minValue="0" maxValue="106977.4947"/>
    </cacheField>
    <cacheField name="2035" numFmtId="0">
      <sharedItems containsBlank="1" containsMixedTypes="1" containsNumber="1" minValue="0" maxValue="108125.8798"/>
    </cacheField>
    <cacheField name="20352" numFmtId="0">
      <sharedItems containsBlank="1" containsMixedTypes="1" containsNumber="1" minValue="0" maxValue="103905.5929"/>
    </cacheField>
    <cacheField name="20353" numFmtId="0">
      <sharedItems containsBlank="1" containsMixedTypes="1" containsNumber="1" minValue="0" maxValue="103485.06200000001"/>
    </cacheField>
    <cacheField name="20354" numFmtId="0">
      <sharedItems containsBlank="1" containsMixedTypes="1" containsNumber="1" minValue="0" maxValue="107533.8618"/>
    </cacheField>
    <cacheField name="2036" numFmtId="0">
      <sharedItems containsBlank="1" containsMixedTypes="1" containsNumber="1" minValue="0" maxValue="108681.74739999999"/>
    </cacheField>
    <cacheField name="20362" numFmtId="0">
      <sharedItems containsBlank="1" containsMixedTypes="1" containsNumber="1" minValue="0" maxValue="104457.08689999999"/>
    </cacheField>
    <cacheField name="20363" numFmtId="0">
      <sharedItems containsBlank="1" containsMixedTypes="1" containsNumber="1" minValue="0" maxValue="104036.4755"/>
    </cacheField>
    <cacheField name="20364" numFmtId="0">
      <sharedItems containsBlank="1" containsMixedTypes="1" containsNumber="1" minValue="0" maxValue="108090.2406"/>
    </cacheField>
    <cacheField name="2037" numFmtId="0">
      <sharedItems containsBlank="1" containsMixedTypes="1" containsNumber="1" minValue="0" maxValue="109157.1188"/>
    </cacheField>
    <cacheField name="20372" numFmtId="0">
      <sharedItems containsBlank="1" containsMixedTypes="1" containsNumber="1" minValue="0" maxValue="104928.98239999999"/>
    </cacheField>
    <cacheField name="20373" numFmtId="0">
      <sharedItems containsBlank="1" containsMixedTypes="1" containsNumber="1" minValue="0" maxValue="104508.463"/>
    </cacheField>
    <cacheField name="20374" numFmtId="0">
      <sharedItems containsBlank="1" containsMixedTypes="1" containsNumber="1" minValue="0" maxValue="108566.1001"/>
    </cacheField>
    <cacheField name="2038" numFmtId="0">
      <sharedItems containsBlank="1" containsMixedTypes="1" containsNumber="1" minValue="0" maxValue="109377.3242"/>
    </cacheField>
    <cacheField name="20382" numFmtId="0">
      <sharedItems containsBlank="1" containsMixedTypes="1" containsNumber="1" minValue="0" maxValue="105146.9378"/>
    </cacheField>
    <cacheField name="20383" numFmtId="0">
      <sharedItems containsBlank="1" containsMixedTypes="1" containsNumber="1" minValue="0" maxValue="104726.72689999999"/>
    </cacheField>
    <cacheField name="20384" numFmtId="0">
      <sharedItems containsBlank="1" containsMixedTypes="1" containsNumber="1" minValue="0" maxValue="108786.9546"/>
    </cacheField>
    <cacheField name="2039" numFmtId="0">
      <sharedItems containsBlank="1" containsMixedTypes="1" containsNumber="1" minValue="0" maxValue="109568.46339999999"/>
    </cacheField>
    <cacheField name="20392" numFmtId="0">
      <sharedItems containsBlank="1" containsMixedTypes="1" containsNumber="1" minValue="0" maxValue="105337.52280000001"/>
    </cacheField>
    <cacheField name="20393" numFmtId="0">
      <sharedItems containsBlank="1" containsMixedTypes="1" containsNumber="1" minValue="0" maxValue="104917.3352"/>
    </cacheField>
    <cacheField name="20394" numFmtId="0">
      <sharedItems containsBlank="1" containsMixedTypes="1" containsNumber="1" minValue="0" maxValue="108979.1909"/>
    </cacheField>
    <cacheField name="2040" numFmtId="0">
      <sharedItems containsBlank="1" containsMixedTypes="1" containsNumber="1" minValue="0" maxValue="109738.3156"/>
    </cacheField>
    <cacheField name="20402" numFmtId="0">
      <sharedItems containsBlank="1" containsMixedTypes="1" containsNumber="1" minValue="0" maxValue="105507.92509999999"/>
    </cacheField>
    <cacheField name="20403" numFmtId="0">
      <sharedItems containsBlank="1" containsMixedTypes="1" containsNumber="1" minValue="0" maxValue="105088.61199999999"/>
    </cacheField>
    <cacheField name="20404" numFmtId="0">
      <sharedItems containsBlank="1" containsMixedTypes="1" containsNumber="1" minValue="0" maxValue="109150.4155"/>
    </cacheField>
    <cacheField name="2041" numFmtId="0">
      <sharedItems containsBlank="1" containsMixedTypes="1" containsNumber="1" minValue="0" maxValue="109861.6789"/>
    </cacheField>
    <cacheField name="20412" numFmtId="0">
      <sharedItems containsBlank="1" containsMixedTypes="1" containsNumber="1" minValue="0" maxValue="105633.1256"/>
    </cacheField>
    <cacheField name="20413" numFmtId="0">
      <sharedItems containsBlank="1" containsMixedTypes="1" containsNumber="1" minValue="0" maxValue="105214.0067"/>
    </cacheField>
    <cacheField name="20414" numFmtId="0">
      <sharedItems containsBlank="1" containsMixedTypes="1" containsNumber="1" minValue="0" maxValue="109275.0272"/>
    </cacheField>
    <cacheField name="2042" numFmtId="0">
      <sharedItems containsBlank="1" containsMixedTypes="1" containsNumber="1" minValue="0" maxValue="109964.92630000001"/>
    </cacheField>
    <cacheField name="20422" numFmtId="0">
      <sharedItems containsBlank="1" containsMixedTypes="1" containsNumber="1" minValue="0" maxValue="105739.4682"/>
    </cacheField>
    <cacheField name="20423" numFmtId="0">
      <sharedItems containsBlank="1" containsMixedTypes="1" containsNumber="1" minValue="0" maxValue="105321.19259999999"/>
    </cacheField>
    <cacheField name="20424" numFmtId="0">
      <sharedItems containsBlank="1" containsMixedTypes="1" containsNumber="1" minValue="0" maxValue="109379.8958"/>
    </cacheField>
    <cacheField name="2043" numFmtId="0">
      <sharedItems containsBlank="1" containsMixedTypes="1" containsNumber="1" minValue="0" maxValue="110032.8557"/>
    </cacheField>
    <cacheField name="20432" numFmtId="0">
      <sharedItems containsBlank="1" containsMixedTypes="1" containsNumber="1" minValue="0" maxValue="105812.38099999999"/>
    </cacheField>
    <cacheField name="20433" numFmtId="0">
      <sharedItems containsBlank="1" containsMixedTypes="1" containsNumber="1" minValue="0" maxValue="105395.1816"/>
    </cacheField>
    <cacheField name="20434" numFmtId="0">
      <sharedItems containsBlank="1" containsMixedTypes="1" containsNumber="1" minValue="0" maxValue="109449.6511"/>
    </cacheField>
    <cacheField name="2044" numFmtId="0">
      <sharedItems containsBlank="1" containsMixedTypes="1" containsNumber="1" minValue="0" maxValue="110077.9803"/>
    </cacheField>
    <cacheField name="20442" numFmtId="0">
      <sharedItems containsBlank="1" containsMixedTypes="1" containsNumber="1" minValue="0" maxValue="105864.28019999999"/>
    </cacheField>
    <cacheField name="20443" numFmtId="0">
      <sharedItems containsBlank="1" containsMixedTypes="1" containsNumber="1" minValue="0" maxValue="105448.4212"/>
    </cacheField>
    <cacheField name="20444" numFmtId="0">
      <sharedItems containsBlank="1" containsMixedTypes="1" containsNumber="1" minValue="0" maxValue="109496.9893"/>
    </cacheField>
    <cacheField name="2045" numFmtId="0">
      <sharedItems containsBlank="1" containsMixedTypes="1" containsNumber="1" minValue="0" maxValue="110076.22169999999"/>
    </cacheField>
    <cacheField name="20452" numFmtId="0">
      <sharedItems containsBlank="1" containsMixedTypes="1" containsNumber="1" minValue="0" maxValue="105870.1119"/>
    </cacheField>
    <cacheField name="20453" numFmtId="0">
      <sharedItems containsBlank="1" containsMixedTypes="1" containsNumber="1" minValue="0" maxValue="105455.3823"/>
    </cacheField>
    <cacheField name="20454" numFmtId="0">
      <sharedItems containsBlank="1" containsMixedTypes="1" containsNumber="1" minValue="0" maxValue="109497.4044"/>
    </cacheField>
    <cacheField name="2046" numFmtId="0">
      <sharedItems containsBlank="1" containsMixedTypes="1" containsNumber="1" minValue="0" maxValue="110054.2905"/>
    </cacheField>
    <cacheField name="20462" numFmtId="0">
      <sharedItems containsBlank="1" containsMixedTypes="1" containsNumber="1" minValue="0" maxValue="105857.2145"/>
    </cacheField>
    <cacheField name="20463" numFmtId="0">
      <sharedItems containsBlank="1" containsMixedTypes="1" containsNumber="1" minValue="0" maxValue="105443.85920000001"/>
    </cacheField>
    <cacheField name="20464" numFmtId="0">
      <sharedItems containsBlank="1" containsMixedTypes="1" containsNumber="1" minValue="0" maxValue="109477.9697"/>
    </cacheField>
    <cacheField name="2047" numFmtId="0">
      <sharedItems containsBlank="1" containsMixedTypes="1" containsNumber="1" minValue="0" maxValue="109997.0116"/>
    </cacheField>
    <cacheField name="20472" numFmtId="0">
      <sharedItems containsBlank="1" containsMixedTypes="1" containsNumber="1" minValue="0" maxValue="105810.848"/>
    </cacheField>
    <cacheField name="20473" numFmtId="0">
      <sharedItems containsBlank="1" containsMixedTypes="1" containsNumber="1" minValue="0" maxValue="105399.1293"/>
    </cacheField>
    <cacheField name="20474" numFmtId="0">
      <sharedItems containsBlank="1" containsMixedTypes="1" containsNumber="1" minValue="0" maxValue="109423.3005"/>
    </cacheField>
    <cacheField name="2048" numFmtId="0">
      <sharedItems containsBlank="1" containsMixedTypes="1" containsNumber="1" minValue="0" maxValue="109910.22010000001"/>
    </cacheField>
    <cacheField name="20482" numFmtId="0">
      <sharedItems containsBlank="1" containsMixedTypes="1" containsNumber="1" minValue="0" maxValue="105737.47779999999"/>
    </cacheField>
    <cacheField name="20483" numFmtId="0">
      <sharedItems containsBlank="1" containsMixedTypes="1" containsNumber="1" minValue="0" maxValue="105327.9109"/>
    </cacheField>
    <cacheField name="20484" numFmtId="0">
      <sharedItems containsBlank="1" containsMixedTypes="1" containsNumber="1" minValue="0" maxValue="109339.9051"/>
    </cacheField>
    <cacheField name="2049" numFmtId="0">
      <sharedItems containsBlank="1" containsMixedTypes="1" containsNumber="1" minValue="0" maxValue="109770.7666"/>
    </cacheField>
    <cacheField name="20492" numFmtId="0">
      <sharedItems containsBlank="1" containsMixedTypes="1" containsNumber="1" minValue="0" maxValue="105612.4359"/>
    </cacheField>
    <cacheField name="20493" numFmtId="0">
      <sharedItems containsBlank="1" containsMixedTypes="1" containsNumber="1" minValue="0" maxValue="105205.0634"/>
    </cacheField>
    <cacheField name="20494" numFmtId="0">
      <sharedItems containsBlank="1" containsMixedTypes="1" containsNumber="1" minValue="0" maxValue="109203.046"/>
    </cacheField>
    <cacheField name="2050" numFmtId="0">
      <sharedItems containsBlank="1" containsMixedTypes="1" containsNumber="1" minValue="0" maxValue="109619.6875"/>
    </cacheField>
    <cacheField name="20502" numFmtId="0">
      <sharedItems containsBlank="1" containsMixedTypes="1" containsNumber="1" minValue="0" maxValue="105476.9961"/>
    </cacheField>
    <cacheField name="20503" numFmtId="0">
      <sharedItems containsBlank="1" containsMixedTypes="1" containsNumber="1" minValue="0" maxValue="105071.9474"/>
    </cacheField>
    <cacheField name="20504" numFmtId="0">
      <sharedItems containsBlank="1" containsMixedTypes="1" containsNumber="1" minValue="0" maxValue="109055.517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903.711658796296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Tapajós"/>
        <s v="Madeira"/>
        <s v="Teles Pires"/>
        <s v="Sudeste"/>
        <s v="Manaus"/>
        <s v="Nordeste"/>
      </sharedItems>
    </cacheField>
    <cacheField name="Subsistema_Para_proj" numFmtId="0">
      <sharedItems containsBlank="1" count="8">
        <m/>
        <s v="Manaus"/>
        <s v="Norte"/>
        <s v="Sudeste"/>
        <s v="Sul"/>
        <s v="Nordes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7">
        <m/>
        <n v="2043"/>
        <n v="2039"/>
        <n v="2038"/>
        <n v="2035"/>
        <n v="2033"/>
        <n v="2030"/>
        <n v="2029"/>
        <n v="2028"/>
        <n v="2027"/>
        <n v="2041" u="1"/>
        <n v="2034" u="1"/>
        <n v="2046" u="1"/>
        <n v="2049" u="1"/>
        <n v="2032" u="1"/>
        <n v="2025" u="1"/>
        <n v="2044" u="1"/>
        <n v="2018" u="1"/>
        <n v="2050" u="1"/>
        <n v="2023" u="1"/>
        <n v="2042" u="1"/>
        <n v="2047" u="1"/>
        <n v="2040" u="1"/>
        <n v="2045" u="1"/>
        <n v="2019" u="1"/>
        <n v="2031" u="1"/>
        <n v="203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1113.422059999997"/>
    <n v="55817.45966"/>
    <n v="51358.558499999999"/>
    <n v="55445.439899999998"/>
    <n v="58917.1633"/>
    <n v="54841.286359999998"/>
    <n v="51223.440880000002"/>
    <n v="54447.545850000002"/>
    <n v="65782.186570000005"/>
    <n v="59484.457470000001"/>
    <n v="52562.594859999997"/>
    <n v="60629.17553"/>
    <n v="64981.312489999997"/>
    <n v="58257.16936"/>
    <n v="54483.96243"/>
    <n v="59900.378920000003"/>
    <n v="62914.316209999997"/>
    <n v="57996.188609999997"/>
    <n v="52624.309759999996"/>
    <n v="58457.15466"/>
    <n v="66227.462109999993"/>
    <n v="59542.452550000002"/>
    <n v="58266.360789999999"/>
    <n v="61503.486169999996"/>
    <n v="67188.294500000004"/>
    <n v="61177.751199999999"/>
    <n v="58085.484539999998"/>
    <n v="60840.135710000002"/>
    <n v="71073.192850000007"/>
    <n v="65525.698380000002"/>
    <n v="60042.806120000001"/>
    <n v="65206.997620000002"/>
    <n v="71462.506280000001"/>
    <n v="69550.596369999999"/>
    <n v="59914.61292"/>
    <n v="66629.941470000005"/>
    <n v="70983.287899999996"/>
    <n v="64529.493219999997"/>
    <n v="63343.609369999998"/>
    <n v="67496.377559999994"/>
    <n v="74068.395820000005"/>
    <n v="64783.762719999999"/>
    <n v="63681.163310000004"/>
    <n v="65205.78458"/>
    <n v="72381.68982"/>
    <n v="69338.323910000006"/>
    <n v="64244.350229999996"/>
    <n v="67194.99725"/>
    <n v="71723.446890000007"/>
    <n v="66849.624750000003"/>
    <n v="65473.282700000003"/>
    <n v="67586.388260000007"/>
    <n v="76284.616760000004"/>
    <n v="72256.055429999993"/>
    <n v="68459.167650000003"/>
    <n v="71913.971269999995"/>
    <n v="77235.093370000002"/>
    <n v="73124.735409999994"/>
    <n v="67989.152230000007"/>
    <n v="72771.116760000004"/>
    <n v="79121.552909999999"/>
    <n v="73754.096879999997"/>
    <n v="67979.629199999996"/>
    <n v="73171.631269999998"/>
    <n v="78198.545679999996"/>
    <n v="71392.324170000007"/>
    <n v="70520.911600000007"/>
    <n v="73171.631269999998"/>
    <n v="78540.64688"/>
    <n v="77271.524430000005"/>
    <n v="69461.988490000003"/>
    <n v="73171.631269999998"/>
    <n v="78520.365489999996"/>
    <n v="75636.818589999995"/>
    <n v="67142.880900000004"/>
    <n v="73171.631269999998"/>
    <n v="80118.843370000002"/>
    <n v="75829.848740000001"/>
    <n v="71123.524369999999"/>
    <n v="73171.631269999998"/>
    <n v="79980.088820000004"/>
    <n v="73501.670379999996"/>
    <n v="70219.70882"/>
    <n v="73171.631269999998"/>
    <n v="80413.856669999994"/>
    <n v="76509.354630000002"/>
    <n v="69478.439159999994"/>
    <n v="73470.982999999993"/>
    <n v="79773.466780000002"/>
    <n v="73034.239140000005"/>
    <n v="72103.345369999995"/>
    <n v="73859.012270000007"/>
    <n v="81468.355549999993"/>
    <n v="76219.402549999999"/>
    <n v="72556.644759999996"/>
    <n v="74531.851309999998"/>
    <n v="80368.999400000001"/>
    <n v="73450.783060000002"/>
    <n v="71816.297089999993"/>
    <n v="75056.339770000006"/>
    <n v="80987.760129999995"/>
    <n v="74447.333920000005"/>
    <n v="72736.621230000004"/>
    <n v="75379.138869999995"/>
    <n v="81895.766570000007"/>
    <n v="76522.319359999994"/>
    <n v="73467.551089999994"/>
    <n v="75379.138869999995"/>
    <n v="81482.831990000006"/>
    <n v="73639.81899"/>
    <n v="73323.539430000004"/>
    <n v="75876.069929999998"/>
    <n v="82601.884000000005"/>
    <n v="76227.756720000005"/>
    <n v="69434.899009999994"/>
    <n v="76038.146280000001"/>
    <n v="81101.103220000005"/>
    <n v="78393.94399"/>
    <n v="69629.461739999999"/>
    <n v="76098.883870000005"/>
    <n v="81504.30747"/>
    <n v="78672.089259999993"/>
    <n v="70971.091530000005"/>
    <n v="76098.883870000005"/>
    <n v="82022.449770000007"/>
    <n v="74329.393840000004"/>
    <n v="73929.821089999998"/>
    <n v="76098.883870000005"/>
    <n v="81905.49523"/>
    <n v="76946.809129999994"/>
    <n v="74058.594889999993"/>
    <n v="76098.883870000005"/>
    <n v="83055.833769999997"/>
    <n v="76352.7736"/>
    <n v="69529.455199999997"/>
    <n v="76098.883870000005"/>
    <n v="81048.874249999993"/>
    <n v="77699.393379999994"/>
    <n v="71056.509650000007"/>
    <n v="76098.883870000005"/>
    <n v="81326.371350000001"/>
    <n v="78550.536749999999"/>
    <n v="70312.783620000002"/>
    <n v="76098.883870000005"/>
    <n v="80903.09762"/>
    <n v="72358.702309999993"/>
    <n v="72187.613089999999"/>
    <n v="76098.883870000005"/>
    <n v="82885.91777"/>
    <n v="71633.383480000004"/>
    <n v="71056.309359999999"/>
    <n v="76054.033869999999"/>
    <n v="81965.442379999993"/>
    <n v="78718.212400000004"/>
    <n v="74165.515369999994"/>
    <n v="76098.883870000005"/>
  </r>
  <r>
    <x v="3"/>
    <n v="4504.8709980000003"/>
    <n v="3327.4358010000001"/>
    <n v="2602.5619569999999"/>
    <n v="4562.0794260000002"/>
    <n v="4560.8679080000002"/>
    <n v="4577.2123620000002"/>
    <n v="4599.516318"/>
    <n v="4562.0794260000002"/>
    <n v="4560.8679080000002"/>
    <n v="4722.4438499999997"/>
    <n v="4599.516318"/>
    <n v="4562.0794260000002"/>
    <n v="4561.7519080000002"/>
    <n v="4722.4438499999997"/>
    <n v="3237.8729640000001"/>
    <n v="4562.9764260000002"/>
    <n v="4806.6251080000002"/>
    <n v="3566.8229609999999"/>
    <n v="4866.6307379999998"/>
    <n v="4814.1147259999998"/>
    <n v="5096.3154480000003"/>
    <n v="4860.6994320000003"/>
    <n v="4906.6177379999999"/>
    <n v="4867.3073260000001"/>
    <n v="4952.9439080000002"/>
    <n v="5156.4052320000001"/>
    <n v="5061.6885240000001"/>
    <n v="5059.8664259999996"/>
    <n v="5157.8929079999998"/>
    <n v="5265.6143320000001"/>
    <n v="3846.3977639999998"/>
    <n v="5023.6035519999996"/>
    <n v="5257.9151080000001"/>
    <n v="5358.9973319999999"/>
    <n v="5217.354918"/>
    <n v="5261.7811259999999"/>
    <n v="5255.227108"/>
    <n v="5279.5093319999996"/>
    <n v="3748.1196839999998"/>
    <n v="5261.7811259999999"/>
    <n v="5122.7981980000004"/>
    <n v="5283.2821320000003"/>
    <n v="5086.3234380000004"/>
    <n v="5261.7811259999999"/>
    <n v="5255.227108"/>
    <n v="5358.3433320000004"/>
    <n v="5301.2169180000001"/>
    <n v="5217.3360009999997"/>
    <n v="5608.474948"/>
    <n v="5154.7542919999996"/>
    <n v="5202.6628380000002"/>
    <n v="5260.8841259999999"/>
    <n v="5608.474948"/>
    <n v="5209.8348500000002"/>
    <n v="5121.7911180000001"/>
    <n v="5342.1691259999998"/>
    <n v="5257.9151080000001"/>
    <n v="5358.9973319999999"/>
    <n v="5356.2520379999996"/>
    <n v="5261.7811259999999"/>
    <n v="6319.850794"/>
    <n v="6606.4433499999996"/>
    <n v="6445.2877719999997"/>
    <n v="6404.4617250000001"/>
    <n v="7492.0502969999998"/>
    <n v="7392.5250420000002"/>
    <n v="7265.0725970000003"/>
    <n v="7223.5510240000003"/>
    <n v="8711.9425790000005"/>
    <n v="5492.6823100000001"/>
    <n v="8869.4938839999995"/>
    <n v="8792.1727819999996"/>
    <n v="9179.2827080000006"/>
    <n v="5492.0283099999997"/>
    <n v="9299.027838"/>
    <n v="9258.9682260000009"/>
    <n v="8988.1925050000009"/>
    <n v="9537.0347920000004"/>
    <n v="5368.7428380000001"/>
    <n v="9258.9682260000009"/>
    <n v="9474.9390380000004"/>
    <n v="7068.4702600000001"/>
    <n v="5369.0182379999997"/>
    <n v="9258.9682260000009"/>
    <n v="7502.365769"/>
    <n v="5491.9411099999998"/>
    <n v="6561.3372460000001"/>
    <n v="9258.9682260000009"/>
    <n v="9474.9390380000004"/>
    <n v="8709.9391400000004"/>
    <n v="5369.0182379999997"/>
    <n v="9258.9682260000009"/>
    <n v="8990.0834620000005"/>
    <n v="7465.7210690000002"/>
    <n v="7245.7051389999997"/>
    <n v="9258.9682260000009"/>
    <n v="9475.5537069999991"/>
    <n v="9536.8077919999996"/>
    <n v="7321.8392459999995"/>
    <n v="9258.9682260000009"/>
    <n v="10089.55573"/>
    <n v="9537.2007479999993"/>
    <n v="6289.4583599999996"/>
    <n v="10182.740889999999"/>
    <n v="9205.9415339999996"/>
    <n v="10624.564969999999"/>
    <n v="6534.331991"/>
    <n v="10428.436240000001"/>
    <n v="10415.029860000001"/>
    <n v="9608.9008099999992"/>
    <n v="7536.6924559999998"/>
    <n v="10802.739740000001"/>
    <n v="10100.46616"/>
    <n v="8272.2113850000005"/>
    <n v="10757.862520000001"/>
    <n v="10802.739740000001"/>
    <n v="10699.08612"/>
    <n v="9608.0064610000009"/>
    <n v="10826.525439999999"/>
    <n v="10802.739740000001"/>
    <n v="10996.33705"/>
    <n v="9430.9832380000007"/>
    <n v="10838.53024"/>
    <n v="10802.739740000001"/>
    <n v="11052.33396"/>
    <n v="9608.2468100000006"/>
    <n v="9343.3702379999995"/>
    <n v="10802.739740000001"/>
    <n v="10644.79544"/>
    <n v="11124.48171"/>
    <n v="5941.5939619999999"/>
    <n v="10802.739740000001"/>
    <n v="9944.346372"/>
    <n v="9474.5618319999994"/>
    <n v="11035.45419"/>
    <n v="11360.914349999999"/>
    <n v="11443.818579999999"/>
    <n v="9191.9558689999994"/>
    <n v="10550.80344"/>
    <n v="11558.424150000001"/>
    <n v="11714.664650000001"/>
    <n v="5407.4419099999996"/>
    <n v="11120.1237"/>
    <n v="11558.424150000001"/>
    <n v="11445.524810000001"/>
    <n v="11631.16828"/>
    <n v="9147.5466159999996"/>
    <n v="11557.80948"/>
    <n v="10217.781510000001"/>
    <n v="11739.707479999999"/>
    <n v="9864.0674770000005"/>
    <n v="11558.424150000001"/>
    <n v="11535.13689"/>
    <n v="7302.8961769999996"/>
    <n v="11635.37867"/>
    <n v="11135.97147"/>
  </r>
  <r>
    <x v="4"/>
    <n v="8999.3718960000006"/>
    <n v="8486.4695400000001"/>
    <n v="9934.3407979999993"/>
    <n v="8767.4450610000004"/>
    <n v="10651.664769999999"/>
    <n v="9888.1921889999994"/>
    <n v="9869.1480100000008"/>
    <n v="10520.913699999999"/>
    <n v="10146.851919999999"/>
    <n v="10303.089980000001"/>
    <n v="10651.664769999999"/>
    <n v="9837.4077130000005"/>
    <n v="9970.7169620000004"/>
    <n v="10192.14107"/>
    <n v="10651.664769999999"/>
    <n v="10146.851919999999"/>
    <n v="11645.122380000001"/>
    <n v="9507.5928629999999"/>
    <n v="11243.45551"/>
    <n v="11390.347820000001"/>
    <n v="11022.0314"/>
    <n v="9391.6284579999992"/>
    <n v="10473.63487"/>
    <n v="10503.78903"/>
    <n v="11160.38164"/>
    <n v="9310.1397899999993"/>
    <n v="9000.6955789999993"/>
    <n v="11701.063410000001"/>
    <n v="8260.6255430000001"/>
    <n v="8361.0575279999994"/>
    <n v="10116.343339999999"/>
    <n v="9851.9040280000008"/>
    <n v="8807.9424889999991"/>
    <n v="4502.4795999999997"/>
    <n v="10175.28124"/>
    <n v="7460.9745249999996"/>
    <n v="9951.9030629999997"/>
    <n v="10724.620080000001"/>
    <n v="9803.2487990000009"/>
    <n v="6736.9017800000001"/>
    <n v="8432.9706200000001"/>
    <n v="8716.0751220000002"/>
    <n v="8348.6843270000008"/>
    <n v="10820.88319"/>
    <n v="9271.9376479999992"/>
    <n v="6592.7244250000003"/>
    <n v="5218.7681000000002"/>
    <n v="9749.202491"/>
    <n v="10551.467699999999"/>
    <n v="9326.4363009999997"/>
    <n v="10450.92951"/>
    <n v="10791.41683"/>
    <n v="7801.4808249999996"/>
    <n v="5785.6878630000001"/>
    <n v="6656.7456860000002"/>
    <n v="7801.4808249999996"/>
    <n v="6728.2797890000002"/>
    <n v="3247.8377609999998"/>
    <n v="4259.7373870000001"/>
    <n v="5843.6978840000002"/>
    <n v="6921.5639870000005"/>
    <n v="5059.4033829999998"/>
    <n v="5618.5508490000002"/>
    <n v="6921.5639870000005"/>
    <n v="6921.3744930000003"/>
    <n v="6314.9926949999999"/>
    <n v="5828.9397840000001"/>
    <n v="6921.3744930000003"/>
    <n v="6921.3744930000003"/>
    <n v="4964.1927990000004"/>
    <n v="3800.0241860000001"/>
    <n v="6921.3744930000003"/>
    <n v="6921.3744930000003"/>
    <n v="6559.4403570000004"/>
    <n v="6314.9926949999999"/>
    <n v="6921.3744930000003"/>
    <n v="5876.6923509999997"/>
    <n v="4342.2621589999999"/>
    <n v="5751.677686"/>
    <n v="6045.3422890000002"/>
    <n v="4531.7564709999997"/>
    <n v="6234.836601"/>
    <n v="6234.836601"/>
    <n v="6234.836601"/>
    <n v="6424.3309129999998"/>
    <n v="5279.5957740000003"/>
    <n v="6424.3309129999998"/>
    <n v="6424.3309129999998"/>
    <n v="5571.1327730000003"/>
    <n v="4723.1457270000001"/>
    <n v="6111.8547920000001"/>
    <n v="6614.0147189999998"/>
    <n v="5720.7502210000002"/>
    <n v="5725.760131"/>
    <n v="6041.7418969999999"/>
    <n v="6803.5090309999996"/>
    <n v="6643.6705789999996"/>
    <n v="5209.1986370000004"/>
    <n v="5658.7738920000002"/>
    <n v="6993.0033430000003"/>
    <n v="7182.6871490000003"/>
    <n v="5873.3808010000002"/>
    <n v="7182.6871490000003"/>
    <n v="7182.6871490000003"/>
    <n v="6993.1928369999996"/>
    <n v="4609.6386339999999"/>
    <n v="6989.402951"/>
    <n v="7372.1814610000001"/>
    <n v="6993.1928369999996"/>
    <n v="7372.1814610000001"/>
    <n v="6424.7099010000002"/>
    <n v="7372.1814610000001"/>
    <n v="6803.6985249999998"/>
    <n v="6134.3098680000003"/>
    <n v="7372.1814610000001"/>
    <n v="7372.1814610000001"/>
    <n v="7198.1309359999996"/>
    <n v="5579.7316339999998"/>
    <n v="7153.5301209999998"/>
    <n v="7366.7808729999997"/>
    <n v="6496.0545099999999"/>
    <n v="5444.3610779999999"/>
    <n v="6608.8036249999996"/>
    <n v="7366.7808729999997"/>
    <n v="6496.0545099999999"/>
    <n v="6875.0431339999996"/>
    <n v="7366.7808729999997"/>
    <n v="7366.7808729999997"/>
    <n v="7022.6592030000002"/>
    <n v="4515.838949"/>
    <n v="7366.7808729999997"/>
    <n v="7366.7808729999997"/>
    <n v="6530.9214629999997"/>
    <n v="4642.6106440000003"/>
    <n v="7022.6592030000002"/>
    <n v="7022.6592030000002"/>
    <n v="7022.6592030000002"/>
    <n v="5591.9771469999996"/>
    <n v="6454.1762669999998"/>
    <n v="7022.6592030000002"/>
    <n v="6806.635687"/>
    <n v="6636.1835780000001"/>
    <n v="6238.1527509999996"/>
    <n v="6967.9900159999997"/>
    <n v="7022.6592030000002"/>
    <n v="6530.9214629999997"/>
    <n v="6264.681955"/>
    <n v="6885.2092460000003"/>
    <n v="7022.6592030000002"/>
    <n v="7022.6592030000002"/>
    <n v="7022.6592030000002"/>
    <n v="7022.6592030000002"/>
    <n v="6160.4600829999999"/>
    <n v="5793.7885889999998"/>
    <n v="5472.5957310000003"/>
    <n v="7022.6592030000002"/>
  </r>
  <r>
    <x v="5"/>
    <n v="1818.5274629999999"/>
    <n v="1760.7449999999999"/>
    <n v="1938.57"/>
    <n v="2290.3200000000002"/>
    <n v="2380.3200000000002"/>
    <n v="2183.8200000000002"/>
    <n v="2091.3000000000002"/>
    <n v="2380.3200000000002"/>
    <n v="2302.4792210000001"/>
    <n v="2075.5083199999999"/>
    <n v="2166.5258119999999"/>
    <n v="2380.3200000000002"/>
    <n v="2380.3200000000002"/>
    <n v="2285.8200000000002"/>
    <n v="2365.3200000000002"/>
    <n v="2106.5700000000002"/>
    <n v="2380.3200000000002"/>
    <n v="2091.2517630000002"/>
    <n v="2108.0700000000002"/>
    <n v="2380.3200000000002"/>
    <n v="2380.3200000000002"/>
    <n v="2000.7449999999999"/>
    <n v="2106.5700000000002"/>
    <n v="2290.3200000000002"/>
    <n v="2084.8200000000002"/>
    <n v="2095.2449999999999"/>
    <n v="1840.2449999999999"/>
    <n v="2380.3200000000002"/>
    <n v="2540.8200000000002"/>
    <n v="2365.2449999999999"/>
    <n v="1910.595"/>
    <n v="2346.3000000000002"/>
    <n v="2635.32"/>
    <n v="2091.4949999999999"/>
    <n v="2635.32"/>
    <n v="2635.32"/>
    <n v="2635.32"/>
    <n v="2091.4949999999999"/>
    <n v="2050.5339640000002"/>
    <n v="2635.32"/>
    <n v="2365.2449999999999"/>
    <n v="2110.2449999999999"/>
    <n v="2285.8200000000002"/>
    <n v="2635.32"/>
    <n v="2635.32"/>
    <n v="2365.2449999999999"/>
    <n v="2348.0700000000002"/>
    <n v="2346.3000000000002"/>
    <n v="2635.32"/>
    <n v="2015.7449999999999"/>
    <n v="2380.3200000000002"/>
    <n v="2348.0700000000002"/>
    <n v="2635.32"/>
    <n v="1675.32"/>
    <n v="2380.3200000000002"/>
    <n v="2635.32"/>
    <n v="2635.32"/>
    <n v="2095.2449999999999"/>
    <n v="2380.3200000000002"/>
    <n v="2635.32"/>
    <n v="2635.32"/>
    <n v="2635.32"/>
    <n v="2346.3000000000002"/>
    <n v="2635.32"/>
    <n v="2635.32"/>
    <n v="2119.8000000000002"/>
    <n v="2166.5700000000002"/>
    <n v="2635.32"/>
    <n v="1688.55"/>
    <n v="1688.55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255"/>
    <n v="255"/>
    <n v="255"/>
    <n v="0"/>
    <n v="255"/>
    <n v="255"/>
    <n v="0"/>
    <n v="0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541.207275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531.29521"/>
    <n v="1651.996044"/>
    <n v="1651.996044"/>
    <n v="1813.1387500000001"/>
    <n v="531.29521"/>
    <n v="1651.996044"/>
    <n v="1651.996044"/>
    <n v="1813.1387500000001"/>
    <n v="1651.996044"/>
    <n v="1651.996044"/>
    <n v="1628.4201720000001"/>
    <n v="1813.1387500000001"/>
    <n v="1651.996044"/>
    <n v="1651.996044"/>
    <n v="1651.996044"/>
    <n v="1813.1387500000001"/>
    <n v="531.29521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1331.1975420000001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613.7311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451.8983750000002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451.8983750000002"/>
    <n v="2983.193585"/>
    <n v="2983.193585"/>
    <n v="3144.336292"/>
    <n v="2451.8983750000002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747.3949579999999"/>
    <n v="2936.951763"/>
    <n v="4020.6697330000002"/>
    <n v="4537.3113919999996"/>
    <n v="4514.8008879999998"/>
    <n v="3689.338929"/>
    <n v="3614.9478279999998"/>
    <n v="4496.3004559999999"/>
    <n v="3405.1442980000002"/>
    <n v="3284.8853519999998"/>
    <n v="4655.1914370000004"/>
    <n v="3801.5997259999999"/>
    <n v="4001.5776449999998"/>
    <n v="3944.4930199999999"/>
    <n v="4036.5872549999999"/>
    <n v="4365.1558100000002"/>
    <n v="4305.0527860000002"/>
    <n v="4555.8964169999999"/>
    <n v="4586.878737"/>
    <n v="4231.6716500000002"/>
    <n v="4023.2513490000001"/>
    <n v="4533.1571000000004"/>
    <n v="3433.2373659999998"/>
    <n v="4588.6789330000001"/>
    <n v="4550.6374139999998"/>
    <n v="4555.8964169999999"/>
    <n v="4555.8964169999999"/>
    <n v="4844.1820429999998"/>
    <n v="4105.0415389999998"/>
    <n v="3419.3020259999998"/>
    <n v="4428.082504"/>
    <n v="4050.325593"/>
    <n v="3583.268951"/>
    <n v="3928.1017619999998"/>
    <n v="4487.5837179999999"/>
    <n v="4179.1884620000001"/>
    <n v="3825.3479349999998"/>
    <n v="3681.9486510000002"/>
    <n v="4523.8718790000003"/>
    <n v="4870.2674809999999"/>
    <n v="4009.5266929999998"/>
    <n v="4290.509634"/>
    <n v="4606.9651350000004"/>
    <n v="4413.8704310000003"/>
    <n v="4345.4693230000003"/>
    <n v="3618.453473"/>
    <n v="4691.180773"/>
    <n v="4431.0998300000001"/>
    <n v="3761.75801"/>
    <n v="3207.5350579999999"/>
    <n v="3759.2477469999999"/>
    <n v="3521.906121"/>
    <n v="2309.6630970000001"/>
    <n v="2284.413517"/>
    <n v="2307.152834"/>
    <n v="2116.900545"/>
    <n v="2106.0325339999999"/>
    <n v="2149.718222"/>
    <n v="2131.0155009999999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84.68736660000002"/>
    <n v="3758.6465360000002"/>
    <n v="5420.1576459999997"/>
    <n v="3284.0380949999999"/>
    <n v="462.1579964"/>
    <n v="3901.2151880000001"/>
    <n v="5349.2835169999998"/>
    <n v="3617.6390700000002"/>
    <n v="694.81565279999995"/>
    <n v="4339.6937360000002"/>
    <n v="6235.7528039999997"/>
    <n v="3942.5745000000002"/>
    <n v="751.51779669999996"/>
    <n v="4504.0218219999997"/>
    <n v="6164.8077059999996"/>
    <n v="4014.5962690000001"/>
    <n v="793.22878949999995"/>
    <n v="5115.5879130000003"/>
    <n v="6753.7083259999999"/>
    <n v="4467.2379620000002"/>
    <n v="781.37704010000004"/>
    <n v="5055.443053"/>
    <n v="6675.2011709999997"/>
    <n v="4477.8278030000001"/>
    <n v="960.11709789999998"/>
    <n v="4983.3238289999999"/>
    <n v="6986.3211730000003"/>
    <n v="4682.4265820000001"/>
    <n v="1067.338405"/>
    <n v="4448.0819789999996"/>
    <n v="6940.3479319999997"/>
    <n v="4515.0792000000001"/>
    <n v="1117.4908210000001"/>
    <n v="5065.367679"/>
    <n v="6886.1687760000004"/>
    <n v="4869.0737019999997"/>
    <n v="991.02071790000002"/>
    <n v="5017.1486889999996"/>
    <n v="6649.8387709999997"/>
    <n v="4788.5563009999996"/>
    <n v="984.96951790000003"/>
    <n v="5309.6373789999998"/>
    <n v="6731.5347549999997"/>
    <n v="4694.0044019999996"/>
    <n v="1010.114718"/>
    <n v="5171.7149410000002"/>
    <n v="6983.0127849999999"/>
    <n v="4614.4464420000004"/>
    <n v="820.12477530000001"/>
    <n v="5398.8964290000004"/>
    <n v="3401.4305760000002"/>
    <n v="4798.3534900000004"/>
    <n v="1132.6847749999999"/>
    <n v="5336.2447890000003"/>
    <n v="7332.9592329999996"/>
    <n v="4848.4342379999998"/>
    <n v="1134.364775"/>
    <n v="5518.5307089999997"/>
    <n v="7308.7107470000001"/>
    <n v="4944.5880900000002"/>
    <n v="998.18977529999995"/>
    <n v="5559.9572159999998"/>
    <n v="7476.1388639999996"/>
    <n v="4944.5880900000002"/>
    <n v="1134.364775"/>
    <n v="5491.8585389999998"/>
    <n v="7102.4605330000004"/>
    <n v="4944.5880900000002"/>
    <n v="1134.364775"/>
    <n v="3732.8083799999999"/>
    <n v="7463.136966"/>
    <n v="4944.5880900000002"/>
    <n v="1134.364775"/>
    <n v="4397.5124450000003"/>
    <n v="7336.1336259999998"/>
    <n v="4944.5880900000002"/>
    <n v="875.43803530000002"/>
    <n v="2361.8914690000001"/>
    <n v="7375.8572270000004"/>
    <n v="4775.6895500000001"/>
    <n v="875.43803530000002"/>
    <n v="5275.194469"/>
    <n v="7375.8572270000004"/>
    <n v="4775.6895500000001"/>
    <n v="875.43803530000002"/>
    <n v="5275.194469"/>
    <n v="7304.3655449999997"/>
    <n v="4775.6895500000001"/>
    <n v="875.43803530000002"/>
    <n v="5425.7314690000003"/>
    <n v="7375.8572270000004"/>
    <n v="4775.6895500000001"/>
    <n v="875.43803530000002"/>
    <n v="5425.7314690000003"/>
    <n v="7375.8572270000004"/>
    <n v="4775.6895500000001"/>
    <n v="868.54449999999997"/>
    <n v="5421.6944999999996"/>
    <n v="7373.0445"/>
    <n v="4771.2444999999998"/>
    <n v="868.54449999999997"/>
    <n v="5421.6944999999996"/>
    <n v="7373.0445"/>
    <n v="4771.2444999999998"/>
    <n v="711.10450000000003"/>
    <n v="5421.6944999999996"/>
    <n v="7373.0445"/>
    <n v="4771.2444999999998"/>
    <n v="711.10450000000003"/>
    <n v="5372.0569999999998"/>
    <n v="7373.0445"/>
    <n v="4771.2444999999998"/>
    <n v="868.54449999999997"/>
    <n v="4947.0645000000004"/>
    <n v="7373.0445"/>
    <n v="4771.2444999999998"/>
    <n v="868.54449999999997"/>
    <n v="3886.6545000000001"/>
    <n v="7373.0445"/>
    <n v="4771.2444999999998"/>
    <n v="868.54449999999997"/>
    <n v="2357.8544999999999"/>
    <n v="7373.0445"/>
    <n v="4771.2444999999998"/>
    <n v="868.54449999999997"/>
    <n v="5372.0569999999998"/>
    <n v="4094.1405589999999"/>
    <n v="4771.2444999999998"/>
    <n v="868.54449999999997"/>
    <n v="5421.6944999999996"/>
    <n v="7373.0445"/>
    <n v="4771.2444999999998"/>
    <n v="868.54449999999997"/>
    <n v="5421.6944999999996"/>
    <n v="7373.0445"/>
    <n v="4771.2444999999998"/>
    <n v="535.79999999999995"/>
    <n v="5224.05"/>
    <n v="7233.3"/>
    <n v="4554.3"/>
    <n v="535.79999999999995"/>
    <n v="5224.05"/>
    <n v="7233.3"/>
    <n v="4554.3"/>
    <n v="535.79999999999995"/>
    <n v="5224.05"/>
    <n v="7233.3"/>
    <n v="4554.3"/>
    <n v="221.56"/>
    <n v="5224.05"/>
    <n v="7233.3"/>
    <n v="4554.3"/>
    <n v="535.79999999999995"/>
    <n v="5224.05"/>
    <n v="7096.30681"/>
    <n v="4554.3"/>
  </r>
  <r>
    <x v="9"/>
    <n v="298.26872500000002"/>
    <n v="370.10614120000002"/>
    <n v="820.96160220000002"/>
    <n v="573.84849380000003"/>
    <n v="830.50672580000003"/>
    <n v="700.18017729999997"/>
    <n v="751.63663220000001"/>
    <n v="1044.644937"/>
    <n v="776.72073639999996"/>
    <n v="601.58250320000002"/>
    <n v="1496.085225"/>
    <n v="1230.318925"/>
    <n v="999.00276120000001"/>
    <n v="960.03540310000005"/>
    <n v="1501.436753"/>
    <n v="1271.5093730000001"/>
    <n v="1665.6943240000001"/>
    <n v="2085.8162090000001"/>
    <n v="2347.7969410000001"/>
    <n v="2405.044926"/>
    <n v="1461.558084"/>
    <n v="2095.4247369999998"/>
    <n v="1228.063122"/>
    <n v="2366.398396"/>
    <n v="2945.570103"/>
    <n v="3259.1468610000002"/>
    <n v="4606.8735859999997"/>
    <n v="4038.9081620000002"/>
    <n v="2488.222096"/>
    <n v="3081.3269949999999"/>
    <n v="3658.0690770000001"/>
    <n v="3394.6513639999998"/>
    <n v="2629.434737"/>
    <n v="2761.7851489999998"/>
    <n v="2416.7341740000002"/>
    <n v="4108.7678059999998"/>
    <n v="2618.0904369999998"/>
    <n v="1550.3044030000001"/>
    <n v="2348.1628689999998"/>
    <n v="4154.3633060000002"/>
    <n v="2051.6155829999998"/>
    <n v="3096.2259049999998"/>
    <n v="2440.1475919999998"/>
    <n v="3639.5261620000001"/>
    <n v="2803.630737"/>
    <n v="2965.9231530000002"/>
    <n v="5092.3262070000001"/>
    <n v="3831.280827"/>
    <n v="3247.673237"/>
    <n v="3022.3667110000001"/>
    <n v="3894.592701"/>
    <n v="3779.749143"/>
    <n v="3246.4779509999998"/>
    <n v="3080.2620069999998"/>
    <n v="2955.1887360000001"/>
    <n v="4080.1473879999999"/>
    <n v="3247.4869589999998"/>
    <n v="3441.9166110000001"/>
    <n v="5095.9226989999997"/>
    <n v="4439.5173880000002"/>
    <n v="2825.882787"/>
    <n v="3407.3890959999999"/>
    <n v="5087.5570600000001"/>
    <n v="4415.4716799999997"/>
    <n v="3227.2100289999998"/>
    <n v="3461.076951"/>
    <n v="2870.4503639999998"/>
    <n v="4411.0144929999997"/>
    <n v="3205.606029"/>
    <n v="3603.768446"/>
    <n v="5051.2912859999997"/>
    <n v="4381.5544929999996"/>
    <n v="3149.1254290000002"/>
    <n v="3549.4432470000002"/>
    <n v="4932.0598769999997"/>
    <n v="4304.5354930000003"/>
    <n v="3087.6391010000002"/>
    <n v="3480.1192510000001"/>
    <n v="4868.4707509999998"/>
    <n v="4220.4975009999998"/>
    <n v="3047.383589"/>
    <n v="2351.0151500000002"/>
    <n v="4811.0552390000003"/>
    <n v="4164.0742330000003"/>
    <n v="2688.2647320000001"/>
    <n v="1865.440079"/>
    <n v="4232.9002829999999"/>
    <n v="3673.323648"/>
    <n v="2420.5635309999998"/>
    <n v="2733.0424429999998"/>
    <n v="3823.9820410000002"/>
    <n v="3306.9794870000001"/>
    <n v="2199.6553210000002"/>
    <n v="2490.520606"/>
    <n v="3485.5527910000001"/>
    <n v="3002.7374110000001"/>
    <n v="2088.9726959999998"/>
    <n v="2364.6250669999999"/>
    <n v="3137.5428849999998"/>
    <n v="2851.5784739999999"/>
    <n v="1385.706353"/>
    <n v="1500.6848910000001"/>
    <n v="2197.6738730000002"/>
    <n v="1891.182409"/>
    <n v="1366.3454730000001"/>
    <n v="1548.180605"/>
    <n v="2166.8724729999999"/>
    <n v="1864.781209"/>
    <n v="1009.4935819999999"/>
    <n v="1146.8819060000001"/>
    <n v="1605.522125"/>
    <n v="1376.677414"/>
    <n v="1053.8921560000001"/>
    <n v="1197.604722"/>
    <n v="1676.6466109999999"/>
    <n v="1437.125667"/>
    <n v="1104.6935659999999"/>
    <n v="1255.3335970000001"/>
    <n v="1757.467036"/>
    <n v="1506.4003170000001"/>
    <n v="1104.6935659999999"/>
    <n v="1255.3335970000001"/>
    <n v="1439.791835"/>
    <n v="1506.4003170000001"/>
    <n v="528.72844259999999"/>
    <n v="1255.3335970000001"/>
    <n v="1757.467036"/>
    <n v="1506.4003170000001"/>
    <n v="1104.6935659999999"/>
    <n v="1255.3335970000001"/>
    <n v="1757.467036"/>
    <n v="1506.4003170000001"/>
    <n v="1104.6935659999999"/>
    <n v="1241.1692049999999"/>
    <n v="1757.467036"/>
    <n v="1506.4003170000001"/>
    <n v="1104.6935659999999"/>
    <n v="1255.3335970000001"/>
    <n v="1411.7676980000001"/>
    <n v="1506.4003170000001"/>
    <n v="715.09503830000006"/>
    <n v="1255.3335970000001"/>
    <n v="1757.467036"/>
    <n v="1506.4003170000001"/>
    <n v="1104.6935659999999"/>
    <n v="1255.3335970000001"/>
    <n v="1757.467036"/>
    <n v="1506.4003170000001"/>
    <n v="1104.6935659999999"/>
    <n v="1255.3335970000001"/>
    <n v="1757.467036"/>
    <n v="1506.4003170000001"/>
    <n v="1104.6935659999999"/>
    <n v="1255.3335970000001"/>
    <n v="355.41851309999998"/>
    <n v="1506.4003170000001"/>
  </r>
  <r>
    <x v="10"/>
    <n v="0.28132000000000001"/>
    <n v="0"/>
    <n v="0"/>
    <n v="0.41639999999999999"/>
    <n v="0.54132000000000002"/>
    <n v="0"/>
    <n v="0"/>
    <n v="0.41639999999999999"/>
    <n v="2.7827799999999998"/>
    <n v="0"/>
    <n v="0"/>
    <n v="2.1406000000000001"/>
    <n v="4.0827799999999996"/>
    <n v="0"/>
    <n v="0"/>
    <n v="4.1406000000000001"/>
    <n v="4.0827799999999996"/>
    <n v="0"/>
    <n v="0"/>
    <n v="3.1406000000000001"/>
    <n v="181.09988000000001"/>
    <n v="0"/>
    <n v="0"/>
    <n v="180.87459999999999"/>
    <n v="497.85969999999998"/>
    <n v="0"/>
    <n v="0"/>
    <n v="382.78300000000002"/>
    <n v="480.3526"/>
    <n v="0"/>
    <n v="0"/>
    <n v="371.11599999999999"/>
    <n v="495.7355"/>
    <n v="0"/>
    <n v="0"/>
    <n v="428.66899999999998"/>
    <n v="488.97550000000001"/>
    <n v="0"/>
    <n v="0"/>
    <n v="410.66899999999998"/>
    <n v="451.24871999999999"/>
    <n v="0"/>
    <n v="0"/>
    <n v="394.50200000000001"/>
    <n v="504.5326"/>
    <n v="0"/>
    <n v="0"/>
    <n v="399.86900000000003"/>
    <n v="564.54970000000003"/>
    <n v="0"/>
    <n v="0"/>
    <n v="400.46899999999999"/>
    <n v="564.54970000000003"/>
    <n v="0"/>
    <n v="0"/>
    <n v="417.46899999999999"/>
    <n v="564.54970000000003"/>
    <n v="0"/>
    <n v="0"/>
    <n v="434.26900000000001"/>
    <n v="535.42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641.95849299999998"/>
    <n v="451.53500000000003"/>
    <n v="641.95849299999998"/>
    <n v="641.95849299999998"/>
    <n v="2614.694931"/>
    <n v="2540.8845240000001"/>
    <n v="3552.9208319999998"/>
    <n v="3785.360533"/>
    <n v="4234.2104529999997"/>
    <n v="4234.2104529999997"/>
    <n v="4234.2104529999997"/>
    <n v="4234.2104529999997"/>
    <n v="5135.4262989999997"/>
    <n v="5135.4262989999997"/>
    <n v="5135.4262989999997"/>
    <n v="5135.4262989999997"/>
    <n v="5490.7843000000003"/>
    <n v="5490.7843000000003"/>
    <n v="4912.4399299999995"/>
    <n v="5490.7843000000003"/>
    <n v="4910.4939649999997"/>
    <n v="3340.2634600000001"/>
    <n v="3541.3665540000002"/>
    <n v="5490.7843000000003"/>
    <n v="5277.5033080000003"/>
    <n v="5490.7843000000003"/>
    <n v="5490.7843000000003"/>
    <n v="5490.7843000000003"/>
    <n v="4684.3617080000004"/>
    <n v="4910.4939649999997"/>
    <n v="5490.7843000000003"/>
    <n v="5490.7843000000003"/>
    <n v="5490.7843000000003"/>
    <n v="3182.3461750000001"/>
    <n v="4957.3302899999999"/>
    <n v="5490.7843000000003"/>
    <n v="5490.7843000000003"/>
    <n v="5490.7843000000003"/>
    <n v="5415.6331959999998"/>
    <n v="5490.7843000000003"/>
    <n v="4910.4939649999997"/>
    <n v="5490.7843000000003"/>
    <n v="5490.7843000000003"/>
    <n v="5490.7843000000003"/>
    <n v="5490.7843000000003"/>
    <n v="3671.2618510000002"/>
    <n v="5490.7843000000003"/>
    <n v="5490.7843000000003"/>
    <n v="5595.6529330000003"/>
    <n v="5595.6529330000003"/>
    <n v="5106.7372560000003"/>
    <n v="5595.6529330000003"/>
    <n v="5665.4082349999999"/>
    <n v="5665.4082349999999"/>
    <n v="5665.4082349999999"/>
    <n v="5665.4082349999999"/>
    <n v="5132.4560339999998"/>
    <n v="3893.2239209999998"/>
    <n v="5712.7463690000004"/>
    <n v="5712.7463690000004"/>
    <n v="5427.5456949999998"/>
    <n v="5754.1085830000002"/>
    <n v="5754.1085830000002"/>
    <n v="5754.1085830000002"/>
    <n v="5754.1085830000002"/>
    <n v="3911.3109030000001"/>
    <n v="5754.1085830000002"/>
    <n v="5754.1085830000002"/>
    <n v="5754.1085830000002"/>
    <n v="5754.1085830000002"/>
    <n v="5754.1085830000002"/>
    <n v="5754.1085830000002"/>
    <n v="5754.1085830000002"/>
    <n v="5754.1085830000002"/>
    <n v="5754.1085830000002"/>
    <n v="5754.1085830000002"/>
    <n v="5173.8182479999996"/>
    <n v="5754.1085830000002"/>
    <n v="5288.0667149999999"/>
    <n v="5524.0348729999996"/>
    <n v="5173.8182479999996"/>
    <n v="4199.5217000000002"/>
    <n v="3363.5386920000001"/>
    <n v="5754.1085830000002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2131.498540000001"/>
    <n v="78561.345490000007"/>
    <n v="78199.351280000003"/>
    <n v="81564.429810000001"/>
    <n v="84582.696660000001"/>
    <n v="81884.776249999995"/>
    <n v="79492.015459999995"/>
    <n v="83173.390880000006"/>
    <n v="89936.522840000005"/>
    <n v="86915.192259999996"/>
    <n v="84470.862280000001"/>
    <n v="88489.147469999996"/>
    <n v="89914.956090000007"/>
    <n v="86969.655570000003"/>
    <n v="84545.182920000007"/>
    <n v="88475.710370000001"/>
    <n v="90779.116129999995"/>
    <n v="87022.687779999993"/>
    <n v="86634.381049999996"/>
    <n v="90252.563389999996"/>
    <n v="93438.089070000002"/>
    <n v="89583.08137"/>
    <n v="89193.216090000002"/>
    <n v="92882.213300000003"/>
    <n v="96605.298110000003"/>
    <n v="92641.439369999993"/>
    <n v="92240.735860000001"/>
    <n v="96033.216369999995"/>
    <n v="97438.15969"/>
    <n v="93449.156449999995"/>
    <n v="93046.172789999997"/>
    <n v="96863.508400000006"/>
    <n v="98254.287639999995"/>
    <n v="94241.653099999996"/>
    <n v="93836.586779999998"/>
    <n v="97677.247140000007"/>
    <n v="99013.846409999998"/>
    <n v="94978.05042"/>
    <n v="94570.916379999995"/>
    <n v="98434.191720000003"/>
    <n v="99751.443899999998"/>
    <n v="95693.268930000006"/>
    <n v="95284.169599999994"/>
    <n v="99169.202940000003"/>
    <n v="100472.59570000001"/>
    <n v="96393.558439999993"/>
    <n v="95982.456059999997"/>
    <n v="99888.062890000001"/>
    <n v="101177.489"/>
    <n v="97078.889580000003"/>
    <n v="96665.997109999997"/>
    <n v="100590.768"/>
    <n v="101847.9418"/>
    <n v="97731.349499999997"/>
    <n v="97316.856299999999"/>
    <n v="101259.4234"/>
    <n v="102504.9135"/>
    <n v="98371.709629999998"/>
    <n v="97955.839189999999"/>
    <n v="101914.7371"/>
    <n v="103143.9135"/>
    <n v="98995.594760000007"/>
    <n v="98578.444619999995"/>
    <n v="102552.28660000001"/>
    <n v="103769.28630000001"/>
    <n v="99607.305989999993"/>
    <n v="99189.133459999997"/>
    <n v="103176.477"/>
    <n v="104362.6244"/>
    <n v="100188.2549"/>
    <n v="99769.213399999993"/>
    <n v="103768.6523"/>
    <n v="104943.62609999999"/>
    <n v="100758.5215"/>
    <n v="100338.79700000001"/>
    <n v="104348.85219999999"/>
    <n v="105525.105"/>
    <n v="101330.23450000001"/>
    <n v="100909.92479999999"/>
    <n v="104929.7356"/>
    <n v="106107.1611"/>
    <n v="101903.5909"/>
    <n v="101482.8802"/>
    <n v="105511.4565"/>
    <n v="107003.02710000001"/>
    <n v="102795.1459"/>
    <n v="102374.993"/>
    <n v="106410.7678"/>
    <n v="107569.6691"/>
    <n v="103355.07580000001"/>
    <n v="102934.6912"/>
    <n v="106977.4947"/>
    <n v="108125.8798"/>
    <n v="103905.5929"/>
    <n v="103485.06200000001"/>
    <n v="107533.8618"/>
    <n v="108681.74739999999"/>
    <n v="104457.08689999999"/>
    <n v="104036.4755"/>
    <n v="108090.2406"/>
    <n v="109157.1188"/>
    <n v="104928.98239999999"/>
    <n v="104508.463"/>
    <n v="108566.1001"/>
    <n v="109377.3242"/>
    <n v="105146.9378"/>
    <n v="104726.72689999999"/>
    <n v="108786.9546"/>
    <n v="109568.46339999999"/>
    <n v="105337.52280000001"/>
    <n v="104917.3352"/>
    <n v="108979.1909"/>
    <n v="109738.3156"/>
    <n v="105507.92509999999"/>
    <n v="105088.61199999999"/>
    <n v="109150.4155"/>
    <n v="109861.6789"/>
    <n v="105633.1256"/>
    <n v="105214.0067"/>
    <n v="109275.0272"/>
    <n v="109964.92630000001"/>
    <n v="105739.4682"/>
    <n v="105321.19259999999"/>
    <n v="109379.8958"/>
    <n v="110032.8557"/>
    <n v="105812.38099999999"/>
    <n v="105395.1816"/>
    <n v="109449.6511"/>
    <n v="110077.9803"/>
    <n v="105864.28019999999"/>
    <n v="105448.4212"/>
    <n v="109496.9893"/>
    <n v="110076.22169999999"/>
    <n v="105870.1119"/>
    <n v="105455.3823"/>
    <n v="109497.4044"/>
    <n v="110054.2905"/>
    <n v="105857.2145"/>
    <n v="105443.85920000001"/>
    <n v="109477.9697"/>
    <n v="109997.0116"/>
    <n v="105810.848"/>
    <n v="105399.1293"/>
    <n v="109423.3005"/>
    <n v="109910.22010000001"/>
    <n v="105737.47779999999"/>
    <n v="105327.9109"/>
    <n v="109339.9051"/>
    <n v="109770.7666"/>
    <n v="105612.4359"/>
    <n v="105205.0634"/>
    <n v="109203.046"/>
    <n v="109619.6875"/>
    <n v="105476.9961"/>
    <n v="105071.9474"/>
    <n v="109055.517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70"/>
    <x v="1"/>
    <x v="1"/>
    <n v="1500"/>
    <x v="1"/>
  </r>
  <r>
    <s v="N-Manaus_1500__kV_174"/>
    <x v="1"/>
    <x v="1"/>
    <n v="1500"/>
    <x v="2"/>
  </r>
  <r>
    <s v="N-Manaus_1500__kV_175"/>
    <x v="1"/>
    <x v="1"/>
    <n v="1500"/>
    <x v="3"/>
  </r>
  <r>
    <s v="N-Manaus_1500__kV_172"/>
    <x v="1"/>
    <x v="1"/>
    <n v="1500"/>
    <x v="4"/>
  </r>
  <r>
    <s v="Tap-N_1500__kV_236"/>
    <x v="2"/>
    <x v="2"/>
    <n v="1500"/>
    <x v="5"/>
  </r>
  <r>
    <s v="N-Manaus_1500__kV_166"/>
    <x v="1"/>
    <x v="1"/>
    <n v="1500"/>
    <x v="5"/>
  </r>
  <r>
    <s v="N-Manaus_1500__kV_178"/>
    <x v="1"/>
    <x v="1"/>
    <n v="1500"/>
    <x v="5"/>
  </r>
  <r>
    <s v="N-Manaus_1500__kV_180"/>
    <x v="1"/>
    <x v="1"/>
    <n v="1500"/>
    <x v="5"/>
  </r>
  <r>
    <s v="N-Manaus_1500__kV_164"/>
    <x v="1"/>
    <x v="1"/>
    <n v="1500"/>
    <x v="6"/>
  </r>
  <r>
    <s v="N-Manaus_1500__kV_181"/>
    <x v="1"/>
    <x v="1"/>
    <n v="1500"/>
    <x v="7"/>
  </r>
  <r>
    <s v="N-Manaus_1500__kV_171"/>
    <x v="1"/>
    <x v="1"/>
    <n v="1500"/>
    <x v="7"/>
  </r>
  <r>
    <s v="N-Manaus_1500__kV_165"/>
    <x v="1"/>
    <x v="1"/>
    <n v="1500"/>
    <x v="8"/>
  </r>
  <r>
    <s v="N-Manaus_1500__kV_177"/>
    <x v="1"/>
    <x v="1"/>
    <n v="1500"/>
    <x v="8"/>
  </r>
  <r>
    <s v="Tap-N_1500__kV_237"/>
    <x v="2"/>
    <x v="2"/>
    <n v="1500"/>
    <x v="9"/>
  </r>
  <r>
    <s v="Tap-N_1500__kV_229"/>
    <x v="2"/>
    <x v="2"/>
    <n v="1500"/>
    <x v="9"/>
  </r>
  <r>
    <s v="Tap-N_1500__kV_227"/>
    <x v="2"/>
    <x v="2"/>
    <n v="1500"/>
    <x v="9"/>
  </r>
  <r>
    <s v="Tap-N_1500__kV_233"/>
    <x v="2"/>
    <x v="2"/>
    <n v="1500"/>
    <x v="9"/>
  </r>
  <r>
    <s v="N-Manaus_1500__kV_167"/>
    <x v="1"/>
    <x v="1"/>
    <n v="1500"/>
    <x v="9"/>
  </r>
  <r>
    <s v="AC/RO/Mad-SE_1500__kV_212"/>
    <x v="3"/>
    <x v="3"/>
    <n v="1500"/>
    <x v="0"/>
  </r>
  <r>
    <s v="Tap-SE/CO_1500__kV_239"/>
    <x v="2"/>
    <x v="3"/>
    <n v="1500"/>
    <x v="0"/>
  </r>
  <r>
    <s v="Tap-SE/CO_1500__kV_245"/>
    <x v="2"/>
    <x v="3"/>
    <n v="1500"/>
    <x v="0"/>
  </r>
  <r>
    <s v="Tap-SE/CO_1500__kV_242"/>
    <x v="2"/>
    <x v="3"/>
    <n v="1500"/>
    <x v="0"/>
  </r>
  <r>
    <s v="Tap-SE/CO_1500__kV_248"/>
    <x v="2"/>
    <x v="3"/>
    <n v="1500"/>
    <x v="0"/>
  </r>
  <r>
    <s v="Tap-SE/CO_1500__kV_240"/>
    <x v="2"/>
    <x v="3"/>
    <n v="1500"/>
    <x v="0"/>
  </r>
  <r>
    <s v="Tap-SE/CO_1500__kV_244"/>
    <x v="2"/>
    <x v="3"/>
    <n v="1500"/>
    <x v="0"/>
  </r>
  <r>
    <s v="Tap-SE/CO_1500__kV_247"/>
    <x v="2"/>
    <x v="3"/>
    <n v="1500"/>
    <x v="0"/>
  </r>
  <r>
    <s v="Tap-SE/CO_1500__kV_241"/>
    <x v="2"/>
    <x v="3"/>
    <n v="1500"/>
    <x v="0"/>
  </r>
  <r>
    <s v="Tap-SE/CO_1500__kV_249"/>
    <x v="2"/>
    <x v="3"/>
    <n v="1500"/>
    <x v="0"/>
  </r>
  <r>
    <s v="AC/RO/Mad-SE_1500__kV_209"/>
    <x v="3"/>
    <x v="3"/>
    <n v="1500"/>
    <x v="0"/>
  </r>
  <r>
    <s v="Tap-SE/CO_1500__kV_246"/>
    <x v="2"/>
    <x v="3"/>
    <n v="1500"/>
    <x v="0"/>
  </r>
  <r>
    <s v="AC/RO/Mad-SE_1500__kV_211"/>
    <x v="3"/>
    <x v="3"/>
    <n v="1500"/>
    <x v="0"/>
  </r>
  <r>
    <s v="AC/RO/Mad-SE_1500__kV_200"/>
    <x v="3"/>
    <x v="3"/>
    <n v="1500"/>
    <x v="0"/>
  </r>
  <r>
    <s v="AC/RO/Mad-SE_1500__kV_213"/>
    <x v="3"/>
    <x v="3"/>
    <n v="1500"/>
    <x v="0"/>
  </r>
  <r>
    <s v="AC/RO/Mad-SE_1500__kV_214"/>
    <x v="3"/>
    <x v="3"/>
    <n v="1500"/>
    <x v="0"/>
  </r>
  <r>
    <s v="AC/RO/Mad-SE_1500__kV_201"/>
    <x v="3"/>
    <x v="3"/>
    <n v="1500"/>
    <x v="0"/>
  </r>
  <r>
    <s v="AC/RO/Mad-SE_1500__kV_203"/>
    <x v="3"/>
    <x v="3"/>
    <n v="1500"/>
    <x v="0"/>
  </r>
  <r>
    <s v="AC/RO/Mad-SE_1500__kV_204"/>
    <x v="3"/>
    <x v="3"/>
    <n v="1500"/>
    <x v="0"/>
  </r>
  <r>
    <s v="AC/RO/Mad-SE_1500__kV_205"/>
    <x v="3"/>
    <x v="3"/>
    <n v="1500"/>
    <x v="0"/>
  </r>
  <r>
    <s v="AC/RO/Mad-SE_1500__kV_206"/>
    <x v="3"/>
    <x v="3"/>
    <n v="1500"/>
    <x v="0"/>
  </r>
  <r>
    <s v="AC/RO/Mad-SE_1500__kV_207"/>
    <x v="3"/>
    <x v="3"/>
    <n v="1500"/>
    <x v="0"/>
  </r>
  <r>
    <s v="AC/RO/Mad-SE_1500__kV_208"/>
    <x v="3"/>
    <x v="3"/>
    <n v="1500"/>
    <x v="0"/>
  </r>
  <r>
    <s v="TelesP-SE_1500__kV_262"/>
    <x v="4"/>
    <x v="3"/>
    <n v="1500"/>
    <x v="0"/>
  </r>
  <r>
    <s v="AC/RO/Mad-SE_1500__kV_210"/>
    <x v="3"/>
    <x v="3"/>
    <n v="1500"/>
    <x v="0"/>
  </r>
  <r>
    <s v="TelesP-SE_1500__kV_263"/>
    <x v="4"/>
    <x v="3"/>
    <n v="1500"/>
    <x v="0"/>
  </r>
  <r>
    <s v="TelesP-SE_1500__kV_251"/>
    <x v="4"/>
    <x v="3"/>
    <n v="1500"/>
    <x v="0"/>
  </r>
  <r>
    <s v="TelesP-SE_1500__kV_261"/>
    <x v="4"/>
    <x v="3"/>
    <n v="1500"/>
    <x v="0"/>
  </r>
  <r>
    <s v="TelesP-SE_1500__kV_260"/>
    <x v="4"/>
    <x v="3"/>
    <n v="1500"/>
    <x v="0"/>
  </r>
  <r>
    <s v="TelesP-SE_1500__kV_258"/>
    <x v="4"/>
    <x v="3"/>
    <n v="1500"/>
    <x v="0"/>
  </r>
  <r>
    <s v="TelesP-SE_1500__kV_257"/>
    <x v="4"/>
    <x v="3"/>
    <n v="1500"/>
    <x v="0"/>
  </r>
  <r>
    <s v="TelesP-SE_1500__kV_256"/>
    <x v="4"/>
    <x v="3"/>
    <n v="1500"/>
    <x v="0"/>
  </r>
  <r>
    <s v="TelesP-SE_1500__kV_250"/>
    <x v="4"/>
    <x v="3"/>
    <n v="1500"/>
    <x v="0"/>
  </r>
  <r>
    <s v="TelesP-SE_1500__kV_252"/>
    <x v="4"/>
    <x v="3"/>
    <n v="1500"/>
    <x v="0"/>
  </r>
  <r>
    <s v="Tap-SE/CO_1500__kV_243"/>
    <x v="2"/>
    <x v="3"/>
    <n v="1500"/>
    <x v="0"/>
  </r>
  <r>
    <s v="TelesP-SE_1500__kV_255"/>
    <x v="4"/>
    <x v="3"/>
    <n v="1500"/>
    <x v="0"/>
  </r>
  <r>
    <s v="AC/RO/Mad-SE_1500__kV_202"/>
    <x v="3"/>
    <x v="3"/>
    <n v="1500"/>
    <x v="0"/>
  </r>
  <r>
    <s v="TelesP-SE_1500__kV_264"/>
    <x v="4"/>
    <x v="3"/>
    <n v="1500"/>
    <x v="0"/>
  </r>
  <r>
    <s v="TelesP-SE_1500__kV_259"/>
    <x v="4"/>
    <x v="3"/>
    <n v="1500"/>
    <x v="0"/>
  </r>
  <r>
    <s v="TelesP-SE_1500__kV_253"/>
    <x v="4"/>
    <x v="3"/>
    <n v="1500"/>
    <x v="0"/>
  </r>
  <r>
    <s v="TelesP-SE_1500__kV_254"/>
    <x v="4"/>
    <x v="3"/>
    <n v="1500"/>
    <x v="0"/>
  </r>
  <r>
    <s v="SE-Sul_1500__kV_8"/>
    <x v="5"/>
    <x v="4"/>
    <n v="1500"/>
    <x v="0"/>
  </r>
  <r>
    <s v="SE-Sul_1500__kV_7"/>
    <x v="5"/>
    <x v="4"/>
    <n v="1500"/>
    <x v="0"/>
  </r>
  <r>
    <s v="SE-Sul_1500__kV_274"/>
    <x v="5"/>
    <x v="4"/>
    <n v="1500"/>
    <x v="0"/>
  </r>
  <r>
    <s v="SE-Sul_1500__kV_269"/>
    <x v="5"/>
    <x v="4"/>
    <n v="1500"/>
    <x v="0"/>
  </r>
  <r>
    <s v="SE-Sul_1500__kV_12"/>
    <x v="5"/>
    <x v="4"/>
    <n v="1500"/>
    <x v="0"/>
  </r>
  <r>
    <s v="SE-Sul_1500__kV_277"/>
    <x v="5"/>
    <x v="4"/>
    <n v="1500"/>
    <x v="0"/>
  </r>
  <r>
    <s v="SE-Sul_1500__kV_9"/>
    <x v="5"/>
    <x v="4"/>
    <n v="1500"/>
    <x v="0"/>
  </r>
  <r>
    <s v="SE-Sul_1500__kV_10"/>
    <x v="5"/>
    <x v="4"/>
    <n v="1500"/>
    <x v="0"/>
  </r>
  <r>
    <s v="SE-Sul_1500__kV_272"/>
    <x v="5"/>
    <x v="4"/>
    <n v="1500"/>
    <x v="0"/>
  </r>
  <r>
    <s v="SE-Sul_1500__kV_273"/>
    <x v="5"/>
    <x v="4"/>
    <n v="1500"/>
    <x v="0"/>
  </r>
  <r>
    <s v="SE-Sul_1500__kV_275"/>
    <x v="5"/>
    <x v="4"/>
    <n v="1500"/>
    <x v="0"/>
  </r>
  <r>
    <s v="SE-Sul_1500__kV_270"/>
    <x v="5"/>
    <x v="4"/>
    <n v="1500"/>
    <x v="0"/>
  </r>
  <r>
    <s v="SE-Sul_1500__kV_271"/>
    <x v="5"/>
    <x v="4"/>
    <n v="1500"/>
    <x v="0"/>
  </r>
  <r>
    <s v="SE-Sul_1500__kV_6"/>
    <x v="5"/>
    <x v="4"/>
    <n v="1500"/>
    <x v="0"/>
  </r>
  <r>
    <s v="SE-Sul_1500__kV_276"/>
    <x v="5"/>
    <x v="4"/>
    <n v="1500"/>
    <x v="0"/>
  </r>
  <r>
    <s v="SE-Sul_1500__kV_268"/>
    <x v="5"/>
    <x v="4"/>
    <n v="1500"/>
    <x v="0"/>
  </r>
  <r>
    <s v="SE-Sul_1500__kV_265"/>
    <x v="5"/>
    <x v="4"/>
    <n v="1500"/>
    <x v="0"/>
  </r>
  <r>
    <s v="SE-Sul_1500__kV_1"/>
    <x v="5"/>
    <x v="4"/>
    <n v="1500"/>
    <x v="0"/>
  </r>
  <r>
    <s v="SE-Sul_1500__kV_267"/>
    <x v="5"/>
    <x v="4"/>
    <n v="1500"/>
    <x v="0"/>
  </r>
  <r>
    <s v="SE-Sul_1500__kV_266"/>
    <x v="5"/>
    <x v="4"/>
    <n v="1500"/>
    <x v="0"/>
  </r>
  <r>
    <s v="SE-Sul_1500__kV_5"/>
    <x v="5"/>
    <x v="4"/>
    <n v="1500"/>
    <x v="0"/>
  </r>
  <r>
    <s v="SE-Sul_1500__kV_11"/>
    <x v="5"/>
    <x v="4"/>
    <n v="1500"/>
    <x v="0"/>
  </r>
  <r>
    <s v="SE-Sul_1500__kV_2"/>
    <x v="5"/>
    <x v="4"/>
    <n v="1500"/>
    <x v="0"/>
  </r>
  <r>
    <s v="SE-Sul_1500__kV_3"/>
    <x v="5"/>
    <x v="4"/>
    <n v="1500"/>
    <x v="0"/>
  </r>
  <r>
    <s v="SE-Sul_1500__kV_4"/>
    <x v="5"/>
    <x v="4"/>
    <n v="1500"/>
    <x v="0"/>
  </r>
  <r>
    <s v="SE-NE_1500__kV_110"/>
    <x v="5"/>
    <x v="5"/>
    <n v="1500"/>
    <x v="0"/>
  </r>
  <r>
    <s v="SE-NE_1500__kV_65"/>
    <x v="5"/>
    <x v="5"/>
    <n v="1500"/>
    <x v="0"/>
  </r>
  <r>
    <s v="SE-NE_1500__kV_46"/>
    <x v="5"/>
    <x v="5"/>
    <n v="1500"/>
    <x v="0"/>
  </r>
  <r>
    <s v="SE-NE_1500__kV_67"/>
    <x v="5"/>
    <x v="5"/>
    <n v="1500"/>
    <x v="0"/>
  </r>
  <r>
    <s v="SE-NE_1500__kV_60"/>
    <x v="5"/>
    <x v="5"/>
    <n v="1500"/>
    <x v="0"/>
  </r>
  <r>
    <s v="SE-NE_1500__kV_66"/>
    <x v="5"/>
    <x v="5"/>
    <n v="1500"/>
    <x v="0"/>
  </r>
  <r>
    <s v="SE-NE_1500__kV_69"/>
    <x v="5"/>
    <x v="5"/>
    <n v="1500"/>
    <x v="0"/>
  </r>
  <r>
    <s v="SE-NE_1500__kV_75"/>
    <x v="5"/>
    <x v="5"/>
    <n v="1500"/>
    <x v="0"/>
  </r>
  <r>
    <s v="SE-NE_1500__kV_59"/>
    <x v="5"/>
    <x v="5"/>
    <n v="1500"/>
    <x v="0"/>
  </r>
  <r>
    <s v="SE-NE_1500__kV_105"/>
    <x v="5"/>
    <x v="5"/>
    <n v="1500"/>
    <x v="0"/>
  </r>
  <r>
    <s v="SE-NE_1500__kV_54"/>
    <x v="5"/>
    <x v="5"/>
    <n v="1500"/>
    <x v="0"/>
  </r>
  <r>
    <s v="SE-NE_1500__kV_33"/>
    <x v="5"/>
    <x v="5"/>
    <n v="1500"/>
    <x v="0"/>
  </r>
  <r>
    <s v="SE-NE_1500__kV_34"/>
    <x v="5"/>
    <x v="5"/>
    <n v="1500"/>
    <x v="0"/>
  </r>
  <r>
    <s v="SE-NE_1500__kV_42"/>
    <x v="5"/>
    <x v="5"/>
    <n v="1500"/>
    <x v="0"/>
  </r>
  <r>
    <s v="SE-NE_1500__kV_107"/>
    <x v="5"/>
    <x v="5"/>
    <n v="1500"/>
    <x v="0"/>
  </r>
  <r>
    <s v="SE-NE_1500__kV_99"/>
    <x v="5"/>
    <x v="5"/>
    <n v="1500"/>
    <x v="0"/>
  </r>
  <r>
    <s v="SE-NE_1500__kV_29"/>
    <x v="5"/>
    <x v="5"/>
    <n v="1500"/>
    <x v="0"/>
  </r>
  <r>
    <s v="SE-NE_1500__kV_38"/>
    <x v="5"/>
    <x v="5"/>
    <n v="1500"/>
    <x v="0"/>
  </r>
  <r>
    <s v="SE-NE_1500__kV_90"/>
    <x v="5"/>
    <x v="5"/>
    <n v="1500"/>
    <x v="0"/>
  </r>
  <r>
    <s v="SE-NE_1500__kV_100"/>
    <x v="5"/>
    <x v="5"/>
    <n v="1500"/>
    <x v="0"/>
  </r>
  <r>
    <s v="SE-NE_1500__kV_103"/>
    <x v="5"/>
    <x v="5"/>
    <n v="1500"/>
    <x v="0"/>
  </r>
  <r>
    <s v="SE-NE_1500__kV_80"/>
    <x v="5"/>
    <x v="5"/>
    <n v="1500"/>
    <x v="0"/>
  </r>
  <r>
    <s v="SE-NE_1500__kV_72"/>
    <x v="5"/>
    <x v="5"/>
    <n v="1500"/>
    <x v="0"/>
  </r>
  <r>
    <s v="SE-NE_1500__kV_106"/>
    <x v="5"/>
    <x v="5"/>
    <n v="1500"/>
    <x v="0"/>
  </r>
  <r>
    <s v="SE-NE_1500__kV_109"/>
    <x v="5"/>
    <x v="5"/>
    <n v="1500"/>
    <x v="0"/>
  </r>
  <r>
    <s v="SE-NE_1500__kV_104"/>
    <x v="5"/>
    <x v="5"/>
    <n v="1500"/>
    <x v="0"/>
  </r>
  <r>
    <s v="SE-NE_1500__kV_63"/>
    <x v="5"/>
    <x v="5"/>
    <n v="1500"/>
    <x v="0"/>
  </r>
  <r>
    <s v="SE-NE_1500__kV_102"/>
    <x v="5"/>
    <x v="5"/>
    <n v="1500"/>
    <x v="0"/>
  </r>
  <r>
    <s v="SE-NE_1500__kV_101"/>
    <x v="5"/>
    <x v="5"/>
    <n v="1500"/>
    <x v="0"/>
  </r>
  <r>
    <s v="SE-NE_1500__kV_13"/>
    <x v="5"/>
    <x v="5"/>
    <n v="1500"/>
    <x v="0"/>
  </r>
  <r>
    <s v="SE-NE_1500__kV_30"/>
    <x v="5"/>
    <x v="5"/>
    <n v="1500"/>
    <x v="0"/>
  </r>
  <r>
    <s v="SE-NE_1500__kV_43"/>
    <x v="5"/>
    <x v="5"/>
    <n v="1500"/>
    <x v="0"/>
  </r>
  <r>
    <s v="SE-NE_1500__kV_61"/>
    <x v="5"/>
    <x v="5"/>
    <n v="1500"/>
    <x v="0"/>
  </r>
  <r>
    <s v="SE-NE_1500__kV_93"/>
    <x v="5"/>
    <x v="5"/>
    <n v="1500"/>
    <x v="0"/>
  </r>
  <r>
    <s v="SE-NE_1500__kV_74"/>
    <x v="5"/>
    <x v="5"/>
    <n v="1500"/>
    <x v="0"/>
  </r>
  <r>
    <s v="SE-NE_1500__kV_32"/>
    <x v="5"/>
    <x v="5"/>
    <n v="1500"/>
    <x v="0"/>
  </r>
  <r>
    <s v="SE-NE_1500__kV_47"/>
    <x v="5"/>
    <x v="5"/>
    <n v="1500"/>
    <x v="0"/>
  </r>
  <r>
    <s v="SE-NE_1500__kV_76"/>
    <x v="5"/>
    <x v="5"/>
    <n v="1500"/>
    <x v="0"/>
  </r>
  <r>
    <s v="SE-NE_1500__kV_77"/>
    <x v="5"/>
    <x v="5"/>
    <n v="1500"/>
    <x v="0"/>
  </r>
  <r>
    <s v="SE-NE_1500__kV_78"/>
    <x v="5"/>
    <x v="5"/>
    <n v="1500"/>
    <x v="0"/>
  </r>
  <r>
    <s v="SE-NE_1500__kV_50"/>
    <x v="5"/>
    <x v="5"/>
    <n v="1500"/>
    <x v="0"/>
  </r>
  <r>
    <s v="SE-NE_1500__kV_68"/>
    <x v="5"/>
    <x v="5"/>
    <n v="1500"/>
    <x v="0"/>
  </r>
  <r>
    <s v="SE-NE_1500__kV_20"/>
    <x v="5"/>
    <x v="5"/>
    <n v="1500"/>
    <x v="0"/>
  </r>
  <r>
    <s v="SE-NE_1500__kV_45"/>
    <x v="5"/>
    <x v="5"/>
    <n v="1500"/>
    <x v="0"/>
  </r>
  <r>
    <s v="SE-NE_1500__kV_40"/>
    <x v="5"/>
    <x v="5"/>
    <n v="1500"/>
    <x v="0"/>
  </r>
  <r>
    <s v="SE-NE_1500__kV_57"/>
    <x v="5"/>
    <x v="5"/>
    <n v="1500"/>
    <x v="0"/>
  </r>
  <r>
    <s v="SE-NE_1500__kV_111"/>
    <x v="5"/>
    <x v="5"/>
    <n v="1500"/>
    <x v="0"/>
  </r>
  <r>
    <s v="SE-NE_1500__kV_49"/>
    <x v="5"/>
    <x v="5"/>
    <n v="1500"/>
    <x v="0"/>
  </r>
  <r>
    <s v="SE-NE_1500__kV_51"/>
    <x v="5"/>
    <x v="5"/>
    <n v="1500"/>
    <x v="0"/>
  </r>
  <r>
    <s v="SE-NE_1500__kV_53"/>
    <x v="5"/>
    <x v="5"/>
    <n v="1500"/>
    <x v="0"/>
  </r>
  <r>
    <s v="SE-NE_1500__kV_98"/>
    <x v="5"/>
    <x v="5"/>
    <n v="1500"/>
    <x v="0"/>
  </r>
  <r>
    <s v="SE-NE_1500__kV_44"/>
    <x v="5"/>
    <x v="5"/>
    <n v="1500"/>
    <x v="0"/>
  </r>
  <r>
    <s v="SE-NE_1500__kV_56"/>
    <x v="5"/>
    <x v="5"/>
    <n v="1500"/>
    <x v="0"/>
  </r>
  <r>
    <s v="SE-NE_1500__kV_71"/>
    <x v="5"/>
    <x v="5"/>
    <n v="1500"/>
    <x v="0"/>
  </r>
  <r>
    <s v="SE-NE_1500__kV_58"/>
    <x v="5"/>
    <x v="5"/>
    <n v="1500"/>
    <x v="0"/>
  </r>
  <r>
    <s v="SE-NE_1500__kV_39"/>
    <x v="5"/>
    <x v="5"/>
    <n v="1500"/>
    <x v="0"/>
  </r>
  <r>
    <s v="SE-NE_1500__kV_48"/>
    <x v="5"/>
    <x v="5"/>
    <n v="1500"/>
    <x v="0"/>
  </r>
  <r>
    <s v="SE-NE_1500__kV_73"/>
    <x v="5"/>
    <x v="5"/>
    <n v="1500"/>
    <x v="0"/>
  </r>
  <r>
    <s v="SE-NE_1500__kV_52"/>
    <x v="5"/>
    <x v="5"/>
    <n v="1500"/>
    <x v="0"/>
  </r>
  <r>
    <s v="SE-NE_1500__kV_23"/>
    <x v="5"/>
    <x v="5"/>
    <n v="1500"/>
    <x v="0"/>
  </r>
  <r>
    <s v="SE-NE_1500__kV_55"/>
    <x v="5"/>
    <x v="5"/>
    <n v="1500"/>
    <x v="0"/>
  </r>
  <r>
    <s v="SE-NE_1500__kV_22"/>
    <x v="5"/>
    <x v="5"/>
    <n v="1500"/>
    <x v="0"/>
  </r>
  <r>
    <s v="SE-NE_1500__kV_94"/>
    <x v="5"/>
    <x v="5"/>
    <n v="1500"/>
    <x v="0"/>
  </r>
  <r>
    <s v="SE-NE_1500__kV_81"/>
    <x v="5"/>
    <x v="5"/>
    <n v="1500"/>
    <x v="0"/>
  </r>
  <r>
    <s v="SE-NE_1500__kV_28"/>
    <x v="5"/>
    <x v="5"/>
    <n v="1500"/>
    <x v="0"/>
  </r>
  <r>
    <s v="SE-NE_1500__kV_27"/>
    <x v="5"/>
    <x v="5"/>
    <n v="1500"/>
    <x v="0"/>
  </r>
  <r>
    <s v="SE-NE_1500__kV_26"/>
    <x v="5"/>
    <x v="5"/>
    <n v="1500"/>
    <x v="0"/>
  </r>
  <r>
    <s v="SE-NE_1500__kV_36"/>
    <x v="5"/>
    <x v="5"/>
    <n v="1500"/>
    <x v="0"/>
  </r>
  <r>
    <s v="SE-NE_1500__kV_15"/>
    <x v="5"/>
    <x v="5"/>
    <n v="1500"/>
    <x v="0"/>
  </r>
  <r>
    <s v="SE-NE_1500__kV_21"/>
    <x v="5"/>
    <x v="5"/>
    <n v="1500"/>
    <x v="0"/>
  </r>
  <r>
    <s v="SE-NE_1500__kV_86"/>
    <x v="5"/>
    <x v="5"/>
    <n v="1500"/>
    <x v="0"/>
  </r>
  <r>
    <s v="SE-NE_1500__kV_25"/>
    <x v="5"/>
    <x v="5"/>
    <n v="1500"/>
    <x v="0"/>
  </r>
  <r>
    <s v="SE-NE_1500__kV_79"/>
    <x v="5"/>
    <x v="5"/>
    <n v="1500"/>
    <x v="0"/>
  </r>
  <r>
    <s v="SE-NE_1500__kV_88"/>
    <x v="5"/>
    <x v="5"/>
    <n v="1500"/>
    <x v="0"/>
  </r>
  <r>
    <s v="SE-NE_1500__kV_97"/>
    <x v="5"/>
    <x v="5"/>
    <n v="1500"/>
    <x v="0"/>
  </r>
  <r>
    <s v="SE-NE_1500__kV_96"/>
    <x v="5"/>
    <x v="5"/>
    <n v="1500"/>
    <x v="0"/>
  </r>
  <r>
    <s v="SE-NE_1500__kV_95"/>
    <x v="5"/>
    <x v="5"/>
    <n v="1500"/>
    <x v="0"/>
  </r>
  <r>
    <s v="SE-NE_1500__kV_24"/>
    <x v="5"/>
    <x v="5"/>
    <n v="1500"/>
    <x v="0"/>
  </r>
  <r>
    <s v="SE-NE_1500__kV_14"/>
    <x v="5"/>
    <x v="5"/>
    <n v="1500"/>
    <x v="0"/>
  </r>
  <r>
    <s v="SE-NE_1500__kV_91"/>
    <x v="5"/>
    <x v="5"/>
    <n v="1500"/>
    <x v="0"/>
  </r>
  <r>
    <s v="SE-NE_1500__kV_70"/>
    <x v="5"/>
    <x v="5"/>
    <n v="1500"/>
    <x v="0"/>
  </r>
  <r>
    <s v="SE-NE_1500__kV_108"/>
    <x v="5"/>
    <x v="5"/>
    <n v="1500"/>
    <x v="0"/>
  </r>
  <r>
    <s v="SE-NE_1500__kV_41"/>
    <x v="5"/>
    <x v="5"/>
    <n v="1500"/>
    <x v="0"/>
  </r>
  <r>
    <s v="SE-NE_1500__kV_18"/>
    <x v="5"/>
    <x v="5"/>
    <n v="1500"/>
    <x v="0"/>
  </r>
  <r>
    <s v="SE-NE_1500__kV_17"/>
    <x v="5"/>
    <x v="5"/>
    <n v="1500"/>
    <x v="0"/>
  </r>
  <r>
    <s v="SE-NE_1500__kV_31"/>
    <x v="5"/>
    <x v="5"/>
    <n v="1500"/>
    <x v="0"/>
  </r>
  <r>
    <s v="SE-NE_1500__kV_19"/>
    <x v="5"/>
    <x v="5"/>
    <n v="1500"/>
    <x v="0"/>
  </r>
  <r>
    <s v="SE-NE_1500__kV_83"/>
    <x v="5"/>
    <x v="5"/>
    <n v="1500"/>
    <x v="0"/>
  </r>
  <r>
    <s v="SE-NE_1500__kV_92"/>
    <x v="5"/>
    <x v="5"/>
    <n v="1500"/>
    <x v="0"/>
  </r>
  <r>
    <s v="SE-NE_1500__kV_35"/>
    <x v="5"/>
    <x v="5"/>
    <n v="1500"/>
    <x v="0"/>
  </r>
  <r>
    <s v="SE-NE_1500__kV_37"/>
    <x v="5"/>
    <x v="5"/>
    <n v="1500"/>
    <x v="0"/>
  </r>
  <r>
    <s v="SE-NE_1500__kV_62"/>
    <x v="5"/>
    <x v="5"/>
    <n v="1500"/>
    <x v="0"/>
  </r>
  <r>
    <s v="SE-NE_1500__kV_84"/>
    <x v="5"/>
    <x v="5"/>
    <n v="1500"/>
    <x v="0"/>
  </r>
  <r>
    <s v="SE-NE_1500__kV_85"/>
    <x v="5"/>
    <x v="5"/>
    <n v="1500"/>
    <x v="0"/>
  </r>
  <r>
    <s v="SE-NE_1500__kV_16"/>
    <x v="5"/>
    <x v="5"/>
    <n v="1500"/>
    <x v="0"/>
  </r>
  <r>
    <s v="SE-NE_1500__kV_89"/>
    <x v="5"/>
    <x v="5"/>
    <n v="1500"/>
    <x v="0"/>
  </r>
  <r>
    <s v="SE-NE_1500__kV_64"/>
    <x v="5"/>
    <x v="5"/>
    <n v="1500"/>
    <x v="0"/>
  </r>
  <r>
    <s v="SE-NE_1500__kV_87"/>
    <x v="5"/>
    <x v="5"/>
    <n v="1500"/>
    <x v="0"/>
  </r>
  <r>
    <s v="SE-NE_1500__kV_82"/>
    <x v="5"/>
    <x v="5"/>
    <n v="1500"/>
    <x v="0"/>
  </r>
  <r>
    <s v="Tap-N_1500__kV_238"/>
    <x v="2"/>
    <x v="2"/>
    <n v="1500"/>
    <x v="0"/>
  </r>
  <r>
    <s v="Tap-N_1500__kV_228"/>
    <x v="2"/>
    <x v="2"/>
    <n v="1500"/>
    <x v="0"/>
  </r>
  <r>
    <s v="Tap-N_1500__kV_232"/>
    <x v="2"/>
    <x v="2"/>
    <n v="1500"/>
    <x v="0"/>
  </r>
  <r>
    <s v="Tap-N_1500__kV_235"/>
    <x v="2"/>
    <x v="2"/>
    <n v="1500"/>
    <x v="0"/>
  </r>
  <r>
    <s v="Tap-N_1500__kV_231"/>
    <x v="2"/>
    <x v="2"/>
    <n v="1500"/>
    <x v="0"/>
  </r>
  <r>
    <s v="Tap-N_1500__kV_230"/>
    <x v="2"/>
    <x v="2"/>
    <n v="1500"/>
    <x v="0"/>
  </r>
  <r>
    <s v="Tap-N_1500__kV_234"/>
    <x v="2"/>
    <x v="2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69"/>
    <x v="1"/>
    <x v="1"/>
    <n v="1500"/>
    <x v="0"/>
  </r>
  <r>
    <s v="N-Manaus_1500__kV_168"/>
    <x v="1"/>
    <x v="1"/>
    <n v="1500"/>
    <x v="0"/>
  </r>
  <r>
    <s v="N-Manaus_1500__kV_179"/>
    <x v="1"/>
    <x v="1"/>
    <n v="1500"/>
    <x v="0"/>
  </r>
  <r>
    <s v="N-Manaus_1500__kV_176"/>
    <x v="1"/>
    <x v="1"/>
    <n v="1500"/>
    <x v="0"/>
  </r>
  <r>
    <s v="SE-Imp_1500__kV_317"/>
    <x v="5"/>
    <x v="7"/>
    <n v="1500"/>
    <x v="0"/>
  </r>
  <r>
    <s v="SE-Imp_1500__kV_322"/>
    <x v="5"/>
    <x v="7"/>
    <n v="1500"/>
    <x v="0"/>
  </r>
  <r>
    <s v="SE-Imp_1500__kV_316"/>
    <x v="5"/>
    <x v="7"/>
    <n v="1500"/>
    <x v="0"/>
  </r>
  <r>
    <s v="SE-Imp_1500__kV_326"/>
    <x v="5"/>
    <x v="7"/>
    <n v="1500"/>
    <x v="0"/>
  </r>
  <r>
    <s v="SE-Imp_1500__kV_313"/>
    <x v="5"/>
    <x v="7"/>
    <n v="1500"/>
    <x v="0"/>
  </r>
  <r>
    <s v="SE-Imp_1500__kV_315"/>
    <x v="5"/>
    <x v="7"/>
    <n v="1500"/>
    <x v="0"/>
  </r>
  <r>
    <s v="SE-Imp_1500__kV_309"/>
    <x v="5"/>
    <x v="7"/>
    <n v="1500"/>
    <x v="0"/>
  </r>
  <r>
    <s v="SE-Imp_1500__kV_298"/>
    <x v="5"/>
    <x v="7"/>
    <n v="1500"/>
    <x v="0"/>
  </r>
  <r>
    <s v="SE-Imp_1500__kV_306"/>
    <x v="5"/>
    <x v="7"/>
    <n v="1500"/>
    <x v="0"/>
  </r>
  <r>
    <s v="SE-Imp_1500__kV_127"/>
    <x v="5"/>
    <x v="7"/>
    <n v="1500"/>
    <x v="0"/>
  </r>
  <r>
    <s v="SE-Imp_1500__kV_307"/>
    <x v="5"/>
    <x v="7"/>
    <n v="1500"/>
    <x v="0"/>
  </r>
  <r>
    <s v="SE-Imp_1500__kV_319"/>
    <x v="5"/>
    <x v="7"/>
    <n v="1500"/>
    <x v="0"/>
  </r>
  <r>
    <s v="SE-Imp_1500__kV_320"/>
    <x v="5"/>
    <x v="7"/>
    <n v="1500"/>
    <x v="0"/>
  </r>
  <r>
    <s v="SE-Imp_1500__kV_323"/>
    <x v="5"/>
    <x v="7"/>
    <n v="1500"/>
    <x v="0"/>
  </r>
  <r>
    <s v="SE-Imp_1500__kV_321"/>
    <x v="5"/>
    <x v="7"/>
    <n v="1500"/>
    <x v="0"/>
  </r>
  <r>
    <s v="SE-Imp_1500__kV_302"/>
    <x v="5"/>
    <x v="7"/>
    <n v="1500"/>
    <x v="0"/>
  </r>
  <r>
    <s v="SE-Imp_1500__kV_324"/>
    <x v="5"/>
    <x v="7"/>
    <n v="1500"/>
    <x v="0"/>
  </r>
  <r>
    <s v="SE-Imp_1500__kV_299"/>
    <x v="5"/>
    <x v="7"/>
    <n v="1500"/>
    <x v="0"/>
  </r>
  <r>
    <s v="SE-Imp_1500__kV_325"/>
    <x v="5"/>
    <x v="7"/>
    <n v="1500"/>
    <x v="0"/>
  </r>
  <r>
    <s v="SE-Imp_1500__kV_301"/>
    <x v="5"/>
    <x v="7"/>
    <n v="1500"/>
    <x v="0"/>
  </r>
  <r>
    <s v="SE-Imp_1500__kV_312"/>
    <x v="5"/>
    <x v="7"/>
    <n v="1500"/>
    <x v="0"/>
  </r>
  <r>
    <s v="SE-Imp_1500__kV_303"/>
    <x v="5"/>
    <x v="7"/>
    <n v="1500"/>
    <x v="0"/>
  </r>
  <r>
    <s v="SE-Imp_1500__kV_129"/>
    <x v="5"/>
    <x v="7"/>
    <n v="1500"/>
    <x v="0"/>
  </r>
  <r>
    <s v="SE-Imp_1500__kV_305"/>
    <x v="5"/>
    <x v="7"/>
    <n v="1500"/>
    <x v="0"/>
  </r>
  <r>
    <s v="SE-Imp_1500__kV_121"/>
    <x v="5"/>
    <x v="7"/>
    <n v="1500"/>
    <x v="0"/>
  </r>
  <r>
    <s v="SE-Imp_1500__kV_118"/>
    <x v="5"/>
    <x v="7"/>
    <n v="1500"/>
    <x v="0"/>
  </r>
  <r>
    <s v="SE-Imp_1500__kV_112"/>
    <x v="5"/>
    <x v="7"/>
    <n v="1500"/>
    <x v="0"/>
  </r>
  <r>
    <s v="SE-Imp_1500__kV_113"/>
    <x v="5"/>
    <x v="7"/>
    <n v="1500"/>
    <x v="0"/>
  </r>
  <r>
    <s v="SE-Imp_1500__kV_114"/>
    <x v="5"/>
    <x v="7"/>
    <n v="1500"/>
    <x v="0"/>
  </r>
  <r>
    <s v="SE-Imp_1500__kV_300"/>
    <x v="5"/>
    <x v="7"/>
    <n v="1500"/>
    <x v="0"/>
  </r>
  <r>
    <s v="SE-Imp_1500__kV_122"/>
    <x v="5"/>
    <x v="7"/>
    <n v="1500"/>
    <x v="0"/>
  </r>
  <r>
    <s v="SE-Imp_1500__kV_304"/>
    <x v="5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5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5"/>
    <x v="7"/>
    <n v="1500"/>
    <x v="0"/>
  </r>
  <r>
    <s v="SE-Imp_1500__kV_130"/>
    <x v="5"/>
    <x v="7"/>
    <n v="1500"/>
    <x v="0"/>
  </r>
  <r>
    <s v="SE-Imp_1500__kV_308"/>
    <x v="5"/>
    <x v="7"/>
    <n v="1500"/>
    <x v="0"/>
  </r>
  <r>
    <s v="SE-Imp_1500__kV_120"/>
    <x v="5"/>
    <x v="7"/>
    <n v="1500"/>
    <x v="0"/>
  </r>
  <r>
    <s v="SE-Imp_1500__kV_311"/>
    <x v="5"/>
    <x v="7"/>
    <n v="1500"/>
    <x v="0"/>
  </r>
  <r>
    <s v="SE-Imp_1500__kV_133"/>
    <x v="5"/>
    <x v="7"/>
    <n v="1500"/>
    <x v="0"/>
  </r>
  <r>
    <s v="SE-Imp_1500__kV_132"/>
    <x v="5"/>
    <x v="7"/>
    <n v="1500"/>
    <x v="0"/>
  </r>
  <r>
    <s v="SE-Imp_1500__kV_131"/>
    <x v="5"/>
    <x v="7"/>
    <n v="1500"/>
    <x v="0"/>
  </r>
  <r>
    <s v="NE-Imp_1500__kV_160"/>
    <x v="7"/>
    <x v="7"/>
    <n v="1500"/>
    <x v="0"/>
  </r>
  <r>
    <s v="SE-Imp_1500__kV_310"/>
    <x v="5"/>
    <x v="7"/>
    <n v="1500"/>
    <x v="0"/>
  </r>
  <r>
    <s v="NE-Imp_1500__kV_293"/>
    <x v="7"/>
    <x v="7"/>
    <n v="1500"/>
    <x v="0"/>
  </r>
  <r>
    <s v="SE-Imp_1500__kV_119"/>
    <x v="5"/>
    <x v="7"/>
    <n v="1500"/>
    <x v="0"/>
  </r>
  <r>
    <s v="SE-Imp_1500__kV_115"/>
    <x v="5"/>
    <x v="7"/>
    <n v="1500"/>
    <x v="0"/>
  </r>
  <r>
    <s v="SE-Imp_1500__kV_327"/>
    <x v="5"/>
    <x v="7"/>
    <n v="1500"/>
    <x v="0"/>
  </r>
  <r>
    <s v="SE-Imp_1500__kV_125"/>
    <x v="5"/>
    <x v="7"/>
    <n v="1500"/>
    <x v="0"/>
  </r>
  <r>
    <s v="SE-Imp_1500__kV_126"/>
    <x v="5"/>
    <x v="7"/>
    <n v="1500"/>
    <x v="0"/>
  </r>
  <r>
    <s v="SE-Imp_1500__kV_318"/>
    <x v="5"/>
    <x v="7"/>
    <n v="1500"/>
    <x v="0"/>
  </r>
  <r>
    <s v="SE-Imp_1500__kV_117"/>
    <x v="5"/>
    <x v="7"/>
    <n v="1500"/>
    <x v="0"/>
  </r>
  <r>
    <s v="SE-Imp_1500__kV_116"/>
    <x v="5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5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5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2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H9" firstHeaderRow="1" firstDataRow="2" firstDataCol="1"/>
  <pivotFields count="5">
    <pivotField showAll="0"/>
    <pivotField axis="axisRow" showAll="0">
      <items count="9">
        <item x="3"/>
        <item x="6"/>
        <item x="7"/>
        <item x="1"/>
        <item x="5"/>
        <item x="2"/>
        <item x="4"/>
        <item x="0"/>
        <item t="default"/>
      </items>
    </pivotField>
    <pivotField axis="axisRow" showAll="0">
      <items count="9">
        <item x="7"/>
        <item x="6"/>
        <item x="1"/>
        <item x="5"/>
        <item x="2"/>
        <item x="3"/>
        <item x="4"/>
        <item x="0"/>
        <item t="default"/>
      </items>
    </pivotField>
    <pivotField dataField="1" showAll="0"/>
    <pivotField axis="axisCol" showAll="0">
      <items count="28">
        <item m="1" x="17"/>
        <item m="1" x="19"/>
        <item m="1" x="15"/>
        <item x="9"/>
        <item x="6"/>
        <item m="1" x="25"/>
        <item m="1" x="14"/>
        <item x="5"/>
        <item m="1" x="11"/>
        <item x="4"/>
        <item m="1" x="26"/>
        <item x="3"/>
        <item m="1" x="22"/>
        <item m="1" x="10"/>
        <item m="1" x="20"/>
        <item x="1"/>
        <item m="1" x="16"/>
        <item m="1" x="23"/>
        <item m="1" x="12"/>
        <item m="1" x="21"/>
        <item m="1" x="18"/>
        <item h="1" x="0"/>
        <item h="1" m="1" x="13"/>
        <item h="1" x="2"/>
        <item h="1" m="1" x="24"/>
        <item h="1" x="7"/>
        <item h="1" x="8"/>
        <item t="default"/>
      </items>
    </pivotField>
  </pivotFields>
  <rowFields count="2">
    <field x="1"/>
    <field x="2"/>
  </rowFields>
  <rowItems count="5">
    <i>
      <x v="3"/>
    </i>
    <i r="1">
      <x v="2"/>
    </i>
    <i>
      <x v="5"/>
    </i>
    <i r="1">
      <x v="4"/>
    </i>
    <i t="grand">
      <x/>
    </i>
  </rowItems>
  <colFields count="1">
    <field x="4"/>
  </colFields>
  <colItems count="7">
    <i>
      <x v="3"/>
    </i>
    <i>
      <x v="4"/>
    </i>
    <i>
      <x v="7"/>
    </i>
    <i>
      <x v="9"/>
    </i>
    <i>
      <x v="11"/>
    </i>
    <i>
      <x v="15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168.69187533808693</v>
      </c>
      <c r="H1" s="255" t="s">
        <v>688</v>
      </c>
      <c r="I1" s="256">
        <f>D176</f>
        <v>212.50317966589219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109259.77099999999</v>
      </c>
      <c r="E5" s="95">
        <f>PLANEL_Pot_anual!AB4</f>
        <v>112648.571</v>
      </c>
      <c r="F5" s="95">
        <f>PLANEL_Pot_anual!AL4</f>
        <v>112648.571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11201.325999999999</v>
      </c>
      <c r="E6" s="95">
        <f>PLANEL_Pot_anual!AB5</f>
        <v>12922.36448</v>
      </c>
      <c r="F6" s="95">
        <f>PLANEL_Pot_anual!AL5</f>
        <v>13764.82201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7305.1</v>
      </c>
      <c r="E9" s="18">
        <f>PLANEL_Pot_anual!AB7</f>
        <v>7780.9</v>
      </c>
      <c r="F9" s="18">
        <f>PLANEL_Pot_anual!AL7</f>
        <v>7412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15913.09</v>
      </c>
      <c r="E19" s="30">
        <f>PLANEL_Pot_anual!AB17</f>
        <v>4790.4188889999996</v>
      </c>
      <c r="F19" s="30">
        <f>PLANEL_Pot_anual!AL17</f>
        <v>5021.33439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0</v>
      </c>
      <c r="F22" s="26">
        <f>PLANEL_Pot_anual!AL20</f>
        <v>0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190.42349300000001</v>
      </c>
      <c r="E25" s="32">
        <f>PLANEL_Pot_anual!AB23</f>
        <v>5039.2493000000004</v>
      </c>
      <c r="F25" s="32">
        <f>PLANEL_Pot_anual!AL23</f>
        <v>5302.5735830000003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165571.11787400002</v>
      </c>
      <c r="E26" s="28">
        <f>PLANEL_Pot_anual!AB24</f>
        <v>160801.30366899999</v>
      </c>
      <c r="F26" s="28">
        <f>PLANEL_Pot_anual!AL24</f>
        <v>161429.30098299999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120461.09699999999</v>
      </c>
      <c r="E30" s="1">
        <f t="shared" si="0"/>
        <v>125570.93548</v>
      </c>
      <c r="F30" s="1">
        <f t="shared" si="0"/>
        <v>126413.39301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13394.744381</v>
      </c>
      <c r="E35" s="1">
        <f t="shared" si="5"/>
        <v>13394.8</v>
      </c>
      <c r="F35" s="1">
        <f t="shared" si="5"/>
        <v>13395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15913.09</v>
      </c>
      <c r="E36" s="1">
        <f t="shared" si="6"/>
        <v>4790.4188889999996</v>
      </c>
      <c r="F36" s="1">
        <f t="shared" si="6"/>
        <v>5021.33439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0</v>
      </c>
      <c r="F37" s="1">
        <f t="shared" si="7"/>
        <v>0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190.42349300000001</v>
      </c>
      <c r="E39" s="1">
        <f>E25</f>
        <v>5039.2493000000004</v>
      </c>
      <c r="F39" s="1">
        <f>F25</f>
        <v>5302.5735830000003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19523.278999999995</v>
      </c>
      <c r="E44" s="95">
        <f>SUM(PLANEL_Pot_anual!S29:AB29)</f>
        <v>3388.8000000000029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5701.2999999999993</v>
      </c>
      <c r="E45" s="95">
        <f>SUM(PLANEL_Pot_anual!S30:AB30)</f>
        <v>1721.0384800000011</v>
      </c>
      <c r="F45" s="95">
        <f>SUM(PLANEL_Pot_anual!AC30:AL30)</f>
        <v>842.45752999999968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-3937.1000000000004</v>
      </c>
      <c r="E47" s="18">
        <f>SUM(PLANEL_Pot_anual!S32:AB32)</f>
        <v>475.79999999999927</v>
      </c>
      <c r="F47" s="18">
        <f>SUM(PLANEL_Pot_anual!AC32:AL32)</f>
        <v>-368.89999999999964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9356.93</v>
      </c>
      <c r="E58" s="30">
        <f>SUM(PLANEL_Pot_anual!S42:AB42)</f>
        <v>-11122.671111</v>
      </c>
      <c r="F58" s="30">
        <f>SUM(PLANEL_Pot_anual!AC42:AL42)</f>
        <v>230.9155010000004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-2170.2629999999999</v>
      </c>
      <c r="F61" s="26">
        <f>SUM(PLANEL_Pot_anual!AC45:AL45)</f>
        <v>0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190.42349300000001</v>
      </c>
      <c r="E64" s="32">
        <f>SUM(PLANEL_Pot_anual!S48:AB48)</f>
        <v>4848.8258070000002</v>
      </c>
      <c r="F64" s="32">
        <f>SUM(PLANEL_Pot_anual!AC48:AL48)</f>
        <v>263.32428299999992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29678.309454000031</v>
      </c>
      <c r="E65" s="28">
        <f>SUM(PLANEL_Pot_anual!S49:AB49)</f>
        <v>-4769.8142050000315</v>
      </c>
      <c r="F65" s="28">
        <f>SUM(PLANEL_Pot_anual!AC49:AL49)</f>
        <v>627.99731400000746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25224.578999999994</v>
      </c>
      <c r="E69" s="1">
        <f t="shared" si="9"/>
        <v>5109.838480000004</v>
      </c>
      <c r="F69" s="1">
        <f t="shared" si="9"/>
        <v>842.45752999999968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1395.0769609999995</v>
      </c>
      <c r="E74" s="1">
        <f t="shared" si="14"/>
        <v>5.5618999999580865E-2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9356.93</v>
      </c>
      <c r="E75" s="1">
        <f t="shared" si="15"/>
        <v>-11122.671111</v>
      </c>
      <c r="F75" s="1">
        <f t="shared" si="15"/>
        <v>230.9155010000004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-2170.2629999999999</v>
      </c>
      <c r="F76" s="1">
        <f t="shared" si="16"/>
        <v>0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190.42349300000001</v>
      </c>
      <c r="E78" s="1">
        <f>E64</f>
        <v>4848.8258070000002</v>
      </c>
      <c r="F78" s="1">
        <f>F64</f>
        <v>263.32428299999992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46698.894</v>
      </c>
      <c r="D83" s="95">
        <f>Planel_GerMed_Anual!R4</f>
        <v>50600.898459999997</v>
      </c>
      <c r="E83" s="95">
        <f>Planel_GerMed_Anual!AB4</f>
        <v>56380.18275</v>
      </c>
      <c r="F83" s="95">
        <f>Planel_GerMed_Anual!AL4</f>
        <v>56956.435169999997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3838.6356639999999</v>
      </c>
      <c r="E84" s="95">
        <f>Planel_GerMed_Anual!AB5</f>
        <v>5316.2313549999999</v>
      </c>
      <c r="F84" s="95">
        <f>Planel_GerMed_Anual!AL5</f>
        <v>5102.0791879999997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5957.0259470000001</v>
      </c>
      <c r="D86" s="18">
        <f>Planel_GerMed_Anual!R7</f>
        <v>2256.1024090000001</v>
      </c>
      <c r="E86" s="18">
        <f>Planel_GerMed_Anual!AB7</f>
        <v>1720.6835758</v>
      </c>
      <c r="F86" s="18">
        <f>Planel_GerMed_Anual!AL7</f>
        <v>987.84164069999997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235.69855680000001</v>
      </c>
      <c r="E89" s="20">
        <f>Planel_GerMed_Anual!AB9</f>
        <v>208.45155879999999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0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2872.5200399999999</v>
      </c>
      <c r="E91" s="1">
        <f>Planel_GerMed_Anual!AB11</f>
        <v>2917.5560730000002</v>
      </c>
      <c r="F91" s="1">
        <f>Planel_GerMed_Anual!AL11</f>
        <v>2917.5560730000002</v>
      </c>
    </row>
    <row r="92" spans="2:6" x14ac:dyDescent="0.25">
      <c r="B92" s="16" t="str">
        <f>Planel_GerMed_Anual!B12</f>
        <v>Óleos Comb</v>
      </c>
      <c r="C92" s="1">
        <f>Planel_GerMed_Anual!C12</f>
        <v>772.13647560000004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640.93226990000005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7130.3667615000004</v>
      </c>
      <c r="E97" s="30">
        <f>Planel_GerMed_Anual!AB17</f>
        <v>2186.2226065199998</v>
      </c>
      <c r="F97" s="30">
        <f>Planel_GerMed_Anual!AL17</f>
        <v>2291.606436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0</v>
      </c>
      <c r="F100" s="26">
        <f>Planel_GerMed_Anual!AL20</f>
        <v>0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67081.176581696011</v>
      </c>
      <c r="D104" s="28">
        <f>Planel_GerMed_Anual!R24</f>
        <v>72494.228902000003</v>
      </c>
      <c r="E104" s="28">
        <f>Planel_GerMed_Anual!AB24</f>
        <v>73483.386700919989</v>
      </c>
      <c r="F104" s="28">
        <f>Planel_GerMed_Anual!AL24</f>
        <v>72779.674557800012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49442.869294000004</v>
      </c>
      <c r="D108" s="1">
        <f t="shared" ref="D108:F108" si="18">D83+D84</f>
        <v>54439.534123999998</v>
      </c>
      <c r="E108" s="1">
        <f t="shared" si="18"/>
        <v>61696.414105000003</v>
      </c>
      <c r="F108" s="1">
        <f t="shared" si="18"/>
        <v>62058.514358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235.69855680000001</v>
      </c>
      <c r="E110" s="1">
        <f t="shared" si="20"/>
        <v>208.45155879999999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2872.5200399999999</v>
      </c>
      <c r="E111" s="1">
        <f t="shared" si="21"/>
        <v>2917.5560730000002</v>
      </c>
      <c r="F111" s="1">
        <f t="shared" si="21"/>
        <v>2917.5560730000002</v>
      </c>
    </row>
    <row r="112" spans="2:6" x14ac:dyDescent="0.25">
      <c r="B112" s="16" t="s">
        <v>58</v>
      </c>
      <c r="C112" s="1">
        <f>C92</f>
        <v>772.13647560000004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4587.0978739000002</v>
      </c>
      <c r="E113" s="1">
        <f t="shared" si="23"/>
        <v>4326.4972907000001</v>
      </c>
      <c r="F113" s="1">
        <f t="shared" si="23"/>
        <v>4096.5945590000001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7130.3667615000004</v>
      </c>
      <c r="E114" s="1">
        <f t="shared" si="24"/>
        <v>2186.2226065199998</v>
      </c>
      <c r="F114" s="1">
        <f t="shared" si="24"/>
        <v>2291.606436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0</v>
      </c>
      <c r="F115" s="1">
        <f t="shared" si="25"/>
        <v>0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59900.378920000003</v>
      </c>
      <c r="D122" s="95">
        <f>PLANEL_BalPonta_Anual!R4</f>
        <v>73171.631269999998</v>
      </c>
      <c r="E122" s="95">
        <f>PLANEL_BalPonta_Anual!AB4</f>
        <v>76038.146280000001</v>
      </c>
      <c r="F122" s="95">
        <f>PLANEL_BalPonta_Anual!AL4</f>
        <v>76098.883870000005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9258.9682260000009</v>
      </c>
      <c r="E123" s="95">
        <f>PLANEL_BalPonta_Anual!AB5</f>
        <v>10802.739740000001</v>
      </c>
      <c r="F123" s="95">
        <f>PLANEL_BalPonta_Anual!AL5</f>
        <v>11135.97147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10146.851919999999</v>
      </c>
      <c r="D125" s="18">
        <f>PLANEL_BalPonta_Anual!R6</f>
        <v>6921.3744930000003</v>
      </c>
      <c r="E125" s="18">
        <f>PLANEL_BalPonta_Anual!AB6</f>
        <v>7372.1814610000001</v>
      </c>
      <c r="F125" s="18">
        <f>PLANEL_BalPonta_Anual!AL6</f>
        <v>7022.6592030000002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4365.1558100000002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190.42349299999995</v>
      </c>
      <c r="E142" s="32">
        <f>PLANEL_BalPonta_Anual!AB14</f>
        <v>5039.2493000000004</v>
      </c>
      <c r="F142" s="32">
        <f>PLANEL_BalPonta_Anual!AL14</f>
        <v>5302.5735830000003</v>
      </c>
    </row>
    <row r="143" spans="2:6" x14ac:dyDescent="0.25">
      <c r="B143" s="27" t="str">
        <f>PLANEL_BalPonta_Anual!B15</f>
        <v>Total</v>
      </c>
      <c r="C143" s="28">
        <f>PLANEL_BalPonta_Anual!C15</f>
        <v>88475.710361999998</v>
      </c>
      <c r="D143" s="28">
        <f>PLANEL_BalPonta_Anual!R15</f>
        <v>104348.85225</v>
      </c>
      <c r="E143" s="28">
        <f>PLANEL_BalPonta_Anual!AB15</f>
        <v>109150.41553300001</v>
      </c>
      <c r="F143" s="28">
        <f>PLANEL_BalPonta_Anual!AL15</f>
        <v>109055.51702800003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64463.355346000004</v>
      </c>
      <c r="D147" s="1">
        <f t="shared" ref="D147:F147" si="27">D122+D123</f>
        <v>82430.599495999995</v>
      </c>
      <c r="E147" s="1">
        <f t="shared" si="27"/>
        <v>86840.886020000005</v>
      </c>
      <c r="F147" s="1">
        <f t="shared" si="27"/>
        <v>87234.855340000009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4365.1558100000002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190.42349299999995</v>
      </c>
      <c r="E156" s="1">
        <f>E142</f>
        <v>5039.2493000000004</v>
      </c>
      <c r="F156" s="1">
        <f>F142</f>
        <v>5302.5735830000003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41.623346069999997</v>
      </c>
      <c r="D161" s="1">
        <f>Planel_CO2_total_Anual!R4</f>
        <v>9.6297241459999992</v>
      </c>
      <c r="E161" s="1">
        <f>Planel_CO2_total_Anual!AB4</f>
        <v>7.3505509360000003</v>
      </c>
      <c r="F161" s="1">
        <f>Planel_CO2_total_Anual!AL4</f>
        <v>3.2202242650000001</v>
      </c>
    </row>
    <row r="162" spans="1:11" x14ac:dyDescent="0.25">
      <c r="B162" s="101" t="str">
        <f>Planel_CO2_total_Anual!B5</f>
        <v>P.Crítico</v>
      </c>
      <c r="C162" s="102">
        <f>Planel_CO2_total_Anual!C5</f>
        <v>54.085332600000001</v>
      </c>
      <c r="D162" s="102">
        <f>Planel_CO2_total_Anual!R5</f>
        <v>10.850811480000001</v>
      </c>
      <c r="E162" s="102">
        <f>Planel_CO2_total_Anual!AB5</f>
        <v>9.898232299</v>
      </c>
      <c r="F162" s="102">
        <f>Planel_CO2_total_Anual!AL5</f>
        <v>5.5445789579999998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29.955469726027399</v>
      </c>
      <c r="D167" s="1">
        <f>'Resumo Gás Natural'!R39</f>
        <v>10.387638958904111</v>
      </c>
      <c r="E167" s="1">
        <f>'Resumo Gás Natural'!AB39</f>
        <v>7.2091442438356168</v>
      </c>
      <c r="F167" s="1">
        <f>'Resumo Gás Natural'!AL39</f>
        <v>4.2136582739726025</v>
      </c>
    </row>
    <row r="168" spans="1:11" x14ac:dyDescent="0.25">
      <c r="B168" s="16" t="str">
        <f>'Resumo Gás Natural'!B40</f>
        <v>P.Crítico</v>
      </c>
      <c r="C168" s="102">
        <f>'Resumo Gás Natural'!C40</f>
        <v>35.884989123287674</v>
      </c>
      <c r="D168" s="102">
        <f>'Resumo Gás Natural'!R40</f>
        <v>11.549018397260273</v>
      </c>
      <c r="E168" s="102">
        <f>'Resumo Gás Natural'!AB40</f>
        <v>10.523439123287671</v>
      </c>
      <c r="F168" s="102">
        <f>'Resumo Gás Natural'!AL40</f>
        <v>7.2550726547945201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168.69187533808693</v>
      </c>
      <c r="D176" s="1">
        <f>C176*(1+Planel_BD_constantes!$B$3)^($D$175-$C$175)</f>
        <v>212.50317966589219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opLeftCell="A91" zoomScale="90" zoomScaleNormal="90" workbookViewId="0">
      <selection activeCell="F93" sqref="F93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268.53761677105592</v>
      </c>
      <c r="H1" s="255" t="s">
        <v>688</v>
      </c>
      <c r="I1" s="256">
        <f>D188</f>
        <v>250.50317966589219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109259.77099999999</v>
      </c>
      <c r="E5" s="95">
        <f>PLANEL_Pot_anual!AB4</f>
        <v>112648.571</v>
      </c>
      <c r="F5" s="95">
        <f>PLANEL_Pot_anual!AL4</f>
        <v>112648.571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11201.325999999999</v>
      </c>
      <c r="E6" s="95">
        <f>PLANEL_Pot_anual!AB5</f>
        <v>12922.36448</v>
      </c>
      <c r="F6" s="95">
        <f>PLANEL_Pot_anual!AL5</f>
        <v>13764.82201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7305.1</v>
      </c>
      <c r="E8" s="18">
        <f>PLANEL_Pot_anual!AB7</f>
        <v>7780.9</v>
      </c>
      <c r="F8" s="18">
        <f>PLANEL_Pot_anual!AL7</f>
        <v>7412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15913.09</v>
      </c>
      <c r="E19" s="30">
        <f>PLANEL_Pot_anual!AB17</f>
        <v>4790.4188889999996</v>
      </c>
      <c r="F19" s="30">
        <f>PLANEL_Pot_anual!AL17</f>
        <v>5021.33439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0</v>
      </c>
      <c r="F22" s="26">
        <f>PLANEL_Pot_anual!AL20</f>
        <v>0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190.42349300000001</v>
      </c>
      <c r="E25" s="32">
        <f>PLANEL_Pot_anual!AB23</f>
        <v>5039.2493000000004</v>
      </c>
      <c r="F25" s="32">
        <f>PLANEL_Pot_anual!AL23</f>
        <v>5302.5735830000003</v>
      </c>
    </row>
    <row r="26" spans="2:6" x14ac:dyDescent="0.25">
      <c r="B26" s="252" t="str">
        <f>Sup_GD_PotInst_Anual!A1</f>
        <v>GD FV</v>
      </c>
      <c r="C26" s="253">
        <v>4</v>
      </c>
      <c r="D26" s="253">
        <v>2774</v>
      </c>
      <c r="E26" s="253">
        <v>4714</v>
      </c>
      <c r="F26" s="253">
        <v>7147</v>
      </c>
    </row>
    <row r="27" spans="2:6" x14ac:dyDescent="0.25">
      <c r="B27" s="252" t="str">
        <f>Sup_GD_PotInst_Anual!A13</f>
        <v>GD Termelétrica</v>
      </c>
      <c r="C27" s="253">
        <v>0</v>
      </c>
      <c r="D27" s="253">
        <v>205</v>
      </c>
      <c r="E27" s="253">
        <v>418</v>
      </c>
      <c r="F27" s="253">
        <v>824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v>4</v>
      </c>
      <c r="E28" s="253">
        <v>11</v>
      </c>
      <c r="F28" s="253">
        <v>27</v>
      </c>
    </row>
    <row r="29" spans="2:6" x14ac:dyDescent="0.25">
      <c r="B29" s="252" t="str">
        <f>Sup_GD_PotInst_Anual!A37</f>
        <v>GD CGH</v>
      </c>
      <c r="C29" s="253">
        <v>0</v>
      </c>
      <c r="D29" s="253">
        <v>197</v>
      </c>
      <c r="E29" s="253">
        <v>382</v>
      </c>
      <c r="F29" s="253">
        <v>397</v>
      </c>
    </row>
    <row r="30" spans="2:6" x14ac:dyDescent="0.25">
      <c r="B30" s="27" t="str">
        <f>PLANEL_Pot_anual!B24</f>
        <v>Total</v>
      </c>
      <c r="C30" s="28">
        <f>PLANEL_Pot_anual!C24+SUM(C26:C29)</f>
        <v>135896.93471999999</v>
      </c>
      <c r="D30" s="28">
        <f>PLANEL_Pot_anual!R24+SUM(D26:D29)</f>
        <v>168751.11787400002</v>
      </c>
      <c r="E30" s="28">
        <f>PLANEL_Pot_anual!AB24+SUM(E26:E29)</f>
        <v>166326.30366899999</v>
      </c>
      <c r="F30" s="28">
        <f>PLANEL_Pot_anual!AL24+SUM(F26:F29)</f>
        <v>169824.30098299999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120461.09699999999</v>
      </c>
      <c r="E34" s="1">
        <f>E5+E6</f>
        <v>125570.93548</v>
      </c>
      <c r="F34" s="1">
        <f>F5+F6</f>
        <v>126413.39301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7305.1</v>
      </c>
      <c r="E35" s="1">
        <f t="shared" si="0"/>
        <v>7780.9</v>
      </c>
      <c r="F35" s="1">
        <f t="shared" si="0"/>
        <v>7412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13394.744381</v>
      </c>
      <c r="E39" s="1">
        <f>E16+E17</f>
        <v>13394.8</v>
      </c>
      <c r="F39" s="1">
        <f>F16+F17</f>
        <v>13395</v>
      </c>
    </row>
    <row r="40" spans="2:6" x14ac:dyDescent="0.25">
      <c r="B40" s="16" t="s">
        <v>7</v>
      </c>
      <c r="C40" s="1">
        <f>C19+C20</f>
        <v>6556.16</v>
      </c>
      <c r="D40" s="1">
        <f>D19+D20</f>
        <v>15913.09</v>
      </c>
      <c r="E40" s="1">
        <f>E19+E20</f>
        <v>4790.4188889999996</v>
      </c>
      <c r="F40" s="1">
        <f>F19+F20</f>
        <v>5021.33439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0</v>
      </c>
      <c r="F41" s="1">
        <f>F22+F23</f>
        <v>0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190.42349300000001</v>
      </c>
      <c r="E43" s="1">
        <f t="shared" si="2"/>
        <v>5039.2493000000004</v>
      </c>
      <c r="F43" s="1">
        <f t="shared" si="2"/>
        <v>5302.5735830000003</v>
      </c>
    </row>
    <row r="44" spans="2:6" x14ac:dyDescent="0.25">
      <c r="B44" s="16" t="s">
        <v>663</v>
      </c>
      <c r="C44" s="1">
        <f>SUM(C26:C29)</f>
        <v>4.1262999999999996</v>
      </c>
      <c r="D44" s="1">
        <f t="shared" ref="D44:F44" si="3">SUM(D26:D29)</f>
        <v>3180</v>
      </c>
      <c r="E44" s="1">
        <f t="shared" si="3"/>
        <v>5525</v>
      </c>
      <c r="F44" s="1">
        <f t="shared" si="3"/>
        <v>8395</v>
      </c>
    </row>
    <row r="45" spans="2:6" x14ac:dyDescent="0.25">
      <c r="B45" s="27" t="s">
        <v>9</v>
      </c>
      <c r="C45" s="28">
        <f>SUM(C34:C44)</f>
        <v>135896.93471999999</v>
      </c>
      <c r="D45" s="28">
        <f>SUM(D34:D44)</f>
        <v>168751.11787400002</v>
      </c>
      <c r="E45" s="28">
        <f>SUM(E34:E44)</f>
        <v>166326.30366899999</v>
      </c>
      <c r="F45" s="28">
        <f>SUM(F34:F44)</f>
        <v>169824.30098299999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19523.278999999995</v>
      </c>
      <c r="E49" s="95">
        <f>SUM(PLANEL_Pot_anual!S29:AB29)</f>
        <v>3388.8000000000029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5701.2999999999993</v>
      </c>
      <c r="E50" s="95">
        <f>SUM(PLANEL_Pot_anual!S30:AB30)</f>
        <v>1721.0384800000011</v>
      </c>
      <c r="F50" s="95">
        <f>SUM(PLANEL_Pot_anual!AC30:AL30)</f>
        <v>842.45752999999968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-3937.1000000000004</v>
      </c>
      <c r="E52" s="18">
        <f>SUM(PLANEL_Pot_anual!S32:AB32)</f>
        <v>475.79999999999927</v>
      </c>
      <c r="F52" s="18">
        <f>SUM(PLANEL_Pot_anual!AC32:AL32)</f>
        <v>-368.89999999999964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9356.93</v>
      </c>
      <c r="E63" s="30">
        <f>SUM(PLANEL_Pot_anual!S42:AB42)</f>
        <v>-11122.671111</v>
      </c>
      <c r="F63" s="30">
        <f>SUM(PLANEL_Pot_anual!AC42:AL42)</f>
        <v>230.9155010000004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-2170.2629999999999</v>
      </c>
      <c r="F66" s="26">
        <f>SUM(PLANEL_Pot_anual!AC45:AL45)</f>
        <v>0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190.42349300000001</v>
      </c>
      <c r="E69" s="32">
        <f>SUM(PLANEL_Pot_anual!S48:AB48)</f>
        <v>4848.8258070000002</v>
      </c>
      <c r="F69" s="32">
        <f>SUM(PLANEL_Pot_anual!AC48:AL48)</f>
        <v>263.32428299999992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2770</v>
      </c>
      <c r="E70" s="253">
        <f>E26-D26</f>
        <v>1940</v>
      </c>
      <c r="F70" s="253">
        <f>F26-E26</f>
        <v>2433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205</v>
      </c>
      <c r="E71" s="253">
        <f t="shared" si="4"/>
        <v>213</v>
      </c>
      <c r="F71" s="253">
        <f t="shared" ref="F71" si="5">F27-E27</f>
        <v>406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3.8736999999999999</v>
      </c>
      <c r="E72" s="253">
        <f t="shared" si="4"/>
        <v>7</v>
      </c>
      <c r="F72" s="253">
        <f t="shared" ref="F72" si="6">F28-E28</f>
        <v>16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197</v>
      </c>
      <c r="E73" s="253">
        <f t="shared" si="4"/>
        <v>185</v>
      </c>
      <c r="F73" s="253">
        <f t="shared" ref="F73" si="7">F29-E29</f>
        <v>15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32854.183154000028</v>
      </c>
      <c r="E74" s="28">
        <f>SUM(PLANEL_Pot_anual!S49:AB49)+SUM(E70:E73)</f>
        <v>-2424.8142050000315</v>
      </c>
      <c r="F74" s="28">
        <f>SUM(PLANEL_Pot_anual!AC49:AL49)+SUM(F70:F73)</f>
        <v>3497.9973140000075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25224.578999999994</v>
      </c>
      <c r="E78" s="1">
        <f>E49+E50</f>
        <v>5109.838480000004</v>
      </c>
      <c r="F78" s="1">
        <f>F49+F50</f>
        <v>842.45752999999968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-3937.1000000000004</v>
      </c>
      <c r="E79" s="1">
        <f t="shared" si="8"/>
        <v>475.79999999999927</v>
      </c>
      <c r="F79" s="1">
        <f t="shared" si="8"/>
        <v>-368.89999999999964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1395.0769609999995</v>
      </c>
      <c r="E83" s="1">
        <f t="shared" si="11"/>
        <v>5.5618999999580865E-2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9356.93</v>
      </c>
      <c r="E84" s="1">
        <f t="shared" si="12"/>
        <v>-11122.671111</v>
      </c>
      <c r="F84" s="1">
        <f t="shared" si="12"/>
        <v>230.9155010000004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-2170.2629999999999</v>
      </c>
      <c r="F85" s="1">
        <f t="shared" si="13"/>
        <v>0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190.42349300000001</v>
      </c>
      <c r="E87" s="1">
        <f>E69</f>
        <v>4848.8258070000002</v>
      </c>
      <c r="F87" s="1">
        <f>F69</f>
        <v>263.32428299999992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3175.8737000000001</v>
      </c>
      <c r="E88" s="1">
        <f t="shared" ref="E88:F88" si="15">SUM(E70:E73)</f>
        <v>2345</v>
      </c>
      <c r="F88" s="1">
        <f t="shared" si="15"/>
        <v>2870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32854.183153999991</v>
      </c>
      <c r="E89" s="28">
        <f t="shared" si="16"/>
        <v>-2424.814204999996</v>
      </c>
      <c r="F89" s="28">
        <f t="shared" si="16"/>
        <v>3497.9973140000002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46698.894</v>
      </c>
      <c r="D93" s="95">
        <f>Planel_GerMed_Anual!R4</f>
        <v>50600.898459999997</v>
      </c>
      <c r="E93" s="95">
        <f>Planel_GerMed_Anual!AB4</f>
        <v>56380.18275</v>
      </c>
      <c r="F93" s="95">
        <f>Planel_GerMed_Anual!AL4</f>
        <v>56956.435169999997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3838.6356639999999</v>
      </c>
      <c r="E94" s="95">
        <f>Planel_GerMed_Anual!AB5</f>
        <v>5316.2313549999999</v>
      </c>
      <c r="F94" s="95">
        <f>Planel_GerMed_Anual!AL5</f>
        <v>5102.0791879999997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5957.0259470000001</v>
      </c>
      <c r="D96" s="18">
        <f>Planel_GerMed_Anual!R7</f>
        <v>2256.1024090000001</v>
      </c>
      <c r="E96" s="18">
        <f>Planel_GerMed_Anual!AB7</f>
        <v>1720.6835758</v>
      </c>
      <c r="F96" s="18">
        <f>Planel_GerMed_Anual!AL7</f>
        <v>987.84164069999997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235.69855680000001</v>
      </c>
      <c r="E99" s="20">
        <f>Planel_GerMed_Anual!AB9</f>
        <v>208.45155879999999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0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2872.5200399999999</v>
      </c>
      <c r="E101" s="1">
        <f>Planel_GerMed_Anual!AB11</f>
        <v>2917.5560730000002</v>
      </c>
      <c r="F101" s="1">
        <f>Planel_GerMed_Anual!AL11</f>
        <v>2917.5560730000002</v>
      </c>
    </row>
    <row r="102" spans="2:6" x14ac:dyDescent="0.25">
      <c r="B102" s="16" t="str">
        <f>Planel_GerMed_Anual!B12</f>
        <v>Óleos Comb</v>
      </c>
      <c r="C102" s="1">
        <f>Planel_GerMed_Anual!C12</f>
        <v>772.13647560000004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640.93226990000005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7130.3667615000004</v>
      </c>
      <c r="E107" s="30">
        <f>Planel_GerMed_Anual!AB17</f>
        <v>2186.2226065199998</v>
      </c>
      <c r="F107" s="30">
        <f>Planel_GerMed_Anual!AL17</f>
        <v>2291.606436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0</v>
      </c>
      <c r="F110" s="26">
        <f>Planel_GerMed_Anual!AL20</f>
        <v>0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0.96460358822393566</v>
      </c>
      <c r="D114" s="253">
        <v>694</v>
      </c>
      <c r="E114" s="253">
        <v>1179</v>
      </c>
      <c r="F114" s="253">
        <v>1787</v>
      </c>
    </row>
    <row r="115" spans="2:6" x14ac:dyDescent="0.25">
      <c r="B115" s="252" t="str">
        <f>GerNaoDesp!$A$28</f>
        <v>GD Biomassa</v>
      </c>
      <c r="C115" s="253">
        <v>0</v>
      </c>
      <c r="D115" s="253">
        <v>179</v>
      </c>
      <c r="E115" s="253">
        <v>366</v>
      </c>
      <c r="F115" s="253">
        <v>721</v>
      </c>
    </row>
    <row r="116" spans="2:6" x14ac:dyDescent="0.25">
      <c r="B116" s="252" t="str">
        <f>GerNaoDesp!$A$40</f>
        <v>GD eólica</v>
      </c>
      <c r="C116" s="253">
        <f>GerNaoDesp!E50</f>
        <v>7.0558749999999999E-4</v>
      </c>
      <c r="D116" s="253">
        <v>20</v>
      </c>
      <c r="E116" s="253">
        <v>59</v>
      </c>
      <c r="F116" s="253">
        <v>140</v>
      </c>
    </row>
    <row r="117" spans="2:6" x14ac:dyDescent="0.25">
      <c r="B117" s="252" t="str">
        <f>GerNaoDesp!$A$52</f>
        <v>GD CGH</v>
      </c>
      <c r="C117" s="253">
        <v>0</v>
      </c>
      <c r="D117" s="253">
        <v>253</v>
      </c>
      <c r="E117" s="253">
        <v>488</v>
      </c>
      <c r="F117" s="253">
        <v>1016</v>
      </c>
    </row>
    <row r="118" spans="2:6" x14ac:dyDescent="0.25">
      <c r="B118" s="27" t="str">
        <f>Planel_GerMed_Anual!B24</f>
        <v>Total</v>
      </c>
      <c r="C118" s="28">
        <f>Planel_GerMed_Anual!C24+SUM(C114:C117)</f>
        <v>67082.141890871731</v>
      </c>
      <c r="D118" s="28">
        <f>Planel_GerMed_Anual!R24+SUM(D114:D117)</f>
        <v>73640.228902000003</v>
      </c>
      <c r="E118" s="28">
        <f>Planel_GerMed_Anual!AB24+SUM(E114:E117)</f>
        <v>75575.386700919989</v>
      </c>
      <c r="F118" s="28">
        <f>Planel_GerMed_Anual!AL24+SUM(F114:F117)</f>
        <v>76443.674557800012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49442.869294000004</v>
      </c>
      <c r="D122" s="1">
        <f>D93+D94</f>
        <v>54439.534123999998</v>
      </c>
      <c r="E122" s="1">
        <f>E93+E94</f>
        <v>61696.414105000003</v>
      </c>
      <c r="F122" s="1">
        <f>F93+F94</f>
        <v>62058.514358</v>
      </c>
    </row>
    <row r="123" spans="2:6" x14ac:dyDescent="0.25">
      <c r="B123" s="16" t="s">
        <v>3</v>
      </c>
      <c r="C123" s="1">
        <f>C96</f>
        <v>5957.0259470000001</v>
      </c>
      <c r="D123" s="1">
        <f t="shared" ref="D123:F123" si="17">D96</f>
        <v>2256.1024090000001</v>
      </c>
      <c r="E123" s="1">
        <f t="shared" si="17"/>
        <v>1720.6835758</v>
      </c>
      <c r="F123" s="1">
        <f t="shared" si="17"/>
        <v>987.84164069999997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235.69855680000001</v>
      </c>
      <c r="E124" s="1">
        <f t="shared" si="18"/>
        <v>208.45155879999999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2872.5200399999999</v>
      </c>
      <c r="E125" s="1">
        <f t="shared" si="19"/>
        <v>2917.5560730000002</v>
      </c>
      <c r="F125" s="1">
        <f t="shared" si="19"/>
        <v>2917.5560730000002</v>
      </c>
    </row>
    <row r="126" spans="2:6" x14ac:dyDescent="0.25">
      <c r="B126" s="16" t="s">
        <v>58</v>
      </c>
      <c r="C126" s="1">
        <f t="shared" si="19"/>
        <v>772.13647560000004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4587.0978739000002</v>
      </c>
      <c r="E127" s="1">
        <f t="shared" si="20"/>
        <v>4326.4972907000001</v>
      </c>
      <c r="F127" s="1">
        <f t="shared" si="20"/>
        <v>4096.5945590000001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7130.3667615000004</v>
      </c>
      <c r="E128" s="1">
        <f t="shared" si="21"/>
        <v>2186.2226065199998</v>
      </c>
      <c r="F128" s="1">
        <f t="shared" si="21"/>
        <v>2291.606436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0</v>
      </c>
      <c r="F129" s="1">
        <f t="shared" si="22"/>
        <v>0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0.96530917572393571</v>
      </c>
      <c r="D132" s="1">
        <f t="shared" ref="D132:F132" si="24">SUM(D114:D117)</f>
        <v>1146</v>
      </c>
      <c r="E132" s="1">
        <f t="shared" si="24"/>
        <v>2092</v>
      </c>
      <c r="F132" s="1">
        <f t="shared" si="24"/>
        <v>3664</v>
      </c>
    </row>
    <row r="133" spans="2:6" x14ac:dyDescent="0.25">
      <c r="B133" s="27" t="s">
        <v>9</v>
      </c>
      <c r="C133" s="28">
        <f>SUM(C122:C132)</f>
        <v>67082.141890871731</v>
      </c>
      <c r="D133" s="28">
        <f t="shared" ref="D133:F133" si="25">SUM(D122:D132)</f>
        <v>73640.228902000003</v>
      </c>
      <c r="E133" s="28">
        <f t="shared" si="25"/>
        <v>75575.386700920004</v>
      </c>
      <c r="F133" s="28">
        <f t="shared" si="25"/>
        <v>76443.674557800012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59900.378920000003</v>
      </c>
      <c r="D137" s="95">
        <f>PLANEL_BalPonta_Anual!R4</f>
        <v>73171.631269999998</v>
      </c>
      <c r="E137" s="95">
        <f>PLANEL_BalPonta_Anual!AB4</f>
        <v>76038.146280000001</v>
      </c>
      <c r="F137" s="95">
        <f>PLANEL_BalPonta_Anual!AL4</f>
        <v>76098.883870000005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9258.9682260000009</v>
      </c>
      <c r="E138" s="95">
        <f>PLANEL_BalPonta_Anual!AB5</f>
        <v>10802.739740000001</v>
      </c>
      <c r="F138" s="95">
        <f>PLANEL_BalPonta_Anual!AL5</f>
        <v>11135.97147</v>
      </c>
    </row>
    <row r="139" spans="2:6" x14ac:dyDescent="0.25">
      <c r="B139" s="16" t="str">
        <f>PLANEL_BalPonta_Anual!B6</f>
        <v>Gás Natural</v>
      </c>
      <c r="C139" s="95">
        <f>PLANEL_BalPonta_Anual!C6</f>
        <v>10146.851919999999</v>
      </c>
      <c r="D139" s="95">
        <f>PLANEL_BalPonta_Anual!R6</f>
        <v>6921.3744930000003</v>
      </c>
      <c r="E139" s="95">
        <f>PLANEL_BalPonta_Anual!AB6</f>
        <v>7372.1814610000001</v>
      </c>
      <c r="F139" s="95">
        <f>PLANEL_BalPonta_Anual!AL6</f>
        <v>7022.6592030000002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4365.1558100000002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4014.5962690000001</v>
      </c>
      <c r="D143" s="1">
        <f>PLANEL_BalPonta_Anual!R10</f>
        <v>4944.5880900000002</v>
      </c>
      <c r="E143" s="1">
        <f>PLANEL_BalPonta_Anual!AB10</f>
        <v>4771.2444999999998</v>
      </c>
      <c r="F143" s="1">
        <f>PLANEL_BalPonta_Anual!AL10</f>
        <v>4554.3</v>
      </c>
    </row>
    <row r="144" spans="2:6" x14ac:dyDescent="0.25">
      <c r="B144" s="16" t="str">
        <f>PLANEL_BalPonta_Anual!B11</f>
        <v>Eólica</v>
      </c>
      <c r="C144" s="1">
        <f>PLANEL_BalPonta_Anual!C11</f>
        <v>1271.5093730000001</v>
      </c>
      <c r="D144" s="1">
        <f>PLANEL_BalPonta_Anual!R11</f>
        <v>4304.5354930000003</v>
      </c>
      <c r="E144" s="1">
        <f>PLANEL_BalPonta_Anual!AB11</f>
        <v>1437.125667</v>
      </c>
      <c r="F144" s="1">
        <f>PLANEL_BalPonta_Anual!AL11</f>
        <v>1506.4003170000001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0</v>
      </c>
      <c r="F145" s="1">
        <f>PLANEL_BalPonta_Anual!AL12</f>
        <v>0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190.42349299999995</v>
      </c>
      <c r="E147" s="32">
        <f>PLANEL_BalPonta_Anual!AB14</f>
        <v>5039.2493000000004</v>
      </c>
      <c r="F147" s="32">
        <f>PLANEL_BalPonta_Anual!AL14</f>
        <v>5302.5735830000003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2.8000000000000001E-2</v>
      </c>
      <c r="D149" s="253">
        <f>GerNaoDesp!T88</f>
        <v>204.79040000000001</v>
      </c>
      <c r="E149" s="253">
        <f>GerNaoDesp!AD88</f>
        <v>418.01119999999997</v>
      </c>
      <c r="F149" s="253">
        <f>GerNaoDesp!AN88</f>
        <v>823.90640000000008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3.8017724999999998</v>
      </c>
      <c r="E150" s="253">
        <f>GerNaoDesp!AD100</f>
        <v>11.249336999999999</v>
      </c>
      <c r="F150" s="253">
        <f>GerNaoDesp!AN100</f>
        <v>26.678937750000006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197.49604238345071</v>
      </c>
      <c r="E151" s="253">
        <f>GerNaoDesp!AD112</f>
        <v>381.85104478839861</v>
      </c>
      <c r="F151" s="253">
        <f>GerNaoDesp!AN112</f>
        <v>397.42751406642896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88476.121045832493</v>
      </c>
      <c r="D152" s="28">
        <f>PLANEL_BalPonta_Anual!R15+SUM(D148:D151)</f>
        <v>104754.94046488345</v>
      </c>
      <c r="E152" s="28">
        <f>PLANEL_BalPonta_Anual!AB15+SUM(E148:E151)</f>
        <v>109961.52711478841</v>
      </c>
      <c r="F152" s="28">
        <f>PLANEL_BalPonta_Anual!AL15+SUM(F148:F151)</f>
        <v>110303.52987981646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64463.355346000004</v>
      </c>
      <c r="D156" s="1">
        <f>D137+D138</f>
        <v>82430.599495999995</v>
      </c>
      <c r="E156" s="1">
        <f>E137+E138</f>
        <v>86840.886020000005</v>
      </c>
      <c r="F156" s="1">
        <f>F137+F138</f>
        <v>87234.855340000009</v>
      </c>
    </row>
    <row r="157" spans="2:6" x14ac:dyDescent="0.25">
      <c r="B157" s="16" t="s">
        <v>3</v>
      </c>
      <c r="C157" s="1">
        <f>C139</f>
        <v>10146.851919999999</v>
      </c>
      <c r="D157" s="1">
        <f>D139</f>
        <v>6921.3744930000003</v>
      </c>
      <c r="E157" s="1">
        <f>E139</f>
        <v>7372.1814610000001</v>
      </c>
      <c r="F157" s="1">
        <f>F139</f>
        <v>7022.6592030000002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4365.1558100000002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4014.5962690000001</v>
      </c>
      <c r="D161" s="1">
        <f t="shared" si="28"/>
        <v>4944.5880900000002</v>
      </c>
      <c r="E161" s="1">
        <f t="shared" si="28"/>
        <v>4771.2444999999998</v>
      </c>
      <c r="F161" s="1">
        <f t="shared" si="28"/>
        <v>4554.3</v>
      </c>
    </row>
    <row r="162" spans="1:11" x14ac:dyDescent="0.25">
      <c r="B162" s="16" t="s">
        <v>7</v>
      </c>
      <c r="C162" s="1">
        <f t="shared" ref="C162:F162" si="29">C144</f>
        <v>1271.5093730000001</v>
      </c>
      <c r="D162" s="1">
        <f t="shared" si="29"/>
        <v>4304.5354930000003</v>
      </c>
      <c r="E162" s="1">
        <f t="shared" si="29"/>
        <v>1437.125667</v>
      </c>
      <c r="F162" s="1">
        <f t="shared" si="29"/>
        <v>1506.4003170000001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0</v>
      </c>
      <c r="F163" s="1">
        <f t="shared" si="30"/>
        <v>0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190.42349299999995</v>
      </c>
      <c r="E165" s="1">
        <f>E147</f>
        <v>5039.2493000000004</v>
      </c>
      <c r="F165" s="1">
        <f>F147</f>
        <v>5302.5735830000003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406.08821488345075</v>
      </c>
      <c r="E166" s="1">
        <f t="shared" si="32"/>
        <v>811.11158178839855</v>
      </c>
      <c r="F166" s="1">
        <f t="shared" si="32"/>
        <v>1248.012851816429</v>
      </c>
    </row>
    <row r="167" spans="1:11" x14ac:dyDescent="0.25">
      <c r="B167" s="27" t="s">
        <v>9</v>
      </c>
      <c r="C167" s="28">
        <f>SUM(C156:C166)</f>
        <v>88476.121045832493</v>
      </c>
      <c r="D167" s="28">
        <f t="shared" ref="D167:F167" si="33">SUM(D156:D166)</f>
        <v>104754.94046488345</v>
      </c>
      <c r="E167" s="28">
        <f t="shared" si="33"/>
        <v>109961.52711478841</v>
      </c>
      <c r="F167" s="28">
        <f t="shared" si="33"/>
        <v>110303.52987981646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41.623346069999997</v>
      </c>
      <c r="D171" s="1">
        <f>Planel_CO2_total_Anual!R4</f>
        <v>9.6297241459999992</v>
      </c>
      <c r="E171" s="1">
        <f>Planel_CO2_total_Anual!AB4</f>
        <v>7.3505509360000003</v>
      </c>
      <c r="F171" s="1">
        <f>Planel_CO2_total_Anual!AL4</f>
        <v>3.2202242650000001</v>
      </c>
    </row>
    <row r="172" spans="1:11" x14ac:dyDescent="0.25">
      <c r="B172" s="101" t="str">
        <f>Planel_CO2_total_Anual!B5</f>
        <v>P.Crítico</v>
      </c>
      <c r="C172" s="102">
        <f>Planel_CO2_total_Anual!C5</f>
        <v>54.085332600000001</v>
      </c>
      <c r="D172" s="102">
        <f>Planel_CO2_total_Anual!R5</f>
        <v>10.850811480000001</v>
      </c>
      <c r="E172" s="102">
        <f>Planel_CO2_total_Anual!AB5</f>
        <v>9.898232299</v>
      </c>
      <c r="F172" s="102">
        <f>Planel_CO2_total_Anual!AL5</f>
        <v>5.5445789579999998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29.955469726027399</v>
      </c>
      <c r="D177" s="1">
        <f>'Resumo Gás Natural'!R39</f>
        <v>10.387638958904111</v>
      </c>
      <c r="E177" s="1">
        <f>'Resumo Gás Natural'!AB39</f>
        <v>7.2091442438356168</v>
      </c>
      <c r="F177" s="1">
        <f>'Resumo Gás Natural'!AL39</f>
        <v>4.2136582739726025</v>
      </c>
    </row>
    <row r="178" spans="2:6" x14ac:dyDescent="0.25">
      <c r="B178" s="16" t="str">
        <f>'Resumo Gás Natural'!B40</f>
        <v>P.Crítico</v>
      </c>
      <c r="C178" s="102">
        <f>'Resumo Gás Natural'!C40</f>
        <v>35.884989123287674</v>
      </c>
      <c r="D178" s="102">
        <f>'Resumo Gás Natural'!R40</f>
        <v>11.549018397260273</v>
      </c>
      <c r="E178" s="102">
        <f>'Resumo Gás Natural'!AB40</f>
        <v>10.523439123287671</v>
      </c>
      <c r="F178" s="102">
        <f>'Resumo Gás Natural'!AL40</f>
        <v>7.2550726547945201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168.69187533808693</v>
      </c>
      <c r="D186" s="1">
        <f>C186*(1+Planel_BD_constantes!$B$3)^($D$185-$C$185)</f>
        <v>212.50317966589219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38</v>
      </c>
    </row>
    <row r="188" spans="2:6" x14ac:dyDescent="0.25">
      <c r="B188" s="27" t="s">
        <v>9</v>
      </c>
      <c r="C188" s="272">
        <f>SUM(C186:C187)</f>
        <v>268.53761677105592</v>
      </c>
      <c r="D188" s="28">
        <f>SUM(D186:D187)</f>
        <v>250.50317966589219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38">
        <v>0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977.5</v>
      </c>
      <c r="T107" s="5">
        <v>977.5</v>
      </c>
      <c r="U107" s="5">
        <v>977.5</v>
      </c>
      <c r="V107" s="5">
        <v>977.5</v>
      </c>
      <c r="W107" s="5">
        <v>590.79999999999995</v>
      </c>
      <c r="X107" s="5">
        <v>590.79999999999995</v>
      </c>
      <c r="Y107" s="5">
        <v>590.79999999999995</v>
      </c>
      <c r="Z107" s="5">
        <v>590.79999999999995</v>
      </c>
      <c r="AA107" s="5">
        <v>590.79999999999995</v>
      </c>
      <c r="AB107" s="5">
        <v>590.79999999999995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4747.3</v>
      </c>
      <c r="T112" s="38">
        <v>4569.1000000000004</v>
      </c>
      <c r="U112" s="38">
        <v>4569.1000000000004</v>
      </c>
      <c r="V112" s="38">
        <v>4569.1000000000004</v>
      </c>
      <c r="W112" s="38">
        <v>3244.5</v>
      </c>
      <c r="X112" s="38">
        <v>3244.5</v>
      </c>
      <c r="Y112" s="38">
        <v>3244.5</v>
      </c>
      <c r="Z112" s="38">
        <v>2195.6999999999998</v>
      </c>
      <c r="AA112" s="38">
        <v>2195.6999999999998</v>
      </c>
      <c r="AB112" s="38">
        <v>2195.6999999999998</v>
      </c>
      <c r="AC112" s="38">
        <v>1604.9</v>
      </c>
      <c r="AD112" s="38">
        <v>1604.9</v>
      </c>
      <c r="AE112" s="38">
        <v>1576.9</v>
      </c>
      <c r="AF112" s="38">
        <v>1576.9</v>
      </c>
      <c r="AG112" s="38">
        <v>363.2</v>
      </c>
      <c r="AH112" s="38">
        <v>363.2</v>
      </c>
      <c r="AI112" s="38">
        <v>363.2</v>
      </c>
      <c r="AJ112" s="38">
        <v>363.2</v>
      </c>
      <c r="AK112" s="38">
        <v>0</v>
      </c>
      <c r="AL112" s="38">
        <v>0</v>
      </c>
      <c r="AM112" s="38">
        <v>0</v>
      </c>
      <c r="AN112" s="38">
        <v>0</v>
      </c>
      <c r="AO112" s="38">
        <v>0</v>
      </c>
      <c r="AP112" s="38">
        <v>0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0</v>
      </c>
      <c r="X136" s="38">
        <v>0</v>
      </c>
      <c r="Y136" s="38">
        <v>0</v>
      </c>
      <c r="Z136" s="38">
        <v>0</v>
      </c>
      <c r="AA136" s="38">
        <v>0</v>
      </c>
      <c r="AB136" s="38">
        <v>0</v>
      </c>
      <c r="AC136" s="38">
        <v>0</v>
      </c>
      <c r="AD136" s="38">
        <v>0</v>
      </c>
      <c r="AE136" s="38">
        <v>0</v>
      </c>
      <c r="AF136" s="38">
        <v>0</v>
      </c>
      <c r="AG136" s="38">
        <v>0</v>
      </c>
      <c r="AH136" s="38">
        <v>0</v>
      </c>
      <c r="AI136" s="38">
        <v>0</v>
      </c>
      <c r="AJ136" s="38">
        <v>0</v>
      </c>
      <c r="AK136" s="38">
        <v>0</v>
      </c>
      <c r="AL136" s="38">
        <v>0</v>
      </c>
      <c r="AM136" s="38">
        <v>0</v>
      </c>
      <c r="AN136" s="38">
        <v>0</v>
      </c>
      <c r="AO136" s="38">
        <v>0</v>
      </c>
      <c r="AP136" s="38">
        <v>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35761.040000000001</v>
      </c>
      <c r="S233" s="4">
        <v>35761.040000000001</v>
      </c>
      <c r="T233" s="4">
        <v>35761.040000000001</v>
      </c>
      <c r="U233" s="4">
        <v>35761.040000000001</v>
      </c>
      <c r="V233" s="4">
        <v>35761.040000000001</v>
      </c>
      <c r="W233" s="4">
        <v>35761.040000000001</v>
      </c>
      <c r="X233" s="4">
        <v>35761.040000000001</v>
      </c>
      <c r="Y233" s="4">
        <v>35761.040000000001</v>
      </c>
      <c r="Z233" s="4">
        <v>35911.040000000001</v>
      </c>
      <c r="AA233" s="4">
        <v>36432.073779999999</v>
      </c>
      <c r="AB233" s="4">
        <v>36872.04</v>
      </c>
      <c r="AC233" s="4">
        <v>37236.839999999997</v>
      </c>
      <c r="AD233" s="4">
        <v>37236.839999999997</v>
      </c>
      <c r="AE233" s="4">
        <v>37889.839999999997</v>
      </c>
      <c r="AF233" s="4">
        <v>37889.839999999997</v>
      </c>
      <c r="AG233" s="4">
        <v>37889.839999999997</v>
      </c>
      <c r="AH233" s="4">
        <v>37889.839999999997</v>
      </c>
      <c r="AI233" s="4">
        <v>37889.839999999997</v>
      </c>
      <c r="AJ233" s="4">
        <v>37889.839999999997</v>
      </c>
      <c r="AK233" s="4">
        <v>37889.839999999997</v>
      </c>
      <c r="AL233" s="4">
        <v>37889.839999999997</v>
      </c>
      <c r="AM233" s="4">
        <v>37889.839999999997</v>
      </c>
      <c r="AN233" s="4">
        <v>37889.839999999997</v>
      </c>
      <c r="AO233" s="4">
        <v>37889.839999999997</v>
      </c>
      <c r="AP233" s="4">
        <v>37889.839999999997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15616.032999999999</v>
      </c>
      <c r="P234" s="4">
        <v>15616.032999999999</v>
      </c>
      <c r="Q234" s="4">
        <v>15616.032999999999</v>
      </c>
      <c r="R234" s="4">
        <v>15616.032999999999</v>
      </c>
      <c r="S234" s="4">
        <v>15616.032999999999</v>
      </c>
      <c r="T234" s="4">
        <v>15616.032999999999</v>
      </c>
      <c r="U234" s="4">
        <v>15616.032999999999</v>
      </c>
      <c r="V234" s="4">
        <v>15616.032999999999</v>
      </c>
      <c r="W234" s="4">
        <v>15616.032999999999</v>
      </c>
      <c r="X234" s="4">
        <v>15616.032999999999</v>
      </c>
      <c r="Y234" s="4">
        <v>15949.758449999999</v>
      </c>
      <c r="Z234" s="4">
        <v>16239.032999999999</v>
      </c>
      <c r="AA234" s="4">
        <v>16491.332999999999</v>
      </c>
      <c r="AB234" s="4">
        <v>16655.700229999999</v>
      </c>
      <c r="AC234" s="4">
        <v>16667.032999999999</v>
      </c>
      <c r="AD234" s="4">
        <v>16667.032999999999</v>
      </c>
      <c r="AE234" s="4">
        <v>16667.032999999999</v>
      </c>
      <c r="AF234" s="4">
        <v>16667.032999999999</v>
      </c>
      <c r="AG234" s="4">
        <v>16667.032999999999</v>
      </c>
      <c r="AH234" s="4">
        <v>16667.032999999999</v>
      </c>
      <c r="AI234" s="4">
        <v>16667.032999999999</v>
      </c>
      <c r="AJ234" s="4">
        <v>16667.032999999999</v>
      </c>
      <c r="AK234" s="4">
        <v>16667.032999999999</v>
      </c>
      <c r="AL234" s="4">
        <v>16667.032999999999</v>
      </c>
      <c r="AM234" s="4">
        <v>16667.032999999999</v>
      </c>
      <c r="AN234" s="4">
        <v>16667.032999999999</v>
      </c>
      <c r="AO234" s="4">
        <v>16667.032999999999</v>
      </c>
      <c r="AP234" s="4">
        <v>16667.032999999999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10914.168</v>
      </c>
      <c r="U235" s="4">
        <v>10914.168</v>
      </c>
      <c r="V235" s="4">
        <v>10914.168</v>
      </c>
      <c r="W235" s="4">
        <v>10914.168</v>
      </c>
      <c r="X235" s="4">
        <v>10914.168</v>
      </c>
      <c r="Y235" s="4">
        <v>10914.168</v>
      </c>
      <c r="Z235" s="4">
        <v>10914.168</v>
      </c>
      <c r="AA235" s="4">
        <v>10914.168</v>
      </c>
      <c r="AB235" s="4">
        <v>10914.168</v>
      </c>
      <c r="AC235" s="4">
        <v>10914.168</v>
      </c>
      <c r="AD235" s="4">
        <v>10914.168</v>
      </c>
      <c r="AE235" s="4">
        <v>11077.168</v>
      </c>
      <c r="AF235" s="4">
        <v>11077.168</v>
      </c>
      <c r="AG235" s="4">
        <v>11077.168</v>
      </c>
      <c r="AH235" s="4">
        <v>11077.168</v>
      </c>
      <c r="AI235" s="4">
        <v>11077.168</v>
      </c>
      <c r="AJ235" s="4">
        <v>11077.168</v>
      </c>
      <c r="AK235" s="4">
        <v>11077.168</v>
      </c>
      <c r="AL235" s="4">
        <v>11077.168</v>
      </c>
      <c r="AM235" s="4">
        <v>11077.168</v>
      </c>
      <c r="AN235" s="4">
        <v>11077.168</v>
      </c>
      <c r="AO235" s="4">
        <v>11077.168</v>
      </c>
      <c r="AP235" s="4">
        <v>11077.168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620.25</v>
      </c>
      <c r="V239" s="4">
        <v>620.25</v>
      </c>
      <c r="W239" s="4">
        <v>620.25</v>
      </c>
      <c r="X239" s="4">
        <v>620.25</v>
      </c>
      <c r="Y239" s="4">
        <v>620.25</v>
      </c>
      <c r="Z239" s="4">
        <v>620.25</v>
      </c>
      <c r="AA239" s="4">
        <v>620.25</v>
      </c>
      <c r="AB239" s="4">
        <v>620.25</v>
      </c>
      <c r="AC239" s="4">
        <v>620.25</v>
      </c>
      <c r="AD239" s="4">
        <v>620.25</v>
      </c>
      <c r="AE239" s="4">
        <v>620.25</v>
      </c>
      <c r="AF239" s="4">
        <v>620.25</v>
      </c>
      <c r="AG239" s="4">
        <v>620.25</v>
      </c>
      <c r="AH239" s="4">
        <v>620.25</v>
      </c>
      <c r="AI239" s="4">
        <v>620.25</v>
      </c>
      <c r="AJ239" s="4">
        <v>620.25</v>
      </c>
      <c r="AK239" s="4">
        <v>620.25</v>
      </c>
      <c r="AL239" s="4">
        <v>620.25</v>
      </c>
      <c r="AM239" s="4">
        <v>620.25</v>
      </c>
      <c r="AN239" s="4">
        <v>620.25</v>
      </c>
      <c r="AO239" s="4">
        <v>620.25</v>
      </c>
      <c r="AP239" s="4">
        <v>620.25</v>
      </c>
    </row>
    <row r="240" spans="2:43" s="4" customFormat="1" ht="11.25" x14ac:dyDescent="0.2">
      <c r="B240" s="4" t="s">
        <v>1</v>
      </c>
      <c r="C240" s="4" t="s">
        <v>44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3273.88</v>
      </c>
      <c r="U241" s="4">
        <v>3273.88</v>
      </c>
      <c r="V241" s="4">
        <v>3273.88</v>
      </c>
      <c r="W241" s="4">
        <v>3273.88</v>
      </c>
      <c r="X241" s="4">
        <v>3273.88</v>
      </c>
      <c r="Y241" s="4">
        <v>3273.88</v>
      </c>
      <c r="Z241" s="4">
        <v>3273.88</v>
      </c>
      <c r="AA241" s="4">
        <v>3273.88</v>
      </c>
      <c r="AB241" s="4">
        <v>3273.88</v>
      </c>
      <c r="AC241" s="4">
        <v>3273.88</v>
      </c>
      <c r="AD241" s="4">
        <v>3273.88</v>
      </c>
      <c r="AE241" s="4">
        <v>3319.88</v>
      </c>
      <c r="AF241" s="4">
        <v>3319.88</v>
      </c>
      <c r="AG241" s="4">
        <v>3319.88</v>
      </c>
      <c r="AH241" s="4">
        <v>3319.88</v>
      </c>
      <c r="AI241" s="4">
        <v>3319.88</v>
      </c>
      <c r="AJ241" s="4">
        <v>3319.88</v>
      </c>
      <c r="AK241" s="4">
        <v>3319.88</v>
      </c>
      <c r="AL241" s="4">
        <v>3319.88</v>
      </c>
      <c r="AM241" s="4">
        <v>3319.88</v>
      </c>
      <c r="AN241" s="4">
        <v>3319.88</v>
      </c>
      <c r="AO241" s="4">
        <v>3319.88</v>
      </c>
      <c r="AP241" s="4">
        <v>3319.88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109259.77099999999</v>
      </c>
      <c r="P244" s="39">
        <v>109259.77099999999</v>
      </c>
      <c r="Q244" s="39">
        <v>109259.77099999999</v>
      </c>
      <c r="R244" s="39">
        <v>109259.77099999999</v>
      </c>
      <c r="S244" s="39">
        <v>109259.77099999999</v>
      </c>
      <c r="T244" s="39">
        <v>109259.77099999999</v>
      </c>
      <c r="U244" s="39">
        <v>109259.77099999999</v>
      </c>
      <c r="V244" s="39">
        <v>109259.77099999999</v>
      </c>
      <c r="W244" s="39">
        <v>109259.77099999999</v>
      </c>
      <c r="X244" s="39">
        <v>109259.77099999999</v>
      </c>
      <c r="Y244" s="39">
        <v>109593.4964</v>
      </c>
      <c r="Z244" s="39">
        <v>110032.77099999999</v>
      </c>
      <c r="AA244" s="39">
        <v>110806.1048</v>
      </c>
      <c r="AB244" s="39">
        <v>111410.4382</v>
      </c>
      <c r="AC244" s="39">
        <v>111786.571</v>
      </c>
      <c r="AD244" s="39">
        <v>111786.571</v>
      </c>
      <c r="AE244" s="39">
        <v>112648.571</v>
      </c>
      <c r="AF244" s="39">
        <v>112648.571</v>
      </c>
      <c r="AG244" s="39">
        <v>112648.571</v>
      </c>
      <c r="AH244" s="39">
        <v>112648.571</v>
      </c>
      <c r="AI244" s="39">
        <v>112648.571</v>
      </c>
      <c r="AJ244" s="39">
        <v>112648.571</v>
      </c>
      <c r="AK244" s="39">
        <v>112648.571</v>
      </c>
      <c r="AL244" s="39">
        <v>112648.571</v>
      </c>
      <c r="AM244" s="39">
        <v>112648.571</v>
      </c>
      <c r="AN244" s="39">
        <v>112648.571</v>
      </c>
      <c r="AO244" s="39">
        <v>112648.571</v>
      </c>
      <c r="AP244" s="39">
        <v>112648.571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3809.873</v>
      </c>
      <c r="O245" s="4">
        <v>3809.873</v>
      </c>
      <c r="P245" s="4">
        <v>3809.873</v>
      </c>
      <c r="Q245" s="4">
        <v>3809.873</v>
      </c>
      <c r="R245" s="4">
        <v>3809.873</v>
      </c>
      <c r="S245" s="4">
        <v>5047.560281</v>
      </c>
      <c r="T245" s="4">
        <v>6003.3237570000001</v>
      </c>
      <c r="U245" s="4">
        <v>7833.687535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1924.991</v>
      </c>
      <c r="AC246" s="4">
        <v>2954.837892</v>
      </c>
      <c r="AD246" s="4">
        <v>3228.7457570000001</v>
      </c>
      <c r="AE246" s="4">
        <v>3646.0294760000002</v>
      </c>
      <c r="AF246" s="4">
        <v>3646.0294760000002</v>
      </c>
      <c r="AG246" s="4">
        <v>3646.0294760000002</v>
      </c>
      <c r="AH246" s="4">
        <v>3646.0294760000002</v>
      </c>
      <c r="AI246" s="4">
        <v>3646.0294760000002</v>
      </c>
      <c r="AJ246" s="4">
        <v>3646.0294760000002</v>
      </c>
      <c r="AK246" s="4">
        <v>4268.2977119999996</v>
      </c>
      <c r="AL246" s="4">
        <v>4488.4870110000002</v>
      </c>
      <c r="AM246" s="4">
        <v>4488.4870110000002</v>
      </c>
      <c r="AN246" s="4">
        <v>4488.4870110000002</v>
      </c>
      <c r="AO246" s="4">
        <v>4488.4870110000002</v>
      </c>
      <c r="AP246" s="4">
        <v>4488.4870110000002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6632.826</v>
      </c>
      <c r="O256" s="39">
        <v>6632.826</v>
      </c>
      <c r="P256" s="39">
        <v>6632.826</v>
      </c>
      <c r="Q256" s="39">
        <v>6632.826</v>
      </c>
      <c r="R256" s="39">
        <v>6632.826</v>
      </c>
      <c r="S256" s="39">
        <v>7870.5132809999996</v>
      </c>
      <c r="T256" s="39">
        <v>8826.2767569999996</v>
      </c>
      <c r="U256" s="39">
        <v>10656.64054</v>
      </c>
      <c r="V256" s="39">
        <v>11201.325999999999</v>
      </c>
      <c r="W256" s="39">
        <v>11201.325999999999</v>
      </c>
      <c r="X256" s="39">
        <v>11201.325999999999</v>
      </c>
      <c r="Y256" s="39">
        <v>11201.325999999999</v>
      </c>
      <c r="Z256" s="39">
        <v>11201.325999999999</v>
      </c>
      <c r="AA256" s="39">
        <v>11201.325999999999</v>
      </c>
      <c r="AB256" s="39">
        <v>11201.325999999999</v>
      </c>
      <c r="AC256" s="39">
        <v>12231.17289</v>
      </c>
      <c r="AD256" s="39">
        <v>12505.080760000001</v>
      </c>
      <c r="AE256" s="39">
        <v>12922.36448</v>
      </c>
      <c r="AF256" s="39">
        <v>12922.36448</v>
      </c>
      <c r="AG256" s="39">
        <v>12922.36448</v>
      </c>
      <c r="AH256" s="39">
        <v>12922.36448</v>
      </c>
      <c r="AI256" s="39">
        <v>12922.36448</v>
      </c>
      <c r="AJ256" s="39">
        <v>12922.36448</v>
      </c>
      <c r="AK256" s="39">
        <v>13544.63271</v>
      </c>
      <c r="AL256" s="39">
        <v>13764.82201</v>
      </c>
      <c r="AM256" s="39">
        <v>13764.82201</v>
      </c>
      <c r="AN256" s="39">
        <v>13764.82201</v>
      </c>
      <c r="AO256" s="39">
        <v>13764.82201</v>
      </c>
      <c r="AP256" s="39">
        <v>13764.82201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0</v>
      </c>
      <c r="AG316" s="37">
        <v>0</v>
      </c>
      <c r="AH316" s="37">
        <v>0</v>
      </c>
      <c r="AI316" s="37">
        <v>0</v>
      </c>
      <c r="AJ316" s="37">
        <v>0</v>
      </c>
      <c r="AK316" s="37">
        <v>0</v>
      </c>
      <c r="AL316" s="37">
        <v>0</v>
      </c>
      <c r="AM316" s="37">
        <v>0</v>
      </c>
      <c r="AN316" s="37">
        <v>0</v>
      </c>
      <c r="AO316" s="37">
        <v>0</v>
      </c>
      <c r="AP316" s="37">
        <v>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0</v>
      </c>
      <c r="O424" s="34">
        <v>0</v>
      </c>
      <c r="P424" s="34">
        <v>0</v>
      </c>
      <c r="Q424" s="34">
        <v>0</v>
      </c>
      <c r="R424" s="34">
        <v>0</v>
      </c>
      <c r="S424" s="34">
        <v>0</v>
      </c>
      <c r="T424" s="34">
        <v>0</v>
      </c>
      <c r="U424" s="34">
        <v>0</v>
      </c>
      <c r="V424" s="34">
        <v>0</v>
      </c>
      <c r="W424" s="34">
        <v>0</v>
      </c>
      <c r="X424" s="34">
        <v>0</v>
      </c>
      <c r="Y424" s="34">
        <v>0</v>
      </c>
      <c r="Z424" s="34">
        <v>0</v>
      </c>
      <c r="AA424" s="34">
        <v>0</v>
      </c>
      <c r="AB424" s="34">
        <v>0</v>
      </c>
      <c r="AC424" s="34">
        <v>0</v>
      </c>
      <c r="AD424" s="34">
        <v>0</v>
      </c>
      <c r="AE424" s="34">
        <v>0</v>
      </c>
      <c r="AF424" s="34">
        <v>0</v>
      </c>
      <c r="AG424" s="34">
        <v>0</v>
      </c>
      <c r="AH424" s="34">
        <v>0</v>
      </c>
      <c r="AI424" s="34">
        <v>0</v>
      </c>
      <c r="AJ424" s="34">
        <v>0</v>
      </c>
      <c r="AK424" s="34">
        <v>0</v>
      </c>
      <c r="AL424" s="34">
        <v>0</v>
      </c>
      <c r="AM424" s="34">
        <v>0</v>
      </c>
      <c r="AN424" s="34">
        <v>0</v>
      </c>
      <c r="AO424" s="34">
        <v>0</v>
      </c>
      <c r="AP424" s="34">
        <v>0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>
        <v>3250.4319919999998</v>
      </c>
      <c r="AF439" s="34">
        <v>3250.4319919999998</v>
      </c>
      <c r="AG439" s="34">
        <v>3250.4319919999998</v>
      </c>
      <c r="AH439" s="34">
        <v>3250.4319919999998</v>
      </c>
      <c r="AI439" s="34">
        <v>3250.4319919999998</v>
      </c>
      <c r="AJ439" s="34">
        <v>3250.4319919999998</v>
      </c>
      <c r="AK439" s="34">
        <v>3250.4319919999998</v>
      </c>
      <c r="AL439" s="34">
        <v>3250.4319919999998</v>
      </c>
      <c r="AM439" s="34">
        <v>3250.4319919999998</v>
      </c>
      <c r="AN439" s="34">
        <v>3250.4319919999998</v>
      </c>
      <c r="AO439" s="34">
        <v>3250.4319919999998</v>
      </c>
      <c r="AP439" s="34">
        <v>3250.4319919999998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0</v>
      </c>
      <c r="W448" s="34">
        <v>0</v>
      </c>
      <c r="X448" s="34">
        <v>0</v>
      </c>
      <c r="Y448" s="34">
        <v>0</v>
      </c>
      <c r="Z448" s="34">
        <v>0</v>
      </c>
      <c r="AA448" s="34">
        <v>0</v>
      </c>
      <c r="AB448" s="34">
        <v>0</v>
      </c>
      <c r="AC448" s="34">
        <v>0</v>
      </c>
      <c r="AD448" s="34">
        <v>0</v>
      </c>
      <c r="AE448" s="34">
        <v>3250.4319919999998</v>
      </c>
      <c r="AF448" s="34">
        <v>3250.4319919999998</v>
      </c>
      <c r="AG448" s="34">
        <v>3250.4319919999998</v>
      </c>
      <c r="AH448" s="34">
        <v>3250.4319919999998</v>
      </c>
      <c r="AI448" s="34">
        <v>3250.4319919999998</v>
      </c>
      <c r="AJ448" s="34">
        <v>3250.4319919999998</v>
      </c>
      <c r="AK448" s="34">
        <v>3250.4319919999998</v>
      </c>
      <c r="AL448" s="34">
        <v>3250.4319919999998</v>
      </c>
      <c r="AM448" s="34">
        <v>3250.4319919999998</v>
      </c>
      <c r="AN448" s="34">
        <v>3250.4319919999998</v>
      </c>
      <c r="AO448" s="34">
        <v>3250.4319919999998</v>
      </c>
      <c r="AP448" s="34">
        <v>3250.4319919999998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1424.986897</v>
      </c>
      <c r="AG463" s="34">
        <v>1770.9023979999999</v>
      </c>
      <c r="AH463" s="34">
        <v>1770.9023979999999</v>
      </c>
      <c r="AI463" s="34">
        <v>1770.9023979999999</v>
      </c>
      <c r="AJ463" s="34">
        <v>1770.9023979999999</v>
      </c>
      <c r="AK463" s="34">
        <v>1770.9023979999999</v>
      </c>
      <c r="AL463" s="34">
        <v>1770.9023979999999</v>
      </c>
      <c r="AM463" s="34">
        <v>1770.9023979999999</v>
      </c>
      <c r="AN463" s="34">
        <v>1770.9023979999999</v>
      </c>
      <c r="AO463" s="34">
        <v>1770.9023979999999</v>
      </c>
      <c r="AP463" s="34">
        <v>1770.9023979999999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1424.986897</v>
      </c>
      <c r="AG472" s="34">
        <v>1770.9023979999999</v>
      </c>
      <c r="AH472" s="34">
        <v>1770.9023979999999</v>
      </c>
      <c r="AI472" s="34">
        <v>1770.9023979999999</v>
      </c>
      <c r="AJ472" s="34">
        <v>1770.9023979999999</v>
      </c>
      <c r="AK472" s="34">
        <v>1770.9023979999999</v>
      </c>
      <c r="AL472" s="34">
        <v>1770.9023979999999</v>
      </c>
      <c r="AM472" s="34">
        <v>1770.9023979999999</v>
      </c>
      <c r="AN472" s="34">
        <v>1770.9023979999999</v>
      </c>
      <c r="AO472" s="34">
        <v>1770.9023979999999</v>
      </c>
      <c r="AP472" s="34">
        <v>1770.9023979999999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488.91567670000001</v>
      </c>
      <c r="X641" s="34">
        <v>488.91567670000001</v>
      </c>
      <c r="Y641" s="34">
        <v>488.91567670000001</v>
      </c>
      <c r="Z641" s="34">
        <v>488.91567670000001</v>
      </c>
      <c r="AA641" s="34">
        <v>488.91567670000001</v>
      </c>
      <c r="AB641" s="34">
        <v>488.91567670000001</v>
      </c>
      <c r="AC641" s="34">
        <v>488.91567670000001</v>
      </c>
      <c r="AD641" s="34">
        <v>488.91567670000001</v>
      </c>
      <c r="AE641" s="34">
        <v>488.91567670000001</v>
      </c>
      <c r="AF641" s="34">
        <v>488.91567670000001</v>
      </c>
      <c r="AG641" s="34">
        <v>488.91567670000001</v>
      </c>
      <c r="AH641" s="34">
        <v>488.91567670000001</v>
      </c>
      <c r="AI641" s="34">
        <v>488.91567670000001</v>
      </c>
      <c r="AJ641" s="34">
        <v>488.91567670000001</v>
      </c>
      <c r="AK641" s="34">
        <v>488.91567670000001</v>
      </c>
      <c r="AL641" s="34">
        <v>488.91567670000001</v>
      </c>
      <c r="AM641" s="34">
        <v>488.91567670000001</v>
      </c>
      <c r="AN641" s="34">
        <v>488.91567670000001</v>
      </c>
      <c r="AO641" s="34">
        <v>488.91567670000001</v>
      </c>
      <c r="AP641" s="34">
        <v>488.91567670000001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>
        <v>1249.3049940000001</v>
      </c>
      <c r="X643" s="34">
        <v>1249.3049940000001</v>
      </c>
      <c r="Y643" s="34">
        <v>2150.5208400000001</v>
      </c>
      <c r="Z643" s="34">
        <v>2150.5208400000001</v>
      </c>
      <c r="AA643" s="34">
        <v>2150.5208400000001</v>
      </c>
      <c r="AB643" s="34">
        <v>2150.5208400000001</v>
      </c>
      <c r="AC643" s="34">
        <v>2150.5208400000001</v>
      </c>
      <c r="AD643" s="34">
        <v>2150.5208400000001</v>
      </c>
      <c r="AE643" s="34">
        <v>2150.5208400000001</v>
      </c>
      <c r="AF643" s="34">
        <v>2150.5208400000001</v>
      </c>
      <c r="AG643" s="34">
        <v>2150.5208400000001</v>
      </c>
      <c r="AH643" s="34">
        <v>2255.3894730000002</v>
      </c>
      <c r="AI643" s="34">
        <v>2325.1447750000002</v>
      </c>
      <c r="AJ643" s="34">
        <v>2372.4829089999998</v>
      </c>
      <c r="AK643" s="34">
        <v>2390.5698910000001</v>
      </c>
      <c r="AL643" s="34">
        <v>2390.5698910000001</v>
      </c>
      <c r="AM643" s="34">
        <v>2390.5698910000001</v>
      </c>
      <c r="AN643" s="34">
        <v>2390.5698910000001</v>
      </c>
      <c r="AO643" s="34">
        <v>2390.5698910000001</v>
      </c>
      <c r="AP643" s="34">
        <v>2390.5698910000001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>
        <v>190.42349300000001</v>
      </c>
      <c r="W644" s="34">
        <v>1151.852016</v>
      </c>
      <c r="X644" s="34">
        <v>1464.1644470000001</v>
      </c>
      <c r="Y644" s="34">
        <v>1464.1644470000001</v>
      </c>
      <c r="Z644" s="34">
        <v>1819.5224479999999</v>
      </c>
      <c r="AA644" s="34">
        <v>1819.5224479999999</v>
      </c>
      <c r="AB644" s="34">
        <v>1819.5224479999999</v>
      </c>
      <c r="AC644" s="34">
        <v>1819.5224479999999</v>
      </c>
      <c r="AD644" s="34">
        <v>1819.5224479999999</v>
      </c>
      <c r="AE644" s="34">
        <v>1819.5224479999999</v>
      </c>
      <c r="AF644" s="34">
        <v>1819.5224479999999</v>
      </c>
      <c r="AG644" s="34">
        <v>1819.5224479999999</v>
      </c>
      <c r="AH644" s="34">
        <v>1819.5224479999999</v>
      </c>
      <c r="AI644" s="34">
        <v>1819.5224479999999</v>
      </c>
      <c r="AJ644" s="34">
        <v>1819.5224479999999</v>
      </c>
      <c r="AK644" s="34">
        <v>1842.7976799999999</v>
      </c>
      <c r="AL644" s="34">
        <v>1842.7976799999999</v>
      </c>
      <c r="AM644" s="34">
        <v>1842.7976799999999</v>
      </c>
      <c r="AN644" s="34">
        <v>1842.7976799999999</v>
      </c>
      <c r="AO644" s="34">
        <v>1842.7976799999999</v>
      </c>
      <c r="AP644" s="34">
        <v>1842.7976799999999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>
        <v>443.75284620000002</v>
      </c>
      <c r="X646" s="34">
        <v>580.29033489999995</v>
      </c>
      <c r="Y646" s="34">
        <v>580.29033489999995</v>
      </c>
      <c r="Z646" s="34">
        <v>580.29033489999995</v>
      </c>
      <c r="AA646" s="34">
        <v>580.29033489999995</v>
      </c>
      <c r="AB646" s="34">
        <v>580.29033489999995</v>
      </c>
      <c r="AC646" s="34">
        <v>580.29033489999995</v>
      </c>
      <c r="AD646" s="34">
        <v>580.29033489999995</v>
      </c>
      <c r="AE646" s="34">
        <v>580.29033489999995</v>
      </c>
      <c r="AF646" s="34">
        <v>580.29033489999995</v>
      </c>
      <c r="AG646" s="34">
        <v>580.29033489999995</v>
      </c>
      <c r="AH646" s="34">
        <v>580.29033489999995</v>
      </c>
      <c r="AI646" s="34">
        <v>580.29033489999995</v>
      </c>
      <c r="AJ646" s="34">
        <v>580.29033489999995</v>
      </c>
      <c r="AK646" s="34">
        <v>580.29033489999995</v>
      </c>
      <c r="AL646" s="34">
        <v>580.29033489999995</v>
      </c>
      <c r="AM646" s="34">
        <v>580.29033489999995</v>
      </c>
      <c r="AN646" s="34">
        <v>580.29033489999995</v>
      </c>
      <c r="AO646" s="34">
        <v>580.29033489999995</v>
      </c>
      <c r="AP646" s="34">
        <v>580.29033489999995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190.42349300000001</v>
      </c>
      <c r="W652" s="34">
        <v>3333.8255330000002</v>
      </c>
      <c r="X652" s="34">
        <v>3782.6754529999998</v>
      </c>
      <c r="Y652" s="34">
        <v>4683.8912989999999</v>
      </c>
      <c r="Z652" s="34">
        <v>5039.2493000000004</v>
      </c>
      <c r="AA652" s="34">
        <v>5039.2493000000004</v>
      </c>
      <c r="AB652" s="34">
        <v>5039.2493000000004</v>
      </c>
      <c r="AC652" s="34">
        <v>5039.2493000000004</v>
      </c>
      <c r="AD652" s="34">
        <v>5039.2493000000004</v>
      </c>
      <c r="AE652" s="34">
        <v>5039.2493000000004</v>
      </c>
      <c r="AF652" s="34">
        <v>5039.2493000000004</v>
      </c>
      <c r="AG652" s="34">
        <v>5039.2493000000004</v>
      </c>
      <c r="AH652" s="34">
        <v>5144.1179330000004</v>
      </c>
      <c r="AI652" s="34">
        <v>5213.873235</v>
      </c>
      <c r="AJ652" s="34">
        <v>5261.2113689999996</v>
      </c>
      <c r="AK652" s="34">
        <v>5302.5735830000003</v>
      </c>
      <c r="AL652" s="34">
        <v>5302.5735830000003</v>
      </c>
      <c r="AM652" s="34">
        <v>5302.5735830000003</v>
      </c>
      <c r="AN652" s="34">
        <v>5302.5735830000003</v>
      </c>
      <c r="AO652" s="34">
        <v>5302.5735830000003</v>
      </c>
      <c r="AP652" s="34">
        <v>5302.5735830000003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S665" s="34">
        <v>204</v>
      </c>
      <c r="T665" s="34">
        <v>204</v>
      </c>
      <c r="U665" s="34">
        <v>204</v>
      </c>
      <c r="V665" s="34">
        <v>204</v>
      </c>
      <c r="W665" s="34">
        <v>204</v>
      </c>
      <c r="X665" s="34">
        <v>204</v>
      </c>
      <c r="Y665" s="34">
        <v>204</v>
      </c>
      <c r="Z665" s="34">
        <v>204</v>
      </c>
      <c r="AA665" s="34">
        <v>204</v>
      </c>
      <c r="AB665" s="34">
        <v>204</v>
      </c>
      <c r="AC665" s="34">
        <v>204</v>
      </c>
      <c r="AD665" s="34">
        <v>204</v>
      </c>
      <c r="AE665" s="34">
        <v>204</v>
      </c>
      <c r="AF665" s="34">
        <v>204</v>
      </c>
      <c r="AG665" s="34">
        <v>204</v>
      </c>
      <c r="AH665" s="34">
        <v>204</v>
      </c>
      <c r="AI665" s="34">
        <v>204</v>
      </c>
      <c r="AJ665" s="34">
        <v>204</v>
      </c>
      <c r="AK665" s="34">
        <v>204</v>
      </c>
      <c r="AL665" s="34">
        <v>204</v>
      </c>
      <c r="AM665" s="34">
        <v>204</v>
      </c>
      <c r="AN665" s="34">
        <v>204</v>
      </c>
      <c r="AO665" s="34">
        <v>204</v>
      </c>
      <c r="AP665" s="34">
        <v>204</v>
      </c>
    </row>
    <row r="666" spans="1:42" x14ac:dyDescent="0.25">
      <c r="A666" s="33"/>
      <c r="B666" s="33" t="s">
        <v>700</v>
      </c>
      <c r="C666" s="33" t="s">
        <v>38</v>
      </c>
    </row>
    <row r="667" spans="1:42" x14ac:dyDescent="0.25">
      <c r="A667" s="33"/>
      <c r="B667" s="33" t="s">
        <v>700</v>
      </c>
      <c r="C667" s="33" t="s">
        <v>39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0</v>
      </c>
      <c r="P676" s="34">
        <v>0</v>
      </c>
      <c r="Q676" s="34">
        <v>0</v>
      </c>
      <c r="R676" s="34">
        <v>0</v>
      </c>
      <c r="S676" s="34">
        <v>204</v>
      </c>
      <c r="T676" s="34">
        <v>382</v>
      </c>
      <c r="U676" s="34">
        <v>382</v>
      </c>
      <c r="V676" s="34">
        <v>382</v>
      </c>
      <c r="W676" s="34">
        <v>382</v>
      </c>
      <c r="X676" s="34">
        <v>382</v>
      </c>
      <c r="Y676" s="34">
        <v>382</v>
      </c>
      <c r="Z676" s="34">
        <v>382</v>
      </c>
      <c r="AA676" s="34">
        <v>382</v>
      </c>
      <c r="AB676" s="34">
        <v>382</v>
      </c>
      <c r="AC676" s="34">
        <v>382</v>
      </c>
      <c r="AD676" s="34">
        <v>382</v>
      </c>
      <c r="AE676" s="34">
        <v>382</v>
      </c>
      <c r="AF676" s="34">
        <v>382</v>
      </c>
      <c r="AG676" s="34">
        <v>382</v>
      </c>
      <c r="AH676" s="34">
        <v>382</v>
      </c>
      <c r="AI676" s="34">
        <v>382</v>
      </c>
      <c r="AJ676" s="34">
        <v>382</v>
      </c>
      <c r="AK676" s="34">
        <v>382</v>
      </c>
      <c r="AL676" s="34">
        <v>382</v>
      </c>
      <c r="AM676" s="34">
        <v>382</v>
      </c>
      <c r="AN676" s="34">
        <v>382</v>
      </c>
      <c r="AO676" s="34">
        <v>382</v>
      </c>
      <c r="AP676" s="34">
        <v>382</v>
      </c>
    </row>
    <row r="677" spans="1:42" x14ac:dyDescent="0.25">
      <c r="A677" s="33"/>
      <c r="B677" s="33" t="s">
        <v>701</v>
      </c>
      <c r="C677" s="33" t="s">
        <v>37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0</v>
      </c>
      <c r="P688" s="34">
        <v>0</v>
      </c>
      <c r="Q688" s="34">
        <v>0</v>
      </c>
      <c r="R688" s="34">
        <v>0</v>
      </c>
      <c r="S688" s="34">
        <v>0</v>
      </c>
      <c r="T688" s="34">
        <v>0</v>
      </c>
      <c r="U688" s="34">
        <v>0</v>
      </c>
      <c r="V688" s="34">
        <v>0</v>
      </c>
      <c r="W688" s="34">
        <v>0</v>
      </c>
      <c r="X688" s="34">
        <v>0</v>
      </c>
      <c r="Y688" s="34">
        <v>0</v>
      </c>
      <c r="Z688" s="34">
        <v>0</v>
      </c>
      <c r="AA688" s="34">
        <v>0</v>
      </c>
      <c r="AB688" s="34">
        <v>0</v>
      </c>
      <c r="AC688" s="34">
        <v>0</v>
      </c>
      <c r="AD688" s="34">
        <v>0</v>
      </c>
      <c r="AE688" s="34">
        <v>0</v>
      </c>
      <c r="AF688" s="34">
        <v>0</v>
      </c>
      <c r="AG688" s="34">
        <v>0</v>
      </c>
      <c r="AH688" s="34">
        <v>0</v>
      </c>
      <c r="AI688" s="34">
        <v>0</v>
      </c>
      <c r="AJ688" s="34">
        <v>0</v>
      </c>
      <c r="AK688" s="34">
        <v>0</v>
      </c>
      <c r="AL688" s="34">
        <v>0</v>
      </c>
      <c r="AM688" s="34">
        <v>0</v>
      </c>
      <c r="AN688" s="34">
        <v>0</v>
      </c>
      <c r="AO688" s="34">
        <v>0</v>
      </c>
      <c r="AP688" s="34">
        <v>0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729</v>
      </c>
      <c r="C737" s="33" t="s">
        <v>37</v>
      </c>
    </row>
    <row r="738" spans="2:42" x14ac:dyDescent="0.25">
      <c r="B738" s="33" t="s">
        <v>729</v>
      </c>
      <c r="C738" s="33" t="s">
        <v>38</v>
      </c>
    </row>
    <row r="739" spans="2:42" x14ac:dyDescent="0.25">
      <c r="B739" s="33" t="s">
        <v>729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729</v>
      </c>
      <c r="C740" s="33" t="s">
        <v>40</v>
      </c>
    </row>
    <row r="741" spans="2:42" x14ac:dyDescent="0.25">
      <c r="B741" s="33" t="s">
        <v>729</v>
      </c>
      <c r="C741" s="33" t="s">
        <v>41</v>
      </c>
    </row>
    <row r="742" spans="2:42" x14ac:dyDescent="0.25">
      <c r="B742" s="33" t="s">
        <v>729</v>
      </c>
      <c r="C742" s="33" t="s">
        <v>42</v>
      </c>
      <c r="P742" s="277"/>
    </row>
    <row r="743" spans="2:42" x14ac:dyDescent="0.25">
      <c r="B743" s="33" t="s">
        <v>729</v>
      </c>
      <c r="C743" s="33" t="s">
        <v>43</v>
      </c>
    </row>
    <row r="744" spans="2:42" x14ac:dyDescent="0.25">
      <c r="B744" s="33" t="s">
        <v>729</v>
      </c>
      <c r="C744" s="33" t="s">
        <v>44</v>
      </c>
    </row>
    <row r="745" spans="2:42" x14ac:dyDescent="0.25">
      <c r="B745" s="33" t="s">
        <v>729</v>
      </c>
      <c r="C745" s="33" t="s">
        <v>45</v>
      </c>
    </row>
    <row r="746" spans="2:42" x14ac:dyDescent="0.25">
      <c r="B746" s="33" t="s">
        <v>729</v>
      </c>
      <c r="C746" s="33" t="s">
        <v>46</v>
      </c>
    </row>
    <row r="747" spans="2:42" x14ac:dyDescent="0.25">
      <c r="B747" s="33" t="s">
        <v>729</v>
      </c>
      <c r="C747" s="33" t="s">
        <v>47</v>
      </c>
    </row>
    <row r="748" spans="2:42" x14ac:dyDescent="0.25">
      <c r="B748" s="33" t="s">
        <v>729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730</v>
      </c>
      <c r="C749" s="33" t="s">
        <v>37</v>
      </c>
    </row>
    <row r="750" spans="2:42" x14ac:dyDescent="0.25">
      <c r="B750" s="33" t="s">
        <v>730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1600</v>
      </c>
      <c r="AF750" s="34">
        <v>1600</v>
      </c>
      <c r="AG750" s="34">
        <v>1600</v>
      </c>
      <c r="AH750" s="34">
        <v>1600</v>
      </c>
      <c r="AI750" s="34">
        <v>1600</v>
      </c>
      <c r="AJ750" s="34">
        <v>1600</v>
      </c>
      <c r="AK750" s="34">
        <v>1600</v>
      </c>
      <c r="AL750" s="34">
        <v>1600</v>
      </c>
      <c r="AM750" s="34">
        <v>1600</v>
      </c>
      <c r="AN750" s="34">
        <v>1600</v>
      </c>
      <c r="AO750" s="34">
        <v>1600</v>
      </c>
      <c r="AP750" s="34">
        <v>1600</v>
      </c>
    </row>
    <row r="751" spans="2:42" x14ac:dyDescent="0.25">
      <c r="B751" s="33" t="s">
        <v>730</v>
      </c>
      <c r="C751" s="33" t="s">
        <v>39</v>
      </c>
    </row>
    <row r="752" spans="2:42" x14ac:dyDescent="0.25">
      <c r="B752" s="33" t="s">
        <v>730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730</v>
      </c>
      <c r="C753" s="33" t="s">
        <v>41</v>
      </c>
    </row>
    <row r="754" spans="2:43" x14ac:dyDescent="0.25">
      <c r="B754" s="33" t="s">
        <v>730</v>
      </c>
      <c r="C754" s="33" t="s">
        <v>42</v>
      </c>
    </row>
    <row r="755" spans="2:43" x14ac:dyDescent="0.25">
      <c r="B755" s="33" t="s">
        <v>730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730</v>
      </c>
      <c r="C756" s="33" t="s">
        <v>44</v>
      </c>
    </row>
    <row r="757" spans="2:43" x14ac:dyDescent="0.25">
      <c r="B757" s="33" t="s">
        <v>730</v>
      </c>
      <c r="C757" s="33" t="s">
        <v>45</v>
      </c>
    </row>
    <row r="758" spans="2:43" x14ac:dyDescent="0.25">
      <c r="B758" s="33" t="s">
        <v>730</v>
      </c>
      <c r="C758" s="33" t="s">
        <v>46</v>
      </c>
    </row>
    <row r="759" spans="2:43" x14ac:dyDescent="0.25">
      <c r="B759" s="33" t="s">
        <v>730</v>
      </c>
      <c r="C759" s="33" t="s">
        <v>47</v>
      </c>
    </row>
    <row r="760" spans="2:43" x14ac:dyDescent="0.25">
      <c r="B760" s="33" t="s">
        <v>730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3829</v>
      </c>
      <c r="AF760" s="34">
        <v>3829</v>
      </c>
      <c r="AG760" s="34">
        <v>3829</v>
      </c>
      <c r="AH760" s="34">
        <v>3829</v>
      </c>
      <c r="AI760" s="34">
        <v>3829</v>
      </c>
      <c r="AJ760" s="34">
        <v>3829</v>
      </c>
      <c r="AK760" s="34">
        <v>3829</v>
      </c>
      <c r="AL760" s="34">
        <v>3829</v>
      </c>
      <c r="AM760" s="34">
        <v>3829</v>
      </c>
      <c r="AN760" s="34">
        <v>3829</v>
      </c>
      <c r="AO760" s="34">
        <v>3829</v>
      </c>
      <c r="AP760" s="34">
        <v>3829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172585.13589999999</v>
      </c>
      <c r="N761" s="34">
        <v>171924.63589999999</v>
      </c>
      <c r="O761" s="34">
        <v>171419.43590000001</v>
      </c>
      <c r="P761" s="34">
        <v>169598.9154</v>
      </c>
      <c r="Q761" s="34">
        <v>164654.81539999999</v>
      </c>
      <c r="R761" s="34">
        <v>164720.5154</v>
      </c>
      <c r="S761" s="34">
        <v>163885.8027</v>
      </c>
      <c r="T761" s="34">
        <v>164624.0171</v>
      </c>
      <c r="U761" s="34">
        <v>165092.7389</v>
      </c>
      <c r="V761" s="34">
        <v>165571.11790000001</v>
      </c>
      <c r="W761" s="34">
        <v>165568.8939</v>
      </c>
      <c r="X761" s="34">
        <v>165795.7438</v>
      </c>
      <c r="Y761" s="34">
        <v>165435.9951</v>
      </c>
      <c r="Z761" s="34">
        <v>165012.1397</v>
      </c>
      <c r="AA761" s="34">
        <v>164505.26949999999</v>
      </c>
      <c r="AB761" s="34">
        <v>164761.16450000001</v>
      </c>
      <c r="AC761" s="34">
        <v>162953.33919999999</v>
      </c>
      <c r="AD761" s="34">
        <v>162399.57310000001</v>
      </c>
      <c r="AE761" s="34">
        <v>160870.8168</v>
      </c>
      <c r="AF761" s="34">
        <v>160801.30369999999</v>
      </c>
      <c r="AG761" s="34">
        <v>161026.51920000001</v>
      </c>
      <c r="AH761" s="34">
        <v>161131.3878</v>
      </c>
      <c r="AI761" s="34">
        <v>161201.14309999999</v>
      </c>
      <c r="AJ761" s="34">
        <v>161248.48120000001</v>
      </c>
      <c r="AK761" s="34">
        <v>161208.9117</v>
      </c>
      <c r="AL761" s="34">
        <v>161429.30100000001</v>
      </c>
      <c r="AM761" s="34">
        <v>161429.30100000001</v>
      </c>
      <c r="AN761" s="34">
        <v>161429.30100000001</v>
      </c>
      <c r="AO761" s="34">
        <v>161429.30100000001</v>
      </c>
      <c r="AP761" s="34">
        <v>161429.30100000001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0</v>
      </c>
      <c r="L1" s="1">
        <f t="shared" si="0"/>
        <v>0</v>
      </c>
      <c r="M1" s="1">
        <f t="shared" si="0"/>
        <v>0</v>
      </c>
      <c r="N1" s="1">
        <f t="shared" si="0"/>
        <v>0</v>
      </c>
      <c r="O1" s="1">
        <f t="shared" ref="O1:Z1" si="1">O4-N4</f>
        <v>0</v>
      </c>
      <c r="P1" s="1">
        <f t="shared" si="1"/>
        <v>0</v>
      </c>
      <c r="Q1" s="1">
        <f t="shared" si="1"/>
        <v>0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333.72540000001027</v>
      </c>
      <c r="V1" s="1">
        <f t="shared" si="1"/>
        <v>439.27459999998973</v>
      </c>
      <c r="W1" s="1">
        <f t="shared" si="1"/>
        <v>773.33380000000761</v>
      </c>
      <c r="X1" s="1">
        <f t="shared" si="1"/>
        <v>604.33340000000317</v>
      </c>
      <c r="Y1" s="1">
        <f t="shared" si="1"/>
        <v>376.13279999999213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109259.77099999999</v>
      </c>
      <c r="L4" s="1">
        <f>Planel_Pot_Resultado!P244+Planel_Pot_Resultado!P748</f>
        <v>109259.77099999999</v>
      </c>
      <c r="M4" s="1">
        <f>Planel_Pot_Resultado!Q244+Planel_Pot_Resultado!Q748</f>
        <v>109259.77099999999</v>
      </c>
      <c r="N4" s="1">
        <f>Planel_Pot_Resultado!R244+Planel_Pot_Resultado!R748</f>
        <v>109259.77099999999</v>
      </c>
      <c r="O4" s="1">
        <f>Planel_Pot_Resultado!S244+Planel_Pot_Resultado!S748</f>
        <v>109259.77099999999</v>
      </c>
      <c r="P4" s="1">
        <f>Planel_Pot_Resultado!T244+Planel_Pot_Resultado!T748</f>
        <v>109259.77099999999</v>
      </c>
      <c r="Q4" s="1">
        <f>Planel_Pot_Resultado!U244+Planel_Pot_Resultado!U748</f>
        <v>109259.77099999999</v>
      </c>
      <c r="R4" s="1">
        <f>Planel_Pot_Resultado!V244+Planel_Pot_Resultado!V748</f>
        <v>109259.77099999999</v>
      </c>
      <c r="S4" s="1">
        <f>Planel_Pot_Resultado!W244+Planel_Pot_Resultado!W748</f>
        <v>109259.77099999999</v>
      </c>
      <c r="T4" s="1">
        <f>Planel_Pot_Resultado!X244+Planel_Pot_Resultado!X748</f>
        <v>109259.77099999999</v>
      </c>
      <c r="U4" s="1">
        <f>Planel_Pot_Resultado!Y244+Planel_Pot_Resultado!Y748</f>
        <v>109593.4964</v>
      </c>
      <c r="V4" s="1">
        <f>Planel_Pot_Resultado!Z244+Planel_Pot_Resultado!Z748</f>
        <v>110032.77099999999</v>
      </c>
      <c r="W4" s="1">
        <f>Planel_Pot_Resultado!AA244+Planel_Pot_Resultado!AA748</f>
        <v>110806.1048</v>
      </c>
      <c r="X4" s="1">
        <f>Planel_Pot_Resultado!AB244+Planel_Pot_Resultado!AB748</f>
        <v>111410.4382</v>
      </c>
      <c r="Y4" s="1">
        <f>Planel_Pot_Resultado!AC244+Planel_Pot_Resultado!AC748</f>
        <v>111786.571</v>
      </c>
      <c r="Z4" s="1">
        <f>Planel_Pot_Resultado!AD244+Planel_Pot_Resultado!AD748</f>
        <v>111786.571</v>
      </c>
      <c r="AA4" s="1">
        <f>Planel_Pot_Resultado!AE244+Planel_Pot_Resultado!AE748</f>
        <v>112648.571</v>
      </c>
      <c r="AB4" s="1">
        <f>Planel_Pot_Resultado!AF244+Planel_Pot_Resultado!AF748</f>
        <v>112648.571</v>
      </c>
      <c r="AC4" s="1">
        <f>Planel_Pot_Resultado!AG244+Planel_Pot_Resultado!AG748</f>
        <v>112648.571</v>
      </c>
      <c r="AD4" s="1">
        <f>Planel_Pot_Resultado!AH244+Planel_Pot_Resultado!AH748</f>
        <v>112648.571</v>
      </c>
      <c r="AE4" s="1">
        <f>Planel_Pot_Resultado!AI244+Planel_Pot_Resultado!AI748</f>
        <v>112648.571</v>
      </c>
      <c r="AF4" s="1">
        <f>Planel_Pot_Resultado!AJ244+Planel_Pot_Resultado!AJ748</f>
        <v>112648.571</v>
      </c>
      <c r="AG4" s="1">
        <f>Planel_Pot_Resultado!AK244+Planel_Pot_Resultado!AK748</f>
        <v>112648.571</v>
      </c>
      <c r="AH4" s="1">
        <f>Planel_Pot_Resultado!AL244+Planel_Pot_Resultado!AL748</f>
        <v>112648.571</v>
      </c>
      <c r="AI4" s="1">
        <f>Planel_Pot_Resultado!AM244+Planel_Pot_Resultado!AM748</f>
        <v>112648.571</v>
      </c>
      <c r="AJ4" s="1">
        <f>Planel_Pot_Resultado!AN244+Planel_Pot_Resultado!AN748</f>
        <v>112648.571</v>
      </c>
      <c r="AK4" s="1">
        <f>Planel_Pot_Resultado!AO244+Planel_Pot_Resultado!AO748</f>
        <v>112648.571</v>
      </c>
      <c r="AL4" s="1">
        <f>Planel_Pot_Resultado!AP244+Planel_Pot_Resultado!AP748</f>
        <v>112648.571</v>
      </c>
      <c r="AM4" s="1">
        <f>AL4-C4</f>
        <v>22912.078999999998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6632.826</v>
      </c>
      <c r="K5" s="1">
        <f>Planel_Pot_Resultado!O256</f>
        <v>6632.826</v>
      </c>
      <c r="L5" s="1">
        <f>Planel_Pot_Resultado!P256</f>
        <v>6632.826</v>
      </c>
      <c r="M5" s="1">
        <f>Planel_Pot_Resultado!Q256</f>
        <v>6632.826</v>
      </c>
      <c r="N5" s="1">
        <f>Planel_Pot_Resultado!R256</f>
        <v>6632.826</v>
      </c>
      <c r="O5" s="1">
        <f>Planel_Pot_Resultado!S256</f>
        <v>7870.5132809999996</v>
      </c>
      <c r="P5" s="1">
        <f>Planel_Pot_Resultado!T256</f>
        <v>8826.2767569999996</v>
      </c>
      <c r="Q5" s="1">
        <f>Planel_Pot_Resultado!U256</f>
        <v>10656.64054</v>
      </c>
      <c r="R5" s="1">
        <f>Planel_Pot_Resultado!V256</f>
        <v>11201.325999999999</v>
      </c>
      <c r="S5" s="1">
        <f>Planel_Pot_Resultado!W256</f>
        <v>11201.325999999999</v>
      </c>
      <c r="T5" s="1">
        <f>Planel_Pot_Resultado!X256</f>
        <v>11201.325999999999</v>
      </c>
      <c r="U5" s="1">
        <f>Planel_Pot_Resultado!Y256</f>
        <v>11201.325999999999</v>
      </c>
      <c r="V5" s="1">
        <f>Planel_Pot_Resultado!Z256</f>
        <v>11201.325999999999</v>
      </c>
      <c r="W5" s="1">
        <f>Planel_Pot_Resultado!AA256</f>
        <v>11201.325999999999</v>
      </c>
      <c r="X5" s="1">
        <f>Planel_Pot_Resultado!AB256</f>
        <v>11201.325999999999</v>
      </c>
      <c r="Y5" s="1">
        <f>Planel_Pot_Resultado!AC256</f>
        <v>12231.17289</v>
      </c>
      <c r="Z5" s="1">
        <f>Planel_Pot_Resultado!AD256</f>
        <v>12505.080760000001</v>
      </c>
      <c r="AA5" s="1">
        <f>Planel_Pot_Resultado!AE256</f>
        <v>12922.36448</v>
      </c>
      <c r="AB5" s="1">
        <f>Planel_Pot_Resultado!AF256</f>
        <v>12922.36448</v>
      </c>
      <c r="AC5" s="1">
        <f>Planel_Pot_Resultado!AG256</f>
        <v>12922.36448</v>
      </c>
      <c r="AD5" s="1">
        <f>Planel_Pot_Resultado!AH256</f>
        <v>12922.36448</v>
      </c>
      <c r="AE5" s="1">
        <f>Planel_Pot_Resultado!AI256</f>
        <v>12922.36448</v>
      </c>
      <c r="AF5" s="1">
        <f>Planel_Pot_Resultado!AJ256</f>
        <v>12922.36448</v>
      </c>
      <c r="AG5" s="1">
        <f>Planel_Pot_Resultado!AK256</f>
        <v>13544.63271</v>
      </c>
      <c r="AH5" s="1">
        <f>Planel_Pot_Resultado!AL256</f>
        <v>13764.82201</v>
      </c>
      <c r="AI5" s="1">
        <f>Planel_Pot_Resultado!AM256</f>
        <v>13764.82201</v>
      </c>
      <c r="AJ5" s="1">
        <f>Planel_Pot_Resultado!AN256</f>
        <v>13764.82201</v>
      </c>
      <c r="AK5" s="1">
        <f>Planel_Pot_Resultado!AO256</f>
        <v>13764.82201</v>
      </c>
      <c r="AL5" s="1">
        <f>Planel_Pot_Resultado!AP256</f>
        <v>13764.82201</v>
      </c>
      <c r="AM5" s="1">
        <f t="shared" ref="AM5:AM24" si="2">AL5-C5</f>
        <v>8264.79601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12478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11640.7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8234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7101.3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7305.3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7305.1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7305.1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7305.1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6380.5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6580.5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6780.5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6980.7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7180.7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7380.7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7580.9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7780.9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7780.9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7780.9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7775.2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7775.2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7775.2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7775.2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7412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7412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7412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7412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7412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7412</v>
      </c>
      <c r="AM7" s="1">
        <f t="shared" si="2"/>
        <v>-3830.2000000000007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16497.668999999998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16497.668999999998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16497.668999999998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16492.868999999999</v>
      </c>
      <c r="N17" s="30">
        <f>Planel_Pot_Resultado!R388+Planel_Pot_Resultado!R400+Planel_Pot_Resultado!R412+Planel_Pot_Resultado!R424+Planel_Pot_Resultado!R436+Planel_Pot_Resultado!R448+Planel_Pot_Resultado!R460+Planel_Pot_Resultado!R472</f>
        <v>16492.868999999999</v>
      </c>
      <c r="O17" s="30">
        <f>Planel_Pot_Resultado!S388+Planel_Pot_Resultado!S400+Planel_Pot_Resultado!S412+Planel_Pot_Resultado!S424+Planel_Pot_Resultado!S436+Planel_Pot_Resultado!S448+Planel_Pot_Resultado!S460+Planel_Pot_Resultado!S472</f>
        <v>16284.569</v>
      </c>
      <c r="P17" s="30">
        <f>Planel_Pot_Resultado!T388+Planel_Pot_Resultado!T400+Planel_Pot_Resultado!T412+Planel_Pot_Resultado!T424+Planel_Pot_Resultado!T436+Planel_Pot_Resultado!T448+Planel_Pot_Resultado!T460+Planel_Pot_Resultado!T472</f>
        <v>16268.02</v>
      </c>
      <c r="Q17" s="30">
        <f>Planel_Pot_Resultado!U388+Planel_Pot_Resultado!U400+Planel_Pot_Resultado!U412+Planel_Pot_Resultado!U424+Planel_Pot_Resultado!U436+Planel_Pot_Resultado!U448+Planel_Pot_Resultado!U460+Planel_Pot_Resultado!U472</f>
        <v>16169.82</v>
      </c>
      <c r="R17" s="30">
        <f>Planel_Pot_Resultado!V388+Planel_Pot_Resultado!V400+Planel_Pot_Resultado!V412+Planel_Pot_Resultado!V424+Planel_Pot_Resultado!V436+Planel_Pot_Resultado!V448+Planel_Pot_Resultado!V460+Planel_Pot_Resultado!V472</f>
        <v>15913.09</v>
      </c>
      <c r="S17" s="30">
        <f>Planel_Pot_Resultado!W388+Planel_Pot_Resultado!W400+Planel_Pot_Resultado!W412+Planel_Pot_Resultado!W424+Planel_Pot_Resultado!W436+Planel_Pot_Resultado!W448+Planel_Pot_Resultado!W460+Planel_Pot_Resultado!W472</f>
        <v>15603.57</v>
      </c>
      <c r="T17" s="30">
        <f>Planel_Pot_Resultado!X388+Planel_Pot_Resultado!X400+Planel_Pot_Resultado!X412+Planel_Pot_Resultado!X424+Planel_Pot_Resultado!X436+Planel_Pot_Resultado!X448+Planel_Pot_Resultado!X460+Planel_Pot_Resultado!X472</f>
        <v>15182.57</v>
      </c>
      <c r="U17" s="30">
        <f>Planel_Pot_Resultado!Y388+Planel_Pot_Resultado!Y400+Planel_Pot_Resultado!Y412+Planel_Pot_Resultado!Y424+Planel_Pot_Resultado!Y436+Planel_Pot_Resultado!Y448+Planel_Pot_Resultado!Y460+Planel_Pot_Resultado!Y472</f>
        <v>13387.88</v>
      </c>
      <c r="V17" s="30">
        <f>Planel_Pot_Resultado!Z388+Planel_Pot_Resultado!Z400+Planel_Pot_Resultado!Z412+Planel_Pot_Resultado!Z424+Planel_Pot_Resultado!Z436+Planel_Pot_Resultado!Z448+Planel_Pot_Resultado!Z460+Planel_Pot_Resultado!Z472</f>
        <v>11969.191999999999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10497.609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9959.009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6545.0040000000008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6457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4603.4319919999998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4790.4188889999996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5021.33439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5021.33439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5021.33439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5021.33439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5021.33439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5021.33439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5021.33439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5021.33439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5021.33439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5021.33439</v>
      </c>
      <c r="AM17" s="1">
        <f t="shared" si="2"/>
        <v>-1534.8256099999999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0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0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0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0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0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0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0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0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0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0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0</v>
      </c>
      <c r="AM20" s="1">
        <f t="shared" si="2"/>
        <v>-20.702999999999999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0</v>
      </c>
      <c r="P23" s="32">
        <f>Planel_Pot_Resultado!T100+Planel_Pot_Resultado!T652</f>
        <v>0</v>
      </c>
      <c r="Q23" s="32">
        <f>Planel_Pot_Resultado!U100+Planel_Pot_Resultado!U652</f>
        <v>0</v>
      </c>
      <c r="R23" s="32">
        <f>Planel_Pot_Resultado!V100+Planel_Pot_Resultado!V652</f>
        <v>190.42349300000001</v>
      </c>
      <c r="S23" s="32">
        <f>Planel_Pot_Resultado!W100+Planel_Pot_Resultado!W652</f>
        <v>3333.8255330000002</v>
      </c>
      <c r="T23" s="32">
        <f>Planel_Pot_Resultado!X100+Planel_Pot_Resultado!X652</f>
        <v>3782.6754529999998</v>
      </c>
      <c r="U23" s="32">
        <f>Planel_Pot_Resultado!Y100+Planel_Pot_Resultado!Y652</f>
        <v>4683.8912989999999</v>
      </c>
      <c r="V23" s="32">
        <f>Planel_Pot_Resultado!Z100+Planel_Pot_Resultado!Z652</f>
        <v>5039.2493000000004</v>
      </c>
      <c r="W23" s="32">
        <f>Planel_Pot_Resultado!AA100+Planel_Pot_Resultado!AA652</f>
        <v>5039.2493000000004</v>
      </c>
      <c r="X23" s="32">
        <f>Planel_Pot_Resultado!AB100+Planel_Pot_Resultado!AB652</f>
        <v>5039.2493000000004</v>
      </c>
      <c r="Y23" s="32">
        <f>Planel_Pot_Resultado!AC100+Planel_Pot_Resultado!AC652</f>
        <v>5039.2493000000004</v>
      </c>
      <c r="Z23" s="32">
        <f>Planel_Pot_Resultado!AD100+Planel_Pot_Resultado!AD652</f>
        <v>5039.2493000000004</v>
      </c>
      <c r="AA23" s="32">
        <f>Planel_Pot_Resultado!AE100+Planel_Pot_Resultado!AE652</f>
        <v>5039.2493000000004</v>
      </c>
      <c r="AB23" s="32">
        <f>Planel_Pot_Resultado!AF100+Planel_Pot_Resultado!AF652</f>
        <v>5039.2493000000004</v>
      </c>
      <c r="AC23" s="32">
        <f>Planel_Pot_Resultado!AG100+Planel_Pot_Resultado!AG652</f>
        <v>5039.2493000000004</v>
      </c>
      <c r="AD23" s="32">
        <f>Planel_Pot_Resultado!AH100+Planel_Pot_Resultado!AH652</f>
        <v>5144.1179330000004</v>
      </c>
      <c r="AE23" s="32">
        <f>Planel_Pot_Resultado!AI100+Planel_Pot_Resultado!AI652</f>
        <v>5213.873235</v>
      </c>
      <c r="AF23" s="32">
        <f>Planel_Pot_Resultado!AJ100+Planel_Pot_Resultado!AJ652</f>
        <v>5261.2113689999996</v>
      </c>
      <c r="AG23" s="32">
        <f>Planel_Pot_Resultado!AK100+Planel_Pot_Resultado!AK652</f>
        <v>5302.5735830000003</v>
      </c>
      <c r="AH23" s="32">
        <f>Planel_Pot_Resultado!AL100+Planel_Pot_Resultado!AL652</f>
        <v>5302.5735830000003</v>
      </c>
      <c r="AI23" s="32">
        <f>Planel_Pot_Resultado!AM100+Planel_Pot_Resultado!AM652</f>
        <v>5302.5735830000003</v>
      </c>
      <c r="AJ23" s="32">
        <f>Planel_Pot_Resultado!AN100+Planel_Pot_Resultado!AN652</f>
        <v>5302.5735830000003</v>
      </c>
      <c r="AK23" s="32">
        <f>Planel_Pot_Resultado!AO100+Planel_Pot_Resultado!AO652</f>
        <v>5302.5735830000003</v>
      </c>
      <c r="AL23" s="32">
        <f>Planel_Pot_Resultado!AP100+Planel_Pot_Resultado!AP652</f>
        <v>5302.5735830000003</v>
      </c>
      <c r="AM23" s="1">
        <f t="shared" si="2"/>
        <v>5302.5735830000003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172585.13594999997</v>
      </c>
      <c r="J24" s="28">
        <f t="shared" si="4"/>
        <v>171924.63594999997</v>
      </c>
      <c r="K24" s="28">
        <f t="shared" si="4"/>
        <v>171419.43594999998</v>
      </c>
      <c r="L24" s="28">
        <f t="shared" si="4"/>
        <v>169598.91538099997</v>
      </c>
      <c r="M24" s="28">
        <f t="shared" si="4"/>
        <v>164654.81538099999</v>
      </c>
      <c r="N24" s="28">
        <f t="shared" si="4"/>
        <v>164720.515381</v>
      </c>
      <c r="O24" s="28">
        <f t="shared" si="4"/>
        <v>163885.80266199997</v>
      </c>
      <c r="P24" s="28">
        <f t="shared" si="4"/>
        <v>164624.017138</v>
      </c>
      <c r="Q24" s="28">
        <f t="shared" si="4"/>
        <v>165092.73892100001</v>
      </c>
      <c r="R24" s="28">
        <f t="shared" si="4"/>
        <v>165571.11787400002</v>
      </c>
      <c r="S24" s="28">
        <f t="shared" si="4"/>
        <v>165568.893916</v>
      </c>
      <c r="T24" s="28">
        <f t="shared" si="4"/>
        <v>165795.74383600001</v>
      </c>
      <c r="U24" s="28">
        <f t="shared" si="4"/>
        <v>165435.99508200001</v>
      </c>
      <c r="V24" s="28">
        <f t="shared" si="4"/>
        <v>165012.13968299999</v>
      </c>
      <c r="W24" s="28">
        <f t="shared" si="4"/>
        <v>164505.26948299995</v>
      </c>
      <c r="X24" s="28">
        <f t="shared" si="4"/>
        <v>164761.16449999996</v>
      </c>
      <c r="Y24" s="28">
        <f t="shared" si="4"/>
        <v>162953.33919</v>
      </c>
      <c r="Z24" s="28">
        <f t="shared" si="4"/>
        <v>162399.57306</v>
      </c>
      <c r="AA24" s="28">
        <f t="shared" si="4"/>
        <v>160870.81677199999</v>
      </c>
      <c r="AB24" s="28">
        <f t="shared" si="4"/>
        <v>160801.30366899999</v>
      </c>
      <c r="AC24" s="28">
        <f t="shared" si="4"/>
        <v>161026.51916999999</v>
      </c>
      <c r="AD24" s="28">
        <f t="shared" si="4"/>
        <v>161131.38780299999</v>
      </c>
      <c r="AE24" s="28">
        <f t="shared" si="4"/>
        <v>161201.143105</v>
      </c>
      <c r="AF24" s="28">
        <f t="shared" si="4"/>
        <v>161248.48123899999</v>
      </c>
      <c r="AG24" s="28">
        <f t="shared" si="4"/>
        <v>161208.91168299998</v>
      </c>
      <c r="AH24" s="28">
        <f t="shared" si="4"/>
        <v>161429.30098299999</v>
      </c>
      <c r="AI24" s="28">
        <f t="shared" si="4"/>
        <v>161429.30098299999</v>
      </c>
      <c r="AJ24" s="28">
        <f t="shared" si="4"/>
        <v>161429.30098299999</v>
      </c>
      <c r="AK24" s="28">
        <f t="shared" si="4"/>
        <v>161429.30098299999</v>
      </c>
      <c r="AL24" s="28">
        <f t="shared" si="4"/>
        <v>161429.30098299999</v>
      </c>
      <c r="AM24" s="1">
        <f t="shared" si="2"/>
        <v>25536.492563000007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0</v>
      </c>
      <c r="L29" s="1">
        <f t="shared" si="5"/>
        <v>0</v>
      </c>
      <c r="M29" s="1">
        <f t="shared" si="5"/>
        <v>0</v>
      </c>
      <c r="N29" s="1">
        <f t="shared" si="5"/>
        <v>0</v>
      </c>
      <c r="O29" s="1">
        <f t="shared" si="5"/>
        <v>0</v>
      </c>
      <c r="P29" s="1">
        <f t="shared" si="5"/>
        <v>0</v>
      </c>
      <c r="Q29" s="1">
        <f t="shared" si="5"/>
        <v>0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333.72540000001027</v>
      </c>
      <c r="V29" s="1">
        <f t="shared" si="5"/>
        <v>439.27459999998973</v>
      </c>
      <c r="W29" s="1">
        <f t="shared" si="5"/>
        <v>773.33380000000761</v>
      </c>
      <c r="X29" s="1">
        <f t="shared" si="5"/>
        <v>604.33340000000317</v>
      </c>
      <c r="Y29" s="1">
        <f t="shared" si="5"/>
        <v>376.13279999999213</v>
      </c>
      <c r="Z29" s="1">
        <f t="shared" si="5"/>
        <v>0</v>
      </c>
      <c r="AA29" s="1">
        <f t="shared" si="5"/>
        <v>862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0</v>
      </c>
      <c r="K30" s="1">
        <f t="shared" si="6"/>
        <v>0</v>
      </c>
      <c r="L30" s="1">
        <f t="shared" si="6"/>
        <v>0</v>
      </c>
      <c r="M30" s="1">
        <f t="shared" si="6"/>
        <v>0</v>
      </c>
      <c r="N30" s="1">
        <f t="shared" si="6"/>
        <v>0</v>
      </c>
      <c r="O30" s="1">
        <f t="shared" si="6"/>
        <v>1237.6872809999995</v>
      </c>
      <c r="P30" s="1">
        <f t="shared" si="6"/>
        <v>955.76347600000008</v>
      </c>
      <c r="Q30" s="1">
        <f t="shared" si="6"/>
        <v>1830.3637830000007</v>
      </c>
      <c r="R30" s="1">
        <f t="shared" si="6"/>
        <v>544.68545999999878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1029.8468900000007</v>
      </c>
      <c r="Z30" s="1">
        <f t="shared" si="6"/>
        <v>273.90787000000091</v>
      </c>
      <c r="AA30" s="1">
        <f t="shared" si="6"/>
        <v>417.28371999999945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622.26822999999968</v>
      </c>
      <c r="AH30" s="1">
        <f t="shared" si="6"/>
        <v>220.1893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-313.10000000000036</v>
      </c>
      <c r="L32" s="18">
        <f t="shared" si="7"/>
        <v>-837.29999999999927</v>
      </c>
      <c r="M32" s="18">
        <f t="shared" si="7"/>
        <v>-3406.7000000000007</v>
      </c>
      <c r="N32" s="18">
        <f t="shared" si="7"/>
        <v>-1132.6999999999998</v>
      </c>
      <c r="O32" s="18">
        <f t="shared" si="7"/>
        <v>204</v>
      </c>
      <c r="P32" s="18">
        <f t="shared" si="7"/>
        <v>-0.1999999999998181</v>
      </c>
      <c r="Q32" s="18">
        <f t="shared" si="7"/>
        <v>0</v>
      </c>
      <c r="R32" s="18">
        <f t="shared" si="7"/>
        <v>0</v>
      </c>
      <c r="S32" s="18">
        <f t="shared" si="7"/>
        <v>-924.60000000000036</v>
      </c>
      <c r="T32" s="18">
        <f t="shared" si="7"/>
        <v>200</v>
      </c>
      <c r="U32" s="18">
        <f t="shared" si="7"/>
        <v>200</v>
      </c>
      <c r="V32" s="18">
        <f t="shared" si="7"/>
        <v>200.19999999999982</v>
      </c>
      <c r="W32" s="18">
        <f t="shared" si="7"/>
        <v>200</v>
      </c>
      <c r="X32" s="18">
        <f t="shared" si="7"/>
        <v>200</v>
      </c>
      <c r="Y32" s="18">
        <f t="shared" si="7"/>
        <v>200.19999999999982</v>
      </c>
      <c r="Z32" s="18">
        <f t="shared" si="7"/>
        <v>200</v>
      </c>
      <c r="AA32" s="18">
        <f t="shared" si="7"/>
        <v>0</v>
      </c>
      <c r="AB32" s="18">
        <f t="shared" si="7"/>
        <v>0</v>
      </c>
      <c r="AC32" s="18">
        <f t="shared" si="7"/>
        <v>-5.6999999999998181</v>
      </c>
      <c r="AD32" s="18">
        <f t="shared" si="7"/>
        <v>0</v>
      </c>
      <c r="AE32" s="18">
        <f t="shared" si="7"/>
        <v>0</v>
      </c>
      <c r="AF32" s="18">
        <f t="shared" si="7"/>
        <v>0</v>
      </c>
      <c r="AG32" s="18">
        <f t="shared" si="7"/>
        <v>-363.19999999999982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0</v>
      </c>
      <c r="K42" s="30">
        <f t="shared" si="12"/>
        <v>0</v>
      </c>
      <c r="L42" s="30">
        <f t="shared" si="12"/>
        <v>0</v>
      </c>
      <c r="M42" s="30">
        <f t="shared" si="12"/>
        <v>-4.7999999999992724</v>
      </c>
      <c r="N42" s="30">
        <f t="shared" si="12"/>
        <v>0</v>
      </c>
      <c r="O42" s="30">
        <f t="shared" si="12"/>
        <v>-208.29999999999927</v>
      </c>
      <c r="P42" s="30">
        <f t="shared" si="12"/>
        <v>-16.548999999999069</v>
      </c>
      <c r="Q42" s="30">
        <f t="shared" si="12"/>
        <v>-98.200000000000728</v>
      </c>
      <c r="R42" s="30">
        <f t="shared" si="12"/>
        <v>-256.72999999999956</v>
      </c>
      <c r="S42" s="30">
        <f t="shared" si="12"/>
        <v>-309.52000000000044</v>
      </c>
      <c r="T42" s="30">
        <f t="shared" si="12"/>
        <v>-421</v>
      </c>
      <c r="U42" s="30">
        <f t="shared" si="12"/>
        <v>-1794.6900000000005</v>
      </c>
      <c r="V42" s="30">
        <f t="shared" si="12"/>
        <v>-1418.6880000000001</v>
      </c>
      <c r="W42" s="30">
        <f t="shared" si="12"/>
        <v>-1471.5829999999987</v>
      </c>
      <c r="X42" s="30">
        <f t="shared" si="12"/>
        <v>-538.60000000000036</v>
      </c>
      <c r="Y42" s="30">
        <f t="shared" si="12"/>
        <v>-3414.0049999999992</v>
      </c>
      <c r="Z42" s="30">
        <f t="shared" si="12"/>
        <v>-88.004000000000815</v>
      </c>
      <c r="AA42" s="30">
        <f t="shared" si="12"/>
        <v>-1853.5680080000002</v>
      </c>
      <c r="AB42" s="30">
        <f t="shared" si="12"/>
        <v>186.98689699999977</v>
      </c>
      <c r="AC42" s="30">
        <f t="shared" si="12"/>
        <v>230.9155010000004</v>
      </c>
      <c r="AD42" s="30">
        <f t="shared" si="12"/>
        <v>0</v>
      </c>
      <c r="AE42" s="30">
        <f t="shared" si="12"/>
        <v>0</v>
      </c>
      <c r="AF42" s="30">
        <f t="shared" si="12"/>
        <v>0</v>
      </c>
      <c r="AG42" s="30">
        <f t="shared" si="12"/>
        <v>0</v>
      </c>
      <c r="AH42" s="30">
        <f t="shared" si="12"/>
        <v>0</v>
      </c>
      <c r="AI42" s="30">
        <f t="shared" si="12"/>
        <v>0</v>
      </c>
      <c r="AJ42" s="30">
        <f t="shared" si="12"/>
        <v>0</v>
      </c>
      <c r="AK42" s="30">
        <f t="shared" si="12"/>
        <v>0</v>
      </c>
      <c r="AL42" s="30">
        <f t="shared" si="12"/>
        <v>0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-256.5</v>
      </c>
      <c r="AC45" s="26">
        <f t="shared" si="15"/>
        <v>0</v>
      </c>
      <c r="AD45" s="26">
        <f t="shared" si="15"/>
        <v>0</v>
      </c>
      <c r="AE45" s="26">
        <f t="shared" si="15"/>
        <v>0</v>
      </c>
      <c r="AF45" s="26">
        <f t="shared" si="15"/>
        <v>0</v>
      </c>
      <c r="AG45" s="26">
        <f t="shared" si="15"/>
        <v>0</v>
      </c>
      <c r="AH45" s="26">
        <f t="shared" si="15"/>
        <v>0</v>
      </c>
      <c r="AI45" s="26">
        <f t="shared" si="15"/>
        <v>0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0</v>
      </c>
      <c r="P48" s="32">
        <f t="shared" si="15"/>
        <v>0</v>
      </c>
      <c r="Q48" s="32">
        <f t="shared" si="15"/>
        <v>0</v>
      </c>
      <c r="R48" s="32">
        <f t="shared" si="15"/>
        <v>190.42349300000001</v>
      </c>
      <c r="S48" s="32">
        <f t="shared" si="15"/>
        <v>3143.4020399999999</v>
      </c>
      <c r="T48" s="32">
        <f t="shared" si="15"/>
        <v>448.84991999999966</v>
      </c>
      <c r="U48" s="32">
        <f t="shared" si="15"/>
        <v>901.21584600000006</v>
      </c>
      <c r="V48" s="32">
        <f t="shared" si="15"/>
        <v>355.35800100000051</v>
      </c>
      <c r="W48" s="32">
        <f t="shared" si="15"/>
        <v>0</v>
      </c>
      <c r="X48" s="32">
        <f t="shared" si="15"/>
        <v>0</v>
      </c>
      <c r="Y48" s="32">
        <f t="shared" si="15"/>
        <v>0</v>
      </c>
      <c r="Z48" s="32">
        <f t="shared" si="15"/>
        <v>0</v>
      </c>
      <c r="AA48" s="32">
        <f t="shared" si="15"/>
        <v>0</v>
      </c>
      <c r="AB48" s="32">
        <f t="shared" si="15"/>
        <v>0</v>
      </c>
      <c r="AC48" s="32">
        <f t="shared" si="15"/>
        <v>0</v>
      </c>
      <c r="AD48" s="32">
        <f t="shared" si="15"/>
        <v>104.86863300000005</v>
      </c>
      <c r="AE48" s="32">
        <f t="shared" si="15"/>
        <v>69.755301999999574</v>
      </c>
      <c r="AF48" s="32">
        <f t="shared" si="15"/>
        <v>47.338133999999627</v>
      </c>
      <c r="AG48" s="32">
        <f t="shared" si="15"/>
        <v>41.362214000000677</v>
      </c>
      <c r="AH48" s="32">
        <f t="shared" si="15"/>
        <v>0</v>
      </c>
      <c r="AI48" s="32">
        <f t="shared" si="15"/>
        <v>0</v>
      </c>
      <c r="AJ48" s="32">
        <f t="shared" si="15"/>
        <v>0</v>
      </c>
      <c r="AK48" s="32">
        <f t="shared" si="15"/>
        <v>0</v>
      </c>
      <c r="AL48" s="32">
        <f t="shared" si="15"/>
        <v>0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5</v>
      </c>
      <c r="J49" s="28">
        <f t="shared" si="14"/>
        <v>-660.5</v>
      </c>
      <c r="K49" s="28">
        <f t="shared" si="14"/>
        <v>-505.19999999998254</v>
      </c>
      <c r="L49" s="28">
        <f t="shared" si="14"/>
        <v>-1820.5205690000148</v>
      </c>
      <c r="M49" s="28">
        <f t="shared" si="14"/>
        <v>-4944.0999999999767</v>
      </c>
      <c r="N49" s="28">
        <f t="shared" si="14"/>
        <v>65.700000000011642</v>
      </c>
      <c r="O49" s="28">
        <f t="shared" si="14"/>
        <v>-834.71271900003194</v>
      </c>
      <c r="P49" s="28">
        <f t="shared" si="14"/>
        <v>738.21447600002284</v>
      </c>
      <c r="Q49" s="28">
        <f t="shared" si="14"/>
        <v>468.72178300001542</v>
      </c>
      <c r="R49" s="28">
        <f t="shared" si="14"/>
        <v>478.37895300000673</v>
      </c>
      <c r="S49" s="28">
        <f t="shared" si="14"/>
        <v>-2.2239580000168644</v>
      </c>
      <c r="T49" s="28">
        <f t="shared" si="15"/>
        <v>226.84992000000784</v>
      </c>
      <c r="U49" s="28">
        <f t="shared" si="15"/>
        <v>-359.74875400000019</v>
      </c>
      <c r="V49" s="28">
        <f t="shared" si="15"/>
        <v>-423.85539900002186</v>
      </c>
      <c r="W49" s="28">
        <f t="shared" si="15"/>
        <v>-506.87020000003395</v>
      </c>
      <c r="X49" s="28">
        <f t="shared" si="15"/>
        <v>255.89501700000255</v>
      </c>
      <c r="Y49" s="28">
        <f t="shared" si="15"/>
        <v>-1807.8253099999565</v>
      </c>
      <c r="Z49" s="28">
        <f t="shared" si="15"/>
        <v>-553.76613000000361</v>
      </c>
      <c r="AA49" s="28">
        <f t="shared" si="15"/>
        <v>-1528.7562880000041</v>
      </c>
      <c r="AB49" s="28">
        <f t="shared" si="15"/>
        <v>-69.513103000004776</v>
      </c>
      <c r="AC49" s="28">
        <f t="shared" si="15"/>
        <v>225.21550099999877</v>
      </c>
      <c r="AD49" s="28">
        <f t="shared" si="15"/>
        <v>104.8686330000055</v>
      </c>
      <c r="AE49" s="28">
        <f t="shared" si="15"/>
        <v>69.755302000005031</v>
      </c>
      <c r="AF49" s="28">
        <f t="shared" si="15"/>
        <v>47.338133999990532</v>
      </c>
      <c r="AG49" s="28">
        <f t="shared" si="15"/>
        <v>-39.569556000002194</v>
      </c>
      <c r="AH49" s="28">
        <f t="shared" si="15"/>
        <v>220.38930000000983</v>
      </c>
      <c r="AI49" s="28">
        <f t="shared" si="15"/>
        <v>0</v>
      </c>
      <c r="AJ49" s="28">
        <f t="shared" si="15"/>
        <v>0</v>
      </c>
      <c r="AK49" s="28">
        <f t="shared" si="15"/>
        <v>0</v>
      </c>
      <c r="AL49" s="28">
        <f t="shared" si="15"/>
        <v>0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4318.3999999999996</v>
      </c>
      <c r="L3" s="58">
        <f>Planel_Pot_Resultado!P148+Planel_Pot_Resultado!P688</f>
        <v>3932.5</v>
      </c>
      <c r="M3" s="58">
        <f>Planel_Pot_Resultado!Q148+Planel_Pot_Resultado!Q688</f>
        <v>3282.7</v>
      </c>
      <c r="N3" s="58">
        <f>Planel_Pot_Resultado!R148+Planel_Pot_Resultado!R688</f>
        <v>2354</v>
      </c>
      <c r="O3" s="58">
        <f>Planel_Pot_Resultado!S148+Planel_Pot_Resultado!S688</f>
        <v>2354</v>
      </c>
      <c r="P3" s="58">
        <f>Planel_Pot_Resultado!T148+Planel_Pot_Resultado!T688</f>
        <v>2354</v>
      </c>
      <c r="Q3" s="58">
        <f>Planel_Pot_Resultado!U148+Planel_Pot_Resultado!U688</f>
        <v>2354</v>
      </c>
      <c r="R3" s="58">
        <f>Planel_Pot_Resultado!V148+Planel_Pot_Resultado!V688</f>
        <v>2354</v>
      </c>
      <c r="S3" s="58">
        <f>Planel_Pot_Resultado!W148+Planel_Pot_Resultado!W688</f>
        <v>0</v>
      </c>
      <c r="T3" s="58">
        <f>Planel_Pot_Resultado!X148+Planel_Pot_Resultado!X688</f>
        <v>0</v>
      </c>
      <c r="U3" s="58">
        <f>Planel_Pot_Resultado!Y148+Planel_Pot_Resultado!Y688</f>
        <v>0</v>
      </c>
      <c r="V3" s="58">
        <f>Planel_Pot_Resultado!Z148+Planel_Pot_Resultado!Z688</f>
        <v>0</v>
      </c>
      <c r="W3" s="58">
        <f>Planel_Pot_Resultado!AA148+Planel_Pot_Resultado!AA688</f>
        <v>0</v>
      </c>
      <c r="X3" s="58">
        <f>Planel_Pot_Resultado!AB148+Planel_Pot_Resultado!AB688</f>
        <v>0</v>
      </c>
      <c r="Y3" s="58">
        <f>Planel_Pot_Resultado!AC148+Planel_Pot_Resultado!AC688</f>
        <v>0</v>
      </c>
      <c r="Z3" s="58">
        <f>Planel_Pot_Resultado!AD148+Planel_Pot_Resultado!AD688</f>
        <v>0</v>
      </c>
      <c r="AA3" s="58">
        <f>Planel_Pot_Resultado!AE148+Planel_Pot_Resultado!AE688</f>
        <v>0</v>
      </c>
      <c r="AB3" s="58">
        <f>Planel_Pot_Resultado!AF148+Planel_Pot_Resultado!AF688</f>
        <v>0</v>
      </c>
      <c r="AC3" s="58">
        <f>Planel_Pot_Resultado!AG148+Planel_Pot_Resultado!AG688</f>
        <v>0</v>
      </c>
      <c r="AD3" s="58">
        <f>Planel_Pot_Resultado!AH148+Planel_Pot_Resultado!AH688</f>
        <v>0</v>
      </c>
      <c r="AE3" s="58">
        <f>Planel_Pot_Resultado!AI148+Planel_Pot_Resultado!AI688</f>
        <v>0</v>
      </c>
      <c r="AF3" s="58">
        <f>Planel_Pot_Resultado!AJ148+Planel_Pot_Resultado!AJ688</f>
        <v>0</v>
      </c>
      <c r="AG3" s="58">
        <f>Planel_Pot_Resultado!AK148+Planel_Pot_Resultado!AK688</f>
        <v>0</v>
      </c>
      <c r="AH3" s="58">
        <f>Planel_Pot_Resultado!AL148+Planel_Pot_Resultado!AL688</f>
        <v>0</v>
      </c>
      <c r="AI3" s="58">
        <f>Planel_Pot_Resultado!AM148+Planel_Pot_Resultado!AM688</f>
        <v>0</v>
      </c>
      <c r="AJ3" s="58">
        <f>Planel_Pot_Resultado!AN148+Planel_Pot_Resultado!AN688</f>
        <v>0</v>
      </c>
      <c r="AK3" s="58">
        <f>Planel_Pot_Resultado!AO148+Planel_Pot_Resultado!AO688</f>
        <v>0</v>
      </c>
      <c r="AL3" s="58">
        <f>Planel_Pot_Resultado!AP148+Planel_Pot_Resultado!AP688</f>
        <v>0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8159.6</v>
      </c>
      <c r="L4" s="58">
        <f>Planel_Pot_Resultado!P112+Planel_Pot_Resultado!P676</f>
        <v>7708.2</v>
      </c>
      <c r="M4" s="58">
        <f>Planel_Pot_Resultado!Q112+Planel_Pot_Resultado!Q676</f>
        <v>4951.3</v>
      </c>
      <c r="N4" s="58">
        <f>Planel_Pot_Resultado!R112+Planel_Pot_Resultado!R676</f>
        <v>4747.3</v>
      </c>
      <c r="O4" s="58">
        <f>Planel_Pot_Resultado!S112+Planel_Pot_Resultado!S676</f>
        <v>4951.3</v>
      </c>
      <c r="P4" s="58">
        <f>Planel_Pot_Resultado!T112+Planel_Pot_Resultado!T676</f>
        <v>4951.1000000000004</v>
      </c>
      <c r="Q4" s="58">
        <f>Planel_Pot_Resultado!U112+Planel_Pot_Resultado!U676</f>
        <v>4951.1000000000004</v>
      </c>
      <c r="R4" s="58">
        <f>Planel_Pot_Resultado!V112+Planel_Pot_Resultado!V676</f>
        <v>4951.1000000000004</v>
      </c>
      <c r="S4" s="58">
        <f>Planel_Pot_Resultado!W112+Planel_Pot_Resultado!W676</f>
        <v>3626.5</v>
      </c>
      <c r="T4" s="58">
        <f>Planel_Pot_Resultado!X112+Planel_Pot_Resultado!X676</f>
        <v>3626.5</v>
      </c>
      <c r="U4" s="58">
        <f>Planel_Pot_Resultado!Y112+Planel_Pot_Resultado!Y676</f>
        <v>3626.5</v>
      </c>
      <c r="V4" s="58">
        <f>Planel_Pot_Resultado!Z112+Planel_Pot_Resultado!Z676</f>
        <v>2577.6999999999998</v>
      </c>
      <c r="W4" s="58">
        <f>Planel_Pot_Resultado!AA112+Planel_Pot_Resultado!AA676</f>
        <v>2577.6999999999998</v>
      </c>
      <c r="X4" s="58">
        <f>Planel_Pot_Resultado!AB112+Planel_Pot_Resultado!AB676</f>
        <v>2577.6999999999998</v>
      </c>
      <c r="Y4" s="58">
        <f>Planel_Pot_Resultado!AC112+Planel_Pot_Resultado!AC676</f>
        <v>1986.9</v>
      </c>
      <c r="Z4" s="58">
        <f>Planel_Pot_Resultado!AD112+Planel_Pot_Resultado!AD676</f>
        <v>1986.9</v>
      </c>
      <c r="AA4" s="58">
        <f>Planel_Pot_Resultado!AE112+Planel_Pot_Resultado!AE676</f>
        <v>1958.9</v>
      </c>
      <c r="AB4" s="58">
        <f>Planel_Pot_Resultado!AF112+Planel_Pot_Resultado!AF676</f>
        <v>1958.9</v>
      </c>
      <c r="AC4" s="58">
        <f>Planel_Pot_Resultado!AG112+Planel_Pot_Resultado!AG676</f>
        <v>745.2</v>
      </c>
      <c r="AD4" s="58">
        <f>Planel_Pot_Resultado!AH112+Planel_Pot_Resultado!AH676</f>
        <v>745.2</v>
      </c>
      <c r="AE4" s="58">
        <f>Planel_Pot_Resultado!AI112+Planel_Pot_Resultado!AI676</f>
        <v>745.2</v>
      </c>
      <c r="AF4" s="58">
        <f>Planel_Pot_Resultado!AJ112+Planel_Pot_Resultado!AJ676</f>
        <v>745.2</v>
      </c>
      <c r="AG4" s="58">
        <f>Planel_Pot_Resultado!AK112+Planel_Pot_Resultado!AK676</f>
        <v>382</v>
      </c>
      <c r="AH4" s="58">
        <f>Planel_Pot_Resultado!AL112+Planel_Pot_Resultado!AL676</f>
        <v>382</v>
      </c>
      <c r="AI4" s="58">
        <f>Planel_Pot_Resultado!AM112+Planel_Pot_Resultado!AM676</f>
        <v>382</v>
      </c>
      <c r="AJ4" s="58">
        <f>Planel_Pot_Resultado!AN112+Planel_Pot_Resultado!AN676</f>
        <v>382</v>
      </c>
      <c r="AK4" s="58">
        <f>Planel_Pot_Resultado!AO112+Planel_Pot_Resultado!AO676</f>
        <v>382</v>
      </c>
      <c r="AL4" s="58">
        <f>Planel_Pot_Resultado!AP112+Planel_Pot_Resultado!AP676</f>
        <v>382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1435</v>
      </c>
      <c r="T5" s="58">
        <f>Planel_Pot_Resultado!X124+Planel_Pot_Resultado!X136+Planel_Pot_Resultado!X664</f>
        <v>1435</v>
      </c>
      <c r="U5" s="58">
        <f>Planel_Pot_Resultado!Y124+Planel_Pot_Resultado!Y136+Planel_Pot_Resultado!Y664</f>
        <v>1435</v>
      </c>
      <c r="V5" s="58">
        <f>Planel_Pot_Resultado!Z124+Planel_Pot_Resultado!Z136+Planel_Pot_Resultado!Z664</f>
        <v>1965</v>
      </c>
      <c r="W5" s="58">
        <f>Planel_Pot_Resultado!AA124+Planel_Pot_Resultado!AA136+Planel_Pot_Resultado!AA664</f>
        <v>1965</v>
      </c>
      <c r="X5" s="58">
        <f>Planel_Pot_Resultado!AB124+Planel_Pot_Resultado!AB136+Planel_Pot_Resultado!AB664</f>
        <v>1965</v>
      </c>
      <c r="Y5" s="58">
        <f>Planel_Pot_Resultado!AC124+Planel_Pot_Resultado!AC136+Planel_Pot_Resultado!AC664</f>
        <v>1965</v>
      </c>
      <c r="Z5" s="58">
        <f>Planel_Pot_Resultado!AD124+Planel_Pot_Resultado!AD136+Planel_Pot_Resultado!AD664</f>
        <v>1965</v>
      </c>
      <c r="AA5" s="58">
        <f>Planel_Pot_Resultado!AE124+Planel_Pot_Resultado!AE136+Planel_Pot_Resultado!AE664</f>
        <v>1993</v>
      </c>
      <c r="AB5" s="58">
        <f>Planel_Pot_Resultado!AF124+Planel_Pot_Resultado!AF136+Planel_Pot_Resultado!AF664</f>
        <v>1993</v>
      </c>
      <c r="AC5" s="58">
        <f>Planel_Pot_Resultado!AG124+Planel_Pot_Resultado!AG136+Planel_Pot_Resultado!AG664</f>
        <v>3201</v>
      </c>
      <c r="AD5" s="58">
        <f>Planel_Pot_Resultado!AH124+Planel_Pot_Resultado!AH136+Planel_Pot_Resultado!AH664</f>
        <v>3201</v>
      </c>
      <c r="AE5" s="58">
        <f>Planel_Pot_Resultado!AI124+Planel_Pot_Resultado!AI136+Planel_Pot_Resultado!AI664</f>
        <v>3201</v>
      </c>
      <c r="AF5" s="58">
        <f>Planel_Pot_Resultado!AJ124+Planel_Pot_Resultado!AJ136+Planel_Pot_Resultado!AJ664</f>
        <v>3201</v>
      </c>
      <c r="AG5" s="58">
        <f>Planel_Pot_Resultado!AK124+Planel_Pot_Resultado!AK136+Planel_Pot_Resultado!AK664</f>
        <v>3201</v>
      </c>
      <c r="AH5" s="58">
        <f>Planel_Pot_Resultado!AL124+Planel_Pot_Resultado!AL136+Planel_Pot_Resultado!AL664</f>
        <v>3201</v>
      </c>
      <c r="AI5" s="58">
        <f>Planel_Pot_Resultado!AM124+Planel_Pot_Resultado!AM136+Planel_Pot_Resultado!AM664</f>
        <v>3201</v>
      </c>
      <c r="AJ5" s="58">
        <f>Planel_Pot_Resultado!AN124+Planel_Pot_Resultado!AN136+Planel_Pot_Resultado!AN664</f>
        <v>3201</v>
      </c>
      <c r="AK5" s="58">
        <f>Planel_Pot_Resultado!AO124+Planel_Pot_Resultado!AO136+Planel_Pot_Resultado!AO664</f>
        <v>3201</v>
      </c>
      <c r="AL5" s="58">
        <f>Planel_Pot_Resultado!AP124+Planel_Pot_Resultado!AP136+Planel_Pot_Resultado!AP664</f>
        <v>3201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3829</v>
      </c>
      <c r="AB6" s="58">
        <f>Planel_Pot_Resultado!AF724+Planel_Pot_Resultado!AF760</f>
        <v>3829</v>
      </c>
      <c r="AC6" s="58">
        <f>Planel_Pot_Resultado!AG724+Planel_Pot_Resultado!AG760</f>
        <v>3829</v>
      </c>
      <c r="AD6" s="58">
        <f>Planel_Pot_Resultado!AH724+Planel_Pot_Resultado!AH760</f>
        <v>3829</v>
      </c>
      <c r="AE6" s="58">
        <f>Planel_Pot_Resultado!AI724+Planel_Pot_Resultado!AI760</f>
        <v>3829</v>
      </c>
      <c r="AF6" s="58">
        <f>Planel_Pot_Resultado!AJ724+Planel_Pot_Resultado!AJ760</f>
        <v>3829</v>
      </c>
      <c r="AG6" s="58">
        <f>Planel_Pot_Resultado!AK724+Planel_Pot_Resultado!AK760</f>
        <v>3829</v>
      </c>
      <c r="AH6" s="58">
        <f>Planel_Pot_Resultado!AL724+Planel_Pot_Resultado!AL760</f>
        <v>3829</v>
      </c>
      <c r="AI6" s="58">
        <f>Planel_Pot_Resultado!AM724+Planel_Pot_Resultado!AM760</f>
        <v>3829</v>
      </c>
      <c r="AJ6" s="58">
        <f>Planel_Pot_Resultado!AN724+Planel_Pot_Resultado!AN760</f>
        <v>3829</v>
      </c>
      <c r="AK6" s="58">
        <f>Planel_Pot_Resultado!AO724+Planel_Pot_Resultado!AO760</f>
        <v>3829</v>
      </c>
      <c r="AL6" s="58">
        <f>Planel_Pot_Resultado!AP724+Planel_Pot_Resultado!AP760</f>
        <v>3829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12478</v>
      </c>
      <c r="L7" s="279">
        <f t="shared" si="0"/>
        <v>11640.7</v>
      </c>
      <c r="M7" s="279">
        <f t="shared" si="0"/>
        <v>8234</v>
      </c>
      <c r="N7" s="279">
        <f t="shared" si="0"/>
        <v>7101.3</v>
      </c>
      <c r="O7" s="279">
        <f t="shared" si="0"/>
        <v>7305.3</v>
      </c>
      <c r="P7" s="279">
        <f t="shared" si="0"/>
        <v>7305.1</v>
      </c>
      <c r="Q7" s="279">
        <f t="shared" si="0"/>
        <v>7305.1</v>
      </c>
      <c r="R7" s="279">
        <f t="shared" si="0"/>
        <v>7305.1</v>
      </c>
      <c r="S7" s="279">
        <f t="shared" si="0"/>
        <v>6380.5</v>
      </c>
      <c r="T7" s="279">
        <f t="shared" si="0"/>
        <v>6580.5</v>
      </c>
      <c r="U7" s="279">
        <f t="shared" si="0"/>
        <v>6780.5</v>
      </c>
      <c r="V7" s="279">
        <f t="shared" si="0"/>
        <v>6980.7</v>
      </c>
      <c r="W7" s="279">
        <f t="shared" si="0"/>
        <v>7180.7</v>
      </c>
      <c r="X7" s="279">
        <f t="shared" si="0"/>
        <v>7380.7</v>
      </c>
      <c r="Y7" s="279">
        <f t="shared" si="0"/>
        <v>7580.9</v>
      </c>
      <c r="Z7" s="279">
        <f t="shared" si="0"/>
        <v>7780.9</v>
      </c>
      <c r="AA7" s="279">
        <f t="shared" si="0"/>
        <v>7780.9</v>
      </c>
      <c r="AB7" s="279">
        <f t="shared" si="0"/>
        <v>7780.9</v>
      </c>
      <c r="AC7" s="279">
        <f t="shared" si="0"/>
        <v>7775.2</v>
      </c>
      <c r="AD7" s="279">
        <f t="shared" si="0"/>
        <v>7775.2</v>
      </c>
      <c r="AE7" s="279">
        <f t="shared" si="0"/>
        <v>7775.2</v>
      </c>
      <c r="AF7" s="279">
        <f t="shared" si="0"/>
        <v>7775.2</v>
      </c>
      <c r="AG7" s="279">
        <f t="shared" si="0"/>
        <v>7412</v>
      </c>
      <c r="AH7" s="279">
        <f t="shared" si="0"/>
        <v>7412</v>
      </c>
      <c r="AI7" s="279">
        <f t="shared" si="0"/>
        <v>7412</v>
      </c>
      <c r="AJ7" s="279">
        <f t="shared" si="0"/>
        <v>7412</v>
      </c>
      <c r="AK7" s="279">
        <f t="shared" si="0"/>
        <v>7412</v>
      </c>
      <c r="AL7" s="279">
        <f t="shared" si="0"/>
        <v>7412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1064.0346139999999</v>
      </c>
      <c r="D11" s="58">
        <f>PLANEL_GerMed_Resultado!H148+PLANEL_GerMed_Resultado!H688</f>
        <v>165.01327749999999</v>
      </c>
      <c r="E11" s="58">
        <f>PLANEL_GerMed_Resultado!I148+PLANEL_GerMed_Resultado!I688</f>
        <v>165.01327749999999</v>
      </c>
      <c r="F11" s="58">
        <f>PLANEL_GerMed_Resultado!J148+PLANEL_GerMed_Resultado!J688</f>
        <v>0</v>
      </c>
      <c r="G11" s="58">
        <f>PLANEL_GerMed_Resultado!K148+PLANEL_GerMed_Resultado!K688</f>
        <v>0</v>
      </c>
      <c r="H11" s="58">
        <f>PLANEL_GerMed_Resultado!L148+PLANEL_GerMed_Resultado!L688</f>
        <v>0</v>
      </c>
      <c r="I11" s="58">
        <f>PLANEL_GerMed_Resultado!M148+PLANEL_GerMed_Resultado!M688</f>
        <v>0</v>
      </c>
      <c r="J11" s="58">
        <f>PLANEL_GerMed_Resultado!N148+PLANEL_GerMed_Resultado!N688</f>
        <v>0</v>
      </c>
      <c r="K11" s="58">
        <f>PLANEL_GerMed_Resultado!O148+PLANEL_GerMed_Resultado!O688</f>
        <v>0</v>
      </c>
      <c r="L11" s="58">
        <f>PLANEL_GerMed_Resultado!P148+PLANEL_GerMed_Resultado!P688</f>
        <v>0</v>
      </c>
      <c r="M11" s="58">
        <f>PLANEL_GerMed_Resultado!Q148+PLANEL_GerMed_Resultado!Q688</f>
        <v>0</v>
      </c>
      <c r="N11" s="58">
        <f>PLANEL_GerMed_Resultado!R148+PLANEL_GerMed_Resultado!R688</f>
        <v>0</v>
      </c>
      <c r="O11" s="58">
        <f>PLANEL_GerMed_Resultado!S148+PLANEL_GerMed_Resultado!S688</f>
        <v>0</v>
      </c>
      <c r="P11" s="58">
        <f>PLANEL_GerMed_Resultado!T148+PLANEL_GerMed_Resultado!T688</f>
        <v>0</v>
      </c>
      <c r="Q11" s="58">
        <f>PLANEL_GerMed_Resultado!U148+PLANEL_GerMed_Resultado!U688</f>
        <v>0</v>
      </c>
      <c r="R11" s="58">
        <f>PLANEL_GerMed_Resultado!V148+PLANEL_GerMed_Resultado!V688</f>
        <v>0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4892.9913329999999</v>
      </c>
      <c r="D12" s="58">
        <f>PLANEL_GerMed_Resultado!H112+PLANEL_GerMed_Resultado!H676</f>
        <v>4480.2481760000001</v>
      </c>
      <c r="E12" s="58">
        <f>PLANEL_GerMed_Resultado!I112+PLANEL_GerMed_Resultado!I676</f>
        <v>4523.901484</v>
      </c>
      <c r="F12" s="58">
        <f>PLANEL_GerMed_Resultado!J112+PLANEL_GerMed_Resultado!J676</f>
        <v>4063.7374049999999</v>
      </c>
      <c r="G12" s="58">
        <f>PLANEL_GerMed_Resultado!K112+PLANEL_GerMed_Resultado!K676</f>
        <v>3994.6023970000001</v>
      </c>
      <c r="H12" s="58">
        <f>PLANEL_GerMed_Resultado!L112+PLANEL_GerMed_Resultado!L676</f>
        <v>4582.3094719999999</v>
      </c>
      <c r="I12" s="58">
        <f>PLANEL_GerMed_Resultado!M112+PLANEL_GerMed_Resultado!M676</f>
        <v>4566.0719669999999</v>
      </c>
      <c r="J12" s="58">
        <f>PLANEL_GerMed_Resultado!N112+PLANEL_GerMed_Resultado!N676</f>
        <v>4203.2796490000001</v>
      </c>
      <c r="K12" s="58">
        <f>PLANEL_GerMed_Resultado!O112+PLANEL_GerMed_Resultado!O676</f>
        <v>4154.8370240000004</v>
      </c>
      <c r="L12" s="58">
        <f>PLANEL_GerMed_Resultado!P112+PLANEL_GerMed_Resultado!P676</f>
        <v>3952.64068</v>
      </c>
      <c r="M12" s="58">
        <f>PLANEL_GerMed_Resultado!Q112+PLANEL_GerMed_Resultado!Q676</f>
        <v>2500.6278990000001</v>
      </c>
      <c r="N12" s="58">
        <f>PLANEL_GerMed_Resultado!R112+PLANEL_GerMed_Resultado!R676</f>
        <v>2330.3342419999999</v>
      </c>
      <c r="O12" s="58">
        <f>PLANEL_GerMed_Resultado!S112+PLANEL_GerMed_Resultado!S676</f>
        <v>2338.4529950000001</v>
      </c>
      <c r="P12" s="58">
        <f>PLANEL_GerMed_Resultado!T112+PLANEL_GerMed_Resultado!T676</f>
        <v>2264.2211609999999</v>
      </c>
      <c r="Q12" s="58">
        <f>PLANEL_GerMed_Resultado!U112+PLANEL_GerMed_Resultado!U676</f>
        <v>2264.2211609999999</v>
      </c>
      <c r="R12" s="58">
        <f>PLANEL_GerMed_Resultado!V112+PLANEL_GerMed_Resultado!V676</f>
        <v>2256.1024090000001</v>
      </c>
      <c r="S12" s="58">
        <f>PLANEL_GerMed_Resultado!W112+PLANEL_GerMed_Resultado!W676</f>
        <v>1521.5825420000001</v>
      </c>
      <c r="T12" s="58">
        <f>PLANEL_GerMed_Resultado!X112+PLANEL_GerMed_Resultado!X676</f>
        <v>1598.617291</v>
      </c>
      <c r="U12" s="58">
        <f>PLANEL_GerMed_Resultado!Y112+PLANEL_GerMed_Resultado!Y676</f>
        <v>1780.734909</v>
      </c>
      <c r="V12" s="58">
        <f>PLANEL_GerMed_Resultado!Z112+PLANEL_GerMed_Resultado!Z676</f>
        <v>1223.54592</v>
      </c>
      <c r="W12" s="58">
        <f>PLANEL_GerMed_Resultado!AA112+PLANEL_GerMed_Resultado!AA676</f>
        <v>1223.54592</v>
      </c>
      <c r="X12" s="58">
        <f>PLANEL_GerMed_Resultado!AB112+PLANEL_GerMed_Resultado!AB676</f>
        <v>1223.54592</v>
      </c>
      <c r="Y12" s="58">
        <f>PLANEL_GerMed_Resultado!AC112+PLANEL_GerMed_Resultado!AC676</f>
        <v>894.15550050000002</v>
      </c>
      <c r="Z12" s="58">
        <f>PLANEL_GerMed_Resultado!AD112+PLANEL_GerMed_Resultado!AD676</f>
        <v>894.15550050000002</v>
      </c>
      <c r="AA12" s="58">
        <f>PLANEL_GerMed_Resultado!AE112+PLANEL_GerMed_Resultado!AE676</f>
        <v>877.85950049999997</v>
      </c>
      <c r="AB12" s="58">
        <f>PLANEL_GerMed_Resultado!AF112+PLANEL_GerMed_Resultado!AF676</f>
        <v>877.85950049999997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0</v>
      </c>
      <c r="T13" s="58">
        <f>PLANEL_GerMed_Resultado!X124+PLANEL_GerMed_Resultado!X136+PLANEL_GerMed_Resultado!X664</f>
        <v>0</v>
      </c>
      <c r="U13" s="58">
        <f>PLANEL_GerMed_Resultado!Y124+PLANEL_GerMed_Resultado!Y136+PLANEL_GerMed_Resultado!Y664</f>
        <v>0</v>
      </c>
      <c r="V13" s="58">
        <f>PLANEL_GerMed_Resultado!Z124+PLANEL_GerMed_Resultado!Z136+PLANEL_GerMed_Resultado!Z664</f>
        <v>310.23452020000002</v>
      </c>
      <c r="W13" s="58">
        <f>PLANEL_GerMed_Resultado!AA124+PLANEL_GerMed_Resultado!AA136+PLANEL_GerMed_Resultado!AA664</f>
        <v>386.86423780000001</v>
      </c>
      <c r="X13" s="58">
        <f>PLANEL_GerMed_Resultado!AB124+PLANEL_GerMed_Resultado!AB136+PLANEL_GerMed_Resultado!AB664</f>
        <v>369.57572269999997</v>
      </c>
      <c r="Y13" s="58">
        <f>PLANEL_GerMed_Resultado!AC124+PLANEL_GerMed_Resultado!AC136+PLANEL_GerMed_Resultado!AC664</f>
        <v>465.44540380000001</v>
      </c>
      <c r="Z13" s="58">
        <f>PLANEL_GerMed_Resultado!AD124+PLANEL_GerMed_Resultado!AD136+PLANEL_GerMed_Resultado!AD664</f>
        <v>465.44540380000001</v>
      </c>
      <c r="AA13" s="58">
        <f>PLANEL_GerMed_Resultado!AE124+PLANEL_GerMed_Resultado!AE136+PLANEL_GerMed_Resultado!AE664</f>
        <v>472.07770479999999</v>
      </c>
      <c r="AB13" s="58">
        <f>PLANEL_GerMed_Resultado!AF124+PLANEL_GerMed_Resultado!AF136+PLANEL_GerMed_Resultado!AF664</f>
        <v>472.07770479999999</v>
      </c>
      <c r="AC13" s="58">
        <f>PLANEL_GerMed_Resultado!AG124+PLANEL_GerMed_Resultado!AG136+PLANEL_GerMed_Resultado!AG664</f>
        <v>782.36795759999995</v>
      </c>
      <c r="AD13" s="58">
        <f>PLANEL_GerMed_Resultado!AH124+PLANEL_GerMed_Resultado!AH136+PLANEL_GerMed_Resultado!AH664</f>
        <v>780.47884260000001</v>
      </c>
      <c r="AE13" s="58">
        <f>PLANEL_GerMed_Resultado!AI124+PLANEL_GerMed_Resultado!AI136+PLANEL_GerMed_Resultado!AI664</f>
        <v>770.31872639999995</v>
      </c>
      <c r="AF13" s="58">
        <f>PLANEL_GerMed_Resultado!AJ124+PLANEL_GerMed_Resultado!AJ136+PLANEL_GerMed_Resultado!AJ664</f>
        <v>758.21411590000002</v>
      </c>
      <c r="AG13" s="58">
        <f>PLANEL_GerMed_Resultado!AK124+PLANEL_GerMed_Resultado!AK136+PLANEL_GerMed_Resultado!AK664</f>
        <v>758.21411590000002</v>
      </c>
      <c r="AH13" s="58">
        <f>PLANEL_GerMed_Resultado!AL124+PLANEL_GerMed_Resultado!AL136+PLANEL_GerMed_Resultado!AL664</f>
        <v>758.21411590000002</v>
      </c>
      <c r="AI13" s="58">
        <f>PLANEL_GerMed_Resultado!AM124+PLANEL_GerMed_Resultado!AM136+PLANEL_GerMed_Resultado!AM664</f>
        <v>758.21411590000002</v>
      </c>
      <c r="AJ13" s="58">
        <f>PLANEL_GerMed_Resultado!AN124+PLANEL_GerMed_Resultado!AN136+PLANEL_GerMed_Resultado!AN664</f>
        <v>758.21411590000002</v>
      </c>
      <c r="AK13" s="58">
        <f>PLANEL_GerMed_Resultado!AO124+PLANEL_GerMed_Resultado!AO136+PLANEL_GerMed_Resultado!AO664</f>
        <v>758.21411590000002</v>
      </c>
      <c r="AL13" s="58">
        <f>PLANEL_GerMed_Resultado!AP124+PLANEL_GerMed_Resultado!AP136+PLANEL_GerMed_Resultado!AP664</f>
        <v>758.21411590000002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0</v>
      </c>
      <c r="T14" s="58">
        <f>PLANEL_GerMed_Resultado!X724+PLANEL_GerMed_Resultado!X760</f>
        <v>0</v>
      </c>
      <c r="U14" s="58">
        <f>PLANEL_GerMed_Resultado!Y724+PLANEL_GerMed_Resultado!Y760</f>
        <v>0</v>
      </c>
      <c r="V14" s="58">
        <f>PLANEL_GerMed_Resultado!Z724+PLANEL_GerMed_Resultado!Z760</f>
        <v>0</v>
      </c>
      <c r="W14" s="58">
        <f>PLANEL_GerMed_Resultado!AA724+PLANEL_GerMed_Resultado!AA760</f>
        <v>0</v>
      </c>
      <c r="X14" s="58">
        <f>PLANEL_GerMed_Resultado!AB724+PLANEL_GerMed_Resultado!AB760</f>
        <v>0</v>
      </c>
      <c r="Y14" s="58">
        <f>PLANEL_GerMed_Resultado!AC724+PLANEL_GerMed_Resultado!AC760</f>
        <v>242.83156339999999</v>
      </c>
      <c r="Z14" s="58">
        <f>PLANEL_GerMed_Resultado!AD724+PLANEL_GerMed_Resultado!AD760</f>
        <v>294.6572433</v>
      </c>
      <c r="AA14" s="58">
        <f>PLANEL_GerMed_Resultado!AE724+PLANEL_GerMed_Resultado!AE760</f>
        <v>371.01135399999998</v>
      </c>
      <c r="AB14" s="58">
        <f>PLANEL_GerMed_Resultado!AF724+PLANEL_GerMed_Resultado!AF760</f>
        <v>370.74637050000001</v>
      </c>
      <c r="AC14" s="58">
        <f>PLANEL_GerMed_Resultado!AG724+PLANEL_GerMed_Resultado!AG760</f>
        <v>352.75573179999998</v>
      </c>
      <c r="AD14" s="58">
        <f>PLANEL_GerMed_Resultado!AH724+PLANEL_GerMed_Resultado!AH760</f>
        <v>350.85025419999999</v>
      </c>
      <c r="AE14" s="58">
        <f>PLANEL_GerMed_Resultado!AI724+PLANEL_GerMed_Resultado!AI760</f>
        <v>340.49670659999998</v>
      </c>
      <c r="AF14" s="58">
        <f>PLANEL_GerMed_Resultado!AJ724+PLANEL_GerMed_Resultado!AJ760</f>
        <v>323.82240280000002</v>
      </c>
      <c r="AG14" s="58">
        <f>PLANEL_GerMed_Resultado!AK724+PLANEL_GerMed_Resultado!AK760</f>
        <v>332.14414210000001</v>
      </c>
      <c r="AH14" s="58">
        <f>PLANEL_GerMed_Resultado!AL724+PLANEL_GerMed_Resultado!AL760</f>
        <v>334.21046030000002</v>
      </c>
      <c r="AI14" s="58">
        <f>PLANEL_GerMed_Resultado!AM724+PLANEL_GerMed_Resultado!AM760</f>
        <v>309.73920500000003</v>
      </c>
      <c r="AJ14" s="58">
        <f>PLANEL_GerMed_Resultado!AN724+PLANEL_GerMed_Resultado!AN760</f>
        <v>282.7279757</v>
      </c>
      <c r="AK14" s="58">
        <f>PLANEL_GerMed_Resultado!AO724+PLANEL_GerMed_Resultado!AO760</f>
        <v>255.20430110000001</v>
      </c>
      <c r="AL14" s="58">
        <f>PLANEL_GerMed_Resultado!AP724+PLANEL_GerMed_Resultado!AP760</f>
        <v>229.6275248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971.56590089999997</v>
      </c>
      <c r="E18" s="58">
        <f>PLANEL_GerCrit_Resultado!I148+PLANEL_GerCrit_Resultado!I688</f>
        <v>971.56590089999997</v>
      </c>
      <c r="F18" s="58">
        <f>PLANEL_GerCrit_Resultado!J148+PLANEL_GerCrit_Resultado!J688</f>
        <v>200.20082020000001</v>
      </c>
      <c r="G18" s="58">
        <f>PLANEL_GerCrit_Resultado!K148+PLANEL_GerCrit_Resultado!K688</f>
        <v>20.564687500000002</v>
      </c>
      <c r="H18" s="58">
        <f>PLANEL_GerCrit_Resultado!L148+PLANEL_GerCrit_Resultado!L688</f>
        <v>0</v>
      </c>
      <c r="I18" s="58">
        <f>PLANEL_GerCrit_Resultado!M148+PLANEL_GerCrit_Resultado!M688</f>
        <v>0</v>
      </c>
      <c r="J18" s="58">
        <f>PLANEL_GerCrit_Resultado!N148+PLANEL_GerCrit_Resultado!N688</f>
        <v>0</v>
      </c>
      <c r="K18" s="58">
        <f>PLANEL_GerCrit_Resultado!O148+PLANEL_GerCrit_Resultado!O688</f>
        <v>0</v>
      </c>
      <c r="L18" s="58">
        <f>PLANEL_GerCrit_Resultado!P148+PLANEL_GerCrit_Resultado!P688</f>
        <v>0</v>
      </c>
      <c r="M18" s="58">
        <f>PLANEL_GerCrit_Resultado!Q148+PLANEL_GerCrit_Resultado!Q688</f>
        <v>0</v>
      </c>
      <c r="N18" s="58">
        <f>PLANEL_GerCrit_Resultado!R148+PLANEL_GerCrit_Resultado!R688</f>
        <v>0</v>
      </c>
      <c r="O18" s="58">
        <f>PLANEL_GerCrit_Resultado!S148+PLANEL_GerCrit_Resultado!S688</f>
        <v>0</v>
      </c>
      <c r="P18" s="58">
        <f>PLANEL_GerCrit_Resultado!T148+PLANEL_GerCrit_Resultado!T688</f>
        <v>0</v>
      </c>
      <c r="Q18" s="58">
        <f>PLANEL_GerCrit_Resultado!U148+PLANEL_GerCrit_Resultado!U688</f>
        <v>0</v>
      </c>
      <c r="R18" s="58">
        <f>PLANEL_GerCrit_Resultado!V148+PLANEL_GerCrit_Resultado!V688</f>
        <v>0</v>
      </c>
      <c r="S18" s="58">
        <f>PLANEL_GerCrit_Resultado!W148+PLANEL_GerCrit_Resultado!W688</f>
        <v>0</v>
      </c>
      <c r="T18" s="58">
        <f>PLANEL_GerCrit_Resultado!X148+PLANEL_GerCrit_Resultado!X688</f>
        <v>0</v>
      </c>
      <c r="U18" s="58">
        <f>PLANEL_GerCrit_Resultado!Y148+PLANEL_GerCrit_Resultado!Y688</f>
        <v>0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0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0</v>
      </c>
      <c r="AK18" s="58">
        <f>PLANEL_GerCrit_Resultado!AO148+PLANEL_GerCrit_Resultado!AO688</f>
        <v>0</v>
      </c>
      <c r="AL18" s="58">
        <f>PLANEL_GerCrit_Resultado!AP148+PLANEL_GerCrit_Resultado!AP688</f>
        <v>0</v>
      </c>
    </row>
    <row r="19" spans="2:38" x14ac:dyDescent="0.25">
      <c r="B19" s="33" t="s">
        <v>708</v>
      </c>
      <c r="C19" s="58">
        <f>PLANEL_GerCrit_Resultado!G112+PLANEL_GerCrit_Resultado!G676</f>
        <v>5277.982258</v>
      </c>
      <c r="D19" s="58">
        <f>PLANEL_GerCrit_Resultado!H112+PLANEL_GerCrit_Resultado!H676</f>
        <v>5590.0313809999998</v>
      </c>
      <c r="E19" s="58">
        <f>PLANEL_GerCrit_Resultado!I112+PLANEL_GerCrit_Resultado!I676</f>
        <v>5590.5191130000003</v>
      </c>
      <c r="F19" s="58">
        <f>PLANEL_GerCrit_Resultado!J112+PLANEL_GerCrit_Resultado!J676</f>
        <v>4522.0244190000003</v>
      </c>
      <c r="G19" s="58">
        <f>PLANEL_GerCrit_Resultado!K112+PLANEL_GerCrit_Resultado!K676</f>
        <v>4144.3820969999997</v>
      </c>
      <c r="H19" s="58">
        <f>PLANEL_GerCrit_Resultado!L112+PLANEL_GerCrit_Resultado!L676</f>
        <v>4574.1907190000002</v>
      </c>
      <c r="I19" s="58">
        <f>PLANEL_GerCrit_Resultado!M112+PLANEL_GerCrit_Resultado!M676</f>
        <v>4574.1907190000002</v>
      </c>
      <c r="J19" s="58">
        <f>PLANEL_GerCrit_Resultado!N112+PLANEL_GerCrit_Resultado!N676</f>
        <v>4226.9066439999997</v>
      </c>
      <c r="K19" s="58">
        <f>PLANEL_GerCrit_Resultado!O112+PLANEL_GerCrit_Resultado!O676</f>
        <v>4275.564566</v>
      </c>
      <c r="L19" s="58">
        <f>PLANEL_GerCrit_Resultado!P112+PLANEL_GerCrit_Resultado!P676</f>
        <v>4162.5668690000002</v>
      </c>
      <c r="M19" s="58">
        <f>PLANEL_GerCrit_Resultado!Q112+PLANEL_GerCrit_Resultado!Q676</f>
        <v>2779.9072740000001</v>
      </c>
      <c r="N19" s="58">
        <f>PLANEL_GerCrit_Resultado!R112+PLANEL_GerCrit_Resultado!R676</f>
        <v>2620.4331200000001</v>
      </c>
      <c r="O19" s="58">
        <f>PLANEL_GerCrit_Resultado!S112+PLANEL_GerCrit_Resultado!S676</f>
        <v>2628.551872</v>
      </c>
      <c r="P19" s="58">
        <f>PLANEL_GerCrit_Resultado!T112+PLANEL_GerCrit_Resultado!T676</f>
        <v>2509.3246220000001</v>
      </c>
      <c r="Q19" s="58">
        <f>PLANEL_GerCrit_Resultado!U112+PLANEL_GerCrit_Resultado!U676</f>
        <v>2523.960165</v>
      </c>
      <c r="R19" s="58">
        <f>PLANEL_GerCrit_Resultado!V112+PLANEL_GerCrit_Resultado!V676</f>
        <v>2532.1522869999999</v>
      </c>
      <c r="S19" s="58">
        <f>PLANEL_GerCrit_Resultado!W112+PLANEL_GerCrit_Resultado!W676</f>
        <v>1780.734909</v>
      </c>
      <c r="T19" s="58">
        <f>PLANEL_GerCrit_Resultado!X112+PLANEL_GerCrit_Resultado!X676</f>
        <v>1843.054486</v>
      </c>
      <c r="U19" s="58">
        <f>PLANEL_GerCrit_Resultado!Y112+PLANEL_GerCrit_Resultado!Y676</f>
        <v>1845.0174300000001</v>
      </c>
      <c r="V19" s="58">
        <f>PLANEL_GerCrit_Resultado!Z112+PLANEL_GerCrit_Resultado!Z676</f>
        <v>1226.80512</v>
      </c>
      <c r="W19" s="58">
        <f>PLANEL_GerCrit_Resultado!AA112+PLANEL_GerCrit_Resultado!AA676</f>
        <v>1226.80512</v>
      </c>
      <c r="X19" s="58">
        <f>PLANEL_GerCrit_Resultado!AB112+PLANEL_GerCrit_Resultado!AB676</f>
        <v>1226.80512</v>
      </c>
      <c r="Y19" s="58">
        <f>PLANEL_GerCrit_Resultado!AC112+PLANEL_GerCrit_Resultado!AC676</f>
        <v>939.99533008000003</v>
      </c>
      <c r="Z19" s="58">
        <f>PLANEL_GerCrit_Resultado!AD112+PLANEL_GerCrit_Resultado!AD676</f>
        <v>944.44755922000002</v>
      </c>
      <c r="AA19" s="58">
        <f>PLANEL_GerCrit_Resultado!AE112+PLANEL_GerCrit_Resultado!AE676</f>
        <v>1132.31962198</v>
      </c>
      <c r="AB19" s="58">
        <f>PLANEL_GerCrit_Resultado!AF112+PLANEL_GerCrit_Resultado!AF676</f>
        <v>1123.2008909799999</v>
      </c>
      <c r="AC19" s="58">
        <f>PLANEL_GerCrit_Resultado!AG112+PLANEL_GerCrit_Resultado!AG676</f>
        <v>252.87946278000001</v>
      </c>
      <c r="AD19" s="58">
        <f>PLANEL_GerCrit_Resultado!AH112+PLANEL_GerCrit_Resultado!AH676</f>
        <v>250.97407888000001</v>
      </c>
      <c r="AE19" s="58">
        <f>PLANEL_GerCrit_Resultado!AI112+PLANEL_GerCrit_Resultado!AI676</f>
        <v>240.62043758000002</v>
      </c>
      <c r="AF19" s="58">
        <f>PLANEL_GerCrit_Resultado!AJ112+PLANEL_GerCrit_Resultado!AJ676</f>
        <v>223.94617556</v>
      </c>
      <c r="AG19" s="58">
        <f>PLANEL_GerCrit_Resultado!AK112+PLANEL_GerCrit_Resultado!AK676</f>
        <v>88.419553309999998</v>
      </c>
      <c r="AH19" s="58">
        <f>PLANEL_GerCrit_Resultado!AL112+PLANEL_GerCrit_Resultado!AL676</f>
        <v>90.483533980000004</v>
      </c>
      <c r="AI19" s="58">
        <f>PLANEL_GerCrit_Resultado!AM112+PLANEL_GerCrit_Resultado!AM676</f>
        <v>66.012156390000001</v>
      </c>
      <c r="AJ19" s="58">
        <f>PLANEL_GerCrit_Resultado!AN112+PLANEL_GerCrit_Resultado!AN676</f>
        <v>39.000807829999999</v>
      </c>
      <c r="AK19" s="58">
        <f>PLANEL_GerCrit_Resultado!AO112+PLANEL_GerCrit_Resultado!AO676</f>
        <v>11.482886629999999</v>
      </c>
      <c r="AL19" s="58">
        <f>PLANEL_GerCrit_Resultado!AP112+PLANEL_GerCrit_Resultado!AP676</f>
        <v>0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325.191014</v>
      </c>
      <c r="T20" s="58">
        <f>PLANEL_GerCrit_Resultado!X124+PLANEL_GerCrit_Resultado!X136+PLANEL_GerCrit_Resultado!X664</f>
        <v>339.90542210000001</v>
      </c>
      <c r="U20" s="58">
        <f>PLANEL_GerCrit_Resultado!Y124+PLANEL_GerCrit_Resultado!Y136+PLANEL_GerCrit_Resultado!Y664</f>
        <v>339.90542210000001</v>
      </c>
      <c r="V20" s="58">
        <f>PLANEL_GerCrit_Resultado!Z124+PLANEL_GerCrit_Resultado!Z136+PLANEL_GerCrit_Resultado!Z664</f>
        <v>465.44540380000001</v>
      </c>
      <c r="W20" s="58">
        <f>PLANEL_GerCrit_Resultado!AA124+PLANEL_GerCrit_Resultado!AA136+PLANEL_GerCrit_Resultado!AA664</f>
        <v>465.44540380000001</v>
      </c>
      <c r="X20" s="58">
        <f>PLANEL_GerCrit_Resultado!AB124+PLANEL_GerCrit_Resultado!AB136+PLANEL_GerCrit_Resultado!AB664</f>
        <v>465.44540380000001</v>
      </c>
      <c r="Y20" s="58">
        <f>PLANEL_GerCrit_Resultado!AC124+PLANEL_GerCrit_Resultado!AC136+PLANEL_GerCrit_Resultado!AC664</f>
        <v>465.44540380000001</v>
      </c>
      <c r="Z20" s="58">
        <f>PLANEL_GerCrit_Resultado!AD124+PLANEL_GerCrit_Resultado!AD136+PLANEL_GerCrit_Resultado!AD664</f>
        <v>465.44540380000001</v>
      </c>
      <c r="AA20" s="58">
        <f>PLANEL_GerCrit_Resultado!AE124+PLANEL_GerCrit_Resultado!AE136+PLANEL_GerCrit_Resultado!AE664</f>
        <v>472.07770479999999</v>
      </c>
      <c r="AB20" s="58">
        <f>PLANEL_GerCrit_Resultado!AF124+PLANEL_GerCrit_Resultado!AF136+PLANEL_GerCrit_Resultado!AF664</f>
        <v>472.07770479999999</v>
      </c>
      <c r="AC20" s="58">
        <f>PLANEL_GerCrit_Resultado!AG124+PLANEL_GerCrit_Resultado!AG136+PLANEL_GerCrit_Resultado!AG664</f>
        <v>953.87569870000004</v>
      </c>
      <c r="AD20" s="58">
        <f>PLANEL_GerCrit_Resultado!AH124+PLANEL_GerCrit_Resultado!AH136+PLANEL_GerCrit_Resultado!AH664</f>
        <v>951.98600399999998</v>
      </c>
      <c r="AE20" s="58">
        <f>PLANEL_GerCrit_Resultado!AI124+PLANEL_GerCrit_Resultado!AI136+PLANEL_GerCrit_Resultado!AI664</f>
        <v>941.82517949999999</v>
      </c>
      <c r="AF20" s="58">
        <f>PLANEL_GerCrit_Resultado!AJ124+PLANEL_GerCrit_Resultado!AJ136+PLANEL_GerCrit_Resultado!AJ664</f>
        <v>925.51835679999999</v>
      </c>
      <c r="AG20" s="58">
        <f>PLANEL_GerCrit_Resultado!AK124+PLANEL_GerCrit_Resultado!AK136+PLANEL_GerCrit_Resultado!AK664</f>
        <v>929.71861869999998</v>
      </c>
      <c r="AH20" s="58">
        <f>PLANEL_GerCrit_Resultado!AL124+PLANEL_GerCrit_Resultado!AL136+PLANEL_GerCrit_Resultado!AL664</f>
        <v>912.58403989999999</v>
      </c>
      <c r="AI20" s="58">
        <f>PLANEL_GerCrit_Resultado!AM124+PLANEL_GerCrit_Resultado!AM136+PLANEL_GerCrit_Resultado!AM664</f>
        <v>888.10909460000005</v>
      </c>
      <c r="AJ20" s="58">
        <f>PLANEL_GerCrit_Resultado!AN124+PLANEL_GerCrit_Resultado!AN136+PLANEL_GerCrit_Resultado!AN664</f>
        <v>861.09769679999999</v>
      </c>
      <c r="AK20" s="58">
        <f>PLANEL_GerCrit_Resultado!AO124+PLANEL_GerCrit_Resultado!AO136+PLANEL_GerCrit_Resultado!AO664</f>
        <v>833.57402219999994</v>
      </c>
      <c r="AL20" s="58">
        <f>PLANEL_GerCrit_Resultado!AP124+PLANEL_GerCrit_Resultado!AP136+PLANEL_GerCrit_Resultado!AP664</f>
        <v>807.99740420000001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0</v>
      </c>
      <c r="T21" s="58">
        <f>PLANEL_GerCrit_Resultado!X724+PLANEL_GerCrit_Resultado!X760</f>
        <v>0</v>
      </c>
      <c r="U21" s="58">
        <f>PLANEL_GerCrit_Resultado!Y724+PLANEL_GerCrit_Resultado!Y760</f>
        <v>225.31668110000001</v>
      </c>
      <c r="V21" s="58">
        <f>PLANEL_GerCrit_Resultado!Z724+PLANEL_GerCrit_Resultado!Z760</f>
        <v>474.18783630000001</v>
      </c>
      <c r="W21" s="58">
        <f>PLANEL_GerCrit_Resultado!AA724+PLANEL_GerCrit_Resultado!AA760</f>
        <v>564.25880659999996</v>
      </c>
      <c r="X21" s="58">
        <f>PLANEL_GerCrit_Resultado!AB724+PLANEL_GerCrit_Resultado!AB760</f>
        <v>557.83041639999999</v>
      </c>
      <c r="Y21" s="58">
        <f>PLANEL_GerCrit_Resultado!AC724+PLANEL_GerCrit_Resultado!AC760</f>
        <v>859.59357279999995</v>
      </c>
      <c r="Z21" s="58">
        <f>PLANEL_GerCrit_Resultado!AD724+PLANEL_GerCrit_Resultado!AD760</f>
        <v>906.96715080000001</v>
      </c>
      <c r="AA21" s="58">
        <f>PLANEL_GerCrit_Resultado!AE724+PLANEL_GerCrit_Resultado!AE760</f>
        <v>906.96715080000001</v>
      </c>
      <c r="AB21" s="58">
        <f>PLANEL_GerCrit_Resultado!AF724+PLANEL_GerCrit_Resultado!AF760</f>
        <v>906.96715080000001</v>
      </c>
      <c r="AC21" s="58">
        <f>PLANEL_GerCrit_Resultado!AG724+PLANEL_GerCrit_Resultado!AG760</f>
        <v>906.96715080000001</v>
      </c>
      <c r="AD21" s="58">
        <f>PLANEL_GerCrit_Resultado!AH724+PLANEL_GerCrit_Resultado!AH760</f>
        <v>906.96715080000001</v>
      </c>
      <c r="AE21" s="58">
        <f>PLANEL_GerCrit_Resultado!AI724+PLANEL_GerCrit_Resultado!AI760</f>
        <v>906.96715080000001</v>
      </c>
      <c r="AF21" s="58">
        <f>PLANEL_GerCrit_Resultado!AJ724+PLANEL_GerCrit_Resultado!AJ760</f>
        <v>906.96715080000001</v>
      </c>
      <c r="AG21" s="58">
        <f>PLANEL_GerCrit_Resultado!AK724+PLANEL_GerCrit_Resultado!AK760</f>
        <v>906.96715080000001</v>
      </c>
      <c r="AH21" s="58">
        <f>PLANEL_GerCrit_Resultado!AL724+PLANEL_GerCrit_Resultado!AL760</f>
        <v>906.96715080000001</v>
      </c>
      <c r="AI21" s="58">
        <f>PLANEL_GerCrit_Resultado!AM724+PLANEL_GerCrit_Resultado!AM760</f>
        <v>906.96715080000001</v>
      </c>
      <c r="AJ21" s="58">
        <f>PLANEL_GerCrit_Resultado!AN724+PLANEL_GerCrit_Resultado!AN760</f>
        <v>906.96715080000001</v>
      </c>
      <c r="AK21" s="58">
        <f>PLANEL_GerCrit_Resultado!AO724+PLANEL_GerCrit_Resultado!AO760</f>
        <v>906.96715080000001</v>
      </c>
      <c r="AL21" s="58">
        <f>PLANEL_GerCrit_Resultado!AP724+PLANEL_GerCrit_Resultado!AP760</f>
        <v>892.86735659999999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0.23414193600915412</v>
      </c>
      <c r="D25" s="35">
        <f t="shared" si="1"/>
        <v>3.6311345282105445E-2</v>
      </c>
      <c r="E25" s="35">
        <f t="shared" si="1"/>
        <v>3.6311345282105445E-2</v>
      </c>
      <c r="F25" s="35">
        <f t="shared" si="1"/>
        <v>0</v>
      </c>
      <c r="G25" s="35">
        <f t="shared" si="1"/>
        <v>0</v>
      </c>
      <c r="H25" s="35">
        <f t="shared" si="1"/>
        <v>0</v>
      </c>
      <c r="I25" s="35">
        <f t="shared" si="1"/>
        <v>0</v>
      </c>
      <c r="J25" s="35">
        <f t="shared" si="1"/>
        <v>0</v>
      </c>
      <c r="K25" s="35">
        <f t="shared" si="1"/>
        <v>0</v>
      </c>
      <c r="L25" s="35">
        <f t="shared" si="1"/>
        <v>0</v>
      </c>
      <c r="M25" s="35">
        <f t="shared" si="1"/>
        <v>0</v>
      </c>
      <c r="N25" s="35">
        <f t="shared" si="1"/>
        <v>0</v>
      </c>
      <c r="O25" s="35">
        <f t="shared" si="1"/>
        <v>0</v>
      </c>
      <c r="P25" s="35">
        <f t="shared" si="1"/>
        <v>0</v>
      </c>
      <c r="Q25" s="35">
        <f t="shared" si="1"/>
        <v>0</v>
      </c>
      <c r="R25" s="35">
        <f t="shared" si="1"/>
        <v>0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0.7305370917316133</v>
      </c>
      <c r="D26" s="35">
        <f t="shared" si="2"/>
        <v>0.57384637344058209</v>
      </c>
      <c r="E26" s="35">
        <f t="shared" si="2"/>
        <v>0.57943764684786236</v>
      </c>
      <c r="F26" s="35">
        <f t="shared" si="2"/>
        <v>0.51863815567807647</v>
      </c>
      <c r="G26" s="35">
        <f t="shared" si="2"/>
        <v>0.50981473785639542</v>
      </c>
      <c r="H26" s="35">
        <f t="shared" si="2"/>
        <v>0.50638289686267135</v>
      </c>
      <c r="I26" s="35">
        <f t="shared" si="2"/>
        <v>0.50458851896873713</v>
      </c>
      <c r="J26" s="35">
        <f t="shared" si="2"/>
        <v>0.50969231923072256</v>
      </c>
      <c r="K26" s="35">
        <f t="shared" si="2"/>
        <v>0.50919616451786853</v>
      </c>
      <c r="L26" s="35">
        <f t="shared" si="2"/>
        <v>0.51278387691030336</v>
      </c>
      <c r="M26" s="35">
        <f t="shared" si="2"/>
        <v>0.50504471532728779</v>
      </c>
      <c r="N26" s="35">
        <f t="shared" si="2"/>
        <v>0.4908757066121795</v>
      </c>
      <c r="O26" s="35">
        <f t="shared" si="2"/>
        <v>0.47229071052046939</v>
      </c>
      <c r="P26" s="35">
        <f t="shared" si="2"/>
        <v>0.45731679041021184</v>
      </c>
      <c r="Q26" s="35">
        <f t="shared" si="2"/>
        <v>0.45731679041021184</v>
      </c>
      <c r="R26" s="35">
        <f t="shared" si="2"/>
        <v>0.45567700288824703</v>
      </c>
      <c r="S26" s="35">
        <f t="shared" si="2"/>
        <v>0.41957329160347445</v>
      </c>
      <c r="T26" s="35">
        <f t="shared" si="2"/>
        <v>0.44081546697918106</v>
      </c>
      <c r="U26" s="35">
        <f t="shared" si="2"/>
        <v>0.49103402978078037</v>
      </c>
      <c r="V26" s="35">
        <f t="shared" si="2"/>
        <v>0.47466575629437097</v>
      </c>
      <c r="W26" s="35">
        <f t="shared" si="2"/>
        <v>0.47466575629437097</v>
      </c>
      <c r="X26" s="35">
        <f t="shared" si="2"/>
        <v>0.47466575629437097</v>
      </c>
      <c r="Y26" s="35">
        <f t="shared" si="2"/>
        <v>0.45002541672957874</v>
      </c>
      <c r="Z26" s="35">
        <f t="shared" si="2"/>
        <v>0.45002541672957874</v>
      </c>
      <c r="AA26" s="35">
        <f t="shared" si="2"/>
        <v>0.44813900684057373</v>
      </c>
      <c r="AB26" s="35">
        <f t="shared" si="2"/>
        <v>0.44813900684057373</v>
      </c>
      <c r="AC26" s="35">
        <f t="shared" si="2"/>
        <v>0.19303630877616745</v>
      </c>
      <c r="AD26" s="35">
        <f t="shared" si="2"/>
        <v>0.19303630877616745</v>
      </c>
      <c r="AE26" s="35">
        <f t="shared" si="2"/>
        <v>0.19303630877616745</v>
      </c>
      <c r="AF26" s="35">
        <f t="shared" si="2"/>
        <v>0.19303630877616745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</v>
      </c>
      <c r="T27" s="35">
        <f t="shared" si="3"/>
        <v>0</v>
      </c>
      <c r="U27" s="35">
        <f t="shared" si="3"/>
        <v>0</v>
      </c>
      <c r="V27" s="35">
        <f t="shared" si="3"/>
        <v>0.15788016295165394</v>
      </c>
      <c r="W27" s="35">
        <f t="shared" si="3"/>
        <v>0.19687747470737915</v>
      </c>
      <c r="X27" s="35">
        <f t="shared" si="3"/>
        <v>0.1880792481933842</v>
      </c>
      <c r="Y27" s="35">
        <f t="shared" si="3"/>
        <v>0.23686788997455471</v>
      </c>
      <c r="Z27" s="35">
        <f t="shared" si="3"/>
        <v>0.23686788997455471</v>
      </c>
      <c r="AA27" s="35">
        <f t="shared" si="3"/>
        <v>0.23686789001505268</v>
      </c>
      <c r="AB27" s="35">
        <f t="shared" si="3"/>
        <v>0.23686789001505268</v>
      </c>
      <c r="AC27" s="35">
        <f t="shared" si="3"/>
        <v>0.24441360749765698</v>
      </c>
      <c r="AD27" s="35">
        <f t="shared" si="3"/>
        <v>0.2438234434864105</v>
      </c>
      <c r="AE27" s="35">
        <f t="shared" si="3"/>
        <v>0.24064939906279287</v>
      </c>
      <c r="AF27" s="35">
        <f t="shared" si="3"/>
        <v>0.23686789000312403</v>
      </c>
      <c r="AG27" s="35">
        <f t="shared" si="3"/>
        <v>0.23686789000312403</v>
      </c>
      <c r="AH27" s="35">
        <f t="shared" si="3"/>
        <v>0.23686789000312403</v>
      </c>
      <c r="AI27" s="35">
        <f t="shared" si="3"/>
        <v>0.23686789000312403</v>
      </c>
      <c r="AJ27" s="35">
        <f t="shared" si="3"/>
        <v>0.23686789000312403</v>
      </c>
      <c r="AK27" s="35">
        <f t="shared" si="3"/>
        <v>0.23686789000312403</v>
      </c>
      <c r="AL27" s="35">
        <f t="shared" si="3"/>
        <v>0.23686789000312403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</v>
      </c>
      <c r="T28" s="35">
        <f t="shared" si="4"/>
        <v>0</v>
      </c>
      <c r="U28" s="35">
        <f t="shared" si="4"/>
        <v>0</v>
      </c>
      <c r="V28" s="35">
        <f t="shared" si="4"/>
        <v>0</v>
      </c>
      <c r="W28" s="35">
        <f t="shared" si="4"/>
        <v>0</v>
      </c>
      <c r="X28" s="35">
        <f t="shared" si="4"/>
        <v>0</v>
      </c>
      <c r="Y28" s="35">
        <f t="shared" si="4"/>
        <v>6.6914181151832453E-2</v>
      </c>
      <c r="Z28" s="35">
        <f t="shared" si="4"/>
        <v>7.6954098537477145E-2</v>
      </c>
      <c r="AA28" s="35">
        <f t="shared" si="4"/>
        <v>9.6895104204753196E-2</v>
      </c>
      <c r="AB28" s="35">
        <f t="shared" si="4"/>
        <v>9.682589984330113E-2</v>
      </c>
      <c r="AC28" s="35">
        <f t="shared" si="4"/>
        <v>9.2127378375554972E-2</v>
      </c>
      <c r="AD28" s="35">
        <f t="shared" si="4"/>
        <v>9.1629734708801258E-2</v>
      </c>
      <c r="AE28" s="35">
        <f t="shared" si="4"/>
        <v>8.8925752572473232E-2</v>
      </c>
      <c r="AF28" s="35">
        <f t="shared" si="4"/>
        <v>8.4571011439018032E-2</v>
      </c>
      <c r="AG28" s="35">
        <f t="shared" si="4"/>
        <v>8.6744356777226431E-2</v>
      </c>
      <c r="AH28" s="35">
        <f t="shared" si="4"/>
        <v>8.7284006346304524E-2</v>
      </c>
      <c r="AI28" s="35">
        <f t="shared" si="4"/>
        <v>8.0892975972838871E-2</v>
      </c>
      <c r="AJ28" s="35">
        <f t="shared" si="4"/>
        <v>7.3838593810394357E-2</v>
      </c>
      <c r="AK28" s="35">
        <f t="shared" si="4"/>
        <v>6.6650378976234007E-2</v>
      </c>
      <c r="AL28" s="35">
        <f t="shared" si="4"/>
        <v>5.9970625437451033E-2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0.21379409842883551</v>
      </c>
      <c r="E32" s="35">
        <f t="shared" si="5"/>
        <v>0.21379409842883551</v>
      </c>
      <c r="F32" s="35">
        <f t="shared" si="5"/>
        <v>4.40544010650471E-2</v>
      </c>
      <c r="G32" s="35">
        <f t="shared" si="5"/>
        <v>4.5252811152187312E-3</v>
      </c>
      <c r="H32" s="35">
        <f t="shared" si="5"/>
        <v>0</v>
      </c>
      <c r="I32" s="35">
        <f t="shared" si="5"/>
        <v>0</v>
      </c>
      <c r="J32" s="35">
        <f t="shared" si="5"/>
        <v>0</v>
      </c>
      <c r="K32" s="35">
        <f t="shared" si="5"/>
        <v>0</v>
      </c>
      <c r="L32" s="35">
        <f t="shared" si="5"/>
        <v>0</v>
      </c>
      <c r="M32" s="35">
        <f t="shared" si="5"/>
        <v>0</v>
      </c>
      <c r="N32" s="35">
        <f t="shared" si="5"/>
        <v>0</v>
      </c>
      <c r="O32" s="35">
        <f t="shared" si="5"/>
        <v>0</v>
      </c>
      <c r="P32" s="35">
        <f t="shared" si="5"/>
        <v>0</v>
      </c>
      <c r="Q32" s="35">
        <f t="shared" si="5"/>
        <v>0</v>
      </c>
      <c r="R32" s="35">
        <f t="shared" si="5"/>
        <v>0</v>
      </c>
      <c r="S32" s="35">
        <f t="shared" si="5"/>
        <v>0</v>
      </c>
      <c r="T32" s="35">
        <f t="shared" si="5"/>
        <v>0</v>
      </c>
      <c r="U32" s="35">
        <f t="shared" si="5"/>
        <v>0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</v>
      </c>
      <c r="AK32" s="35">
        <f t="shared" si="5"/>
        <v>0</v>
      </c>
      <c r="AL32" s="35">
        <f t="shared" si="5"/>
        <v>0</v>
      </c>
    </row>
    <row r="33" spans="2:38" x14ac:dyDescent="0.25">
      <c r="B33" s="33" t="s">
        <v>708</v>
      </c>
      <c r="C33" s="35">
        <f t="shared" ref="C33:AL33" si="6">IF(C4&lt;&gt;0,C19/C4,0)</f>
        <v>0.78801729791871955</v>
      </c>
      <c r="D33" s="35">
        <f t="shared" si="6"/>
        <v>0.71599141596434157</v>
      </c>
      <c r="E33" s="35">
        <f t="shared" si="6"/>
        <v>0.71605388644106882</v>
      </c>
      <c r="F33" s="35">
        <f t="shared" si="6"/>
        <v>0.57712744965158136</v>
      </c>
      <c r="G33" s="35">
        <f t="shared" si="6"/>
        <v>0.5289305073129642</v>
      </c>
      <c r="H33" s="35">
        <f t="shared" si="6"/>
        <v>0.50548570786045022</v>
      </c>
      <c r="I33" s="35">
        <f t="shared" si="6"/>
        <v>0.50548570786045022</v>
      </c>
      <c r="J33" s="35">
        <f t="shared" si="6"/>
        <v>0.51255734342221726</v>
      </c>
      <c r="K33" s="35">
        <f t="shared" si="6"/>
        <v>0.52399193171233882</v>
      </c>
      <c r="L33" s="35">
        <f t="shared" si="6"/>
        <v>0.54001801574946162</v>
      </c>
      <c r="M33" s="35">
        <f t="shared" si="6"/>
        <v>0.56144997758164528</v>
      </c>
      <c r="N33" s="35">
        <f t="shared" si="6"/>
        <v>0.55198388978998592</v>
      </c>
      <c r="O33" s="35">
        <f t="shared" si="6"/>
        <v>0.53088115686789328</v>
      </c>
      <c r="P33" s="35">
        <f t="shared" si="6"/>
        <v>0.50682164003958718</v>
      </c>
      <c r="Q33" s="35">
        <f t="shared" si="6"/>
        <v>0.50977765850013124</v>
      </c>
      <c r="R33" s="35">
        <f t="shared" si="6"/>
        <v>0.51143226495122285</v>
      </c>
      <c r="S33" s="35">
        <f t="shared" si="6"/>
        <v>0.49103402978078037</v>
      </c>
      <c r="T33" s="35">
        <f t="shared" si="6"/>
        <v>0.5082185264028678</v>
      </c>
      <c r="U33" s="35">
        <f t="shared" si="6"/>
        <v>0.50875980421894396</v>
      </c>
      <c r="V33" s="35">
        <f t="shared" si="6"/>
        <v>0.47593013927144356</v>
      </c>
      <c r="W33" s="35">
        <f t="shared" si="6"/>
        <v>0.47593013927144356</v>
      </c>
      <c r="X33" s="35">
        <f t="shared" si="6"/>
        <v>0.47593013927144356</v>
      </c>
      <c r="Y33" s="35">
        <f t="shared" si="6"/>
        <v>0.4730964467663194</v>
      </c>
      <c r="Z33" s="35">
        <f t="shared" si="6"/>
        <v>0.47533723852232118</v>
      </c>
      <c r="AA33" s="35">
        <f t="shared" si="6"/>
        <v>0.57803850221042419</v>
      </c>
      <c r="AB33" s="35">
        <f t="shared" si="6"/>
        <v>0.57338347592015926</v>
      </c>
      <c r="AC33" s="35">
        <f t="shared" si="6"/>
        <v>0.33934442133655396</v>
      </c>
      <c r="AD33" s="35">
        <f t="shared" si="6"/>
        <v>0.33678754546430489</v>
      </c>
      <c r="AE33" s="35">
        <f t="shared" si="6"/>
        <v>0.32289377023617821</v>
      </c>
      <c r="AF33" s="35">
        <f t="shared" si="6"/>
        <v>0.30051821733762746</v>
      </c>
      <c r="AG33" s="35">
        <f t="shared" si="6"/>
        <v>0.23146479924083768</v>
      </c>
      <c r="AH33" s="35">
        <f t="shared" si="6"/>
        <v>0.23686789</v>
      </c>
      <c r="AI33" s="35">
        <f t="shared" si="6"/>
        <v>0.17280669212041885</v>
      </c>
      <c r="AJ33" s="35">
        <f t="shared" si="6"/>
        <v>0.10209635557591623</v>
      </c>
      <c r="AK33" s="35">
        <f t="shared" si="6"/>
        <v>3.0059912643979055E-2</v>
      </c>
      <c r="AL33" s="35">
        <f t="shared" si="6"/>
        <v>0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0.22661394703832752</v>
      </c>
      <c r="T34" s="35">
        <f t="shared" si="7"/>
        <v>0.23686788996515681</v>
      </c>
      <c r="U34" s="35">
        <f t="shared" si="7"/>
        <v>0.23686788996515681</v>
      </c>
      <c r="V34" s="35">
        <f t="shared" si="7"/>
        <v>0.23686788997455471</v>
      </c>
      <c r="W34" s="35">
        <f t="shared" si="7"/>
        <v>0.23686788997455471</v>
      </c>
      <c r="X34" s="35">
        <f t="shared" si="7"/>
        <v>0.23686788997455471</v>
      </c>
      <c r="Y34" s="35">
        <f t="shared" si="7"/>
        <v>0.23686788997455471</v>
      </c>
      <c r="Z34" s="35">
        <f t="shared" si="7"/>
        <v>0.23686788997455471</v>
      </c>
      <c r="AA34" s="35">
        <f t="shared" si="7"/>
        <v>0.23686789001505268</v>
      </c>
      <c r="AB34" s="35">
        <f t="shared" si="7"/>
        <v>0.23686789001505268</v>
      </c>
      <c r="AC34" s="35">
        <f t="shared" si="7"/>
        <v>0.297993033020931</v>
      </c>
      <c r="AD34" s="35">
        <f t="shared" si="7"/>
        <v>0.29740268791002811</v>
      </c>
      <c r="AE34" s="35">
        <f t="shared" si="7"/>
        <v>0.29422842221180878</v>
      </c>
      <c r="AF34" s="35">
        <f t="shared" si="7"/>
        <v>0.28913413208372385</v>
      </c>
      <c r="AG34" s="35">
        <f t="shared" si="7"/>
        <v>0.29044630387378945</v>
      </c>
      <c r="AH34" s="35">
        <f t="shared" si="7"/>
        <v>0.28509342077475791</v>
      </c>
      <c r="AI34" s="35">
        <f t="shared" si="7"/>
        <v>0.27744738975320216</v>
      </c>
      <c r="AJ34" s="35">
        <f t="shared" si="7"/>
        <v>0.26900896494845361</v>
      </c>
      <c r="AK34" s="35">
        <f t="shared" si="7"/>
        <v>0.26041050365510776</v>
      </c>
      <c r="AL34" s="35">
        <f t="shared" si="7"/>
        <v>0.25242030746641675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</v>
      </c>
      <c r="T35" s="35">
        <f t="shared" si="8"/>
        <v>0</v>
      </c>
      <c r="U35" s="35">
        <f t="shared" si="8"/>
        <v>0.13107427638161723</v>
      </c>
      <c r="V35" s="35">
        <f t="shared" si="8"/>
        <v>0.19449870233798197</v>
      </c>
      <c r="W35" s="35">
        <f t="shared" si="8"/>
        <v>0.21389643919636087</v>
      </c>
      <c r="X35" s="35">
        <f t="shared" si="8"/>
        <v>0.19655758153629316</v>
      </c>
      <c r="Y35" s="35">
        <f t="shared" si="8"/>
        <v>0.2368678899972444</v>
      </c>
      <c r="Z35" s="35">
        <f t="shared" si="8"/>
        <v>0.23686788999738836</v>
      </c>
      <c r="AA35" s="35">
        <f t="shared" si="8"/>
        <v>0.23686788999738836</v>
      </c>
      <c r="AB35" s="35">
        <f t="shared" si="8"/>
        <v>0.23686788999738836</v>
      </c>
      <c r="AC35" s="35">
        <f t="shared" si="8"/>
        <v>0.23686788999738836</v>
      </c>
      <c r="AD35" s="35">
        <f t="shared" si="8"/>
        <v>0.23686788999738836</v>
      </c>
      <c r="AE35" s="35">
        <f t="shared" si="8"/>
        <v>0.23686788999738836</v>
      </c>
      <c r="AF35" s="35">
        <f t="shared" si="8"/>
        <v>0.23686788999738836</v>
      </c>
      <c r="AG35" s="35">
        <f t="shared" si="8"/>
        <v>0.23686788999738836</v>
      </c>
      <c r="AH35" s="35">
        <f t="shared" si="8"/>
        <v>0.23686788999738836</v>
      </c>
      <c r="AI35" s="35">
        <f t="shared" si="8"/>
        <v>0.23686788999738836</v>
      </c>
      <c r="AJ35" s="35">
        <f t="shared" si="8"/>
        <v>0.23686788999738836</v>
      </c>
      <c r="AK35" s="35">
        <f t="shared" si="8"/>
        <v>0.23686788999738836</v>
      </c>
      <c r="AL35" s="35">
        <f t="shared" si="8"/>
        <v>0.23318552013580568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29.955469726027399</v>
      </c>
      <c r="D39" s="1">
        <f>Planel_ConsumoMed_Combustível!H40/365</f>
        <v>22.694255616438355</v>
      </c>
      <c r="E39" s="1">
        <f>Planel_ConsumoMed_Combustível!I40/365</f>
        <v>22.92262749041096</v>
      </c>
      <c r="F39" s="1">
        <f>Planel_ConsumoMed_Combustível!J40/365</f>
        <v>20.00947120547945</v>
      </c>
      <c r="G39" s="1">
        <f>Planel_ConsumoMed_Combustível!K40/365</f>
        <v>19.704158558904108</v>
      </c>
      <c r="H39" s="1">
        <f>Planel_ConsumoMed_Combustível!L40/365</f>
        <v>22.113383589041096</v>
      </c>
      <c r="I39" s="1">
        <f>Planel_ConsumoMed_Combustível!M40/365</f>
        <v>22.042071367123288</v>
      </c>
      <c r="J39" s="1">
        <f>Planel_ConsumoMed_Combustível!N40/365</f>
        <v>19.966759356164381</v>
      </c>
      <c r="K39" s="1">
        <f>Planel_ConsumoMed_Combustível!O40/365</f>
        <v>19.68996649041096</v>
      </c>
      <c r="L39" s="1">
        <f>Planel_ConsumoMed_Combustível!P40/365</f>
        <v>18.52688689589041</v>
      </c>
      <c r="M39" s="1">
        <f>Planel_ConsumoMed_Combustível!Q40/365</f>
        <v>11.688679950684932</v>
      </c>
      <c r="N39" s="1">
        <f>Planel_ConsumoMed_Combustível!R40/365</f>
        <v>10.838674810958905</v>
      </c>
      <c r="O39" s="1">
        <f>Planel_ConsumoMed_Combustível!S40/365</f>
        <v>10.874330920547946</v>
      </c>
      <c r="P39" s="1">
        <f>Planel_ConsumoMed_Combustível!T40/365</f>
        <v>10.42329506849315</v>
      </c>
      <c r="Q39" s="1">
        <f>Planel_ConsumoMed_Combustível!U40/365</f>
        <v>10.42329506849315</v>
      </c>
      <c r="R39" s="1">
        <f>Planel_ConsumoMed_Combustível!V40/365</f>
        <v>10.387638958904111</v>
      </c>
      <c r="S39" s="1">
        <f>Planel_ConsumoMed_Combustível!W40/365</f>
        <v>6.4450821534246581</v>
      </c>
      <c r="T39" s="1">
        <f>Planel_ConsumoMed_Combustível!X40/365</f>
        <v>6.7559061068493156</v>
      </c>
      <c r="U39" s="1">
        <f>Planel_ConsumoMed_Combustível!Y40/365</f>
        <v>7.5368505205479455</v>
      </c>
      <c r="V39" s="1">
        <f>Planel_ConsumoMed_Combustível!Z40/365</f>
        <v>6.450112063013699</v>
      </c>
      <c r="W39" s="1">
        <f>Planel_ConsumoMed_Combustível!AA40/365</f>
        <v>6.7769776575342471</v>
      </c>
      <c r="X39" s="1">
        <f>Planel_ConsumoMed_Combustível!AB40/365</f>
        <v>6.7032331506849312</v>
      </c>
      <c r="Y39" s="1">
        <f>Planel_ConsumoMed_Combustível!AC40/365</f>
        <v>6.7050343397260264</v>
      </c>
      <c r="Z39" s="1">
        <f>Planel_ConsumoMed_Combustível!AD40/365</f>
        <v>6.9260978136986298</v>
      </c>
      <c r="AA39" s="1">
        <f>Planel_ConsumoMed_Combustível!AE40/365</f>
        <v>7.2102745369863017</v>
      </c>
      <c r="AB39" s="1">
        <f>Planel_ConsumoMed_Combustível!AF40/365</f>
        <v>7.2091442438356168</v>
      </c>
      <c r="AC39" s="1">
        <f>Planel_ConsumoMed_Combustível!AG40/365</f>
        <v>5.4564228082191786</v>
      </c>
      <c r="AD39" s="1">
        <f>Planel_ConsumoMed_Combustível!AH40/365</f>
        <v>5.4402368958904113</v>
      </c>
      <c r="AE39" s="1">
        <f>Planel_ConsumoMed_Combustível!AI40/365</f>
        <v>5.3527354547945203</v>
      </c>
      <c r="AF39" s="1">
        <f>Planel_ConsumoMed_Combustível!AJ40/365</f>
        <v>5.2299784191780825</v>
      </c>
      <c r="AG39" s="1">
        <f>Planel_ConsumoMed_Combustível!AK40/365</f>
        <v>4.6509449561643832</v>
      </c>
      <c r="AH39" s="1">
        <f>Planel_ConsumoMed_Combustível!AL40/365</f>
        <v>4.6597588767123286</v>
      </c>
      <c r="AI39" s="1">
        <f>Planel_ConsumoMed_Combustível!AM40/365</f>
        <v>4.555376249315068</v>
      </c>
      <c r="AJ39" s="1">
        <f>Planel_ConsumoMed_Combustível!AN40/365</f>
        <v>4.440159309589041</v>
      </c>
      <c r="AK39" s="1">
        <f>Planel_ConsumoMed_Combustível!AO40/365</f>
        <v>4.3227565260273968</v>
      </c>
      <c r="AL39" s="1">
        <f>Planel_ConsumoMed_Combustível!AP40/365</f>
        <v>4.2136582739726025</v>
      </c>
    </row>
    <row r="40" spans="2:38" x14ac:dyDescent="0.25">
      <c r="B40" s="16" t="s">
        <v>314</v>
      </c>
      <c r="C40" s="1">
        <f>Planel_ConsumoCrit_Combustível!G40/365</f>
        <v>35.884989123287674</v>
      </c>
      <c r="D40" s="1">
        <f>Planel_ConsumoCrit_Combustível!H40/365</f>
        <v>32.575519178082196</v>
      </c>
      <c r="E40" s="1">
        <f>Planel_ConsumoCrit_Combustível!I40/365</f>
        <v>32.577587150684934</v>
      </c>
      <c r="F40" s="1">
        <f>Planel_ConsumoCrit_Combustível!J40/365</f>
        <v>22.870589964383562</v>
      </c>
      <c r="G40" s="1">
        <f>Planel_ConsumoCrit_Combustível!K40/365</f>
        <v>20.450506476712327</v>
      </c>
      <c r="H40" s="1">
        <f>Planel_ConsumoCrit_Combustível!L40/365</f>
        <v>22.077727479452054</v>
      </c>
      <c r="I40" s="1">
        <f>Planel_ConsumoCrit_Combustível!M40/365</f>
        <v>22.077727479452054</v>
      </c>
      <c r="J40" s="1">
        <f>Planel_ConsumoCrit_Combustível!N40/365</f>
        <v>20.062090830136988</v>
      </c>
      <c r="K40" s="1">
        <f>Planel_ConsumoCrit_Combustível!O40/365</f>
        <v>20.179982608219177</v>
      </c>
      <c r="L40" s="1">
        <f>Planel_ConsumoCrit_Combustível!P40/365</f>
        <v>19.398568490410959</v>
      </c>
      <c r="M40" s="1">
        <f>Planel_ConsumoCrit_Combustível!Q40/365</f>
        <v>12.876386389041096</v>
      </c>
      <c r="N40" s="1">
        <f>Planel_ConsumoCrit_Combustível!R40/365</f>
        <v>12.062856726027398</v>
      </c>
      <c r="O40" s="1">
        <f>Planel_ConsumoCrit_Combustível!S40/365</f>
        <v>12.09851283561644</v>
      </c>
      <c r="P40" s="1">
        <f>Planel_ConsumoCrit_Combustível!T40/365</f>
        <v>11.448942065753425</v>
      </c>
      <c r="Q40" s="1">
        <f>Planel_ConsumoCrit_Combustível!U40/365</f>
        <v>11.513862583561643</v>
      </c>
      <c r="R40" s="1">
        <f>Planel_ConsumoCrit_Combustível!V40/365</f>
        <v>11.549018397260273</v>
      </c>
      <c r="S40" s="1">
        <f>Planel_ConsumoCrit_Combustível!W40/365</f>
        <v>8.9239592958904108</v>
      </c>
      <c r="T40" s="1">
        <f>Planel_ConsumoCrit_Combustível!X40/365</f>
        <v>9.2487381808219187</v>
      </c>
      <c r="U40" s="1">
        <f>Planel_ConsumoCrit_Combustível!Y40/365</f>
        <v>10.218075353424657</v>
      </c>
      <c r="V40" s="1">
        <f>Planel_ConsumoCrit_Combustível!Z40/365</f>
        <v>9.1487855863013703</v>
      </c>
      <c r="W40" s="1">
        <f>Planel_ConsumoCrit_Combustível!AA40/365</f>
        <v>9.5329851123287668</v>
      </c>
      <c r="X40" s="1">
        <f>Planel_ConsumoCrit_Combustível!AB40/365</f>
        <v>9.5055646849315067</v>
      </c>
      <c r="Y40" s="1">
        <f>Planel_ConsumoCrit_Combustível!AC40/365</f>
        <v>9.5313757369863001</v>
      </c>
      <c r="Z40" s="1">
        <f>Planel_ConsumoCrit_Combustível!AD40/365</f>
        <v>9.7524397534246585</v>
      </c>
      <c r="AA40" s="1">
        <f>Planel_ConsumoCrit_Combustível!AE40/365</f>
        <v>10.560231871232876</v>
      </c>
      <c r="AB40" s="1">
        <f>Planel_ConsumoCrit_Combustível!AF40/365</f>
        <v>10.523439123287671</v>
      </c>
      <c r="AC40" s="1">
        <f>Planel_ConsumoCrit_Combustível!AG40/365</f>
        <v>9.0171771232876718</v>
      </c>
      <c r="AD40" s="1">
        <f>Planel_ConsumoCrit_Combustível!AH40/365</f>
        <v>9.0009767917808219</v>
      </c>
      <c r="AE40" s="1">
        <f>Planel_ConsumoCrit_Combustível!AI40/365</f>
        <v>8.9134048356164381</v>
      </c>
      <c r="AF40" s="1">
        <f>Planel_ConsumoCrit_Combustível!AJ40/365</f>
        <v>8.7726826246575342</v>
      </c>
      <c r="AG40" s="1">
        <f>Planel_ConsumoCrit_Combustível!AK40/365</f>
        <v>8.2115752575342462</v>
      </c>
      <c r="AH40" s="1">
        <f>Planel_ConsumoCrit_Combustível!AL40/365</f>
        <v>8.1472913178082198</v>
      </c>
      <c r="AI40" s="1">
        <f>Planel_ConsumoCrit_Combustível!AM40/365</f>
        <v>7.9385098000000003</v>
      </c>
      <c r="AJ40" s="1">
        <f>Planel_ConsumoCrit_Combustível!AN40/365</f>
        <v>7.7080746931506852</v>
      </c>
      <c r="AK40" s="1">
        <f>Planel_ConsumoCrit_Combustível!AO40/365</f>
        <v>7.4732936657534248</v>
      </c>
      <c r="AL40" s="1">
        <f>Planel_ConsumoCrit_Combustível!AP40/365</f>
        <v>7.2550726547945201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109259.77099999999</v>
      </c>
      <c r="AJ4" s="1">
        <f>HLOOKUP(AJ$2,PLANEL_Pot_anual!$C$3:$AL$23,2,TRUE)</f>
        <v>109259.77099999999</v>
      </c>
      <c r="AK4" s="1">
        <f>HLOOKUP(AK$2,PLANEL_Pot_anual!$C$3:$AL$23,2,TRUE)</f>
        <v>109259.77099999999</v>
      </c>
      <c r="AL4" s="1">
        <f>HLOOKUP(AL$2,PLANEL_Pot_anual!$C$3:$AL$23,2,TRUE)</f>
        <v>109259.77099999999</v>
      </c>
      <c r="AM4" s="1">
        <f>HLOOKUP(AM$2,PLANEL_Pot_anual!$C$3:$AL$23,2,TRUE)</f>
        <v>109259.77099999999</v>
      </c>
      <c r="AN4" s="1">
        <f>HLOOKUP(AN$2,PLANEL_Pot_anual!$C$3:$AL$23,2,TRUE)</f>
        <v>109259.77099999999</v>
      </c>
      <c r="AO4" s="1">
        <f>HLOOKUP(AO$2,PLANEL_Pot_anual!$C$3:$AL$23,2,TRUE)</f>
        <v>109259.77099999999</v>
      </c>
      <c r="AP4" s="1">
        <f>HLOOKUP(AP$2,PLANEL_Pot_anual!$C$3:$AL$23,2,TRUE)</f>
        <v>109259.77099999999</v>
      </c>
      <c r="AQ4" s="1">
        <f>HLOOKUP(AQ$2,PLANEL_Pot_anual!$C$3:$AL$23,2,TRUE)</f>
        <v>109259.77099999999</v>
      </c>
      <c r="AR4" s="1">
        <f>HLOOKUP(AR$2,PLANEL_Pot_anual!$C$3:$AL$23,2,TRUE)</f>
        <v>109259.77099999999</v>
      </c>
      <c r="AS4" s="1">
        <f>HLOOKUP(AS$2,PLANEL_Pot_anual!$C$3:$AL$23,2,TRUE)</f>
        <v>109259.77099999999</v>
      </c>
      <c r="AT4" s="1">
        <f>HLOOKUP(AT$2,PLANEL_Pot_anual!$C$3:$AL$23,2,TRUE)</f>
        <v>109259.77099999999</v>
      </c>
      <c r="AU4" s="1">
        <f>HLOOKUP(AU$2,PLANEL_Pot_anual!$C$3:$AL$23,2,TRUE)</f>
        <v>109259.77099999999</v>
      </c>
      <c r="AV4" s="1">
        <f>HLOOKUP(AV$2,PLANEL_Pot_anual!$C$3:$AL$23,2,TRUE)</f>
        <v>109259.77099999999</v>
      </c>
      <c r="AW4" s="1">
        <f>HLOOKUP(AW$2,PLANEL_Pot_anual!$C$3:$AL$23,2,TRUE)</f>
        <v>109259.77099999999</v>
      </c>
      <c r="AX4" s="1">
        <f>HLOOKUP(AX$2,PLANEL_Pot_anual!$C$3:$AL$23,2,TRUE)</f>
        <v>109259.77099999999</v>
      </c>
      <c r="AY4" s="1">
        <f>HLOOKUP(AY$2,PLANEL_Pot_anual!$C$3:$AL$23,2,TRUE)</f>
        <v>109259.77099999999</v>
      </c>
      <c r="AZ4" s="1">
        <f>HLOOKUP(AZ$2,PLANEL_Pot_anual!$C$3:$AL$23,2,TRUE)</f>
        <v>109259.77099999999</v>
      </c>
      <c r="BA4" s="1">
        <f>HLOOKUP(BA$2,PLANEL_Pot_anual!$C$3:$AL$23,2,TRUE)</f>
        <v>109259.77099999999</v>
      </c>
      <c r="BB4" s="1">
        <f>HLOOKUP(BB$2,PLANEL_Pot_anual!$C$3:$AL$23,2,TRUE)</f>
        <v>109259.77099999999</v>
      </c>
      <c r="BC4" s="1">
        <f>HLOOKUP(BC$2,PLANEL_Pot_anual!$C$3:$AL$23,2,TRUE)</f>
        <v>109259.77099999999</v>
      </c>
      <c r="BD4" s="1">
        <f>HLOOKUP(BD$2,PLANEL_Pot_anual!$C$3:$AL$23,2,TRUE)</f>
        <v>109259.77099999999</v>
      </c>
      <c r="BE4" s="1">
        <f>HLOOKUP(BE$2,PLANEL_Pot_anual!$C$3:$AL$23,2,TRUE)</f>
        <v>109259.77099999999</v>
      </c>
      <c r="BF4" s="1">
        <f>HLOOKUP(BF$2,PLANEL_Pot_anual!$C$3:$AL$23,2,TRUE)</f>
        <v>109259.77099999999</v>
      </c>
      <c r="BG4" s="1">
        <f>HLOOKUP(BG$2,PLANEL_Pot_anual!$C$3:$AL$23,2,TRUE)</f>
        <v>109259.77099999999</v>
      </c>
      <c r="BH4" s="1">
        <f>HLOOKUP(BH$2,PLANEL_Pot_anual!$C$3:$AL$23,2,TRUE)</f>
        <v>109259.77099999999</v>
      </c>
      <c r="BI4" s="1">
        <f>HLOOKUP(BI$2,PLANEL_Pot_anual!$C$3:$AL$23,2,TRUE)</f>
        <v>109259.77099999999</v>
      </c>
      <c r="BJ4" s="1">
        <f>HLOOKUP(BJ$2,PLANEL_Pot_anual!$C$3:$AL$23,2,TRUE)</f>
        <v>109259.77099999999</v>
      </c>
      <c r="BK4" s="1">
        <f>HLOOKUP(BK$2,PLANEL_Pot_anual!$C$3:$AL$23,2,TRUE)</f>
        <v>109259.77099999999</v>
      </c>
      <c r="BL4" s="1">
        <f>HLOOKUP(BL$2,PLANEL_Pot_anual!$C$3:$AL$23,2,TRUE)</f>
        <v>109259.77099999999</v>
      </c>
      <c r="BM4" s="1">
        <f>HLOOKUP(BM$2,PLANEL_Pot_anual!$C$3:$AL$23,2,TRUE)</f>
        <v>109259.77099999999</v>
      </c>
      <c r="BN4" s="1">
        <f>HLOOKUP(BN$2,PLANEL_Pot_anual!$C$3:$AL$23,2,TRUE)</f>
        <v>109259.77099999999</v>
      </c>
      <c r="BO4" s="1">
        <f>HLOOKUP(BO$2,PLANEL_Pot_anual!$C$3:$AL$23,2,TRUE)</f>
        <v>109259.77099999999</v>
      </c>
      <c r="BP4" s="1">
        <f>HLOOKUP(BP$2,PLANEL_Pot_anual!$C$3:$AL$23,2,TRUE)</f>
        <v>109259.77099999999</v>
      </c>
      <c r="BQ4" s="1">
        <f>HLOOKUP(BQ$2,PLANEL_Pot_anual!$C$3:$AL$23,2,TRUE)</f>
        <v>109259.77099999999</v>
      </c>
      <c r="BR4" s="1">
        <f>HLOOKUP(BR$2,PLANEL_Pot_anual!$C$3:$AL$23,2,TRUE)</f>
        <v>109259.77099999999</v>
      </c>
      <c r="BS4" s="1">
        <f>HLOOKUP(BS$2,PLANEL_Pot_anual!$C$3:$AL$23,2,TRUE)</f>
        <v>109259.77099999999</v>
      </c>
      <c r="BT4" s="1">
        <f>HLOOKUP(BT$2,PLANEL_Pot_anual!$C$3:$AL$23,2,TRUE)</f>
        <v>109259.77099999999</v>
      </c>
      <c r="BU4" s="1">
        <f>HLOOKUP(BU$2,PLANEL_Pot_anual!$C$3:$AL$23,2,TRUE)</f>
        <v>109259.77099999999</v>
      </c>
      <c r="BV4" s="1">
        <f>HLOOKUP(BV$2,PLANEL_Pot_anual!$C$3:$AL$23,2,TRUE)</f>
        <v>109259.77099999999</v>
      </c>
      <c r="BW4" s="1">
        <f>HLOOKUP(BW$2,PLANEL_Pot_anual!$C$3:$AL$23,2,TRUE)</f>
        <v>109593.4964</v>
      </c>
      <c r="BX4" s="1">
        <f>HLOOKUP(BX$2,PLANEL_Pot_anual!$C$3:$AL$23,2,TRUE)</f>
        <v>109593.4964</v>
      </c>
      <c r="BY4" s="1">
        <f>HLOOKUP(BY$2,PLANEL_Pot_anual!$C$3:$AL$23,2,TRUE)</f>
        <v>109593.4964</v>
      </c>
      <c r="BZ4" s="1">
        <f>HLOOKUP(BZ$2,PLANEL_Pot_anual!$C$3:$AL$23,2,TRUE)</f>
        <v>109593.4964</v>
      </c>
      <c r="CA4" s="1">
        <f>HLOOKUP(CA$2,PLANEL_Pot_anual!$C$3:$AL$23,2,TRUE)</f>
        <v>110032.77099999999</v>
      </c>
      <c r="CB4" s="1">
        <f>HLOOKUP(CB$2,PLANEL_Pot_anual!$C$3:$AL$23,2,TRUE)</f>
        <v>110032.77099999999</v>
      </c>
      <c r="CC4" s="1">
        <f>HLOOKUP(CC$2,PLANEL_Pot_anual!$C$3:$AL$23,2,TRUE)</f>
        <v>110032.77099999999</v>
      </c>
      <c r="CD4" s="1">
        <f>HLOOKUP(CD$2,PLANEL_Pot_anual!$C$3:$AL$23,2,TRUE)</f>
        <v>110032.77099999999</v>
      </c>
      <c r="CE4" s="1">
        <f>HLOOKUP(CE$2,PLANEL_Pot_anual!$C$3:$AL$23,2,TRUE)</f>
        <v>110806.1048</v>
      </c>
      <c r="CF4" s="1">
        <f>HLOOKUP(CF$2,PLANEL_Pot_anual!$C$3:$AL$23,2,TRUE)</f>
        <v>110806.1048</v>
      </c>
      <c r="CG4" s="1">
        <f>HLOOKUP(CG$2,PLANEL_Pot_anual!$C$3:$AL$23,2,TRUE)</f>
        <v>110806.1048</v>
      </c>
      <c r="CH4" s="1">
        <f>HLOOKUP(CH$2,PLANEL_Pot_anual!$C$3:$AL$23,2,TRUE)</f>
        <v>110806.1048</v>
      </c>
      <c r="CI4" s="1">
        <f>HLOOKUP(CI$2,PLANEL_Pot_anual!$C$3:$AL$23,2,TRUE)</f>
        <v>111410.4382</v>
      </c>
      <c r="CJ4" s="1">
        <f>HLOOKUP(CJ$2,PLANEL_Pot_anual!$C$3:$AL$23,2,TRUE)</f>
        <v>111410.4382</v>
      </c>
      <c r="CK4" s="1">
        <f>HLOOKUP(CK$2,PLANEL_Pot_anual!$C$3:$AL$23,2,TRUE)</f>
        <v>111410.4382</v>
      </c>
      <c r="CL4" s="1">
        <f>HLOOKUP(CL$2,PLANEL_Pot_anual!$C$3:$AL$23,2,TRUE)</f>
        <v>111410.4382</v>
      </c>
      <c r="CM4" s="1">
        <f>HLOOKUP(CM$2,PLANEL_Pot_anual!$C$3:$AL$23,2,TRUE)</f>
        <v>111786.571</v>
      </c>
      <c r="CN4" s="1">
        <f>HLOOKUP(CN$2,PLANEL_Pot_anual!$C$3:$AL$23,2,TRUE)</f>
        <v>111786.571</v>
      </c>
      <c r="CO4" s="1">
        <f>HLOOKUP(CO$2,PLANEL_Pot_anual!$C$3:$AL$23,2,TRUE)</f>
        <v>111786.571</v>
      </c>
      <c r="CP4" s="1">
        <f>HLOOKUP(CP$2,PLANEL_Pot_anual!$C$3:$AL$23,2,TRUE)</f>
        <v>111786.571</v>
      </c>
      <c r="CQ4" s="1">
        <f>HLOOKUP(CQ$2,PLANEL_Pot_anual!$C$3:$AL$23,2,TRUE)</f>
        <v>111786.571</v>
      </c>
      <c r="CR4" s="1">
        <f>HLOOKUP(CR$2,PLANEL_Pot_anual!$C$3:$AL$23,2,TRUE)</f>
        <v>111786.571</v>
      </c>
      <c r="CS4" s="1">
        <f>HLOOKUP(CS$2,PLANEL_Pot_anual!$C$3:$AL$23,2,TRUE)</f>
        <v>111786.571</v>
      </c>
      <c r="CT4" s="1">
        <f>HLOOKUP(CT$2,PLANEL_Pot_anual!$C$3:$AL$23,2,TRUE)</f>
        <v>111786.571</v>
      </c>
      <c r="CU4" s="1">
        <f>HLOOKUP(CU$2,PLANEL_Pot_anual!$C$3:$AL$23,2,TRUE)</f>
        <v>112648.571</v>
      </c>
      <c r="CV4" s="1">
        <f>HLOOKUP(CV$2,PLANEL_Pot_anual!$C$3:$AL$23,2,TRUE)</f>
        <v>112648.571</v>
      </c>
      <c r="CW4" s="1">
        <f>HLOOKUP(CW$2,PLANEL_Pot_anual!$C$3:$AL$23,2,TRUE)</f>
        <v>112648.571</v>
      </c>
      <c r="CX4" s="1">
        <f>HLOOKUP(CX$2,PLANEL_Pot_anual!$C$3:$AL$23,2,TRUE)</f>
        <v>112648.571</v>
      </c>
      <c r="CY4" s="1">
        <f>HLOOKUP(CY$2,PLANEL_Pot_anual!$C$3:$AL$23,2,TRUE)</f>
        <v>112648.571</v>
      </c>
      <c r="CZ4" s="1">
        <f>HLOOKUP(CZ$2,PLANEL_Pot_anual!$C$3:$AL$23,2,TRUE)</f>
        <v>112648.571</v>
      </c>
      <c r="DA4" s="1">
        <f>HLOOKUP(DA$2,PLANEL_Pot_anual!$C$3:$AL$23,2,TRUE)</f>
        <v>112648.571</v>
      </c>
      <c r="DB4" s="1">
        <f>HLOOKUP(DB$2,PLANEL_Pot_anual!$C$3:$AL$23,2,TRUE)</f>
        <v>112648.571</v>
      </c>
      <c r="DC4" s="1">
        <f>HLOOKUP(DC$2,PLANEL_Pot_anual!$C$3:$AL$23,2,TRUE)</f>
        <v>112648.571</v>
      </c>
      <c r="DD4" s="1">
        <f>HLOOKUP(DD$2,PLANEL_Pot_anual!$C$3:$AL$23,2,TRUE)</f>
        <v>112648.571</v>
      </c>
      <c r="DE4" s="1">
        <f>HLOOKUP(DE$2,PLANEL_Pot_anual!$C$3:$AL$23,2,TRUE)</f>
        <v>112648.571</v>
      </c>
      <c r="DF4" s="1">
        <f>HLOOKUP(DF$2,PLANEL_Pot_anual!$C$3:$AL$23,2,TRUE)</f>
        <v>112648.571</v>
      </c>
      <c r="DG4" s="1">
        <f>HLOOKUP(DG$2,PLANEL_Pot_anual!$C$3:$AL$23,2,TRUE)</f>
        <v>112648.571</v>
      </c>
      <c r="DH4" s="1">
        <f>HLOOKUP(DH$2,PLANEL_Pot_anual!$C$3:$AL$23,2,TRUE)</f>
        <v>112648.571</v>
      </c>
      <c r="DI4" s="1">
        <f>HLOOKUP(DI$2,PLANEL_Pot_anual!$C$3:$AL$23,2,TRUE)</f>
        <v>112648.571</v>
      </c>
      <c r="DJ4" s="1">
        <f>HLOOKUP(DJ$2,PLANEL_Pot_anual!$C$3:$AL$23,2,TRUE)</f>
        <v>112648.571</v>
      </c>
      <c r="DK4" s="1">
        <f>HLOOKUP(DK$2,PLANEL_Pot_anual!$C$3:$AL$23,2,TRUE)</f>
        <v>112648.571</v>
      </c>
      <c r="DL4" s="1">
        <f>HLOOKUP(DL$2,PLANEL_Pot_anual!$C$3:$AL$23,2,TRUE)</f>
        <v>112648.571</v>
      </c>
      <c r="DM4" s="1">
        <f>HLOOKUP(DM$2,PLANEL_Pot_anual!$C$3:$AL$23,2,TRUE)</f>
        <v>112648.571</v>
      </c>
      <c r="DN4" s="1">
        <f>HLOOKUP(DN$2,PLANEL_Pot_anual!$C$3:$AL$23,2,TRUE)</f>
        <v>112648.571</v>
      </c>
      <c r="DO4" s="1">
        <f>HLOOKUP(DO$2,PLANEL_Pot_anual!$C$3:$AL$23,2,TRUE)</f>
        <v>112648.571</v>
      </c>
      <c r="DP4" s="1">
        <f>HLOOKUP(DP$2,PLANEL_Pot_anual!$C$3:$AL$23,2,TRUE)</f>
        <v>112648.571</v>
      </c>
      <c r="DQ4" s="1">
        <f>HLOOKUP(DQ$2,PLANEL_Pot_anual!$C$3:$AL$23,2,TRUE)</f>
        <v>112648.571</v>
      </c>
      <c r="DR4" s="1">
        <f>HLOOKUP(DR$2,PLANEL_Pot_anual!$C$3:$AL$23,2,TRUE)</f>
        <v>112648.571</v>
      </c>
      <c r="DS4" s="1">
        <f>HLOOKUP(DS$2,PLANEL_Pot_anual!$C$3:$AL$23,2,TRUE)</f>
        <v>112648.571</v>
      </c>
      <c r="DT4" s="1">
        <f>HLOOKUP(DT$2,PLANEL_Pot_anual!$C$3:$AL$23,2,TRUE)</f>
        <v>112648.571</v>
      </c>
      <c r="DU4" s="1">
        <f>HLOOKUP(DU$2,PLANEL_Pot_anual!$C$3:$AL$23,2,TRUE)</f>
        <v>112648.571</v>
      </c>
      <c r="DV4" s="1">
        <f>HLOOKUP(DV$2,PLANEL_Pot_anual!$C$3:$AL$23,2,TRUE)</f>
        <v>112648.571</v>
      </c>
      <c r="DW4" s="1">
        <f>HLOOKUP(DW$2,PLANEL_Pot_anual!$C$3:$AL$23,2,TRUE)</f>
        <v>112648.571</v>
      </c>
      <c r="DX4" s="1">
        <f>HLOOKUP(DX$2,PLANEL_Pot_anual!$C$3:$AL$23,2,TRUE)</f>
        <v>112648.571</v>
      </c>
      <c r="DY4" s="1">
        <f>HLOOKUP(DY$2,PLANEL_Pot_anual!$C$3:$AL$23,2,TRUE)</f>
        <v>112648.571</v>
      </c>
      <c r="DZ4" s="1">
        <f>HLOOKUP(DZ$2,PLANEL_Pot_anual!$C$3:$AL$23,2,TRUE)</f>
        <v>112648.571</v>
      </c>
      <c r="EA4" s="1">
        <f>HLOOKUP(EA$2,PLANEL_Pot_anual!$C$3:$AL$23,2,TRUE)</f>
        <v>112648.571</v>
      </c>
      <c r="EB4" s="1">
        <f>HLOOKUP(EB$2,PLANEL_Pot_anual!$C$3:$AL$23,2,TRUE)</f>
        <v>112648.571</v>
      </c>
      <c r="EC4" s="1">
        <f>HLOOKUP(EC$2,PLANEL_Pot_anual!$C$3:$AL$23,2,TRUE)</f>
        <v>112648.571</v>
      </c>
      <c r="ED4" s="1">
        <f>HLOOKUP(ED$2,PLANEL_Pot_anual!$C$3:$AL$23,2,TRUE)</f>
        <v>112648.571</v>
      </c>
      <c r="EE4" s="1">
        <f>HLOOKUP(EE$2,PLANEL_Pot_anual!$C$3:$AL$23,2,TRUE)</f>
        <v>112648.571</v>
      </c>
      <c r="EF4" s="1">
        <f>HLOOKUP(EF$2,PLANEL_Pot_anual!$C$3:$AL$23,2,TRUE)</f>
        <v>112648.571</v>
      </c>
      <c r="EG4" s="1">
        <f>HLOOKUP(EG$2,PLANEL_Pot_anual!$C$3:$AL$23,2,TRUE)</f>
        <v>112648.571</v>
      </c>
      <c r="EH4" s="1">
        <f>HLOOKUP(EH$2,PLANEL_Pot_anual!$C$3:$AL$23,2,TRUE)</f>
        <v>112648.571</v>
      </c>
      <c r="EI4" s="1">
        <f>HLOOKUP(EI$2,PLANEL_Pot_anual!$C$3:$AL$23,2,TRUE)</f>
        <v>112648.571</v>
      </c>
      <c r="EJ4" s="1">
        <f>HLOOKUP(EJ$2,PLANEL_Pot_anual!$C$3:$AL$23,2,TRUE)</f>
        <v>112648.571</v>
      </c>
      <c r="EK4" s="1">
        <f>HLOOKUP(EK$2,PLANEL_Pot_anual!$C$3:$AL$23,2,TRUE)</f>
        <v>112648.571</v>
      </c>
      <c r="EL4" s="1">
        <f>HLOOKUP(EL$2,PLANEL_Pot_anual!$C$3:$AL$23,2,TRUE)</f>
        <v>112648.571</v>
      </c>
      <c r="EM4" s="1">
        <f>HLOOKUP(EM$2,PLANEL_Pot_anual!$C$3:$AL$23,2,TRUE)</f>
        <v>112648.571</v>
      </c>
      <c r="EN4" s="1">
        <f>HLOOKUP(EN$2,PLANEL_Pot_anual!$C$3:$AL$23,2,TRUE)</f>
        <v>112648.571</v>
      </c>
      <c r="EO4" s="1">
        <f>HLOOKUP(EO$2,PLANEL_Pot_anual!$C$3:$AL$23,2,TRUE)</f>
        <v>112648.571</v>
      </c>
      <c r="EP4" s="1">
        <f>HLOOKUP(EP$2,PLANEL_Pot_anual!$C$3:$AL$23,2,TRUE)</f>
        <v>112648.571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6632.826</v>
      </c>
      <c r="AF5" s="1">
        <f>HLOOKUP(AF$2,PLANEL_Pot_anual!$C$3:$AL$23,3,TRUE)</f>
        <v>6632.826</v>
      </c>
      <c r="AG5" s="1">
        <f>HLOOKUP(AG$2,PLANEL_Pot_anual!$C$3:$AL$23,3,TRUE)</f>
        <v>6632.826</v>
      </c>
      <c r="AH5" s="1">
        <f>HLOOKUP(AH$2,PLANEL_Pot_anual!$C$3:$AL$23,3,TRUE)</f>
        <v>6632.826</v>
      </c>
      <c r="AI5" s="1">
        <f>HLOOKUP(AI$2,PLANEL_Pot_anual!$C$3:$AL$23,3,TRUE)</f>
        <v>6632.826</v>
      </c>
      <c r="AJ5" s="1">
        <f>HLOOKUP(AJ$2,PLANEL_Pot_anual!$C$3:$AL$23,3,TRUE)</f>
        <v>6632.826</v>
      </c>
      <c r="AK5" s="1">
        <f>HLOOKUP(AK$2,PLANEL_Pot_anual!$C$3:$AL$23,3,TRUE)</f>
        <v>6632.826</v>
      </c>
      <c r="AL5" s="1">
        <f>HLOOKUP(AL$2,PLANEL_Pot_anual!$C$3:$AL$23,3,TRUE)</f>
        <v>6632.826</v>
      </c>
      <c r="AM5" s="1">
        <f>HLOOKUP(AM$2,PLANEL_Pot_anual!$C$3:$AL$23,3,TRUE)</f>
        <v>6632.826</v>
      </c>
      <c r="AN5" s="1">
        <f>HLOOKUP(AN$2,PLANEL_Pot_anual!$C$3:$AL$23,3,TRUE)</f>
        <v>6632.826</v>
      </c>
      <c r="AO5" s="1">
        <f>HLOOKUP(AO$2,PLANEL_Pot_anual!$C$3:$AL$23,3,TRUE)</f>
        <v>6632.826</v>
      </c>
      <c r="AP5" s="1">
        <f>HLOOKUP(AP$2,PLANEL_Pot_anual!$C$3:$AL$23,3,TRUE)</f>
        <v>6632.826</v>
      </c>
      <c r="AQ5" s="1">
        <f>HLOOKUP(AQ$2,PLANEL_Pot_anual!$C$3:$AL$23,3,TRUE)</f>
        <v>6632.826</v>
      </c>
      <c r="AR5" s="1">
        <f>HLOOKUP(AR$2,PLANEL_Pot_anual!$C$3:$AL$23,3,TRUE)</f>
        <v>6632.826</v>
      </c>
      <c r="AS5" s="1">
        <f>HLOOKUP(AS$2,PLANEL_Pot_anual!$C$3:$AL$23,3,TRUE)</f>
        <v>6632.826</v>
      </c>
      <c r="AT5" s="1">
        <f>HLOOKUP(AT$2,PLANEL_Pot_anual!$C$3:$AL$23,3,TRUE)</f>
        <v>6632.826</v>
      </c>
      <c r="AU5" s="1">
        <f>HLOOKUP(AU$2,PLANEL_Pot_anual!$C$3:$AL$23,3,TRUE)</f>
        <v>6632.826</v>
      </c>
      <c r="AV5" s="1">
        <f>HLOOKUP(AV$2,PLANEL_Pot_anual!$C$3:$AL$23,3,TRUE)</f>
        <v>6632.826</v>
      </c>
      <c r="AW5" s="1">
        <f>HLOOKUP(AW$2,PLANEL_Pot_anual!$C$3:$AL$23,3,TRUE)</f>
        <v>6632.826</v>
      </c>
      <c r="AX5" s="1">
        <f>HLOOKUP(AX$2,PLANEL_Pot_anual!$C$3:$AL$23,3,TRUE)</f>
        <v>6632.826</v>
      </c>
      <c r="AY5" s="1">
        <f>HLOOKUP(AY$2,PLANEL_Pot_anual!$C$3:$AL$23,3,TRUE)</f>
        <v>7870.5132809999996</v>
      </c>
      <c r="AZ5" s="1">
        <f>HLOOKUP(AZ$2,PLANEL_Pot_anual!$C$3:$AL$23,3,TRUE)</f>
        <v>7870.5132809999996</v>
      </c>
      <c r="BA5" s="1">
        <f>HLOOKUP(BA$2,PLANEL_Pot_anual!$C$3:$AL$23,3,TRUE)</f>
        <v>7870.5132809999996</v>
      </c>
      <c r="BB5" s="1">
        <f>HLOOKUP(BB$2,PLANEL_Pot_anual!$C$3:$AL$23,3,TRUE)</f>
        <v>7870.5132809999996</v>
      </c>
      <c r="BC5" s="1">
        <f>HLOOKUP(BC$2,PLANEL_Pot_anual!$C$3:$AL$23,3,TRUE)</f>
        <v>8826.2767569999996</v>
      </c>
      <c r="BD5" s="1">
        <f>HLOOKUP(BD$2,PLANEL_Pot_anual!$C$3:$AL$23,3,TRUE)</f>
        <v>8826.2767569999996</v>
      </c>
      <c r="BE5" s="1">
        <f>HLOOKUP(BE$2,PLANEL_Pot_anual!$C$3:$AL$23,3,TRUE)</f>
        <v>8826.2767569999996</v>
      </c>
      <c r="BF5" s="1">
        <f>HLOOKUP(BF$2,PLANEL_Pot_anual!$C$3:$AL$23,3,TRUE)</f>
        <v>8826.2767569999996</v>
      </c>
      <c r="BG5" s="1">
        <f>HLOOKUP(BG$2,PLANEL_Pot_anual!$C$3:$AL$23,3,TRUE)</f>
        <v>10656.64054</v>
      </c>
      <c r="BH5" s="1">
        <f>HLOOKUP(BH$2,PLANEL_Pot_anual!$C$3:$AL$23,3,TRUE)</f>
        <v>10656.64054</v>
      </c>
      <c r="BI5" s="1">
        <f>HLOOKUP(BI$2,PLANEL_Pot_anual!$C$3:$AL$23,3,TRUE)</f>
        <v>10656.64054</v>
      </c>
      <c r="BJ5" s="1">
        <f>HLOOKUP(BJ$2,PLANEL_Pot_anual!$C$3:$AL$23,3,TRUE)</f>
        <v>10656.64054</v>
      </c>
      <c r="BK5" s="1">
        <f>HLOOKUP(BK$2,PLANEL_Pot_anual!$C$3:$AL$23,3,TRUE)</f>
        <v>11201.325999999999</v>
      </c>
      <c r="BL5" s="1">
        <f>HLOOKUP(BL$2,PLANEL_Pot_anual!$C$3:$AL$23,3,TRUE)</f>
        <v>11201.325999999999</v>
      </c>
      <c r="BM5" s="1">
        <f>HLOOKUP(BM$2,PLANEL_Pot_anual!$C$3:$AL$23,3,TRUE)</f>
        <v>11201.325999999999</v>
      </c>
      <c r="BN5" s="1">
        <f>HLOOKUP(BN$2,PLANEL_Pot_anual!$C$3:$AL$23,3,TRUE)</f>
        <v>11201.325999999999</v>
      </c>
      <c r="BO5" s="1">
        <f>HLOOKUP(BO$2,PLANEL_Pot_anual!$C$3:$AL$23,3,TRUE)</f>
        <v>11201.325999999999</v>
      </c>
      <c r="BP5" s="1">
        <f>HLOOKUP(BP$2,PLANEL_Pot_anual!$C$3:$AL$23,3,TRUE)</f>
        <v>11201.325999999999</v>
      </c>
      <c r="BQ5" s="1">
        <f>HLOOKUP(BQ$2,PLANEL_Pot_anual!$C$3:$AL$23,3,TRUE)</f>
        <v>11201.325999999999</v>
      </c>
      <c r="BR5" s="1">
        <f>HLOOKUP(BR$2,PLANEL_Pot_anual!$C$3:$AL$23,3,TRUE)</f>
        <v>11201.325999999999</v>
      </c>
      <c r="BS5" s="1">
        <f>HLOOKUP(BS$2,PLANEL_Pot_anual!$C$3:$AL$23,3,TRUE)</f>
        <v>11201.325999999999</v>
      </c>
      <c r="BT5" s="1">
        <f>HLOOKUP(BT$2,PLANEL_Pot_anual!$C$3:$AL$23,3,TRUE)</f>
        <v>11201.325999999999</v>
      </c>
      <c r="BU5" s="1">
        <f>HLOOKUP(BU$2,PLANEL_Pot_anual!$C$3:$AL$23,3,TRUE)</f>
        <v>11201.325999999999</v>
      </c>
      <c r="BV5" s="1">
        <f>HLOOKUP(BV$2,PLANEL_Pot_anual!$C$3:$AL$23,3,TRUE)</f>
        <v>11201.325999999999</v>
      </c>
      <c r="BW5" s="1">
        <f>HLOOKUP(BW$2,PLANEL_Pot_anual!$C$3:$AL$23,3,TRUE)</f>
        <v>11201.325999999999</v>
      </c>
      <c r="BX5" s="1">
        <f>HLOOKUP(BX$2,PLANEL_Pot_anual!$C$3:$AL$23,3,TRUE)</f>
        <v>11201.325999999999</v>
      </c>
      <c r="BY5" s="1">
        <f>HLOOKUP(BY$2,PLANEL_Pot_anual!$C$3:$AL$23,3,TRUE)</f>
        <v>11201.325999999999</v>
      </c>
      <c r="BZ5" s="1">
        <f>HLOOKUP(BZ$2,PLANEL_Pot_anual!$C$3:$AL$23,3,TRUE)</f>
        <v>11201.325999999999</v>
      </c>
      <c r="CA5" s="1">
        <f>HLOOKUP(CA$2,PLANEL_Pot_anual!$C$3:$AL$23,3,TRUE)</f>
        <v>11201.325999999999</v>
      </c>
      <c r="CB5" s="1">
        <f>HLOOKUP(CB$2,PLANEL_Pot_anual!$C$3:$AL$23,3,TRUE)</f>
        <v>11201.325999999999</v>
      </c>
      <c r="CC5" s="1">
        <f>HLOOKUP(CC$2,PLANEL_Pot_anual!$C$3:$AL$23,3,TRUE)</f>
        <v>11201.325999999999</v>
      </c>
      <c r="CD5" s="1">
        <f>HLOOKUP(CD$2,PLANEL_Pot_anual!$C$3:$AL$23,3,TRUE)</f>
        <v>11201.325999999999</v>
      </c>
      <c r="CE5" s="1">
        <f>HLOOKUP(CE$2,PLANEL_Pot_anual!$C$3:$AL$23,3,TRUE)</f>
        <v>11201.325999999999</v>
      </c>
      <c r="CF5" s="1">
        <f>HLOOKUP(CF$2,PLANEL_Pot_anual!$C$3:$AL$23,3,TRUE)</f>
        <v>11201.325999999999</v>
      </c>
      <c r="CG5" s="1">
        <f>HLOOKUP(CG$2,PLANEL_Pot_anual!$C$3:$AL$23,3,TRUE)</f>
        <v>11201.325999999999</v>
      </c>
      <c r="CH5" s="1">
        <f>HLOOKUP(CH$2,PLANEL_Pot_anual!$C$3:$AL$23,3,TRUE)</f>
        <v>11201.325999999999</v>
      </c>
      <c r="CI5" s="1">
        <f>HLOOKUP(CI$2,PLANEL_Pot_anual!$C$3:$AL$23,3,TRUE)</f>
        <v>11201.325999999999</v>
      </c>
      <c r="CJ5" s="1">
        <f>HLOOKUP(CJ$2,PLANEL_Pot_anual!$C$3:$AL$23,3,TRUE)</f>
        <v>11201.325999999999</v>
      </c>
      <c r="CK5" s="1">
        <f>HLOOKUP(CK$2,PLANEL_Pot_anual!$C$3:$AL$23,3,TRUE)</f>
        <v>11201.325999999999</v>
      </c>
      <c r="CL5" s="1">
        <f>HLOOKUP(CL$2,PLANEL_Pot_anual!$C$3:$AL$23,3,TRUE)</f>
        <v>11201.325999999999</v>
      </c>
      <c r="CM5" s="1">
        <f>HLOOKUP(CM$2,PLANEL_Pot_anual!$C$3:$AL$23,3,TRUE)</f>
        <v>12231.17289</v>
      </c>
      <c r="CN5" s="1">
        <f>HLOOKUP(CN$2,PLANEL_Pot_anual!$C$3:$AL$23,3,TRUE)</f>
        <v>12231.17289</v>
      </c>
      <c r="CO5" s="1">
        <f>HLOOKUP(CO$2,PLANEL_Pot_anual!$C$3:$AL$23,3,TRUE)</f>
        <v>12231.17289</v>
      </c>
      <c r="CP5" s="1">
        <f>HLOOKUP(CP$2,PLANEL_Pot_anual!$C$3:$AL$23,3,TRUE)</f>
        <v>12231.17289</v>
      </c>
      <c r="CQ5" s="1">
        <f>HLOOKUP(CQ$2,PLANEL_Pot_anual!$C$3:$AL$23,3,TRUE)</f>
        <v>12505.080760000001</v>
      </c>
      <c r="CR5" s="1">
        <f>HLOOKUP(CR$2,PLANEL_Pot_anual!$C$3:$AL$23,3,TRUE)</f>
        <v>12505.080760000001</v>
      </c>
      <c r="CS5" s="1">
        <f>HLOOKUP(CS$2,PLANEL_Pot_anual!$C$3:$AL$23,3,TRUE)</f>
        <v>12505.080760000001</v>
      </c>
      <c r="CT5" s="1">
        <f>HLOOKUP(CT$2,PLANEL_Pot_anual!$C$3:$AL$23,3,TRUE)</f>
        <v>12505.080760000001</v>
      </c>
      <c r="CU5" s="1">
        <f>HLOOKUP(CU$2,PLANEL_Pot_anual!$C$3:$AL$23,3,TRUE)</f>
        <v>12922.36448</v>
      </c>
      <c r="CV5" s="1">
        <f>HLOOKUP(CV$2,PLANEL_Pot_anual!$C$3:$AL$23,3,TRUE)</f>
        <v>12922.36448</v>
      </c>
      <c r="CW5" s="1">
        <f>HLOOKUP(CW$2,PLANEL_Pot_anual!$C$3:$AL$23,3,TRUE)</f>
        <v>12922.36448</v>
      </c>
      <c r="CX5" s="1">
        <f>HLOOKUP(CX$2,PLANEL_Pot_anual!$C$3:$AL$23,3,TRUE)</f>
        <v>12922.36448</v>
      </c>
      <c r="CY5" s="1">
        <f>HLOOKUP(CY$2,PLANEL_Pot_anual!$C$3:$AL$23,3,TRUE)</f>
        <v>12922.36448</v>
      </c>
      <c r="CZ5" s="1">
        <f>HLOOKUP(CZ$2,PLANEL_Pot_anual!$C$3:$AL$23,3,TRUE)</f>
        <v>12922.36448</v>
      </c>
      <c r="DA5" s="1">
        <f>HLOOKUP(DA$2,PLANEL_Pot_anual!$C$3:$AL$23,3,TRUE)</f>
        <v>12922.36448</v>
      </c>
      <c r="DB5" s="1">
        <f>HLOOKUP(DB$2,PLANEL_Pot_anual!$C$3:$AL$23,3,TRUE)</f>
        <v>12922.36448</v>
      </c>
      <c r="DC5" s="1">
        <f>HLOOKUP(DC$2,PLANEL_Pot_anual!$C$3:$AL$23,3,TRUE)</f>
        <v>12922.36448</v>
      </c>
      <c r="DD5" s="1">
        <f>HLOOKUP(DD$2,PLANEL_Pot_anual!$C$3:$AL$23,3,TRUE)</f>
        <v>12922.36448</v>
      </c>
      <c r="DE5" s="1">
        <f>HLOOKUP(DE$2,PLANEL_Pot_anual!$C$3:$AL$23,3,TRUE)</f>
        <v>12922.36448</v>
      </c>
      <c r="DF5" s="1">
        <f>HLOOKUP(DF$2,PLANEL_Pot_anual!$C$3:$AL$23,3,TRUE)</f>
        <v>12922.36448</v>
      </c>
      <c r="DG5" s="1">
        <f>HLOOKUP(DG$2,PLANEL_Pot_anual!$C$3:$AL$23,3,TRUE)</f>
        <v>12922.36448</v>
      </c>
      <c r="DH5" s="1">
        <f>HLOOKUP(DH$2,PLANEL_Pot_anual!$C$3:$AL$23,3,TRUE)</f>
        <v>12922.36448</v>
      </c>
      <c r="DI5" s="1">
        <f>HLOOKUP(DI$2,PLANEL_Pot_anual!$C$3:$AL$23,3,TRUE)</f>
        <v>12922.36448</v>
      </c>
      <c r="DJ5" s="1">
        <f>HLOOKUP(DJ$2,PLANEL_Pot_anual!$C$3:$AL$23,3,TRUE)</f>
        <v>12922.36448</v>
      </c>
      <c r="DK5" s="1">
        <f>HLOOKUP(DK$2,PLANEL_Pot_anual!$C$3:$AL$23,3,TRUE)</f>
        <v>12922.36448</v>
      </c>
      <c r="DL5" s="1">
        <f>HLOOKUP(DL$2,PLANEL_Pot_anual!$C$3:$AL$23,3,TRUE)</f>
        <v>12922.36448</v>
      </c>
      <c r="DM5" s="1">
        <f>HLOOKUP(DM$2,PLANEL_Pot_anual!$C$3:$AL$23,3,TRUE)</f>
        <v>12922.36448</v>
      </c>
      <c r="DN5" s="1">
        <f>HLOOKUP(DN$2,PLANEL_Pot_anual!$C$3:$AL$23,3,TRUE)</f>
        <v>12922.36448</v>
      </c>
      <c r="DO5" s="1">
        <f>HLOOKUP(DO$2,PLANEL_Pot_anual!$C$3:$AL$23,3,TRUE)</f>
        <v>12922.36448</v>
      </c>
      <c r="DP5" s="1">
        <f>HLOOKUP(DP$2,PLANEL_Pot_anual!$C$3:$AL$23,3,TRUE)</f>
        <v>12922.36448</v>
      </c>
      <c r="DQ5" s="1">
        <f>HLOOKUP(DQ$2,PLANEL_Pot_anual!$C$3:$AL$23,3,TRUE)</f>
        <v>12922.36448</v>
      </c>
      <c r="DR5" s="1">
        <f>HLOOKUP(DR$2,PLANEL_Pot_anual!$C$3:$AL$23,3,TRUE)</f>
        <v>12922.36448</v>
      </c>
      <c r="DS5" s="1">
        <f>HLOOKUP(DS$2,PLANEL_Pot_anual!$C$3:$AL$23,3,TRUE)</f>
        <v>13544.63271</v>
      </c>
      <c r="DT5" s="1">
        <f>HLOOKUP(DT$2,PLANEL_Pot_anual!$C$3:$AL$23,3,TRUE)</f>
        <v>13544.63271</v>
      </c>
      <c r="DU5" s="1">
        <f>HLOOKUP(DU$2,PLANEL_Pot_anual!$C$3:$AL$23,3,TRUE)</f>
        <v>13544.63271</v>
      </c>
      <c r="DV5" s="1">
        <f>HLOOKUP(DV$2,PLANEL_Pot_anual!$C$3:$AL$23,3,TRUE)</f>
        <v>13544.63271</v>
      </c>
      <c r="DW5" s="1">
        <f>HLOOKUP(DW$2,PLANEL_Pot_anual!$C$3:$AL$23,3,TRUE)</f>
        <v>13764.82201</v>
      </c>
      <c r="DX5" s="1">
        <f>HLOOKUP(DX$2,PLANEL_Pot_anual!$C$3:$AL$23,3,TRUE)</f>
        <v>13764.82201</v>
      </c>
      <c r="DY5" s="1">
        <f>HLOOKUP(DY$2,PLANEL_Pot_anual!$C$3:$AL$23,3,TRUE)</f>
        <v>13764.82201</v>
      </c>
      <c r="DZ5" s="1">
        <f>HLOOKUP(DZ$2,PLANEL_Pot_anual!$C$3:$AL$23,3,TRUE)</f>
        <v>13764.82201</v>
      </c>
      <c r="EA5" s="1">
        <f>HLOOKUP(EA$2,PLANEL_Pot_anual!$C$3:$AL$23,3,TRUE)</f>
        <v>13764.82201</v>
      </c>
      <c r="EB5" s="1">
        <f>HLOOKUP(EB$2,PLANEL_Pot_anual!$C$3:$AL$23,3,TRUE)</f>
        <v>13764.82201</v>
      </c>
      <c r="EC5" s="1">
        <f>HLOOKUP(EC$2,PLANEL_Pot_anual!$C$3:$AL$23,3,TRUE)</f>
        <v>13764.82201</v>
      </c>
      <c r="ED5" s="1">
        <f>HLOOKUP(ED$2,PLANEL_Pot_anual!$C$3:$AL$23,3,TRUE)</f>
        <v>13764.82201</v>
      </c>
      <c r="EE5" s="1">
        <f>HLOOKUP(EE$2,PLANEL_Pot_anual!$C$3:$AL$23,3,TRUE)</f>
        <v>13764.82201</v>
      </c>
      <c r="EF5" s="1">
        <f>HLOOKUP(EF$2,PLANEL_Pot_anual!$C$3:$AL$23,3,TRUE)</f>
        <v>13764.82201</v>
      </c>
      <c r="EG5" s="1">
        <f>HLOOKUP(EG$2,PLANEL_Pot_anual!$C$3:$AL$23,3,TRUE)</f>
        <v>13764.82201</v>
      </c>
      <c r="EH5" s="1">
        <f>HLOOKUP(EH$2,PLANEL_Pot_anual!$C$3:$AL$23,3,TRUE)</f>
        <v>13764.82201</v>
      </c>
      <c r="EI5" s="1">
        <f>HLOOKUP(EI$2,PLANEL_Pot_anual!$C$3:$AL$23,3,TRUE)</f>
        <v>13764.82201</v>
      </c>
      <c r="EJ5" s="1">
        <f>HLOOKUP(EJ$2,PLANEL_Pot_anual!$C$3:$AL$23,3,TRUE)</f>
        <v>13764.82201</v>
      </c>
      <c r="EK5" s="1">
        <f>HLOOKUP(EK$2,PLANEL_Pot_anual!$C$3:$AL$23,3,TRUE)</f>
        <v>13764.82201</v>
      </c>
      <c r="EL5" s="1">
        <f>HLOOKUP(EL$2,PLANEL_Pot_anual!$C$3:$AL$23,3,TRUE)</f>
        <v>13764.82201</v>
      </c>
      <c r="EM5" s="1">
        <f>HLOOKUP(EM$2,PLANEL_Pot_anual!$C$3:$AL$23,3,TRUE)</f>
        <v>13764.82201</v>
      </c>
      <c r="EN5" s="1">
        <f>HLOOKUP(EN$2,PLANEL_Pot_anual!$C$3:$AL$23,3,TRUE)</f>
        <v>13764.82201</v>
      </c>
      <c r="EO5" s="1">
        <f>HLOOKUP(EO$2,PLANEL_Pot_anual!$C$3:$AL$23,3,TRUE)</f>
        <v>13764.82201</v>
      </c>
      <c r="EP5" s="1">
        <f>HLOOKUP(EP$2,PLANEL_Pot_anual!$C$3:$AL$23,3,TRUE)</f>
        <v>13764.82201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12478</v>
      </c>
      <c r="AJ7" s="18">
        <f>HLOOKUP(AJ$2,PLANEL_Pot_anual!$C$3:$AL$23,5,TRUE)</f>
        <v>12478</v>
      </c>
      <c r="AK7" s="18">
        <f>HLOOKUP(AK$2,PLANEL_Pot_anual!$C$3:$AL$23,5,TRUE)</f>
        <v>12478</v>
      </c>
      <c r="AL7" s="18">
        <f>HLOOKUP(AL$2,PLANEL_Pot_anual!$C$3:$AL$23,5,TRUE)</f>
        <v>12478</v>
      </c>
      <c r="AM7" s="18">
        <f>HLOOKUP(AM$2,PLANEL_Pot_anual!$C$3:$AL$23,5,TRUE)</f>
        <v>11640.7</v>
      </c>
      <c r="AN7" s="18">
        <f>HLOOKUP(AN$2,PLANEL_Pot_anual!$C$3:$AL$23,5,TRUE)</f>
        <v>11640.7</v>
      </c>
      <c r="AO7" s="18">
        <f>HLOOKUP(AO$2,PLANEL_Pot_anual!$C$3:$AL$23,5,TRUE)</f>
        <v>11640.7</v>
      </c>
      <c r="AP7" s="18">
        <f>HLOOKUP(AP$2,PLANEL_Pot_anual!$C$3:$AL$23,5,TRUE)</f>
        <v>11640.7</v>
      </c>
      <c r="AQ7" s="18">
        <f>HLOOKUP(AQ$2,PLANEL_Pot_anual!$C$3:$AL$23,5,TRUE)</f>
        <v>8234</v>
      </c>
      <c r="AR7" s="18">
        <f>HLOOKUP(AR$2,PLANEL_Pot_anual!$C$3:$AL$23,5,TRUE)</f>
        <v>8234</v>
      </c>
      <c r="AS7" s="18">
        <f>HLOOKUP(AS$2,PLANEL_Pot_anual!$C$3:$AL$23,5,TRUE)</f>
        <v>8234</v>
      </c>
      <c r="AT7" s="18">
        <f>HLOOKUP(AT$2,PLANEL_Pot_anual!$C$3:$AL$23,5,TRUE)</f>
        <v>8234</v>
      </c>
      <c r="AU7" s="18">
        <f>HLOOKUP(AU$2,PLANEL_Pot_anual!$C$3:$AL$23,5,TRUE)</f>
        <v>7101.3</v>
      </c>
      <c r="AV7" s="18">
        <f>HLOOKUP(AV$2,PLANEL_Pot_anual!$C$3:$AL$23,5,TRUE)</f>
        <v>7101.3</v>
      </c>
      <c r="AW7" s="18">
        <f>HLOOKUP(AW$2,PLANEL_Pot_anual!$C$3:$AL$23,5,TRUE)</f>
        <v>7101.3</v>
      </c>
      <c r="AX7" s="18">
        <f>HLOOKUP(AX$2,PLANEL_Pot_anual!$C$3:$AL$23,5,TRUE)</f>
        <v>7101.3</v>
      </c>
      <c r="AY7" s="18">
        <f>HLOOKUP(AY$2,PLANEL_Pot_anual!$C$3:$AL$23,5,TRUE)</f>
        <v>7305.3</v>
      </c>
      <c r="AZ7" s="18">
        <f>HLOOKUP(AZ$2,PLANEL_Pot_anual!$C$3:$AL$23,5,TRUE)</f>
        <v>7305.3</v>
      </c>
      <c r="BA7" s="18">
        <f>HLOOKUP(BA$2,PLANEL_Pot_anual!$C$3:$AL$23,5,TRUE)</f>
        <v>7305.3</v>
      </c>
      <c r="BB7" s="18">
        <f>HLOOKUP(BB$2,PLANEL_Pot_anual!$C$3:$AL$23,5,TRUE)</f>
        <v>7305.3</v>
      </c>
      <c r="BC7" s="18">
        <f>HLOOKUP(BC$2,PLANEL_Pot_anual!$C$3:$AL$23,5,TRUE)</f>
        <v>7305.1</v>
      </c>
      <c r="BD7" s="18">
        <f>HLOOKUP(BD$2,PLANEL_Pot_anual!$C$3:$AL$23,5,TRUE)</f>
        <v>7305.1</v>
      </c>
      <c r="BE7" s="18">
        <f>HLOOKUP(BE$2,PLANEL_Pot_anual!$C$3:$AL$23,5,TRUE)</f>
        <v>7305.1</v>
      </c>
      <c r="BF7" s="18">
        <f>HLOOKUP(BF$2,PLANEL_Pot_anual!$C$3:$AL$23,5,TRUE)</f>
        <v>7305.1</v>
      </c>
      <c r="BG7" s="18">
        <f>HLOOKUP(BG$2,PLANEL_Pot_anual!$C$3:$AL$23,5,TRUE)</f>
        <v>7305.1</v>
      </c>
      <c r="BH7" s="18">
        <f>HLOOKUP(BH$2,PLANEL_Pot_anual!$C$3:$AL$23,5,TRUE)</f>
        <v>7305.1</v>
      </c>
      <c r="BI7" s="18">
        <f>HLOOKUP(BI$2,PLANEL_Pot_anual!$C$3:$AL$23,5,TRUE)</f>
        <v>7305.1</v>
      </c>
      <c r="BJ7" s="18">
        <f>HLOOKUP(BJ$2,PLANEL_Pot_anual!$C$3:$AL$23,5,TRUE)</f>
        <v>7305.1</v>
      </c>
      <c r="BK7" s="18">
        <f>HLOOKUP(BK$2,PLANEL_Pot_anual!$C$3:$AL$23,5,TRUE)</f>
        <v>7305.1</v>
      </c>
      <c r="BL7" s="18">
        <f>HLOOKUP(BL$2,PLANEL_Pot_anual!$C$3:$AL$23,5,TRUE)</f>
        <v>7305.1</v>
      </c>
      <c r="BM7" s="18">
        <f>HLOOKUP(BM$2,PLANEL_Pot_anual!$C$3:$AL$23,5,TRUE)</f>
        <v>7305.1</v>
      </c>
      <c r="BN7" s="18">
        <f>HLOOKUP(BN$2,PLANEL_Pot_anual!$C$3:$AL$23,5,TRUE)</f>
        <v>7305.1</v>
      </c>
      <c r="BO7" s="18">
        <f>HLOOKUP(BO$2,PLANEL_Pot_anual!$C$3:$AL$23,5,TRUE)</f>
        <v>6380.5</v>
      </c>
      <c r="BP7" s="18">
        <f>HLOOKUP(BP$2,PLANEL_Pot_anual!$C$3:$AL$23,5,TRUE)</f>
        <v>6380.5</v>
      </c>
      <c r="BQ7" s="18">
        <f>HLOOKUP(BQ$2,PLANEL_Pot_anual!$C$3:$AL$23,5,TRUE)</f>
        <v>6380.5</v>
      </c>
      <c r="BR7" s="18">
        <f>HLOOKUP(BR$2,PLANEL_Pot_anual!$C$3:$AL$23,5,TRUE)</f>
        <v>6380.5</v>
      </c>
      <c r="BS7" s="18">
        <f>HLOOKUP(BS$2,PLANEL_Pot_anual!$C$3:$AL$23,5,TRUE)</f>
        <v>6580.5</v>
      </c>
      <c r="BT7" s="18">
        <f>HLOOKUP(BT$2,PLANEL_Pot_anual!$C$3:$AL$23,5,TRUE)</f>
        <v>6580.5</v>
      </c>
      <c r="BU7" s="18">
        <f>HLOOKUP(BU$2,PLANEL_Pot_anual!$C$3:$AL$23,5,TRUE)</f>
        <v>6580.5</v>
      </c>
      <c r="BV7" s="18">
        <f>HLOOKUP(BV$2,PLANEL_Pot_anual!$C$3:$AL$23,5,TRUE)</f>
        <v>6580.5</v>
      </c>
      <c r="BW7" s="18">
        <f>HLOOKUP(BW$2,PLANEL_Pot_anual!$C$3:$AL$23,5,TRUE)</f>
        <v>6780.5</v>
      </c>
      <c r="BX7" s="18">
        <f>HLOOKUP(BX$2,PLANEL_Pot_anual!$C$3:$AL$23,5,TRUE)</f>
        <v>6780.5</v>
      </c>
      <c r="BY7" s="18">
        <f>HLOOKUP(BY$2,PLANEL_Pot_anual!$C$3:$AL$23,5,TRUE)</f>
        <v>6780.5</v>
      </c>
      <c r="BZ7" s="18">
        <f>HLOOKUP(BZ$2,PLANEL_Pot_anual!$C$3:$AL$23,5,TRUE)</f>
        <v>6780.5</v>
      </c>
      <c r="CA7" s="18">
        <f>HLOOKUP(CA$2,PLANEL_Pot_anual!$C$3:$AL$23,5,TRUE)</f>
        <v>6980.7</v>
      </c>
      <c r="CB7" s="18">
        <f>HLOOKUP(CB$2,PLANEL_Pot_anual!$C$3:$AL$23,5,TRUE)</f>
        <v>6980.7</v>
      </c>
      <c r="CC7" s="18">
        <f>HLOOKUP(CC$2,PLANEL_Pot_anual!$C$3:$AL$23,5,TRUE)</f>
        <v>6980.7</v>
      </c>
      <c r="CD7" s="18">
        <f>HLOOKUP(CD$2,PLANEL_Pot_anual!$C$3:$AL$23,5,TRUE)</f>
        <v>6980.7</v>
      </c>
      <c r="CE7" s="18">
        <f>HLOOKUP(CE$2,PLANEL_Pot_anual!$C$3:$AL$23,5,TRUE)</f>
        <v>7180.7</v>
      </c>
      <c r="CF7" s="18">
        <f>HLOOKUP(CF$2,PLANEL_Pot_anual!$C$3:$AL$23,5,TRUE)</f>
        <v>7180.7</v>
      </c>
      <c r="CG7" s="18">
        <f>HLOOKUP(CG$2,PLANEL_Pot_anual!$C$3:$AL$23,5,TRUE)</f>
        <v>7180.7</v>
      </c>
      <c r="CH7" s="18">
        <f>HLOOKUP(CH$2,PLANEL_Pot_anual!$C$3:$AL$23,5,TRUE)</f>
        <v>7180.7</v>
      </c>
      <c r="CI7" s="18">
        <f>HLOOKUP(CI$2,PLANEL_Pot_anual!$C$3:$AL$23,5,TRUE)</f>
        <v>7380.7</v>
      </c>
      <c r="CJ7" s="18">
        <f>HLOOKUP(CJ$2,PLANEL_Pot_anual!$C$3:$AL$23,5,TRUE)</f>
        <v>7380.7</v>
      </c>
      <c r="CK7" s="18">
        <f>HLOOKUP(CK$2,PLANEL_Pot_anual!$C$3:$AL$23,5,TRUE)</f>
        <v>7380.7</v>
      </c>
      <c r="CL7" s="18">
        <f>HLOOKUP(CL$2,PLANEL_Pot_anual!$C$3:$AL$23,5,TRUE)</f>
        <v>7380.7</v>
      </c>
      <c r="CM7" s="18">
        <f>HLOOKUP(CM$2,PLANEL_Pot_anual!$C$3:$AL$23,5,TRUE)</f>
        <v>7580.9</v>
      </c>
      <c r="CN7" s="18">
        <f>HLOOKUP(CN$2,PLANEL_Pot_anual!$C$3:$AL$23,5,TRUE)</f>
        <v>7580.9</v>
      </c>
      <c r="CO7" s="18">
        <f>HLOOKUP(CO$2,PLANEL_Pot_anual!$C$3:$AL$23,5,TRUE)</f>
        <v>7580.9</v>
      </c>
      <c r="CP7" s="18">
        <f>HLOOKUP(CP$2,PLANEL_Pot_anual!$C$3:$AL$23,5,TRUE)</f>
        <v>7580.9</v>
      </c>
      <c r="CQ7" s="18">
        <f>HLOOKUP(CQ$2,PLANEL_Pot_anual!$C$3:$AL$23,5,TRUE)</f>
        <v>7780.9</v>
      </c>
      <c r="CR7" s="18">
        <f>HLOOKUP(CR$2,PLANEL_Pot_anual!$C$3:$AL$23,5,TRUE)</f>
        <v>7780.9</v>
      </c>
      <c r="CS7" s="18">
        <f>HLOOKUP(CS$2,PLANEL_Pot_anual!$C$3:$AL$23,5,TRUE)</f>
        <v>7780.9</v>
      </c>
      <c r="CT7" s="18">
        <f>HLOOKUP(CT$2,PLANEL_Pot_anual!$C$3:$AL$23,5,TRUE)</f>
        <v>7780.9</v>
      </c>
      <c r="CU7" s="18">
        <f>HLOOKUP(CU$2,PLANEL_Pot_anual!$C$3:$AL$23,5,TRUE)</f>
        <v>7780.9</v>
      </c>
      <c r="CV7" s="18">
        <f>HLOOKUP(CV$2,PLANEL_Pot_anual!$C$3:$AL$23,5,TRUE)</f>
        <v>7780.9</v>
      </c>
      <c r="CW7" s="18">
        <f>HLOOKUP(CW$2,PLANEL_Pot_anual!$C$3:$AL$23,5,TRUE)</f>
        <v>7780.9</v>
      </c>
      <c r="CX7" s="18">
        <f>HLOOKUP(CX$2,PLANEL_Pot_anual!$C$3:$AL$23,5,TRUE)</f>
        <v>7780.9</v>
      </c>
      <c r="CY7" s="18">
        <f>HLOOKUP(CY$2,PLANEL_Pot_anual!$C$3:$AL$23,5,TRUE)</f>
        <v>7780.9</v>
      </c>
      <c r="CZ7" s="18">
        <f>HLOOKUP(CZ$2,PLANEL_Pot_anual!$C$3:$AL$23,5,TRUE)</f>
        <v>7780.9</v>
      </c>
      <c r="DA7" s="18">
        <f>HLOOKUP(DA$2,PLANEL_Pot_anual!$C$3:$AL$23,5,TRUE)</f>
        <v>7780.9</v>
      </c>
      <c r="DB7" s="18">
        <f>HLOOKUP(DB$2,PLANEL_Pot_anual!$C$3:$AL$23,5,TRUE)</f>
        <v>7780.9</v>
      </c>
      <c r="DC7" s="18">
        <f>HLOOKUP(DC$2,PLANEL_Pot_anual!$C$3:$AL$23,5,TRUE)</f>
        <v>7775.2</v>
      </c>
      <c r="DD7" s="18">
        <f>HLOOKUP(DD$2,PLANEL_Pot_anual!$C$3:$AL$23,5,TRUE)</f>
        <v>7775.2</v>
      </c>
      <c r="DE7" s="18">
        <f>HLOOKUP(DE$2,PLANEL_Pot_anual!$C$3:$AL$23,5,TRUE)</f>
        <v>7775.2</v>
      </c>
      <c r="DF7" s="18">
        <f>HLOOKUP(DF$2,PLANEL_Pot_anual!$C$3:$AL$23,5,TRUE)</f>
        <v>7775.2</v>
      </c>
      <c r="DG7" s="18">
        <f>HLOOKUP(DG$2,PLANEL_Pot_anual!$C$3:$AL$23,5,TRUE)</f>
        <v>7775.2</v>
      </c>
      <c r="DH7" s="18">
        <f>HLOOKUP(DH$2,PLANEL_Pot_anual!$C$3:$AL$23,5,TRUE)</f>
        <v>7775.2</v>
      </c>
      <c r="DI7" s="18">
        <f>HLOOKUP(DI$2,PLANEL_Pot_anual!$C$3:$AL$23,5,TRUE)</f>
        <v>7775.2</v>
      </c>
      <c r="DJ7" s="18">
        <f>HLOOKUP(DJ$2,PLANEL_Pot_anual!$C$3:$AL$23,5,TRUE)</f>
        <v>7775.2</v>
      </c>
      <c r="DK7" s="18">
        <f>HLOOKUP(DK$2,PLANEL_Pot_anual!$C$3:$AL$23,5,TRUE)</f>
        <v>7775.2</v>
      </c>
      <c r="DL7" s="18">
        <f>HLOOKUP(DL$2,PLANEL_Pot_anual!$C$3:$AL$23,5,TRUE)</f>
        <v>7775.2</v>
      </c>
      <c r="DM7" s="18">
        <f>HLOOKUP(DM$2,PLANEL_Pot_anual!$C$3:$AL$23,5,TRUE)</f>
        <v>7775.2</v>
      </c>
      <c r="DN7" s="18">
        <f>HLOOKUP(DN$2,PLANEL_Pot_anual!$C$3:$AL$23,5,TRUE)</f>
        <v>7775.2</v>
      </c>
      <c r="DO7" s="18">
        <f>HLOOKUP(DO$2,PLANEL_Pot_anual!$C$3:$AL$23,5,TRUE)</f>
        <v>7775.2</v>
      </c>
      <c r="DP7" s="18">
        <f>HLOOKUP(DP$2,PLANEL_Pot_anual!$C$3:$AL$23,5,TRUE)</f>
        <v>7775.2</v>
      </c>
      <c r="DQ7" s="18">
        <f>HLOOKUP(DQ$2,PLANEL_Pot_anual!$C$3:$AL$23,5,TRUE)</f>
        <v>7775.2</v>
      </c>
      <c r="DR7" s="18">
        <f>HLOOKUP(DR$2,PLANEL_Pot_anual!$C$3:$AL$23,5,TRUE)</f>
        <v>7775.2</v>
      </c>
      <c r="DS7" s="18">
        <f>HLOOKUP(DS$2,PLANEL_Pot_anual!$C$3:$AL$23,5,TRUE)</f>
        <v>7412</v>
      </c>
      <c r="DT7" s="18">
        <f>HLOOKUP(DT$2,PLANEL_Pot_anual!$C$3:$AL$23,5,TRUE)</f>
        <v>7412</v>
      </c>
      <c r="DU7" s="18">
        <f>HLOOKUP(DU$2,PLANEL_Pot_anual!$C$3:$AL$23,5,TRUE)</f>
        <v>7412</v>
      </c>
      <c r="DV7" s="18">
        <f>HLOOKUP(DV$2,PLANEL_Pot_anual!$C$3:$AL$23,5,TRUE)</f>
        <v>7412</v>
      </c>
      <c r="DW7" s="18">
        <f>HLOOKUP(DW$2,PLANEL_Pot_anual!$C$3:$AL$23,5,TRUE)</f>
        <v>7412</v>
      </c>
      <c r="DX7" s="18">
        <f>HLOOKUP(DX$2,PLANEL_Pot_anual!$C$3:$AL$23,5,TRUE)</f>
        <v>7412</v>
      </c>
      <c r="DY7" s="18">
        <f>HLOOKUP(DY$2,PLANEL_Pot_anual!$C$3:$AL$23,5,TRUE)</f>
        <v>7412</v>
      </c>
      <c r="DZ7" s="18">
        <f>HLOOKUP(DZ$2,PLANEL_Pot_anual!$C$3:$AL$23,5,TRUE)</f>
        <v>7412</v>
      </c>
      <c r="EA7" s="18">
        <f>HLOOKUP(EA$2,PLANEL_Pot_anual!$C$3:$AL$23,5,TRUE)</f>
        <v>7412</v>
      </c>
      <c r="EB7" s="18">
        <f>HLOOKUP(EB$2,PLANEL_Pot_anual!$C$3:$AL$23,5,TRUE)</f>
        <v>7412</v>
      </c>
      <c r="EC7" s="18">
        <f>HLOOKUP(EC$2,PLANEL_Pot_anual!$C$3:$AL$23,5,TRUE)</f>
        <v>7412</v>
      </c>
      <c r="ED7" s="18">
        <f>HLOOKUP(ED$2,PLANEL_Pot_anual!$C$3:$AL$23,5,TRUE)</f>
        <v>7412</v>
      </c>
      <c r="EE7" s="18">
        <f>HLOOKUP(EE$2,PLANEL_Pot_anual!$C$3:$AL$23,5,TRUE)</f>
        <v>7412</v>
      </c>
      <c r="EF7" s="18">
        <f>HLOOKUP(EF$2,PLANEL_Pot_anual!$C$3:$AL$23,5,TRUE)</f>
        <v>7412</v>
      </c>
      <c r="EG7" s="18">
        <f>HLOOKUP(EG$2,PLANEL_Pot_anual!$C$3:$AL$23,5,TRUE)</f>
        <v>7412</v>
      </c>
      <c r="EH7" s="18">
        <f>HLOOKUP(EH$2,PLANEL_Pot_anual!$C$3:$AL$23,5,TRUE)</f>
        <v>7412</v>
      </c>
      <c r="EI7" s="18">
        <f>HLOOKUP(EI$2,PLANEL_Pot_anual!$C$3:$AL$23,5,TRUE)</f>
        <v>7412</v>
      </c>
      <c r="EJ7" s="18">
        <f>HLOOKUP(EJ$2,PLANEL_Pot_anual!$C$3:$AL$23,5,TRUE)</f>
        <v>7412</v>
      </c>
      <c r="EK7" s="18">
        <f>HLOOKUP(EK$2,PLANEL_Pot_anual!$C$3:$AL$23,5,TRUE)</f>
        <v>7412</v>
      </c>
      <c r="EL7" s="18">
        <f>HLOOKUP(EL$2,PLANEL_Pot_anual!$C$3:$AL$23,5,TRUE)</f>
        <v>7412</v>
      </c>
      <c r="EM7" s="18">
        <f>HLOOKUP(EM$2,PLANEL_Pot_anual!$C$3:$AL$23,5,TRUE)</f>
        <v>7412</v>
      </c>
      <c r="EN7" s="18">
        <f>HLOOKUP(EN$2,PLANEL_Pot_anual!$C$3:$AL$23,5,TRUE)</f>
        <v>7412</v>
      </c>
      <c r="EO7" s="18">
        <f>HLOOKUP(EO$2,PLANEL_Pot_anual!$C$3:$AL$23,5,TRUE)</f>
        <v>7412</v>
      </c>
      <c r="EP7" s="18">
        <f>HLOOKUP(EP$2,PLANEL_Pot_anual!$C$3:$AL$23,5,TRUE)</f>
        <v>7412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16497.668999999998</v>
      </c>
      <c r="AF17" s="30">
        <f>HLOOKUP(AF$2,PLANEL_Pot_anual!$C$3:$AL$24,15,TRUE)</f>
        <v>16497.668999999998</v>
      </c>
      <c r="AG17" s="30">
        <f>HLOOKUP(AG$2,PLANEL_Pot_anual!$C$3:$AL$24,15,TRUE)</f>
        <v>16497.668999999998</v>
      </c>
      <c r="AH17" s="30">
        <f>HLOOKUP(AH$2,PLANEL_Pot_anual!$C$3:$AL$24,15,TRUE)</f>
        <v>16497.668999999998</v>
      </c>
      <c r="AI17" s="30">
        <f>HLOOKUP(AI$2,PLANEL_Pot_anual!$C$3:$AL$24,15,TRUE)</f>
        <v>16497.668999999998</v>
      </c>
      <c r="AJ17" s="30">
        <f>HLOOKUP(AJ$2,PLANEL_Pot_anual!$C$3:$AL$24,15,TRUE)</f>
        <v>16497.668999999998</v>
      </c>
      <c r="AK17" s="30">
        <f>HLOOKUP(AK$2,PLANEL_Pot_anual!$C$3:$AL$24,15,TRUE)</f>
        <v>16497.668999999998</v>
      </c>
      <c r="AL17" s="30">
        <f>HLOOKUP(AL$2,PLANEL_Pot_anual!$C$3:$AL$24,15,TRUE)</f>
        <v>16497.668999999998</v>
      </c>
      <c r="AM17" s="30">
        <f>HLOOKUP(AM$2,PLANEL_Pot_anual!$C$3:$AL$24,15,TRUE)</f>
        <v>16497.668999999998</v>
      </c>
      <c r="AN17" s="30">
        <f>HLOOKUP(AN$2,PLANEL_Pot_anual!$C$3:$AL$24,15,TRUE)</f>
        <v>16497.668999999998</v>
      </c>
      <c r="AO17" s="30">
        <f>HLOOKUP(AO$2,PLANEL_Pot_anual!$C$3:$AL$24,15,TRUE)</f>
        <v>16497.668999999998</v>
      </c>
      <c r="AP17" s="30">
        <f>HLOOKUP(AP$2,PLANEL_Pot_anual!$C$3:$AL$24,15,TRUE)</f>
        <v>16497.668999999998</v>
      </c>
      <c r="AQ17" s="30">
        <f>HLOOKUP(AQ$2,PLANEL_Pot_anual!$C$3:$AL$24,15,TRUE)</f>
        <v>16492.868999999999</v>
      </c>
      <c r="AR17" s="30">
        <f>HLOOKUP(AR$2,PLANEL_Pot_anual!$C$3:$AL$24,15,TRUE)</f>
        <v>16492.868999999999</v>
      </c>
      <c r="AS17" s="30">
        <f>HLOOKUP(AS$2,PLANEL_Pot_anual!$C$3:$AL$24,15,TRUE)</f>
        <v>16492.868999999999</v>
      </c>
      <c r="AT17" s="30">
        <f>HLOOKUP(AT$2,PLANEL_Pot_anual!$C$3:$AL$24,15,TRUE)</f>
        <v>16492.868999999999</v>
      </c>
      <c r="AU17" s="30">
        <f>HLOOKUP(AU$2,PLANEL_Pot_anual!$C$3:$AL$24,15,TRUE)</f>
        <v>16492.868999999999</v>
      </c>
      <c r="AV17" s="30">
        <f>HLOOKUP(AV$2,PLANEL_Pot_anual!$C$3:$AL$24,15,TRUE)</f>
        <v>16492.868999999999</v>
      </c>
      <c r="AW17" s="30">
        <f>HLOOKUP(AW$2,PLANEL_Pot_anual!$C$3:$AL$24,15,TRUE)</f>
        <v>16492.868999999999</v>
      </c>
      <c r="AX17" s="30">
        <f>HLOOKUP(AX$2,PLANEL_Pot_anual!$C$3:$AL$24,15,TRUE)</f>
        <v>16492.868999999999</v>
      </c>
      <c r="AY17" s="30">
        <f>HLOOKUP(AY$2,PLANEL_Pot_anual!$C$3:$AL$24,15,TRUE)</f>
        <v>16284.569</v>
      </c>
      <c r="AZ17" s="30">
        <f>HLOOKUP(AZ$2,PLANEL_Pot_anual!$C$3:$AL$24,15,TRUE)</f>
        <v>16284.569</v>
      </c>
      <c r="BA17" s="30">
        <f>HLOOKUP(BA$2,PLANEL_Pot_anual!$C$3:$AL$24,15,TRUE)</f>
        <v>16284.569</v>
      </c>
      <c r="BB17" s="30">
        <f>HLOOKUP(BB$2,PLANEL_Pot_anual!$C$3:$AL$24,15,TRUE)</f>
        <v>16284.569</v>
      </c>
      <c r="BC17" s="30">
        <f>HLOOKUP(BC$2,PLANEL_Pot_anual!$C$3:$AL$24,15,TRUE)</f>
        <v>16268.02</v>
      </c>
      <c r="BD17" s="30">
        <f>HLOOKUP(BD$2,PLANEL_Pot_anual!$C$3:$AL$24,15,TRUE)</f>
        <v>16268.02</v>
      </c>
      <c r="BE17" s="30">
        <f>HLOOKUP(BE$2,PLANEL_Pot_anual!$C$3:$AL$24,15,TRUE)</f>
        <v>16268.02</v>
      </c>
      <c r="BF17" s="30">
        <f>HLOOKUP(BF$2,PLANEL_Pot_anual!$C$3:$AL$24,15,TRUE)</f>
        <v>16268.02</v>
      </c>
      <c r="BG17" s="30">
        <f>HLOOKUP(BG$2,PLANEL_Pot_anual!$C$3:$AL$24,15,TRUE)</f>
        <v>16169.82</v>
      </c>
      <c r="BH17" s="30">
        <f>HLOOKUP(BH$2,PLANEL_Pot_anual!$C$3:$AL$24,15,TRUE)</f>
        <v>16169.82</v>
      </c>
      <c r="BI17" s="30">
        <f>HLOOKUP(BI$2,PLANEL_Pot_anual!$C$3:$AL$24,15,TRUE)</f>
        <v>16169.82</v>
      </c>
      <c r="BJ17" s="30">
        <f>HLOOKUP(BJ$2,PLANEL_Pot_anual!$C$3:$AL$24,15,TRUE)</f>
        <v>16169.82</v>
      </c>
      <c r="BK17" s="30">
        <f>HLOOKUP(BK$2,PLANEL_Pot_anual!$C$3:$AL$24,15,TRUE)</f>
        <v>15913.09</v>
      </c>
      <c r="BL17" s="30">
        <f>HLOOKUP(BL$2,PLANEL_Pot_anual!$C$3:$AL$24,15,TRUE)</f>
        <v>15913.09</v>
      </c>
      <c r="BM17" s="30">
        <f>HLOOKUP(BM$2,PLANEL_Pot_anual!$C$3:$AL$24,15,TRUE)</f>
        <v>15913.09</v>
      </c>
      <c r="BN17" s="30">
        <f>HLOOKUP(BN$2,PLANEL_Pot_anual!$C$3:$AL$24,15,TRUE)</f>
        <v>15913.09</v>
      </c>
      <c r="BO17" s="30">
        <f>HLOOKUP(BO$2,PLANEL_Pot_anual!$C$3:$AL$24,15,TRUE)</f>
        <v>15603.57</v>
      </c>
      <c r="BP17" s="30">
        <f>HLOOKUP(BP$2,PLANEL_Pot_anual!$C$3:$AL$24,15,TRUE)</f>
        <v>15603.57</v>
      </c>
      <c r="BQ17" s="30">
        <f>HLOOKUP(BQ$2,PLANEL_Pot_anual!$C$3:$AL$24,15,TRUE)</f>
        <v>15603.57</v>
      </c>
      <c r="BR17" s="30">
        <f>HLOOKUP(BR$2,PLANEL_Pot_anual!$C$3:$AL$24,15,TRUE)</f>
        <v>15603.57</v>
      </c>
      <c r="BS17" s="30">
        <f>HLOOKUP(BS$2,PLANEL_Pot_anual!$C$3:$AL$24,15,TRUE)</f>
        <v>15182.57</v>
      </c>
      <c r="BT17" s="30">
        <f>HLOOKUP(BT$2,PLANEL_Pot_anual!$C$3:$AL$24,15,TRUE)</f>
        <v>15182.57</v>
      </c>
      <c r="BU17" s="30">
        <f>HLOOKUP(BU$2,PLANEL_Pot_anual!$C$3:$AL$24,15,TRUE)</f>
        <v>15182.57</v>
      </c>
      <c r="BV17" s="30">
        <f>HLOOKUP(BV$2,PLANEL_Pot_anual!$C$3:$AL$24,15,TRUE)</f>
        <v>15182.57</v>
      </c>
      <c r="BW17" s="30">
        <f>HLOOKUP(BW$2,PLANEL_Pot_anual!$C$3:$AL$24,15,TRUE)</f>
        <v>13387.88</v>
      </c>
      <c r="BX17" s="30">
        <f>HLOOKUP(BX$2,PLANEL_Pot_anual!$C$3:$AL$24,15,TRUE)</f>
        <v>13387.88</v>
      </c>
      <c r="BY17" s="30">
        <f>HLOOKUP(BY$2,PLANEL_Pot_anual!$C$3:$AL$24,15,TRUE)</f>
        <v>13387.88</v>
      </c>
      <c r="BZ17" s="30">
        <f>HLOOKUP(BZ$2,PLANEL_Pot_anual!$C$3:$AL$24,15,TRUE)</f>
        <v>13387.88</v>
      </c>
      <c r="CA17" s="30">
        <f>HLOOKUP(CA$2,PLANEL_Pot_anual!$C$3:$AL$24,15,TRUE)</f>
        <v>11969.191999999999</v>
      </c>
      <c r="CB17" s="30">
        <f>HLOOKUP(CB$2,PLANEL_Pot_anual!$C$3:$AL$24,15,TRUE)</f>
        <v>11969.191999999999</v>
      </c>
      <c r="CC17" s="30">
        <f>HLOOKUP(CC$2,PLANEL_Pot_anual!$C$3:$AL$24,15,TRUE)</f>
        <v>11969.191999999999</v>
      </c>
      <c r="CD17" s="30">
        <f>HLOOKUP(CD$2,PLANEL_Pot_anual!$C$3:$AL$24,15,TRUE)</f>
        <v>11969.191999999999</v>
      </c>
      <c r="CE17" s="30">
        <f>HLOOKUP(CE$2,PLANEL_Pot_anual!$C$3:$AL$24,15,TRUE)</f>
        <v>10497.609</v>
      </c>
      <c r="CF17" s="30">
        <f>HLOOKUP(CF$2,PLANEL_Pot_anual!$C$3:$AL$24,15,TRUE)</f>
        <v>10497.609</v>
      </c>
      <c r="CG17" s="30">
        <f>HLOOKUP(CG$2,PLANEL_Pot_anual!$C$3:$AL$24,15,TRUE)</f>
        <v>10497.609</v>
      </c>
      <c r="CH17" s="30">
        <f>HLOOKUP(CH$2,PLANEL_Pot_anual!$C$3:$AL$24,15,TRUE)</f>
        <v>10497.609</v>
      </c>
      <c r="CI17" s="30">
        <f>HLOOKUP(CI$2,PLANEL_Pot_anual!$C$3:$AL$24,15,TRUE)</f>
        <v>9959.009</v>
      </c>
      <c r="CJ17" s="30">
        <f>HLOOKUP(CJ$2,PLANEL_Pot_anual!$C$3:$AL$24,15,TRUE)</f>
        <v>9959.009</v>
      </c>
      <c r="CK17" s="30">
        <f>HLOOKUP(CK$2,PLANEL_Pot_anual!$C$3:$AL$24,15,TRUE)</f>
        <v>9959.009</v>
      </c>
      <c r="CL17" s="30">
        <f>HLOOKUP(CL$2,PLANEL_Pot_anual!$C$3:$AL$24,15,TRUE)</f>
        <v>9959.009</v>
      </c>
      <c r="CM17" s="30">
        <f>HLOOKUP(CM$2,PLANEL_Pot_anual!$C$3:$AL$24,15,TRUE)</f>
        <v>6545.0040000000008</v>
      </c>
      <c r="CN17" s="30">
        <f>HLOOKUP(CN$2,PLANEL_Pot_anual!$C$3:$AL$24,15,TRUE)</f>
        <v>6545.0040000000008</v>
      </c>
      <c r="CO17" s="30">
        <f>HLOOKUP(CO$2,PLANEL_Pot_anual!$C$3:$AL$24,15,TRUE)</f>
        <v>6545.0040000000008</v>
      </c>
      <c r="CP17" s="30">
        <f>HLOOKUP(CP$2,PLANEL_Pot_anual!$C$3:$AL$24,15,TRUE)</f>
        <v>6545.0040000000008</v>
      </c>
      <c r="CQ17" s="30">
        <f>HLOOKUP(CQ$2,PLANEL_Pot_anual!$C$3:$AL$24,15,TRUE)</f>
        <v>6457</v>
      </c>
      <c r="CR17" s="30">
        <f>HLOOKUP(CR$2,PLANEL_Pot_anual!$C$3:$AL$24,15,TRUE)</f>
        <v>6457</v>
      </c>
      <c r="CS17" s="30">
        <f>HLOOKUP(CS$2,PLANEL_Pot_anual!$C$3:$AL$24,15,TRUE)</f>
        <v>6457</v>
      </c>
      <c r="CT17" s="30">
        <f>HLOOKUP(CT$2,PLANEL_Pot_anual!$C$3:$AL$24,15,TRUE)</f>
        <v>6457</v>
      </c>
      <c r="CU17" s="30">
        <f>HLOOKUP(CU$2,PLANEL_Pot_anual!$C$3:$AL$24,15,TRUE)</f>
        <v>4603.4319919999998</v>
      </c>
      <c r="CV17" s="30">
        <f>HLOOKUP(CV$2,PLANEL_Pot_anual!$C$3:$AL$24,15,TRUE)</f>
        <v>4603.4319919999998</v>
      </c>
      <c r="CW17" s="30">
        <f>HLOOKUP(CW$2,PLANEL_Pot_anual!$C$3:$AL$24,15,TRUE)</f>
        <v>4603.4319919999998</v>
      </c>
      <c r="CX17" s="30">
        <f>HLOOKUP(CX$2,PLANEL_Pot_anual!$C$3:$AL$24,15,TRUE)</f>
        <v>4603.4319919999998</v>
      </c>
      <c r="CY17" s="30">
        <f>HLOOKUP(CY$2,PLANEL_Pot_anual!$C$3:$AL$24,15,TRUE)</f>
        <v>4790.4188889999996</v>
      </c>
      <c r="CZ17" s="30">
        <f>HLOOKUP(CZ$2,PLANEL_Pot_anual!$C$3:$AL$24,15,TRUE)</f>
        <v>4790.4188889999996</v>
      </c>
      <c r="DA17" s="30">
        <f>HLOOKUP(DA$2,PLANEL_Pot_anual!$C$3:$AL$24,15,TRUE)</f>
        <v>4790.4188889999996</v>
      </c>
      <c r="DB17" s="30">
        <f>HLOOKUP(DB$2,PLANEL_Pot_anual!$C$3:$AL$24,15,TRUE)</f>
        <v>4790.4188889999996</v>
      </c>
      <c r="DC17" s="30">
        <f>HLOOKUP(DC$2,PLANEL_Pot_anual!$C$3:$AL$24,15,TRUE)</f>
        <v>5021.33439</v>
      </c>
      <c r="DD17" s="30">
        <f>HLOOKUP(DD$2,PLANEL_Pot_anual!$C$3:$AL$24,15,TRUE)</f>
        <v>5021.33439</v>
      </c>
      <c r="DE17" s="30">
        <f>HLOOKUP(DE$2,PLANEL_Pot_anual!$C$3:$AL$24,15,TRUE)</f>
        <v>5021.33439</v>
      </c>
      <c r="DF17" s="30">
        <f>HLOOKUP(DF$2,PLANEL_Pot_anual!$C$3:$AL$24,15,TRUE)</f>
        <v>5021.33439</v>
      </c>
      <c r="DG17" s="30">
        <f>HLOOKUP(DG$2,PLANEL_Pot_anual!$C$3:$AL$24,15,TRUE)</f>
        <v>5021.33439</v>
      </c>
      <c r="DH17" s="30">
        <f>HLOOKUP(DH$2,PLANEL_Pot_anual!$C$3:$AL$24,15,TRUE)</f>
        <v>5021.33439</v>
      </c>
      <c r="DI17" s="30">
        <f>HLOOKUP(DI$2,PLANEL_Pot_anual!$C$3:$AL$24,15,TRUE)</f>
        <v>5021.33439</v>
      </c>
      <c r="DJ17" s="30">
        <f>HLOOKUP(DJ$2,PLANEL_Pot_anual!$C$3:$AL$24,15,TRUE)</f>
        <v>5021.33439</v>
      </c>
      <c r="DK17" s="30">
        <f>HLOOKUP(DK$2,PLANEL_Pot_anual!$C$3:$AL$24,15,TRUE)</f>
        <v>5021.33439</v>
      </c>
      <c r="DL17" s="30">
        <f>HLOOKUP(DL$2,PLANEL_Pot_anual!$C$3:$AL$24,15,TRUE)</f>
        <v>5021.33439</v>
      </c>
      <c r="DM17" s="30">
        <f>HLOOKUP(DM$2,PLANEL_Pot_anual!$C$3:$AL$24,15,TRUE)</f>
        <v>5021.33439</v>
      </c>
      <c r="DN17" s="30">
        <f>HLOOKUP(DN$2,PLANEL_Pot_anual!$C$3:$AL$24,15,TRUE)</f>
        <v>5021.33439</v>
      </c>
      <c r="DO17" s="30">
        <f>HLOOKUP(DO$2,PLANEL_Pot_anual!$C$3:$AL$24,15,TRUE)</f>
        <v>5021.33439</v>
      </c>
      <c r="DP17" s="30">
        <f>HLOOKUP(DP$2,PLANEL_Pot_anual!$C$3:$AL$24,15,TRUE)</f>
        <v>5021.33439</v>
      </c>
      <c r="DQ17" s="30">
        <f>HLOOKUP(DQ$2,PLANEL_Pot_anual!$C$3:$AL$24,15,TRUE)</f>
        <v>5021.33439</v>
      </c>
      <c r="DR17" s="30">
        <f>HLOOKUP(DR$2,PLANEL_Pot_anual!$C$3:$AL$24,15,TRUE)</f>
        <v>5021.33439</v>
      </c>
      <c r="DS17" s="30">
        <f>HLOOKUP(DS$2,PLANEL_Pot_anual!$C$3:$AL$24,15,TRUE)</f>
        <v>5021.33439</v>
      </c>
      <c r="DT17" s="30">
        <f>HLOOKUP(DT$2,PLANEL_Pot_anual!$C$3:$AL$24,15,TRUE)</f>
        <v>5021.33439</v>
      </c>
      <c r="DU17" s="30">
        <f>HLOOKUP(DU$2,PLANEL_Pot_anual!$C$3:$AL$24,15,TRUE)</f>
        <v>5021.33439</v>
      </c>
      <c r="DV17" s="30">
        <f>HLOOKUP(DV$2,PLANEL_Pot_anual!$C$3:$AL$24,15,TRUE)</f>
        <v>5021.33439</v>
      </c>
      <c r="DW17" s="30">
        <f>HLOOKUP(DW$2,PLANEL_Pot_anual!$C$3:$AL$24,15,TRUE)</f>
        <v>5021.33439</v>
      </c>
      <c r="DX17" s="30">
        <f>HLOOKUP(DX$2,PLANEL_Pot_anual!$C$3:$AL$24,15,TRUE)</f>
        <v>5021.33439</v>
      </c>
      <c r="DY17" s="30">
        <f>HLOOKUP(DY$2,PLANEL_Pot_anual!$C$3:$AL$24,15,TRUE)</f>
        <v>5021.33439</v>
      </c>
      <c r="DZ17" s="30">
        <f>HLOOKUP(DZ$2,PLANEL_Pot_anual!$C$3:$AL$24,15,TRUE)</f>
        <v>5021.33439</v>
      </c>
      <c r="EA17" s="30">
        <f>HLOOKUP(EA$2,PLANEL_Pot_anual!$C$3:$AL$24,15,TRUE)</f>
        <v>5021.33439</v>
      </c>
      <c r="EB17" s="30">
        <f>HLOOKUP(EB$2,PLANEL_Pot_anual!$C$3:$AL$24,15,TRUE)</f>
        <v>5021.33439</v>
      </c>
      <c r="EC17" s="30">
        <f>HLOOKUP(EC$2,PLANEL_Pot_anual!$C$3:$AL$24,15,TRUE)</f>
        <v>5021.33439</v>
      </c>
      <c r="ED17" s="30">
        <f>HLOOKUP(ED$2,PLANEL_Pot_anual!$C$3:$AL$24,15,TRUE)</f>
        <v>5021.33439</v>
      </c>
      <c r="EE17" s="30">
        <f>HLOOKUP(EE$2,PLANEL_Pot_anual!$C$3:$AL$24,15,TRUE)</f>
        <v>5021.33439</v>
      </c>
      <c r="EF17" s="30">
        <f>HLOOKUP(EF$2,PLANEL_Pot_anual!$C$3:$AL$24,15,TRUE)</f>
        <v>5021.33439</v>
      </c>
      <c r="EG17" s="30">
        <f>HLOOKUP(EG$2,PLANEL_Pot_anual!$C$3:$AL$24,15,TRUE)</f>
        <v>5021.33439</v>
      </c>
      <c r="EH17" s="30">
        <f>HLOOKUP(EH$2,PLANEL_Pot_anual!$C$3:$AL$24,15,TRUE)</f>
        <v>5021.33439</v>
      </c>
      <c r="EI17" s="30">
        <f>HLOOKUP(EI$2,PLANEL_Pot_anual!$C$3:$AL$24,15,TRUE)</f>
        <v>5021.33439</v>
      </c>
      <c r="EJ17" s="30">
        <f>HLOOKUP(EJ$2,PLANEL_Pot_anual!$C$3:$AL$24,15,TRUE)</f>
        <v>5021.33439</v>
      </c>
      <c r="EK17" s="30">
        <f>HLOOKUP(EK$2,PLANEL_Pot_anual!$C$3:$AL$24,15,TRUE)</f>
        <v>5021.33439</v>
      </c>
      <c r="EL17" s="30">
        <f>HLOOKUP(EL$2,PLANEL_Pot_anual!$C$3:$AL$24,15,TRUE)</f>
        <v>5021.33439</v>
      </c>
      <c r="EM17" s="30">
        <f>HLOOKUP(EM$2,PLANEL_Pot_anual!$C$3:$AL$24,15,TRUE)</f>
        <v>5021.33439</v>
      </c>
      <c r="EN17" s="30">
        <f>HLOOKUP(EN$2,PLANEL_Pot_anual!$C$3:$AL$24,15,TRUE)</f>
        <v>5021.33439</v>
      </c>
      <c r="EO17" s="30">
        <f>HLOOKUP(EO$2,PLANEL_Pot_anual!$C$3:$AL$24,15,TRUE)</f>
        <v>5021.33439</v>
      </c>
      <c r="EP17" s="30">
        <f>HLOOKUP(EP$2,PLANEL_Pot_anual!$C$3:$AL$24,15,TRUE)</f>
        <v>5021.33439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0</v>
      </c>
      <c r="CZ20" s="26">
        <f>HLOOKUP(CZ$2,PLANEL_Pot_anual!$C$3:$AL$24,18,TRUE)</f>
        <v>0</v>
      </c>
      <c r="DA20" s="26">
        <f>HLOOKUP(DA$2,PLANEL_Pot_anual!$C$3:$AL$24,18,TRUE)</f>
        <v>0</v>
      </c>
      <c r="DB20" s="26">
        <f>HLOOKUP(DB$2,PLANEL_Pot_anual!$C$3:$AL$24,18,TRUE)</f>
        <v>0</v>
      </c>
      <c r="DC20" s="26">
        <f>HLOOKUP(DC$2,PLANEL_Pot_anual!$C$3:$AL$24,18,TRUE)</f>
        <v>0</v>
      </c>
      <c r="DD20" s="26">
        <f>HLOOKUP(DD$2,PLANEL_Pot_anual!$C$3:$AL$24,18,TRUE)</f>
        <v>0</v>
      </c>
      <c r="DE20" s="26">
        <f>HLOOKUP(DE$2,PLANEL_Pot_anual!$C$3:$AL$24,18,TRUE)</f>
        <v>0</v>
      </c>
      <c r="DF20" s="26">
        <f>HLOOKUP(DF$2,PLANEL_Pot_anual!$C$3:$AL$24,18,TRUE)</f>
        <v>0</v>
      </c>
      <c r="DG20" s="26">
        <f>HLOOKUP(DG$2,PLANEL_Pot_anual!$C$3:$AL$24,18,TRUE)</f>
        <v>0</v>
      </c>
      <c r="DH20" s="26">
        <f>HLOOKUP(DH$2,PLANEL_Pot_anual!$C$3:$AL$24,18,TRUE)</f>
        <v>0</v>
      </c>
      <c r="DI20" s="26">
        <f>HLOOKUP(DI$2,PLANEL_Pot_anual!$C$3:$AL$24,18,TRUE)</f>
        <v>0</v>
      </c>
      <c r="DJ20" s="26">
        <f>HLOOKUP(DJ$2,PLANEL_Pot_anual!$C$3:$AL$24,18,TRUE)</f>
        <v>0</v>
      </c>
      <c r="DK20" s="26">
        <f>HLOOKUP(DK$2,PLANEL_Pot_anual!$C$3:$AL$24,18,TRUE)</f>
        <v>0</v>
      </c>
      <c r="DL20" s="26">
        <f>HLOOKUP(DL$2,PLANEL_Pot_anual!$C$3:$AL$24,18,TRUE)</f>
        <v>0</v>
      </c>
      <c r="DM20" s="26">
        <f>HLOOKUP(DM$2,PLANEL_Pot_anual!$C$3:$AL$24,18,TRUE)</f>
        <v>0</v>
      </c>
      <c r="DN20" s="26">
        <f>HLOOKUP(DN$2,PLANEL_Pot_anual!$C$3:$AL$24,18,TRUE)</f>
        <v>0</v>
      </c>
      <c r="DO20" s="26">
        <f>HLOOKUP(DO$2,PLANEL_Pot_anual!$C$3:$AL$24,18,TRUE)</f>
        <v>0</v>
      </c>
      <c r="DP20" s="26">
        <f>HLOOKUP(DP$2,PLANEL_Pot_anual!$C$3:$AL$24,18,TRUE)</f>
        <v>0</v>
      </c>
      <c r="DQ20" s="26">
        <f>HLOOKUP(DQ$2,PLANEL_Pot_anual!$C$3:$AL$24,18,TRUE)</f>
        <v>0</v>
      </c>
      <c r="DR20" s="26">
        <f>HLOOKUP(DR$2,PLANEL_Pot_anual!$C$3:$AL$24,18,TRUE)</f>
        <v>0</v>
      </c>
      <c r="DS20" s="26">
        <f>HLOOKUP(DS$2,PLANEL_Pot_anual!$C$3:$AL$24,18,TRUE)</f>
        <v>0</v>
      </c>
      <c r="DT20" s="26">
        <f>HLOOKUP(DT$2,PLANEL_Pot_anual!$C$3:$AL$24,18,TRUE)</f>
        <v>0</v>
      </c>
      <c r="DU20" s="26">
        <f>HLOOKUP(DU$2,PLANEL_Pot_anual!$C$3:$AL$24,18,TRUE)</f>
        <v>0</v>
      </c>
      <c r="DV20" s="26">
        <f>HLOOKUP(DV$2,PLANEL_Pot_anual!$C$3:$AL$24,18,TRUE)</f>
        <v>0</v>
      </c>
      <c r="DW20" s="26">
        <f>HLOOKUP(DW$2,PLANEL_Pot_anual!$C$3:$AL$24,18,TRUE)</f>
        <v>0</v>
      </c>
      <c r="DX20" s="26">
        <f>HLOOKUP(DX$2,PLANEL_Pot_anual!$C$3:$AL$24,18,TRUE)</f>
        <v>0</v>
      </c>
      <c r="DY20" s="26">
        <f>HLOOKUP(DY$2,PLANEL_Pot_anual!$C$3:$AL$24,18,TRUE)</f>
        <v>0</v>
      </c>
      <c r="DZ20" s="26">
        <f>HLOOKUP(DZ$2,PLANEL_Pot_anual!$C$3:$AL$24,18,TRUE)</f>
        <v>0</v>
      </c>
      <c r="EA20" s="26">
        <f>HLOOKUP(EA$2,PLANEL_Pot_anual!$C$3:$AL$24,18,TRUE)</f>
        <v>0</v>
      </c>
      <c r="EB20" s="26">
        <f>HLOOKUP(EB$2,PLANEL_Pot_anual!$C$3:$AL$24,18,TRUE)</f>
        <v>0</v>
      </c>
      <c r="EC20" s="26">
        <f>HLOOKUP(EC$2,PLANEL_Pot_anual!$C$3:$AL$24,18,TRUE)</f>
        <v>0</v>
      </c>
      <c r="ED20" s="26">
        <f>HLOOKUP(ED$2,PLANEL_Pot_anual!$C$3:$AL$24,18,TRUE)</f>
        <v>0</v>
      </c>
      <c r="EE20" s="26">
        <f>HLOOKUP(EE$2,PLANEL_Pot_anual!$C$3:$AL$24,18,TRUE)</f>
        <v>0</v>
      </c>
      <c r="EF20" s="26">
        <f>HLOOKUP(EF$2,PLANEL_Pot_anual!$C$3:$AL$24,18,TRUE)</f>
        <v>0</v>
      </c>
      <c r="EG20" s="26">
        <f>HLOOKUP(EG$2,PLANEL_Pot_anual!$C$3:$AL$24,18,TRUE)</f>
        <v>0</v>
      </c>
      <c r="EH20" s="26">
        <f>HLOOKUP(EH$2,PLANEL_Pot_anual!$C$3:$AL$24,18,TRUE)</f>
        <v>0</v>
      </c>
      <c r="EI20" s="26">
        <f>HLOOKUP(EI$2,PLANEL_Pot_anual!$C$3:$AL$24,18,TRUE)</f>
        <v>0</v>
      </c>
      <c r="EJ20" s="26">
        <f>HLOOKUP(EJ$2,PLANEL_Pot_anual!$C$3:$AL$24,18,TRUE)</f>
        <v>0</v>
      </c>
      <c r="EK20" s="26">
        <f>HLOOKUP(EK$2,PLANEL_Pot_anual!$C$3:$AL$24,18,TRUE)</f>
        <v>0</v>
      </c>
      <c r="EL20" s="26">
        <f>HLOOKUP(EL$2,PLANEL_Pot_anual!$C$3:$AL$24,18,TRUE)</f>
        <v>0</v>
      </c>
      <c r="EM20" s="26">
        <f>HLOOKUP(EM$2,PLANEL_Pot_anual!$C$3:$AL$24,18,TRUE)</f>
        <v>0</v>
      </c>
      <c r="EN20" s="26">
        <f>HLOOKUP(EN$2,PLANEL_Pot_anual!$C$3:$AL$24,18,TRUE)</f>
        <v>0</v>
      </c>
      <c r="EO20" s="26">
        <f>HLOOKUP(EO$2,PLANEL_Pot_anual!$C$3:$AL$24,18,TRUE)</f>
        <v>0</v>
      </c>
      <c r="EP20" s="26">
        <f>HLOOKUP(EP$2,PLANEL_Pot_anual!$C$3:$AL$24,18,TRUE)</f>
        <v>0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0</v>
      </c>
      <c r="AZ23" s="32">
        <f>HLOOKUP(AZ$2,PLANEL_Pot_anual!$C$3:$AL$24,21,TRUE)</f>
        <v>0</v>
      </c>
      <c r="BA23" s="32">
        <f>HLOOKUP(BA$2,PLANEL_Pot_anual!$C$3:$AL$24,21,TRUE)</f>
        <v>0</v>
      </c>
      <c r="BB23" s="32">
        <f>HLOOKUP(BB$2,PLANEL_Pot_anual!$C$3:$AL$24,21,TRUE)</f>
        <v>0</v>
      </c>
      <c r="BC23" s="32">
        <f>HLOOKUP(BC$2,PLANEL_Pot_anual!$C$3:$AL$24,21,TRUE)</f>
        <v>0</v>
      </c>
      <c r="BD23" s="32">
        <f>HLOOKUP(BD$2,PLANEL_Pot_anual!$C$3:$AL$24,21,TRUE)</f>
        <v>0</v>
      </c>
      <c r="BE23" s="32">
        <f>HLOOKUP(BE$2,PLANEL_Pot_anual!$C$3:$AL$24,21,TRUE)</f>
        <v>0</v>
      </c>
      <c r="BF23" s="32">
        <f>HLOOKUP(BF$2,PLANEL_Pot_anual!$C$3:$AL$24,21,TRUE)</f>
        <v>0</v>
      </c>
      <c r="BG23" s="32">
        <f>HLOOKUP(BG$2,PLANEL_Pot_anual!$C$3:$AL$24,21,TRUE)</f>
        <v>0</v>
      </c>
      <c r="BH23" s="32">
        <f>HLOOKUP(BH$2,PLANEL_Pot_anual!$C$3:$AL$24,21,TRUE)</f>
        <v>0</v>
      </c>
      <c r="BI23" s="32">
        <f>HLOOKUP(BI$2,PLANEL_Pot_anual!$C$3:$AL$24,21,TRUE)</f>
        <v>0</v>
      </c>
      <c r="BJ23" s="32">
        <f>HLOOKUP(BJ$2,PLANEL_Pot_anual!$C$3:$AL$24,21,TRUE)</f>
        <v>0</v>
      </c>
      <c r="BK23" s="32">
        <f>HLOOKUP(BK$2,PLANEL_Pot_anual!$C$3:$AL$24,21,TRUE)</f>
        <v>190.42349300000001</v>
      </c>
      <c r="BL23" s="32">
        <f>HLOOKUP(BL$2,PLANEL_Pot_anual!$C$3:$AL$24,21,TRUE)</f>
        <v>190.42349300000001</v>
      </c>
      <c r="BM23" s="32">
        <f>HLOOKUP(BM$2,PLANEL_Pot_anual!$C$3:$AL$24,21,TRUE)</f>
        <v>190.42349300000001</v>
      </c>
      <c r="BN23" s="32">
        <f>HLOOKUP(BN$2,PLANEL_Pot_anual!$C$3:$AL$24,21,TRUE)</f>
        <v>190.42349300000001</v>
      </c>
      <c r="BO23" s="32">
        <f>HLOOKUP(BO$2,PLANEL_Pot_anual!$C$3:$AL$24,21,TRUE)</f>
        <v>3333.8255330000002</v>
      </c>
      <c r="BP23" s="32">
        <f>HLOOKUP(BP$2,PLANEL_Pot_anual!$C$3:$AL$24,21,TRUE)</f>
        <v>3333.8255330000002</v>
      </c>
      <c r="BQ23" s="32">
        <f>HLOOKUP(BQ$2,PLANEL_Pot_anual!$C$3:$AL$24,21,TRUE)</f>
        <v>3333.8255330000002</v>
      </c>
      <c r="BR23" s="32">
        <f>HLOOKUP(BR$2,PLANEL_Pot_anual!$C$3:$AL$24,21,TRUE)</f>
        <v>3333.8255330000002</v>
      </c>
      <c r="BS23" s="32">
        <f>HLOOKUP(BS$2,PLANEL_Pot_anual!$C$3:$AL$24,21,TRUE)</f>
        <v>3782.6754529999998</v>
      </c>
      <c r="BT23" s="32">
        <f>HLOOKUP(BT$2,PLANEL_Pot_anual!$C$3:$AL$24,21,TRUE)</f>
        <v>3782.6754529999998</v>
      </c>
      <c r="BU23" s="32">
        <f>HLOOKUP(BU$2,PLANEL_Pot_anual!$C$3:$AL$24,21,TRUE)</f>
        <v>3782.6754529999998</v>
      </c>
      <c r="BV23" s="32">
        <f>HLOOKUP(BV$2,PLANEL_Pot_anual!$C$3:$AL$24,21,TRUE)</f>
        <v>3782.6754529999998</v>
      </c>
      <c r="BW23" s="32">
        <f>HLOOKUP(BW$2,PLANEL_Pot_anual!$C$3:$AL$24,21,TRUE)</f>
        <v>4683.8912989999999</v>
      </c>
      <c r="BX23" s="32">
        <f>HLOOKUP(BX$2,PLANEL_Pot_anual!$C$3:$AL$24,21,TRUE)</f>
        <v>4683.8912989999999</v>
      </c>
      <c r="BY23" s="32">
        <f>HLOOKUP(BY$2,PLANEL_Pot_anual!$C$3:$AL$24,21,TRUE)</f>
        <v>4683.8912989999999</v>
      </c>
      <c r="BZ23" s="32">
        <f>HLOOKUP(BZ$2,PLANEL_Pot_anual!$C$3:$AL$24,21,TRUE)</f>
        <v>4683.8912989999999</v>
      </c>
      <c r="CA23" s="32">
        <f>HLOOKUP(CA$2,PLANEL_Pot_anual!$C$3:$AL$24,21,TRUE)</f>
        <v>5039.2493000000004</v>
      </c>
      <c r="CB23" s="32">
        <f>HLOOKUP(CB$2,PLANEL_Pot_anual!$C$3:$AL$24,21,TRUE)</f>
        <v>5039.2493000000004</v>
      </c>
      <c r="CC23" s="32">
        <f>HLOOKUP(CC$2,PLANEL_Pot_anual!$C$3:$AL$24,21,TRUE)</f>
        <v>5039.2493000000004</v>
      </c>
      <c r="CD23" s="32">
        <f>HLOOKUP(CD$2,PLANEL_Pot_anual!$C$3:$AL$24,21,TRUE)</f>
        <v>5039.2493000000004</v>
      </c>
      <c r="CE23" s="32">
        <f>HLOOKUP(CE$2,PLANEL_Pot_anual!$C$3:$AL$24,21,TRUE)</f>
        <v>5039.2493000000004</v>
      </c>
      <c r="CF23" s="32">
        <f>HLOOKUP(CF$2,PLANEL_Pot_anual!$C$3:$AL$24,21,TRUE)</f>
        <v>5039.2493000000004</v>
      </c>
      <c r="CG23" s="32">
        <f>HLOOKUP(CG$2,PLANEL_Pot_anual!$C$3:$AL$24,21,TRUE)</f>
        <v>5039.2493000000004</v>
      </c>
      <c r="CH23" s="32">
        <f>HLOOKUP(CH$2,PLANEL_Pot_anual!$C$3:$AL$24,21,TRUE)</f>
        <v>5039.2493000000004</v>
      </c>
      <c r="CI23" s="32">
        <f>HLOOKUP(CI$2,PLANEL_Pot_anual!$C$3:$AL$24,21,TRUE)</f>
        <v>5039.2493000000004</v>
      </c>
      <c r="CJ23" s="32">
        <f>HLOOKUP(CJ$2,PLANEL_Pot_anual!$C$3:$AL$24,21,TRUE)</f>
        <v>5039.2493000000004</v>
      </c>
      <c r="CK23" s="32">
        <f>HLOOKUP(CK$2,PLANEL_Pot_anual!$C$3:$AL$24,21,TRUE)</f>
        <v>5039.2493000000004</v>
      </c>
      <c r="CL23" s="32">
        <f>HLOOKUP(CL$2,PLANEL_Pot_anual!$C$3:$AL$24,21,TRUE)</f>
        <v>5039.2493000000004</v>
      </c>
      <c r="CM23" s="32">
        <f>HLOOKUP(CM$2,PLANEL_Pot_anual!$C$3:$AL$24,21,TRUE)</f>
        <v>5039.2493000000004</v>
      </c>
      <c r="CN23" s="32">
        <f>HLOOKUP(CN$2,PLANEL_Pot_anual!$C$3:$AL$24,21,TRUE)</f>
        <v>5039.2493000000004</v>
      </c>
      <c r="CO23" s="32">
        <f>HLOOKUP(CO$2,PLANEL_Pot_anual!$C$3:$AL$24,21,TRUE)</f>
        <v>5039.2493000000004</v>
      </c>
      <c r="CP23" s="32">
        <f>HLOOKUP(CP$2,PLANEL_Pot_anual!$C$3:$AL$24,21,TRUE)</f>
        <v>5039.2493000000004</v>
      </c>
      <c r="CQ23" s="32">
        <f>HLOOKUP(CQ$2,PLANEL_Pot_anual!$C$3:$AL$24,21,TRUE)</f>
        <v>5039.2493000000004</v>
      </c>
      <c r="CR23" s="32">
        <f>HLOOKUP(CR$2,PLANEL_Pot_anual!$C$3:$AL$24,21,TRUE)</f>
        <v>5039.2493000000004</v>
      </c>
      <c r="CS23" s="32">
        <f>HLOOKUP(CS$2,PLANEL_Pot_anual!$C$3:$AL$24,21,TRUE)</f>
        <v>5039.2493000000004</v>
      </c>
      <c r="CT23" s="32">
        <f>HLOOKUP(CT$2,PLANEL_Pot_anual!$C$3:$AL$24,21,TRUE)</f>
        <v>5039.2493000000004</v>
      </c>
      <c r="CU23" s="32">
        <f>HLOOKUP(CU$2,PLANEL_Pot_anual!$C$3:$AL$24,21,TRUE)</f>
        <v>5039.2493000000004</v>
      </c>
      <c r="CV23" s="32">
        <f>HLOOKUP(CV$2,PLANEL_Pot_anual!$C$3:$AL$24,21,TRUE)</f>
        <v>5039.2493000000004</v>
      </c>
      <c r="CW23" s="32">
        <f>HLOOKUP(CW$2,PLANEL_Pot_anual!$C$3:$AL$24,21,TRUE)</f>
        <v>5039.2493000000004</v>
      </c>
      <c r="CX23" s="32">
        <f>HLOOKUP(CX$2,PLANEL_Pot_anual!$C$3:$AL$24,21,TRUE)</f>
        <v>5039.2493000000004</v>
      </c>
      <c r="CY23" s="32">
        <f>HLOOKUP(CY$2,PLANEL_Pot_anual!$C$3:$AL$24,21,TRUE)</f>
        <v>5039.2493000000004</v>
      </c>
      <c r="CZ23" s="32">
        <f>HLOOKUP(CZ$2,PLANEL_Pot_anual!$C$3:$AL$24,21,TRUE)</f>
        <v>5039.2493000000004</v>
      </c>
      <c r="DA23" s="32">
        <f>HLOOKUP(DA$2,PLANEL_Pot_anual!$C$3:$AL$24,21,TRUE)</f>
        <v>5039.2493000000004</v>
      </c>
      <c r="DB23" s="32">
        <f>HLOOKUP(DB$2,PLANEL_Pot_anual!$C$3:$AL$24,21,TRUE)</f>
        <v>5039.2493000000004</v>
      </c>
      <c r="DC23" s="32">
        <f>HLOOKUP(DC$2,PLANEL_Pot_anual!$C$3:$AL$24,21,TRUE)</f>
        <v>5039.2493000000004</v>
      </c>
      <c r="DD23" s="32">
        <f>HLOOKUP(DD$2,PLANEL_Pot_anual!$C$3:$AL$24,21,TRUE)</f>
        <v>5039.2493000000004</v>
      </c>
      <c r="DE23" s="32">
        <f>HLOOKUP(DE$2,PLANEL_Pot_anual!$C$3:$AL$24,21,TRUE)</f>
        <v>5039.2493000000004</v>
      </c>
      <c r="DF23" s="32">
        <f>HLOOKUP(DF$2,PLANEL_Pot_anual!$C$3:$AL$24,21,TRUE)</f>
        <v>5039.2493000000004</v>
      </c>
      <c r="DG23" s="32">
        <f>HLOOKUP(DG$2,PLANEL_Pot_anual!$C$3:$AL$24,21,TRUE)</f>
        <v>5144.1179330000004</v>
      </c>
      <c r="DH23" s="32">
        <f>HLOOKUP(DH$2,PLANEL_Pot_anual!$C$3:$AL$24,21,TRUE)</f>
        <v>5144.1179330000004</v>
      </c>
      <c r="DI23" s="32">
        <f>HLOOKUP(DI$2,PLANEL_Pot_anual!$C$3:$AL$24,21,TRUE)</f>
        <v>5144.1179330000004</v>
      </c>
      <c r="DJ23" s="32">
        <f>HLOOKUP(DJ$2,PLANEL_Pot_anual!$C$3:$AL$24,21,TRUE)</f>
        <v>5144.1179330000004</v>
      </c>
      <c r="DK23" s="32">
        <f>HLOOKUP(DK$2,PLANEL_Pot_anual!$C$3:$AL$24,21,TRUE)</f>
        <v>5213.873235</v>
      </c>
      <c r="DL23" s="32">
        <f>HLOOKUP(DL$2,PLANEL_Pot_anual!$C$3:$AL$24,21,TRUE)</f>
        <v>5213.873235</v>
      </c>
      <c r="DM23" s="32">
        <f>HLOOKUP(DM$2,PLANEL_Pot_anual!$C$3:$AL$24,21,TRUE)</f>
        <v>5213.873235</v>
      </c>
      <c r="DN23" s="32">
        <f>HLOOKUP(DN$2,PLANEL_Pot_anual!$C$3:$AL$24,21,TRUE)</f>
        <v>5213.873235</v>
      </c>
      <c r="DO23" s="32">
        <f>HLOOKUP(DO$2,PLANEL_Pot_anual!$C$3:$AL$24,21,TRUE)</f>
        <v>5261.2113689999996</v>
      </c>
      <c r="DP23" s="32">
        <f>HLOOKUP(DP$2,PLANEL_Pot_anual!$C$3:$AL$24,21,TRUE)</f>
        <v>5261.2113689999996</v>
      </c>
      <c r="DQ23" s="32">
        <f>HLOOKUP(DQ$2,PLANEL_Pot_anual!$C$3:$AL$24,21,TRUE)</f>
        <v>5261.2113689999996</v>
      </c>
      <c r="DR23" s="32">
        <f>HLOOKUP(DR$2,PLANEL_Pot_anual!$C$3:$AL$24,21,TRUE)</f>
        <v>5261.2113689999996</v>
      </c>
      <c r="DS23" s="32">
        <f>HLOOKUP(DS$2,PLANEL_Pot_anual!$C$3:$AL$24,21,TRUE)</f>
        <v>5302.5735830000003</v>
      </c>
      <c r="DT23" s="32">
        <f>HLOOKUP(DT$2,PLANEL_Pot_anual!$C$3:$AL$24,21,TRUE)</f>
        <v>5302.5735830000003</v>
      </c>
      <c r="DU23" s="32">
        <f>HLOOKUP(DU$2,PLANEL_Pot_anual!$C$3:$AL$24,21,TRUE)</f>
        <v>5302.5735830000003</v>
      </c>
      <c r="DV23" s="32">
        <f>HLOOKUP(DV$2,PLANEL_Pot_anual!$C$3:$AL$24,21,TRUE)</f>
        <v>5302.5735830000003</v>
      </c>
      <c r="DW23" s="32">
        <f>HLOOKUP(DW$2,PLANEL_Pot_anual!$C$3:$AL$24,21,TRUE)</f>
        <v>5302.5735830000003</v>
      </c>
      <c r="DX23" s="32">
        <f>HLOOKUP(DX$2,PLANEL_Pot_anual!$C$3:$AL$24,21,TRUE)</f>
        <v>5302.5735830000003</v>
      </c>
      <c r="DY23" s="32">
        <f>HLOOKUP(DY$2,PLANEL_Pot_anual!$C$3:$AL$24,21,TRUE)</f>
        <v>5302.5735830000003</v>
      </c>
      <c r="DZ23" s="32">
        <f>HLOOKUP(DZ$2,PLANEL_Pot_anual!$C$3:$AL$24,21,TRUE)</f>
        <v>5302.5735830000003</v>
      </c>
      <c r="EA23" s="32">
        <f>HLOOKUP(EA$2,PLANEL_Pot_anual!$C$3:$AL$24,21,TRUE)</f>
        <v>5302.5735830000003</v>
      </c>
      <c r="EB23" s="32">
        <f>HLOOKUP(EB$2,PLANEL_Pot_anual!$C$3:$AL$24,21,TRUE)</f>
        <v>5302.5735830000003</v>
      </c>
      <c r="EC23" s="32">
        <f>HLOOKUP(EC$2,PLANEL_Pot_anual!$C$3:$AL$24,21,TRUE)</f>
        <v>5302.5735830000003</v>
      </c>
      <c r="ED23" s="32">
        <f>HLOOKUP(ED$2,PLANEL_Pot_anual!$C$3:$AL$24,21,TRUE)</f>
        <v>5302.5735830000003</v>
      </c>
      <c r="EE23" s="32">
        <f>HLOOKUP(EE$2,PLANEL_Pot_anual!$C$3:$AL$24,21,TRUE)</f>
        <v>5302.5735830000003</v>
      </c>
      <c r="EF23" s="32">
        <f>HLOOKUP(EF$2,PLANEL_Pot_anual!$C$3:$AL$24,21,TRUE)</f>
        <v>5302.5735830000003</v>
      </c>
      <c r="EG23" s="32">
        <f>HLOOKUP(EG$2,PLANEL_Pot_anual!$C$3:$AL$24,21,TRUE)</f>
        <v>5302.5735830000003</v>
      </c>
      <c r="EH23" s="32">
        <f>HLOOKUP(EH$2,PLANEL_Pot_anual!$C$3:$AL$24,21,TRUE)</f>
        <v>5302.5735830000003</v>
      </c>
      <c r="EI23" s="32">
        <f>HLOOKUP(EI$2,PLANEL_Pot_anual!$C$3:$AL$24,21,TRUE)</f>
        <v>5302.5735830000003</v>
      </c>
      <c r="EJ23" s="32">
        <f>HLOOKUP(EJ$2,PLANEL_Pot_anual!$C$3:$AL$24,21,TRUE)</f>
        <v>5302.5735830000003</v>
      </c>
      <c r="EK23" s="32">
        <f>HLOOKUP(EK$2,PLANEL_Pot_anual!$C$3:$AL$24,21,TRUE)</f>
        <v>5302.5735830000003</v>
      </c>
      <c r="EL23" s="32">
        <f>HLOOKUP(EL$2,PLANEL_Pot_anual!$C$3:$AL$24,21,TRUE)</f>
        <v>5302.5735830000003</v>
      </c>
      <c r="EM23" s="32">
        <f>HLOOKUP(EM$2,PLANEL_Pot_anual!$C$3:$AL$24,21,TRUE)</f>
        <v>5302.5735830000003</v>
      </c>
      <c r="EN23" s="32">
        <f>HLOOKUP(EN$2,PLANEL_Pot_anual!$C$3:$AL$24,21,TRUE)</f>
        <v>5302.5735830000003</v>
      </c>
      <c r="EO23" s="32">
        <f>HLOOKUP(EO$2,PLANEL_Pot_anual!$C$3:$AL$24,21,TRUE)</f>
        <v>5302.5735830000003</v>
      </c>
      <c r="EP23" s="32">
        <f>HLOOKUP(EP$2,PLANEL_Pot_anual!$C$3:$AL$24,21,TRUE)</f>
        <v>5302.5735830000003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172585.13594999997</v>
      </c>
      <c r="AB24" s="28">
        <f t="shared" si="0"/>
        <v>172585.13594999997</v>
      </c>
      <c r="AC24" s="28">
        <f t="shared" si="0"/>
        <v>172585.13594999997</v>
      </c>
      <c r="AD24" s="28">
        <f t="shared" si="0"/>
        <v>172585.13594999997</v>
      </c>
      <c r="AE24" s="28">
        <f t="shared" si="0"/>
        <v>171924.63594999997</v>
      </c>
      <c r="AF24" s="28">
        <f t="shared" si="0"/>
        <v>171924.63594999997</v>
      </c>
      <c r="AG24" s="28">
        <f t="shared" si="0"/>
        <v>171924.63594999997</v>
      </c>
      <c r="AH24" s="28">
        <f t="shared" si="0"/>
        <v>171924.63594999997</v>
      </c>
      <c r="AI24" s="28">
        <f t="shared" ref="AI24:BN24" si="1">SUM(AI4:AI23)</f>
        <v>171419.43594999998</v>
      </c>
      <c r="AJ24" s="28">
        <f t="shared" si="1"/>
        <v>171419.43594999998</v>
      </c>
      <c r="AK24" s="28">
        <f t="shared" si="1"/>
        <v>171419.43594999998</v>
      </c>
      <c r="AL24" s="28">
        <f t="shared" si="1"/>
        <v>171419.43594999998</v>
      </c>
      <c r="AM24" s="28">
        <f t="shared" si="1"/>
        <v>169598.91538099997</v>
      </c>
      <c r="AN24" s="28">
        <f t="shared" si="1"/>
        <v>169598.91538099997</v>
      </c>
      <c r="AO24" s="28">
        <f t="shared" si="1"/>
        <v>169598.91538099997</v>
      </c>
      <c r="AP24" s="28">
        <f t="shared" si="1"/>
        <v>169598.91538099997</v>
      </c>
      <c r="AQ24" s="28">
        <f t="shared" si="1"/>
        <v>164654.81538099999</v>
      </c>
      <c r="AR24" s="28">
        <f t="shared" si="1"/>
        <v>164654.81538099999</v>
      </c>
      <c r="AS24" s="28">
        <f t="shared" si="1"/>
        <v>164654.81538099999</v>
      </c>
      <c r="AT24" s="28">
        <f t="shared" si="1"/>
        <v>164654.81538099999</v>
      </c>
      <c r="AU24" s="28">
        <f t="shared" si="1"/>
        <v>164720.515381</v>
      </c>
      <c r="AV24" s="28">
        <f t="shared" si="1"/>
        <v>164720.515381</v>
      </c>
      <c r="AW24" s="28">
        <f t="shared" si="1"/>
        <v>164720.515381</v>
      </c>
      <c r="AX24" s="28">
        <f t="shared" si="1"/>
        <v>164720.515381</v>
      </c>
      <c r="AY24" s="28">
        <f t="shared" si="1"/>
        <v>163885.80266199997</v>
      </c>
      <c r="AZ24" s="28">
        <f t="shared" si="1"/>
        <v>163885.80266199997</v>
      </c>
      <c r="BA24" s="28">
        <f t="shared" si="1"/>
        <v>163885.80266199997</v>
      </c>
      <c r="BB24" s="28">
        <f t="shared" si="1"/>
        <v>163885.80266199997</v>
      </c>
      <c r="BC24" s="28">
        <f t="shared" si="1"/>
        <v>164624.017138</v>
      </c>
      <c r="BD24" s="28">
        <f t="shared" si="1"/>
        <v>164624.017138</v>
      </c>
      <c r="BE24" s="28">
        <f t="shared" si="1"/>
        <v>164624.017138</v>
      </c>
      <c r="BF24" s="28">
        <f t="shared" si="1"/>
        <v>164624.017138</v>
      </c>
      <c r="BG24" s="28">
        <f t="shared" si="1"/>
        <v>165092.73892100001</v>
      </c>
      <c r="BH24" s="28">
        <f t="shared" si="1"/>
        <v>165092.73892100001</v>
      </c>
      <c r="BI24" s="28">
        <f t="shared" si="1"/>
        <v>165092.73892100001</v>
      </c>
      <c r="BJ24" s="28">
        <f t="shared" si="1"/>
        <v>165092.73892100001</v>
      </c>
      <c r="BK24" s="28">
        <f t="shared" si="1"/>
        <v>165571.11787400002</v>
      </c>
      <c r="BL24" s="28">
        <f t="shared" si="1"/>
        <v>165571.11787400002</v>
      </c>
      <c r="BM24" s="28">
        <f t="shared" si="1"/>
        <v>165571.11787400002</v>
      </c>
      <c r="BN24" s="28">
        <f t="shared" si="1"/>
        <v>165571.11787400002</v>
      </c>
      <c r="BO24" s="28">
        <f t="shared" ref="BO24:CT24" si="2">SUM(BO4:BO23)</f>
        <v>165568.893916</v>
      </c>
      <c r="BP24" s="28">
        <f t="shared" si="2"/>
        <v>165568.893916</v>
      </c>
      <c r="BQ24" s="28">
        <f t="shared" si="2"/>
        <v>165568.893916</v>
      </c>
      <c r="BR24" s="28">
        <f t="shared" si="2"/>
        <v>165568.893916</v>
      </c>
      <c r="BS24" s="28">
        <f t="shared" si="2"/>
        <v>165795.74383600001</v>
      </c>
      <c r="BT24" s="28">
        <f t="shared" si="2"/>
        <v>165795.74383600001</v>
      </c>
      <c r="BU24" s="28">
        <f t="shared" si="2"/>
        <v>165795.74383600001</v>
      </c>
      <c r="BV24" s="28">
        <f t="shared" si="2"/>
        <v>165795.74383600001</v>
      </c>
      <c r="BW24" s="28">
        <f t="shared" si="2"/>
        <v>165435.99508200001</v>
      </c>
      <c r="BX24" s="28">
        <f t="shared" si="2"/>
        <v>165435.99508200001</v>
      </c>
      <c r="BY24" s="28">
        <f t="shared" si="2"/>
        <v>165435.99508200001</v>
      </c>
      <c r="BZ24" s="28">
        <f t="shared" si="2"/>
        <v>165435.99508200001</v>
      </c>
      <c r="CA24" s="28">
        <f t="shared" si="2"/>
        <v>165012.13968299999</v>
      </c>
      <c r="CB24" s="28">
        <f t="shared" si="2"/>
        <v>165012.13968299999</v>
      </c>
      <c r="CC24" s="28">
        <f t="shared" si="2"/>
        <v>165012.13968299999</v>
      </c>
      <c r="CD24" s="28">
        <f t="shared" si="2"/>
        <v>165012.13968299999</v>
      </c>
      <c r="CE24" s="28">
        <f t="shared" si="2"/>
        <v>164505.26948299995</v>
      </c>
      <c r="CF24" s="28">
        <f t="shared" si="2"/>
        <v>164505.26948299995</v>
      </c>
      <c r="CG24" s="28">
        <f t="shared" si="2"/>
        <v>164505.26948299995</v>
      </c>
      <c r="CH24" s="28">
        <f t="shared" si="2"/>
        <v>164505.26948299995</v>
      </c>
      <c r="CI24" s="28">
        <f t="shared" si="2"/>
        <v>164761.16449999996</v>
      </c>
      <c r="CJ24" s="28">
        <f t="shared" si="2"/>
        <v>164761.16449999996</v>
      </c>
      <c r="CK24" s="28">
        <f t="shared" si="2"/>
        <v>164761.16449999996</v>
      </c>
      <c r="CL24" s="28">
        <f t="shared" si="2"/>
        <v>164761.16449999996</v>
      </c>
      <c r="CM24" s="28">
        <f t="shared" si="2"/>
        <v>162953.33919</v>
      </c>
      <c r="CN24" s="28">
        <f t="shared" si="2"/>
        <v>162953.33919</v>
      </c>
      <c r="CO24" s="28">
        <f t="shared" si="2"/>
        <v>162953.33919</v>
      </c>
      <c r="CP24" s="28">
        <f t="shared" si="2"/>
        <v>162953.33919</v>
      </c>
      <c r="CQ24" s="28">
        <f t="shared" si="2"/>
        <v>162399.57306</v>
      </c>
      <c r="CR24" s="28">
        <f t="shared" si="2"/>
        <v>162399.57306</v>
      </c>
      <c r="CS24" s="28">
        <f t="shared" si="2"/>
        <v>162399.57306</v>
      </c>
      <c r="CT24" s="28">
        <f t="shared" si="2"/>
        <v>162399.57306</v>
      </c>
      <c r="CU24" s="28">
        <f t="shared" ref="CU24:DZ24" si="3">SUM(CU4:CU23)</f>
        <v>160870.81677199999</v>
      </c>
      <c r="CV24" s="28">
        <f t="shared" si="3"/>
        <v>160870.81677199999</v>
      </c>
      <c r="CW24" s="28">
        <f t="shared" si="3"/>
        <v>160870.81677199999</v>
      </c>
      <c r="CX24" s="28">
        <f t="shared" si="3"/>
        <v>160870.81677199999</v>
      </c>
      <c r="CY24" s="28">
        <f t="shared" si="3"/>
        <v>160801.30366899999</v>
      </c>
      <c r="CZ24" s="28">
        <f t="shared" si="3"/>
        <v>160801.30366899999</v>
      </c>
      <c r="DA24" s="28">
        <f t="shared" si="3"/>
        <v>160801.30366899999</v>
      </c>
      <c r="DB24" s="28">
        <f t="shared" si="3"/>
        <v>160801.30366899999</v>
      </c>
      <c r="DC24" s="28">
        <f t="shared" si="3"/>
        <v>161026.51916999999</v>
      </c>
      <c r="DD24" s="28">
        <f t="shared" si="3"/>
        <v>161026.51916999999</v>
      </c>
      <c r="DE24" s="28">
        <f t="shared" si="3"/>
        <v>161026.51916999999</v>
      </c>
      <c r="DF24" s="28">
        <f t="shared" si="3"/>
        <v>161026.51916999999</v>
      </c>
      <c r="DG24" s="28">
        <f t="shared" si="3"/>
        <v>161131.38780299999</v>
      </c>
      <c r="DH24" s="28">
        <f t="shared" si="3"/>
        <v>161131.38780299999</v>
      </c>
      <c r="DI24" s="28">
        <f t="shared" si="3"/>
        <v>161131.38780299999</v>
      </c>
      <c r="DJ24" s="28">
        <f t="shared" si="3"/>
        <v>161131.38780299999</v>
      </c>
      <c r="DK24" s="28">
        <f t="shared" si="3"/>
        <v>161201.143105</v>
      </c>
      <c r="DL24" s="28">
        <f t="shared" si="3"/>
        <v>161201.143105</v>
      </c>
      <c r="DM24" s="28">
        <f t="shared" si="3"/>
        <v>161201.143105</v>
      </c>
      <c r="DN24" s="28">
        <f t="shared" si="3"/>
        <v>161201.143105</v>
      </c>
      <c r="DO24" s="28">
        <f t="shared" si="3"/>
        <v>161248.48123899999</v>
      </c>
      <c r="DP24" s="28">
        <f t="shared" si="3"/>
        <v>161248.48123899999</v>
      </c>
      <c r="DQ24" s="28">
        <f t="shared" si="3"/>
        <v>161248.48123899999</v>
      </c>
      <c r="DR24" s="28">
        <f t="shared" si="3"/>
        <v>161248.48123899999</v>
      </c>
      <c r="DS24" s="28">
        <f t="shared" si="3"/>
        <v>161208.91168299998</v>
      </c>
      <c r="DT24" s="28">
        <f t="shared" si="3"/>
        <v>161208.91168299998</v>
      </c>
      <c r="DU24" s="28">
        <f t="shared" si="3"/>
        <v>161208.91168299998</v>
      </c>
      <c r="DV24" s="28">
        <f t="shared" si="3"/>
        <v>161208.91168299998</v>
      </c>
      <c r="DW24" s="28">
        <f t="shared" si="3"/>
        <v>161429.30098299999</v>
      </c>
      <c r="DX24" s="28">
        <f t="shared" si="3"/>
        <v>161429.30098299999</v>
      </c>
      <c r="DY24" s="28">
        <f t="shared" si="3"/>
        <v>161429.30098299999</v>
      </c>
      <c r="DZ24" s="28">
        <f t="shared" si="3"/>
        <v>161429.30098299999</v>
      </c>
      <c r="EA24" s="28">
        <f t="shared" ref="EA24:EP24" si="4">SUM(EA4:EA23)</f>
        <v>161429.30098299999</v>
      </c>
      <c r="EB24" s="28">
        <f t="shared" si="4"/>
        <v>161429.30098299999</v>
      </c>
      <c r="EC24" s="28">
        <f t="shared" si="4"/>
        <v>161429.30098299999</v>
      </c>
      <c r="ED24" s="28">
        <f t="shared" si="4"/>
        <v>161429.30098299999</v>
      </c>
      <c r="EE24" s="28">
        <f t="shared" si="4"/>
        <v>161429.30098299999</v>
      </c>
      <c r="EF24" s="28">
        <f t="shared" si="4"/>
        <v>161429.30098299999</v>
      </c>
      <c r="EG24" s="28">
        <f t="shared" si="4"/>
        <v>161429.30098299999</v>
      </c>
      <c r="EH24" s="28">
        <f t="shared" si="4"/>
        <v>161429.30098299999</v>
      </c>
      <c r="EI24" s="28">
        <f t="shared" si="4"/>
        <v>161429.30098299999</v>
      </c>
      <c r="EJ24" s="28">
        <f t="shared" si="4"/>
        <v>161429.30098299999</v>
      </c>
      <c r="EK24" s="28">
        <f t="shared" si="4"/>
        <v>161429.30098299999</v>
      </c>
      <c r="EL24" s="28">
        <f t="shared" si="4"/>
        <v>161429.30098299999</v>
      </c>
      <c r="EM24" s="28">
        <f t="shared" si="4"/>
        <v>161429.30098299999</v>
      </c>
      <c r="EN24" s="28">
        <f t="shared" si="4"/>
        <v>161429.30098299999</v>
      </c>
      <c r="EO24" s="28">
        <f t="shared" si="4"/>
        <v>161429.30098299999</v>
      </c>
      <c r="EP24" s="28">
        <f t="shared" si="4"/>
        <v>161429.30098299999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1563.735291</v>
      </c>
      <c r="D28" s="33">
        <f>PLANEL_GerMED_Trim_Resultado!Q149</f>
        <v>1221.0535170000001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660.05310999999995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660.05310999999995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0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0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0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0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0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0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0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0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0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0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0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0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0.13909513182473179</v>
      </c>
      <c r="D29" s="33">
        <f t="shared" si="10"/>
        <v>0.10861339568767679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5.3437807445068736E-2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5.3437807445068736E-2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0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0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0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0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0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0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0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0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0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0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0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5854.2545769000008</v>
      </c>
      <c r="AF31" s="1">
        <f>PLANEL_GerMed_Trim!AF17</f>
        <v>6939.7354931999998</v>
      </c>
      <c r="AG31" s="1">
        <f>PLANEL_GerMed_Trim!AG17</f>
        <v>9140.2216102000002</v>
      </c>
      <c r="AH31" s="1">
        <f>PLANEL_GerMed_Trim!AH17</f>
        <v>7609.2969634999999</v>
      </c>
      <c r="AI31" s="1">
        <f>PLANEL_GerMed_Trim!AI17</f>
        <v>5854.2545769000008</v>
      </c>
      <c r="AJ31" s="1">
        <f>PLANEL_GerMed_Trim!AJ17</f>
        <v>6939.7354931999998</v>
      </c>
      <c r="AK31" s="1">
        <f>PLANEL_GerMed_Trim!AK17</f>
        <v>9140.2216102000002</v>
      </c>
      <c r="AL31" s="1">
        <f>PLANEL_GerMed_Trim!AL17</f>
        <v>7609.2969634999999</v>
      </c>
      <c r="AM31" s="1">
        <f>PLANEL_GerMed_Trim!AM17</f>
        <v>5854.2545769000008</v>
      </c>
      <c r="AN31" s="1">
        <f>PLANEL_GerMed_Trim!AN17</f>
        <v>6939.7354931999998</v>
      </c>
      <c r="AO31" s="1">
        <f>PLANEL_GerMed_Trim!AO17</f>
        <v>9140.2216102000002</v>
      </c>
      <c r="AP31" s="1">
        <f>PLANEL_GerMed_Trim!AP17</f>
        <v>7609.2969634999999</v>
      </c>
      <c r="AQ31" s="1">
        <f>PLANEL_GerMed_Trim!AQ17</f>
        <v>5852.528397</v>
      </c>
      <c r="AR31" s="1">
        <f>PLANEL_GerMed_Trim!AR17</f>
        <v>6938.0279412</v>
      </c>
      <c r="AS31" s="1">
        <f>PLANEL_GerMed_Trim!AS17</f>
        <v>9138.1352920999998</v>
      </c>
      <c r="AT31" s="1">
        <f>PLANEL_GerMed_Trim!AT17</f>
        <v>7607.3596681999998</v>
      </c>
      <c r="AU31" s="1">
        <f>PLANEL_GerMed_Trim!AU17</f>
        <v>5852.528397</v>
      </c>
      <c r="AV31" s="1">
        <f>PLANEL_GerMed_Trim!AV17</f>
        <v>6938.0279412</v>
      </c>
      <c r="AW31" s="1">
        <f>PLANEL_GerMed_Trim!AW17</f>
        <v>9138.1352920999998</v>
      </c>
      <c r="AX31" s="1">
        <f>PLANEL_GerMed_Trim!AX17</f>
        <v>7607.3596681999998</v>
      </c>
      <c r="AY31" s="1">
        <f>PLANEL_GerMed_Trim!AY17</f>
        <v>5777.8888317999999</v>
      </c>
      <c r="AZ31" s="1">
        <f>PLANEL_GerMed_Trim!AZ17</f>
        <v>6860.2586722000005</v>
      </c>
      <c r="BA31" s="1">
        <f>PLANEL_GerMed_Trim!BA17</f>
        <v>9040.8504407</v>
      </c>
      <c r="BB31" s="1">
        <f>PLANEL_GerMed_Trim!BB17</f>
        <v>7520.0318404</v>
      </c>
      <c r="BC31" s="1">
        <f>PLANEL_GerMed_Trim!BC17</f>
        <v>5772.0164427999998</v>
      </c>
      <c r="BD31" s="1">
        <f>PLANEL_GerMed_Trim!BD17</f>
        <v>6853.2962438999994</v>
      </c>
      <c r="BE31" s="1">
        <f>PLANEL_GerMed_Trim!BE17</f>
        <v>9031.6797562000011</v>
      </c>
      <c r="BF31" s="1">
        <f>PLANEL_GerMed_Trim!BF17</f>
        <v>7512.3978902999997</v>
      </c>
      <c r="BG31" s="1">
        <f>PLANEL_GerMed_Trim!BG17</f>
        <v>5737.2383887999995</v>
      </c>
      <c r="BH31" s="1">
        <f>PLANEL_GerMed_Trim!BH17</f>
        <v>6811.0550868999999</v>
      </c>
      <c r="BI31" s="1">
        <f>PLANEL_GerMed_Trim!BI17</f>
        <v>8975.5572302</v>
      </c>
      <c r="BJ31" s="1">
        <f>PLANEL_GerMed_Trim!BJ17</f>
        <v>7466.2759212999999</v>
      </c>
      <c r="BK31" s="1">
        <f>PLANEL_GerMed_Trim!BK17</f>
        <v>5646.3160877999999</v>
      </c>
      <c r="BL31" s="1">
        <f>PLANEL_GerMed_Trim!BL17</f>
        <v>6700.6215639000002</v>
      </c>
      <c r="BM31" s="1">
        <f>PLANEL_GerMed_Trim!BM17</f>
        <v>8828.8328312000012</v>
      </c>
      <c r="BN31" s="1">
        <f>PLANEL_GerMed_Trim!BN17</f>
        <v>7345.6965612999993</v>
      </c>
      <c r="BO31" s="1">
        <f>PLANEL_GerMed_Trim!BO17</f>
        <v>5536.4986022000003</v>
      </c>
      <c r="BP31" s="1">
        <f>PLANEL_GerMed_Trim!BP17</f>
        <v>6570.1940830999993</v>
      </c>
      <c r="BQ31" s="1">
        <f>PLANEL_GerMed_Trim!BQ17</f>
        <v>8656.9296773000005</v>
      </c>
      <c r="BR31" s="1">
        <f>PLANEL_GerMed_Trim!BR17</f>
        <v>7202.7327156000001</v>
      </c>
      <c r="BS31" s="1">
        <f>PLANEL_GerMed_Trim!BS17</f>
        <v>5385.8196859999998</v>
      </c>
      <c r="BT31" s="1">
        <f>PLANEL_GerMed_Trim!BT17</f>
        <v>6410.6048501000005</v>
      </c>
      <c r="BU31" s="1">
        <f>PLANEL_GerMed_Trim!BU17</f>
        <v>8455.8762958999996</v>
      </c>
      <c r="BV31" s="1">
        <f>PLANEL_GerMed_Trim!BV17</f>
        <v>7024.0944467999998</v>
      </c>
      <c r="BW31" s="1">
        <f>PLANEL_GerMed_Trim!BW17</f>
        <v>4749.1433962999999</v>
      </c>
      <c r="BX31" s="1">
        <f>PLANEL_GerMed_Trim!BX17</f>
        <v>5653.2782240999995</v>
      </c>
      <c r="BY31" s="1">
        <f>PLANEL_GerMed_Trim!BY17</f>
        <v>7457.1642366999995</v>
      </c>
      <c r="BZ31" s="1">
        <f>PLANEL_GerMed_Trim!BZ17</f>
        <v>6194.1980579999999</v>
      </c>
      <c r="CA31" s="1">
        <f>PLANEL_GerMed_Trim!CA17</f>
        <v>4245.3678811999998</v>
      </c>
      <c r="CB31" s="1">
        <f>PLANEL_GerMed_Trim!CB17</f>
        <v>5061.2623790999996</v>
      </c>
      <c r="CC31" s="1">
        <f>PLANEL_GerMed_Trim!CC17</f>
        <v>6679.9114317999993</v>
      </c>
      <c r="CD31" s="1">
        <f>PLANEL_GerMed_Trim!CD17</f>
        <v>5544.0713546999996</v>
      </c>
      <c r="CE31" s="1">
        <f>PLANEL_GerMed_Trim!CE17</f>
        <v>3721.0968456999999</v>
      </c>
      <c r="CF31" s="1">
        <f>PLANEL_GerMed_Trim!CF17</f>
        <v>4470.4902836000001</v>
      </c>
      <c r="CG31" s="1">
        <f>PLANEL_GerMed_Trim!CG17</f>
        <v>5916.5633311000001</v>
      </c>
      <c r="CH31" s="1">
        <f>PLANEL_GerMed_Trim!CH17</f>
        <v>4890.4073774999997</v>
      </c>
      <c r="CI31" s="1">
        <f>PLANEL_GerMed_Trim!CI17</f>
        <v>3530.1132181999997</v>
      </c>
      <c r="CJ31" s="1">
        <f>PLANEL_GerMed_Trim!CJ17</f>
        <v>4242.0164145999997</v>
      </c>
      <c r="CK31" s="1">
        <f>PLANEL_GerMed_Trim!CK17</f>
        <v>5614.6454992999998</v>
      </c>
      <c r="CL31" s="1">
        <f>PLANEL_GerMed_Trim!CL17</f>
        <v>4640.2887026000008</v>
      </c>
      <c r="CM31" s="1">
        <f>PLANEL_GerMed_Trim!CM17</f>
        <v>2319.5828363000001</v>
      </c>
      <c r="CN31" s="1">
        <f>PLANEL_GerMed_Trim!CN17</f>
        <v>2793.1045469999999</v>
      </c>
      <c r="CO31" s="1">
        <f>PLANEL_GerMed_Trim!CO17</f>
        <v>3699.6157804000004</v>
      </c>
      <c r="CP31" s="1">
        <f>PLANEL_GerMed_Trim!CP17</f>
        <v>3054.2553080999996</v>
      </c>
      <c r="CQ31" s="1">
        <f>PLANEL_GerMed_Trim!CQ17</f>
        <v>2288.4157493000002</v>
      </c>
      <c r="CR31" s="1">
        <f>PLANEL_GerMed_Trim!CR17</f>
        <v>2755.2492439999996</v>
      </c>
      <c r="CS31" s="1">
        <f>PLANEL_GerMed_Trim!CS17</f>
        <v>3649.3203964000004</v>
      </c>
      <c r="CT31" s="1">
        <f>PLANEL_GerMed_Trim!CT17</f>
        <v>3012.9221330999999</v>
      </c>
      <c r="CU31" s="1">
        <f>PLANEL_GerMed_Trim!CU17</f>
        <v>1630.4284003</v>
      </c>
      <c r="CV31" s="1">
        <f>PLANEL_GerMed_Trim!CV17</f>
        <v>1978.8467919</v>
      </c>
      <c r="CW31" s="1">
        <f>PLANEL_GerMed_Trim!CW17</f>
        <v>2628.4553025999999</v>
      </c>
      <c r="CX31" s="1">
        <f>PLANEL_GerMed_Trim!CX17</f>
        <v>2160.9222172999998</v>
      </c>
      <c r="CY31" s="1">
        <f>PLANEL_GerMed_Trim!CY17</f>
        <v>1696.5524301999999</v>
      </c>
      <c r="CZ31" s="1">
        <f>PLANEL_GerMed_Trim!CZ17</f>
        <v>2060.6194753999998</v>
      </c>
      <c r="DA31" s="1">
        <f>PLANEL_GerMed_Trim!DA17</f>
        <v>2737.7841797999999</v>
      </c>
      <c r="DB31" s="1">
        <f>PLANEL_GerMed_Trim!DB17</f>
        <v>2249.9343387999998</v>
      </c>
      <c r="DC31" s="1">
        <f>PLANEL_GerMed_Trim!DC17</f>
        <v>1778.3323878000001</v>
      </c>
      <c r="DD31" s="1">
        <f>PLANEL_GerMed_Trim!DD17</f>
        <v>2159.9487801</v>
      </c>
      <c r="DE31" s="1">
        <f>PLANEL_GerMed_Trim!DE17</f>
        <v>2869.7552699999997</v>
      </c>
      <c r="DF31" s="1">
        <f>PLANEL_GerMed_Trim!DF17</f>
        <v>2358.3893040000003</v>
      </c>
      <c r="DG31" s="1">
        <f>PLANEL_GerMed_Trim!DG17</f>
        <v>1778.3323878000001</v>
      </c>
      <c r="DH31" s="1">
        <f>PLANEL_GerMed_Trim!DH17</f>
        <v>2159.9487801</v>
      </c>
      <c r="DI31" s="1">
        <f>PLANEL_GerMed_Trim!DI17</f>
        <v>2869.7552699999997</v>
      </c>
      <c r="DJ31" s="1">
        <f>PLANEL_GerMed_Trim!DJ17</f>
        <v>2358.3893040000003</v>
      </c>
      <c r="DK31" s="1">
        <f>PLANEL_GerMed_Trim!DK17</f>
        <v>1778.3323878000001</v>
      </c>
      <c r="DL31" s="1">
        <f>PLANEL_GerMed_Trim!DL17</f>
        <v>2159.9487801</v>
      </c>
      <c r="DM31" s="1">
        <f>PLANEL_GerMed_Trim!DM17</f>
        <v>2869.7552699999997</v>
      </c>
      <c r="DN31" s="1">
        <f>PLANEL_GerMed_Trim!DN17</f>
        <v>2358.3893040000003</v>
      </c>
      <c r="DO31" s="1">
        <f>PLANEL_GerMed_Trim!DO17</f>
        <v>1778.3323878000001</v>
      </c>
      <c r="DP31" s="1">
        <f>PLANEL_GerMed_Trim!DP17</f>
        <v>2159.9487801</v>
      </c>
      <c r="DQ31" s="1">
        <f>PLANEL_GerMed_Trim!DQ17</f>
        <v>2869.7552699999997</v>
      </c>
      <c r="DR31" s="1">
        <f>PLANEL_GerMed_Trim!DR17</f>
        <v>2358.3893040000003</v>
      </c>
      <c r="DS31" s="1">
        <f>PLANEL_GerMed_Trim!DS17</f>
        <v>1778.3323878000001</v>
      </c>
      <c r="DT31" s="1">
        <f>PLANEL_GerMed_Trim!DT17</f>
        <v>2159.9487801</v>
      </c>
      <c r="DU31" s="1">
        <f>PLANEL_GerMed_Trim!DU17</f>
        <v>2869.7552699999997</v>
      </c>
      <c r="DV31" s="1">
        <f>PLANEL_GerMed_Trim!DV17</f>
        <v>2358.3893040000003</v>
      </c>
      <c r="DW31" s="1">
        <f>PLANEL_GerMed_Trim!DW17</f>
        <v>1778.3323878000001</v>
      </c>
      <c r="DX31" s="1">
        <f>PLANEL_GerMed_Trim!DX17</f>
        <v>2159.9487801</v>
      </c>
      <c r="DY31" s="1">
        <f>PLANEL_GerMed_Trim!DY17</f>
        <v>2869.7552699999997</v>
      </c>
      <c r="DZ31" s="1">
        <f>PLANEL_GerMed_Trim!DZ17</f>
        <v>2358.3893040000003</v>
      </c>
      <c r="EA31" s="1">
        <f>PLANEL_GerMed_Trim!EA17</f>
        <v>1778.3323878000001</v>
      </c>
      <c r="EB31" s="1">
        <f>PLANEL_GerMed_Trim!EB17</f>
        <v>2159.9487801</v>
      </c>
      <c r="EC31" s="1">
        <f>PLANEL_GerMed_Trim!EC17</f>
        <v>2869.7552699999997</v>
      </c>
      <c r="ED31" s="1">
        <f>PLANEL_GerMed_Trim!ED17</f>
        <v>2358.3893040000003</v>
      </c>
      <c r="EE31" s="1">
        <f>PLANEL_GerMed_Trim!EE17</f>
        <v>1778.3323878000001</v>
      </c>
      <c r="EF31" s="1">
        <f>PLANEL_GerMed_Trim!EF17</f>
        <v>2159.9487801</v>
      </c>
      <c r="EG31" s="1">
        <f>PLANEL_GerMed_Trim!EG17</f>
        <v>2869.7552699999997</v>
      </c>
      <c r="EH31" s="1">
        <f>PLANEL_GerMed_Trim!EH17</f>
        <v>2358.3893040000003</v>
      </c>
      <c r="EI31" s="1">
        <f>PLANEL_GerMed_Trim!EI17</f>
        <v>1778.3323878000001</v>
      </c>
      <c r="EJ31" s="1">
        <f>PLANEL_GerMed_Trim!EJ17</f>
        <v>2159.9487801</v>
      </c>
      <c r="EK31" s="1">
        <f>PLANEL_GerMed_Trim!EK17</f>
        <v>2869.7552699999997</v>
      </c>
      <c r="EL31" s="1">
        <f>PLANEL_GerMed_Trim!EL17</f>
        <v>2358.3893040000003</v>
      </c>
      <c r="EM31" s="1">
        <f>PLANEL_GerMed_Trim!EM17</f>
        <v>1778.3323878000001</v>
      </c>
      <c r="EN31" s="1">
        <f>PLANEL_GerMed_Trim!EN17</f>
        <v>2159.9487801</v>
      </c>
      <c r="EO31" s="1">
        <f>PLANEL_GerMed_Trim!EO17</f>
        <v>2869.7552699999997</v>
      </c>
      <c r="EP31" s="1">
        <f>PLANEL_GerMed_Trim!EP17</f>
        <v>2358.3893040000003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0.35485343880399112</v>
      </c>
      <c r="AF32" s="33">
        <f t="shared" si="15"/>
        <v>0.42064945618681043</v>
      </c>
      <c r="AG32" s="33">
        <f t="shared" si="15"/>
        <v>0.55403109434429809</v>
      </c>
      <c r="AH32" s="33">
        <f t="shared" si="15"/>
        <v>0.46123467281953595</v>
      </c>
      <c r="AI32" s="33">
        <f t="shared" si="15"/>
        <v>0.35485343880399112</v>
      </c>
      <c r="AJ32" s="33">
        <f t="shared" si="15"/>
        <v>0.42064945618681043</v>
      </c>
      <c r="AK32" s="33">
        <f t="shared" si="15"/>
        <v>0.55403109434429809</v>
      </c>
      <c r="AL32" s="33">
        <f t="shared" si="15"/>
        <v>0.46123467281953595</v>
      </c>
      <c r="AM32" s="33">
        <f t="shared" si="15"/>
        <v>0.35485343880399112</v>
      </c>
      <c r="AN32" s="33">
        <f t="shared" si="15"/>
        <v>0.42064945618681043</v>
      </c>
      <c r="AO32" s="33">
        <f t="shared" si="15"/>
        <v>0.55403109434429809</v>
      </c>
      <c r="AP32" s="33">
        <f t="shared" si="15"/>
        <v>0.46123467281953595</v>
      </c>
      <c r="AQ32" s="33">
        <f t="shared" si="15"/>
        <v>0.35485205133200298</v>
      </c>
      <c r="AR32" s="33">
        <f t="shared" si="15"/>
        <v>0.42066834710201123</v>
      </c>
      <c r="AS32" s="33">
        <f t="shared" si="15"/>
        <v>0.55406583852087832</v>
      </c>
      <c r="AT32" s="33">
        <f t="shared" si="15"/>
        <v>0.461251445591425</v>
      </c>
      <c r="AU32" s="33">
        <f t="shared" si="15"/>
        <v>0.35485205133200298</v>
      </c>
      <c r="AV32" s="33">
        <f t="shared" si="15"/>
        <v>0.42066834710201123</v>
      </c>
      <c r="AW32" s="33">
        <f t="shared" si="15"/>
        <v>0.55406583852087832</v>
      </c>
      <c r="AX32" s="33">
        <f t="shared" si="15"/>
        <v>0.461251445591425</v>
      </c>
      <c r="AY32" s="33">
        <f t="shared" si="15"/>
        <v>0.35480759925546695</v>
      </c>
      <c r="AZ32" s="33">
        <f t="shared" si="15"/>
        <v>0.42127357943584509</v>
      </c>
      <c r="BA32" s="33">
        <f t="shared" si="15"/>
        <v>0.55517898205964189</v>
      </c>
      <c r="BB32" s="33">
        <f t="shared" si="15"/>
        <v>0.46178881617315143</v>
      </c>
      <c r="BC32" s="33">
        <f t="shared" si="15"/>
        <v>0.35480755757615245</v>
      </c>
      <c r="BD32" s="33">
        <f t="shared" si="15"/>
        <v>0.42127414669394303</v>
      </c>
      <c r="BE32" s="33">
        <f t="shared" si="15"/>
        <v>0.5551800253626441</v>
      </c>
      <c r="BF32" s="33">
        <f t="shared" si="15"/>
        <v>0.4617893198004428</v>
      </c>
      <c r="BG32" s="33">
        <f t="shared" si="15"/>
        <v>0.3548115185450425</v>
      </c>
      <c r="BH32" s="33">
        <f t="shared" si="15"/>
        <v>0.42122021685460936</v>
      </c>
      <c r="BI32" s="33">
        <f t="shared" si="15"/>
        <v>0.55508083764692495</v>
      </c>
      <c r="BJ32" s="33">
        <f t="shared" si="15"/>
        <v>0.4617414369052964</v>
      </c>
      <c r="BK32" s="33">
        <f t="shared" si="15"/>
        <v>0.35482210480805426</v>
      </c>
      <c r="BL32" s="33">
        <f t="shared" si="15"/>
        <v>0.42107608037785244</v>
      </c>
      <c r="BM32" s="33">
        <f t="shared" si="15"/>
        <v>0.55481574170698467</v>
      </c>
      <c r="BN32" s="33">
        <f t="shared" si="15"/>
        <v>0.46161346170354089</v>
      </c>
      <c r="BO32" s="33">
        <f t="shared" si="15"/>
        <v>0.35482255677386654</v>
      </c>
      <c r="BP32" s="33">
        <f t="shared" ref="BP32:EA32" si="16">BP31/BP17</f>
        <v>0.42106992714487768</v>
      </c>
      <c r="BQ32" s="33">
        <f t="shared" si="16"/>
        <v>0.55480442471178071</v>
      </c>
      <c r="BR32" s="33">
        <f t="shared" si="16"/>
        <v>0.46160799840036609</v>
      </c>
      <c r="BS32" s="33">
        <f t="shared" si="16"/>
        <v>0.35473702317855277</v>
      </c>
      <c r="BT32" s="33">
        <f t="shared" si="16"/>
        <v>0.42223449983105632</v>
      </c>
      <c r="BU32" s="33">
        <f t="shared" si="16"/>
        <v>0.5569463072391565</v>
      </c>
      <c r="BV32" s="33">
        <f t="shared" si="16"/>
        <v>0.4626419932066837</v>
      </c>
      <c r="BW32" s="33">
        <f t="shared" si="16"/>
        <v>0.35473453573680075</v>
      </c>
      <c r="BX32" s="33">
        <f t="shared" si="16"/>
        <v>0.42226836691843667</v>
      </c>
      <c r="BY32" s="33">
        <f t="shared" si="16"/>
        <v>0.55700859558794968</v>
      </c>
      <c r="BZ32" s="33">
        <f t="shared" si="16"/>
        <v>0.46267206294051039</v>
      </c>
      <c r="CA32" s="33">
        <f t="shared" si="16"/>
        <v>0.35469126748071217</v>
      </c>
      <c r="CB32" s="33">
        <f t="shared" si="16"/>
        <v>0.42285748103130105</v>
      </c>
      <c r="CC32" s="33">
        <f t="shared" si="16"/>
        <v>0.55809209442040864</v>
      </c>
      <c r="CD32" s="33">
        <f t="shared" si="16"/>
        <v>0.46319512250283895</v>
      </c>
      <c r="CE32" s="33">
        <f t="shared" si="16"/>
        <v>0.35447089386735586</v>
      </c>
      <c r="CF32" s="33">
        <f t="shared" si="16"/>
        <v>0.42585795333013449</v>
      </c>
      <c r="CG32" s="33">
        <f t="shared" si="16"/>
        <v>0.56361056418656852</v>
      </c>
      <c r="CH32" s="33">
        <f t="shared" si="16"/>
        <v>0.46585916635873936</v>
      </c>
      <c r="CI32" s="33">
        <f t="shared" si="16"/>
        <v>0.35446430645860444</v>
      </c>
      <c r="CJ32" s="33">
        <f t="shared" si="16"/>
        <v>0.42594764344524638</v>
      </c>
      <c r="CK32" s="33">
        <f t="shared" si="16"/>
        <v>0.56377552217293903</v>
      </c>
      <c r="CL32" s="33">
        <f t="shared" si="16"/>
        <v>0.46593879999505983</v>
      </c>
      <c r="CM32" s="33">
        <f t="shared" si="16"/>
        <v>0.35440510598618424</v>
      </c>
      <c r="CN32" s="33">
        <f t="shared" si="16"/>
        <v>0.4267536806700194</v>
      </c>
      <c r="CO32" s="33">
        <f t="shared" si="16"/>
        <v>0.56525798615249123</v>
      </c>
      <c r="CP32" s="33">
        <f t="shared" si="16"/>
        <v>0.46665446011950479</v>
      </c>
      <c r="CQ32" s="33">
        <f t="shared" si="16"/>
        <v>0.35440851003562029</v>
      </c>
      <c r="CR32" s="33">
        <f t="shared" si="16"/>
        <v>0.42670733219761492</v>
      </c>
      <c r="CS32" s="33">
        <f t="shared" si="16"/>
        <v>0.56517274220226121</v>
      </c>
      <c r="CT32" s="33">
        <f t="shared" si="16"/>
        <v>0.46661330851788757</v>
      </c>
      <c r="CU32" s="33">
        <f t="shared" si="16"/>
        <v>0.35417671057884936</v>
      </c>
      <c r="CV32" s="33">
        <f t="shared" si="16"/>
        <v>0.42986337048943202</v>
      </c>
      <c r="CW32" s="33">
        <f t="shared" si="16"/>
        <v>0.57097732890761033</v>
      </c>
      <c r="CX32" s="33">
        <f t="shared" si="16"/>
        <v>0.46941547546598356</v>
      </c>
      <c r="CY32" s="33">
        <f t="shared" si="16"/>
        <v>0.35415533996321463</v>
      </c>
      <c r="CZ32" s="33">
        <f t="shared" si="16"/>
        <v>0.43015433997467273</v>
      </c>
      <c r="DA32" s="33">
        <f t="shared" si="16"/>
        <v>0.57151248006445476</v>
      </c>
      <c r="DB32" s="33">
        <f t="shared" si="16"/>
        <v>0.46967381995892094</v>
      </c>
      <c r="DC32" s="33">
        <f t="shared" si="16"/>
        <v>0.35415533993146392</v>
      </c>
      <c r="DD32" s="33">
        <f t="shared" si="16"/>
        <v>0.43015433993034669</v>
      </c>
      <c r="DE32" s="33">
        <f t="shared" si="16"/>
        <v>0.57151247997247989</v>
      </c>
      <c r="DF32" s="33">
        <f t="shared" si="16"/>
        <v>0.46967381991064733</v>
      </c>
      <c r="DG32" s="33">
        <f t="shared" si="16"/>
        <v>0.35415533993146392</v>
      </c>
      <c r="DH32" s="33">
        <f t="shared" si="16"/>
        <v>0.43015433993034669</v>
      </c>
      <c r="DI32" s="33">
        <f t="shared" si="16"/>
        <v>0.57151247997247989</v>
      </c>
      <c r="DJ32" s="33">
        <f t="shared" si="16"/>
        <v>0.46967381991064733</v>
      </c>
      <c r="DK32" s="33">
        <f t="shared" si="16"/>
        <v>0.35415533993146392</v>
      </c>
      <c r="DL32" s="33">
        <f t="shared" si="16"/>
        <v>0.43015433993034669</v>
      </c>
      <c r="DM32" s="33">
        <f t="shared" si="16"/>
        <v>0.57151247997247989</v>
      </c>
      <c r="DN32" s="33">
        <f t="shared" si="16"/>
        <v>0.46967381991064733</v>
      </c>
      <c r="DO32" s="33">
        <f t="shared" si="16"/>
        <v>0.35415533993146392</v>
      </c>
      <c r="DP32" s="33">
        <f t="shared" si="16"/>
        <v>0.43015433993034669</v>
      </c>
      <c r="DQ32" s="33">
        <f t="shared" si="16"/>
        <v>0.57151247997247989</v>
      </c>
      <c r="DR32" s="33">
        <f t="shared" si="16"/>
        <v>0.46967381991064733</v>
      </c>
      <c r="DS32" s="33">
        <f t="shared" si="16"/>
        <v>0.35415533993146392</v>
      </c>
      <c r="DT32" s="33">
        <f t="shared" si="16"/>
        <v>0.43015433993034669</v>
      </c>
      <c r="DU32" s="33">
        <f t="shared" si="16"/>
        <v>0.57151247997247989</v>
      </c>
      <c r="DV32" s="33">
        <f t="shared" si="16"/>
        <v>0.46967381991064733</v>
      </c>
      <c r="DW32" s="33">
        <f t="shared" si="16"/>
        <v>0.35415533993146392</v>
      </c>
      <c r="DX32" s="33">
        <f t="shared" si="16"/>
        <v>0.43015433993034669</v>
      </c>
      <c r="DY32" s="33">
        <f t="shared" si="16"/>
        <v>0.57151247997247989</v>
      </c>
      <c r="DZ32" s="33">
        <f t="shared" si="16"/>
        <v>0.46967381991064733</v>
      </c>
      <c r="EA32" s="33">
        <f t="shared" si="16"/>
        <v>0.35415533993146392</v>
      </c>
      <c r="EB32" s="33">
        <f t="shared" ref="EB32:EP32" si="17">EB31/EB17</f>
        <v>0.43015433993034669</v>
      </c>
      <c r="EC32" s="33">
        <f t="shared" si="17"/>
        <v>0.57151247997247989</v>
      </c>
      <c r="ED32" s="33">
        <f t="shared" si="17"/>
        <v>0.46967381991064733</v>
      </c>
      <c r="EE32" s="33">
        <f t="shared" si="17"/>
        <v>0.35415533993146392</v>
      </c>
      <c r="EF32" s="33">
        <f t="shared" si="17"/>
        <v>0.43015433993034669</v>
      </c>
      <c r="EG32" s="33">
        <f t="shared" si="17"/>
        <v>0.57151247997247989</v>
      </c>
      <c r="EH32" s="33">
        <f t="shared" si="17"/>
        <v>0.46967381991064733</v>
      </c>
      <c r="EI32" s="33">
        <f t="shared" si="17"/>
        <v>0.35415533993146392</v>
      </c>
      <c r="EJ32" s="33">
        <f t="shared" si="17"/>
        <v>0.43015433993034669</v>
      </c>
      <c r="EK32" s="33">
        <f t="shared" si="17"/>
        <v>0.57151247997247989</v>
      </c>
      <c r="EL32" s="33">
        <f t="shared" si="17"/>
        <v>0.46967381991064733</v>
      </c>
      <c r="EM32" s="33">
        <f t="shared" si="17"/>
        <v>0.35415533993146392</v>
      </c>
      <c r="EN32" s="33">
        <f t="shared" si="17"/>
        <v>0.43015433993034669</v>
      </c>
      <c r="EO32" s="33">
        <f t="shared" si="17"/>
        <v>0.57151247997247989</v>
      </c>
      <c r="EP32" s="33">
        <f t="shared" si="17"/>
        <v>0.46967381991064733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605.30052609999996</v>
      </c>
      <c r="E31" s="41">
        <v>663.93294409999999</v>
      </c>
      <c r="F31" s="41">
        <v>696.48098519999996</v>
      </c>
      <c r="G31" s="41">
        <v>696.48098519999996</v>
      </c>
      <c r="H31" s="41">
        <v>232.1603284</v>
      </c>
      <c r="I31" s="41">
        <v>232.1603284</v>
      </c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605.30052609999996</v>
      </c>
      <c r="E40" s="41">
        <v>820.30024379999998</v>
      </c>
      <c r="F40" s="41">
        <v>852.84828489999995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1">
        <v>0</v>
      </c>
      <c r="U40" s="41">
        <v>0</v>
      </c>
      <c r="V40" s="41">
        <v>0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848.56294800000001</v>
      </c>
      <c r="E54" s="41">
        <v>887.88335380000001</v>
      </c>
      <c r="F54" s="41">
        <v>918.9026288</v>
      </c>
      <c r="G54" s="41">
        <v>975.08352209999998</v>
      </c>
      <c r="H54" s="41">
        <v>831.48948719999999</v>
      </c>
      <c r="I54" s="41">
        <v>837.89454790000002</v>
      </c>
      <c r="J54" s="41">
        <v>792.16908139999998</v>
      </c>
      <c r="K54" s="41">
        <v>953.63414739999996</v>
      </c>
      <c r="L54" s="41">
        <v>953.63414739999996</v>
      </c>
      <c r="M54" s="41">
        <v>953.63414739999996</v>
      </c>
      <c r="N54" s="41">
        <v>953.63414739999996</v>
      </c>
      <c r="O54" s="41">
        <v>953.63414739999996</v>
      </c>
      <c r="P54" s="41">
        <v>953.63414739999996</v>
      </c>
      <c r="Q54" s="41">
        <v>953.63414739999996</v>
      </c>
      <c r="R54" s="41">
        <v>953.63414739999996</v>
      </c>
      <c r="S54" s="41">
        <v>953.63414739999996</v>
      </c>
      <c r="T54" s="41">
        <v>953.63414739999996</v>
      </c>
      <c r="U54" s="41">
        <v>235.69855680000001</v>
      </c>
      <c r="V54" s="41">
        <v>235.69855680000001</v>
      </c>
      <c r="W54" s="41">
        <v>170</v>
      </c>
      <c r="X54" s="41">
        <v>170</v>
      </c>
      <c r="Y54" s="41">
        <v>208.45155879999999</v>
      </c>
      <c r="Z54" s="41">
        <v>208.45155879999999</v>
      </c>
      <c r="AA54" s="41">
        <v>208.45155879999999</v>
      </c>
      <c r="AB54" s="41">
        <v>208.45155879999999</v>
      </c>
      <c r="AC54" s="41">
        <v>208.45155879999999</v>
      </c>
      <c r="AD54" s="41">
        <v>208.45155879999999</v>
      </c>
      <c r="AE54" s="41">
        <v>208.45155879999999</v>
      </c>
      <c r="AF54" s="41">
        <v>208.45155879999999</v>
      </c>
      <c r="AG54" s="41">
        <v>246.9031176</v>
      </c>
      <c r="AH54" s="41">
        <v>246.9031176</v>
      </c>
      <c r="AI54" s="41">
        <v>246.9031176</v>
      </c>
      <c r="AJ54" s="41">
        <v>242.7028396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848.56294800000001</v>
      </c>
      <c r="E64" s="41">
        <v>887.88335380000001</v>
      </c>
      <c r="F64" s="41">
        <v>918.9026288</v>
      </c>
      <c r="G64" s="41">
        <v>975.08352209999998</v>
      </c>
      <c r="H64" s="41">
        <v>831.48948719999999</v>
      </c>
      <c r="I64" s="41">
        <v>837.89454790000002</v>
      </c>
      <c r="J64" s="41">
        <v>792.16908139999998</v>
      </c>
      <c r="K64" s="41">
        <v>953.63414739999996</v>
      </c>
      <c r="L64" s="41">
        <v>953.63414739999996</v>
      </c>
      <c r="M64" s="41">
        <v>953.63414739999996</v>
      </c>
      <c r="N64" s="41">
        <v>953.63414739999996</v>
      </c>
      <c r="O64" s="41">
        <v>953.63414739999996</v>
      </c>
      <c r="P64" s="41">
        <v>953.63414739999996</v>
      </c>
      <c r="Q64" s="41">
        <v>953.63414739999996</v>
      </c>
      <c r="R64" s="41">
        <v>953.63414739999996</v>
      </c>
      <c r="S64" s="41">
        <v>953.63414739999996</v>
      </c>
      <c r="T64" s="41">
        <v>953.63414739999996</v>
      </c>
      <c r="U64" s="41">
        <v>235.69855680000001</v>
      </c>
      <c r="V64" s="41">
        <v>235.69855680000001</v>
      </c>
      <c r="W64" s="41">
        <v>170</v>
      </c>
      <c r="X64" s="41">
        <v>170</v>
      </c>
      <c r="Y64" s="41">
        <v>208.45155879999999</v>
      </c>
      <c r="Z64" s="41">
        <v>208.45155879999999</v>
      </c>
      <c r="AA64" s="41">
        <v>208.45155879999999</v>
      </c>
      <c r="AB64" s="41">
        <v>208.45155879999999</v>
      </c>
      <c r="AC64" s="41">
        <v>208.45155879999999</v>
      </c>
      <c r="AD64" s="41">
        <v>208.45155879999999</v>
      </c>
      <c r="AE64" s="41">
        <v>208.45155879999999</v>
      </c>
      <c r="AF64" s="41">
        <v>208.45155879999999</v>
      </c>
      <c r="AG64" s="41">
        <v>246.9031176</v>
      </c>
      <c r="AH64" s="41">
        <v>246.9031176</v>
      </c>
      <c r="AI64" s="41">
        <v>246.9031176</v>
      </c>
      <c r="AJ64" s="41">
        <v>242.7028396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1979.166209</v>
      </c>
      <c r="E101" s="41">
        <v>2223.9573780000001</v>
      </c>
      <c r="F101" s="41">
        <v>2434.79396</v>
      </c>
      <c r="G101" s="41">
        <v>2692.267053</v>
      </c>
      <c r="H101" s="41">
        <v>2023.1613090000001</v>
      </c>
      <c r="I101" s="41">
        <v>2058.6958650000001</v>
      </c>
      <c r="J101" s="41">
        <v>1819.360668</v>
      </c>
      <c r="K101" s="41">
        <v>1819.358168</v>
      </c>
      <c r="L101" s="41">
        <v>1819.358168</v>
      </c>
      <c r="M101" s="41">
        <v>1819.358168</v>
      </c>
      <c r="N101" s="41">
        <v>1819.358168</v>
      </c>
      <c r="O101" s="41">
        <v>1779.034296</v>
      </c>
      <c r="P101" s="41">
        <v>1628.0187020000001</v>
      </c>
      <c r="Q101" s="41">
        <v>424.29184889999999</v>
      </c>
      <c r="R101" s="41">
        <v>325.8410164</v>
      </c>
      <c r="S101" s="41">
        <v>325.8410164</v>
      </c>
      <c r="T101" s="41">
        <v>325.8410164</v>
      </c>
      <c r="U101" s="41">
        <v>325.8410164</v>
      </c>
      <c r="V101" s="41">
        <v>325.8410164</v>
      </c>
      <c r="W101" s="41">
        <v>244.0932861</v>
      </c>
      <c r="X101" s="41">
        <v>244.0932861</v>
      </c>
      <c r="Y101" s="41">
        <v>244.0932861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891.86967719999996</v>
      </c>
      <c r="E103" s="41">
        <v>935.89622489999999</v>
      </c>
      <c r="F103" s="41">
        <v>935.89622489999999</v>
      </c>
      <c r="G103" s="41">
        <v>1125.944178</v>
      </c>
      <c r="H103" s="41">
        <v>837.02820940000004</v>
      </c>
      <c r="I103" s="41">
        <v>837.02820940000004</v>
      </c>
      <c r="J103" s="41">
        <v>781.53334270000005</v>
      </c>
      <c r="K103" s="41">
        <v>781.53334270000005</v>
      </c>
      <c r="L103" s="41">
        <v>1366.740417</v>
      </c>
      <c r="M103" s="41">
        <v>1366.740417</v>
      </c>
      <c r="N103" s="41">
        <v>1113.4040339999999</v>
      </c>
      <c r="O103" s="41">
        <v>1113.4040339999999</v>
      </c>
      <c r="P103" s="41">
        <v>910.25387450000005</v>
      </c>
      <c r="Q103" s="41">
        <v>661.96794609999995</v>
      </c>
      <c r="R103" s="41">
        <v>598.24387460000003</v>
      </c>
      <c r="S103" s="41">
        <v>598.24387460000003</v>
      </c>
      <c r="T103" s="41">
        <v>598.24387460000003</v>
      </c>
      <c r="U103" s="41">
        <v>598.24387460000003</v>
      </c>
      <c r="V103" s="41">
        <v>598.24387460000003</v>
      </c>
      <c r="W103" s="41">
        <v>611.27428120000002</v>
      </c>
      <c r="X103" s="41">
        <v>688.30902990000004</v>
      </c>
      <c r="Y103" s="41">
        <v>744.54564319999997</v>
      </c>
      <c r="Z103" s="41">
        <v>744.54564319999997</v>
      </c>
      <c r="AA103" s="41">
        <v>744.54564319999997</v>
      </c>
      <c r="AB103" s="41">
        <v>744.54564319999997</v>
      </c>
      <c r="AC103" s="41">
        <v>747.80484320000005</v>
      </c>
      <c r="AD103" s="41">
        <v>747.80484320000005</v>
      </c>
      <c r="AE103" s="41">
        <v>731.5088432</v>
      </c>
      <c r="AF103" s="41">
        <v>731.5088432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507.94125320000001</v>
      </c>
      <c r="F104" s="41">
        <v>651.51311250000003</v>
      </c>
      <c r="G104" s="41">
        <v>651.51311250000003</v>
      </c>
      <c r="H104" s="41">
        <v>856.02329650000001</v>
      </c>
      <c r="I104" s="41">
        <v>856.02329650000001</v>
      </c>
      <c r="J104" s="41">
        <v>747.43777769999997</v>
      </c>
      <c r="K104" s="41">
        <v>684.81863720000001</v>
      </c>
      <c r="L104" s="41">
        <v>687.31863720000001</v>
      </c>
      <c r="M104" s="41">
        <v>687.31863720000001</v>
      </c>
      <c r="N104" s="41">
        <v>687.31863720000001</v>
      </c>
      <c r="O104" s="41">
        <v>687.31863720000001</v>
      </c>
      <c r="P104" s="41">
        <v>831.16929449999998</v>
      </c>
      <c r="Q104" s="41">
        <v>831.16929449999998</v>
      </c>
      <c r="R104" s="41">
        <v>831.16929449999998</v>
      </c>
      <c r="S104" s="41">
        <v>831.16929449999998</v>
      </c>
      <c r="T104" s="41">
        <v>748.81870860000004</v>
      </c>
      <c r="U104" s="41">
        <v>748.81870860000004</v>
      </c>
      <c r="V104" s="41">
        <v>748.81870860000004</v>
      </c>
      <c r="W104" s="41">
        <v>396.82721950000001</v>
      </c>
      <c r="X104" s="41">
        <v>396.82721950000001</v>
      </c>
      <c r="Y104" s="41">
        <v>459.44636000000003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646.46067349999998</v>
      </c>
      <c r="I107" s="41">
        <v>654.57942609999998</v>
      </c>
      <c r="J107" s="41">
        <v>597.83092929999998</v>
      </c>
      <c r="K107" s="41">
        <v>591.31756189999999</v>
      </c>
      <c r="L107" s="41">
        <v>591.31756189999999</v>
      </c>
      <c r="M107" s="41">
        <v>575.08005679999997</v>
      </c>
      <c r="N107" s="41">
        <v>583.19880929999999</v>
      </c>
      <c r="O107" s="41">
        <v>575.08005679999997</v>
      </c>
      <c r="P107" s="41">
        <v>583.19880929999999</v>
      </c>
      <c r="Q107" s="41">
        <v>583.19880929999999</v>
      </c>
      <c r="R107" s="41">
        <v>575.08005679999997</v>
      </c>
      <c r="S107" s="41">
        <v>583.19880929999999</v>
      </c>
      <c r="T107" s="41">
        <v>591.31756189999999</v>
      </c>
      <c r="U107" s="41">
        <v>591.31756189999999</v>
      </c>
      <c r="V107" s="41">
        <v>583.19880929999999</v>
      </c>
      <c r="W107" s="41">
        <v>269.38775509999999</v>
      </c>
      <c r="X107" s="41">
        <v>269.38775509999999</v>
      </c>
      <c r="Y107" s="41">
        <v>332.64961929999998</v>
      </c>
      <c r="Z107" s="41">
        <v>332.64961929999998</v>
      </c>
      <c r="AA107" s="41">
        <v>332.64961929999998</v>
      </c>
      <c r="AB107" s="41">
        <v>332.64961929999998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3728.6449510000002</v>
      </c>
      <c r="E112" s="41">
        <v>4091.0618450000002</v>
      </c>
      <c r="F112" s="41">
        <v>4445.4702870000001</v>
      </c>
      <c r="G112" s="41">
        <v>4892.9913329999999</v>
      </c>
      <c r="H112" s="41">
        <v>4480.2481760000001</v>
      </c>
      <c r="I112" s="41">
        <v>4523.901484</v>
      </c>
      <c r="J112" s="41">
        <v>4063.7374049999999</v>
      </c>
      <c r="K112" s="41">
        <v>3994.6023970000001</v>
      </c>
      <c r="L112" s="41">
        <v>4582.3094719999999</v>
      </c>
      <c r="M112" s="41">
        <v>4566.0719669999999</v>
      </c>
      <c r="N112" s="41">
        <v>4203.2796490000001</v>
      </c>
      <c r="O112" s="41">
        <v>4154.8370240000004</v>
      </c>
      <c r="P112" s="41">
        <v>3952.64068</v>
      </c>
      <c r="Q112" s="41">
        <v>2500.6278990000001</v>
      </c>
      <c r="R112" s="41">
        <v>2330.3342419999999</v>
      </c>
      <c r="S112" s="41">
        <v>2338.4529950000001</v>
      </c>
      <c r="T112" s="41">
        <v>2264.2211609999999</v>
      </c>
      <c r="U112" s="41">
        <v>2264.2211609999999</v>
      </c>
      <c r="V112" s="41">
        <v>2256.1024090000001</v>
      </c>
      <c r="W112" s="41">
        <v>1521.5825420000001</v>
      </c>
      <c r="X112" s="41">
        <v>1598.617291</v>
      </c>
      <c r="Y112" s="41">
        <v>1780.734909</v>
      </c>
      <c r="Z112" s="41">
        <v>1223.54592</v>
      </c>
      <c r="AA112" s="41">
        <v>1223.54592</v>
      </c>
      <c r="AB112" s="41">
        <v>1223.54592</v>
      </c>
      <c r="AC112" s="41">
        <v>894.15550050000002</v>
      </c>
      <c r="AD112" s="41">
        <v>894.15550050000002</v>
      </c>
      <c r="AE112" s="41">
        <v>877.85950049999997</v>
      </c>
      <c r="AF112" s="41">
        <v>877.85950049999997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0</v>
      </c>
      <c r="X136" s="41">
        <v>0</v>
      </c>
      <c r="Y136" s="41">
        <v>0</v>
      </c>
      <c r="Z136" s="41">
        <v>0</v>
      </c>
      <c r="AA136" s="41">
        <v>0</v>
      </c>
      <c r="AB136" s="41">
        <v>0</v>
      </c>
      <c r="AC136" s="41">
        <v>0</v>
      </c>
      <c r="AD136" s="41">
        <v>0</v>
      </c>
      <c r="AE136" s="41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1">
        <v>0</v>
      </c>
      <c r="AL136" s="41">
        <v>0</v>
      </c>
      <c r="AM136" s="41">
        <v>0</v>
      </c>
      <c r="AN136" s="41">
        <v>0</v>
      </c>
      <c r="AO136" s="41">
        <v>0</v>
      </c>
      <c r="AP136" s="41">
        <v>0</v>
      </c>
    </row>
    <row r="137" spans="1:42" x14ac:dyDescent="0.25">
      <c r="B137" s="40" t="s">
        <v>21</v>
      </c>
      <c r="C137" s="42" t="s">
        <v>37</v>
      </c>
      <c r="D137" s="41">
        <v>301.90399409999998</v>
      </c>
      <c r="E137" s="41">
        <v>350.59124250000002</v>
      </c>
      <c r="F137" s="41">
        <v>443.26633429999998</v>
      </c>
      <c r="G137" s="41">
        <v>938.33359480000001</v>
      </c>
      <c r="H137" s="41">
        <v>165.01327749999999</v>
      </c>
      <c r="I137" s="41">
        <v>165.01327749999999</v>
      </c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/>
      <c r="E139" s="41"/>
      <c r="F139" s="41">
        <v>83.800679400000007</v>
      </c>
      <c r="G139" s="41">
        <v>125.7010191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301.90399409999998</v>
      </c>
      <c r="E148" s="41">
        <v>350.59124250000002</v>
      </c>
      <c r="F148" s="41">
        <v>527.06701369999996</v>
      </c>
      <c r="G148" s="41">
        <v>1064.0346139999999</v>
      </c>
      <c r="H148" s="41">
        <v>165.01327749999999</v>
      </c>
      <c r="I148" s="41">
        <v>165.01327749999999</v>
      </c>
      <c r="J148" s="41">
        <v>0</v>
      </c>
      <c r="K148" s="41">
        <v>0</v>
      </c>
      <c r="L148" s="41">
        <v>0</v>
      </c>
      <c r="M148" s="41">
        <v>0</v>
      </c>
      <c r="N148" s="41">
        <v>0</v>
      </c>
      <c r="O148" s="41">
        <v>0</v>
      </c>
      <c r="P148" s="41">
        <v>0</v>
      </c>
      <c r="Q148" s="41">
        <v>0</v>
      </c>
      <c r="R148" s="41">
        <v>0</v>
      </c>
      <c r="S148" s="41">
        <v>0</v>
      </c>
      <c r="T148" s="41">
        <v>0</v>
      </c>
      <c r="U148" s="41">
        <v>0</v>
      </c>
      <c r="V148" s="41">
        <v>0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1634.836033</v>
      </c>
      <c r="K149" s="41">
        <v>1589.8</v>
      </c>
      <c r="L149" s="41">
        <v>1589.8</v>
      </c>
      <c r="M149" s="41">
        <v>1589.8</v>
      </c>
      <c r="N149" s="41">
        <v>1589.8</v>
      </c>
      <c r="O149" s="41">
        <v>1589.8</v>
      </c>
      <c r="P149" s="41">
        <v>1589.8</v>
      </c>
      <c r="Q149" s="41">
        <v>1634.836033</v>
      </c>
      <c r="R149" s="41">
        <v>2872.5200399999999</v>
      </c>
      <c r="S149" s="41">
        <v>2872.5200399999999</v>
      </c>
      <c r="T149" s="41">
        <v>2872.5200399999999</v>
      </c>
      <c r="U149" s="41">
        <v>2872.5200399999999</v>
      </c>
      <c r="V149" s="41">
        <v>2872.5200399999999</v>
      </c>
      <c r="W149" s="41">
        <v>2917.5560730000002</v>
      </c>
      <c r="X149" s="41">
        <v>2917.5560730000002</v>
      </c>
      <c r="Y149" s="41">
        <v>2917.5560730000002</v>
      </c>
      <c r="Z149" s="41">
        <v>2917.5560730000002</v>
      </c>
      <c r="AA149" s="41">
        <v>2917.5560730000002</v>
      </c>
      <c r="AB149" s="41">
        <v>2917.5560730000002</v>
      </c>
      <c r="AC149" s="41">
        <v>2917.5560730000002</v>
      </c>
      <c r="AD149" s="41">
        <v>2917.5560730000002</v>
      </c>
      <c r="AE149" s="41">
        <v>2918.189668</v>
      </c>
      <c r="AF149" s="41">
        <v>2917.5560730000002</v>
      </c>
      <c r="AG149" s="41">
        <v>2962.5921060000001</v>
      </c>
      <c r="AH149" s="41">
        <v>2962.5921060000001</v>
      </c>
      <c r="AI149" s="41">
        <v>2962.5921060000001</v>
      </c>
      <c r="AJ149" s="41">
        <v>2962.5921060000001</v>
      </c>
      <c r="AK149" s="41">
        <v>2962.5921060000001</v>
      </c>
      <c r="AL149" s="41">
        <v>2945.4536090000001</v>
      </c>
      <c r="AM149" s="41">
        <v>2920.984633</v>
      </c>
      <c r="AN149" s="41">
        <v>2917.5560730000002</v>
      </c>
      <c r="AO149" s="41">
        <v>2917.5560730000002</v>
      </c>
      <c r="AP149" s="41">
        <v>2917.5560730000002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1634.836033</v>
      </c>
      <c r="K160" s="41">
        <v>1589.8</v>
      </c>
      <c r="L160" s="41">
        <v>1589.8</v>
      </c>
      <c r="M160" s="41">
        <v>1589.8</v>
      </c>
      <c r="N160" s="41">
        <v>1589.8</v>
      </c>
      <c r="O160" s="41">
        <v>1589.8</v>
      </c>
      <c r="P160" s="41">
        <v>1589.8</v>
      </c>
      <c r="Q160" s="41">
        <v>1634.836033</v>
      </c>
      <c r="R160" s="41">
        <v>2872.5200399999999</v>
      </c>
      <c r="S160" s="41">
        <v>2872.5200399999999</v>
      </c>
      <c r="T160" s="41">
        <v>2872.5200399999999</v>
      </c>
      <c r="U160" s="41">
        <v>2872.5200399999999</v>
      </c>
      <c r="V160" s="41">
        <v>2872.5200399999999</v>
      </c>
      <c r="W160" s="41">
        <v>2917.5560730000002</v>
      </c>
      <c r="X160" s="41">
        <v>2917.5560730000002</v>
      </c>
      <c r="Y160" s="41">
        <v>2917.5560730000002</v>
      </c>
      <c r="Z160" s="41">
        <v>2917.5560730000002</v>
      </c>
      <c r="AA160" s="41">
        <v>2917.5560730000002</v>
      </c>
      <c r="AB160" s="41">
        <v>2917.5560730000002</v>
      </c>
      <c r="AC160" s="41">
        <v>2917.5560730000002</v>
      </c>
      <c r="AD160" s="41">
        <v>2917.5560730000002</v>
      </c>
      <c r="AE160" s="41">
        <v>2918.189668</v>
      </c>
      <c r="AF160" s="41">
        <v>2917.5560730000002</v>
      </c>
      <c r="AG160" s="41">
        <v>2962.5921060000001</v>
      </c>
      <c r="AH160" s="41">
        <v>2962.5921060000001</v>
      </c>
      <c r="AI160" s="41">
        <v>2962.5921060000001</v>
      </c>
      <c r="AJ160" s="41">
        <v>2962.5921060000001</v>
      </c>
      <c r="AK160" s="41">
        <v>2962.5921060000001</v>
      </c>
      <c r="AL160" s="41">
        <v>2945.4536090000001</v>
      </c>
      <c r="AM160" s="41">
        <v>2920.984633</v>
      </c>
      <c r="AN160" s="41">
        <v>2917.5560730000002</v>
      </c>
      <c r="AO160" s="41">
        <v>2917.5560730000002</v>
      </c>
      <c r="AP160" s="41">
        <v>2917.5560730000002</v>
      </c>
    </row>
    <row r="161" spans="2:42" x14ac:dyDescent="0.25">
      <c r="B161" s="40" t="s">
        <v>23</v>
      </c>
      <c r="C161" s="42" t="s">
        <v>37</v>
      </c>
      <c r="D161" s="41"/>
      <c r="E161" s="41"/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/>
      <c r="F163" s="41"/>
      <c r="G163" s="41">
        <v>487.10279220000001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>
        <v>155.70860479999999</v>
      </c>
      <c r="G164" s="41">
        <v>155.70860479999999</v>
      </c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>
        <v>48.852383850000002</v>
      </c>
      <c r="G167" s="41">
        <v>48.852383850000002</v>
      </c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0</v>
      </c>
      <c r="F172" s="41">
        <v>204.5609886</v>
      </c>
      <c r="G172" s="41">
        <v>772.13647560000004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/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0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19936.173869999999</v>
      </c>
      <c r="S233" s="41">
        <v>19936.173869999999</v>
      </c>
      <c r="T233" s="41">
        <v>19936.173869999999</v>
      </c>
      <c r="U233" s="41">
        <v>19936.173869999999</v>
      </c>
      <c r="V233" s="41">
        <v>19677.8609</v>
      </c>
      <c r="W233" s="41">
        <v>19936.173869999999</v>
      </c>
      <c r="X233" s="41">
        <v>19936.173869999999</v>
      </c>
      <c r="Y233" s="41">
        <v>19936.173869999999</v>
      </c>
      <c r="Z233" s="41">
        <v>20018.93865</v>
      </c>
      <c r="AA233" s="41">
        <v>20162.12213</v>
      </c>
      <c r="AB233" s="41">
        <v>20366.529559999999</v>
      </c>
      <c r="AC233" s="41">
        <v>20442.48216</v>
      </c>
      <c r="AD233" s="41">
        <v>20596.971870000001</v>
      </c>
      <c r="AE233" s="41">
        <v>20922.586019999999</v>
      </c>
      <c r="AF233" s="41">
        <v>20577.396199999999</v>
      </c>
      <c r="AG233" s="41">
        <v>20967.223409999999</v>
      </c>
      <c r="AH233" s="41">
        <v>20715.774119999998</v>
      </c>
      <c r="AI233" s="41">
        <v>20588.722389999999</v>
      </c>
      <c r="AJ233" s="41">
        <v>21040.957740000002</v>
      </c>
      <c r="AK233" s="41">
        <v>20801.074359999999</v>
      </c>
      <c r="AL233" s="41">
        <v>20759.090800000002</v>
      </c>
      <c r="AM233" s="41">
        <v>20868.828099999999</v>
      </c>
      <c r="AN233" s="41">
        <v>20849.287810000002</v>
      </c>
      <c r="AO233" s="41">
        <v>20787.48345</v>
      </c>
      <c r="AP233" s="41">
        <v>20782.019130000001</v>
      </c>
    </row>
    <row r="234" spans="2:42" x14ac:dyDescent="0.25">
      <c r="B234" s="40" t="s">
        <v>1</v>
      </c>
      <c r="C234" s="42" t="s">
        <v>38</v>
      </c>
      <c r="D234" s="41">
        <v>7628.2807030000004</v>
      </c>
      <c r="E234" s="41">
        <v>7667.9414180000003</v>
      </c>
      <c r="F234" s="41">
        <v>7712.6138520000004</v>
      </c>
      <c r="G234" s="41">
        <v>7868.2101860000002</v>
      </c>
      <c r="H234" s="41">
        <v>7342.0922639999999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7961.1271429999997</v>
      </c>
      <c r="N234" s="41">
        <v>8179.1437059999998</v>
      </c>
      <c r="O234" s="41">
        <v>8179.1437059999998</v>
      </c>
      <c r="P234" s="41">
        <v>8152.6310110000004</v>
      </c>
      <c r="Q234" s="41">
        <v>7713.5375809999996</v>
      </c>
      <c r="R234" s="41">
        <v>8179.1437059999998</v>
      </c>
      <c r="S234" s="41">
        <v>8179.1437059999998</v>
      </c>
      <c r="T234" s="41">
        <v>8179.1437059999998</v>
      </c>
      <c r="U234" s="41">
        <v>8179.1437059999998</v>
      </c>
      <c r="V234" s="41">
        <v>8179.1437059999998</v>
      </c>
      <c r="W234" s="41">
        <v>8179.1437059999998</v>
      </c>
      <c r="X234" s="41">
        <v>8179.1437059999998</v>
      </c>
      <c r="Y234" s="41">
        <v>8282.0483000000004</v>
      </c>
      <c r="Z234" s="41">
        <v>8470.3448380000009</v>
      </c>
      <c r="AA234" s="41">
        <v>8537.6686470000004</v>
      </c>
      <c r="AB234" s="41">
        <v>8724.4463039999991</v>
      </c>
      <c r="AC234" s="41">
        <v>8624.241344</v>
      </c>
      <c r="AD234" s="41">
        <v>8703.3931339999999</v>
      </c>
      <c r="AE234" s="41">
        <v>8837.8200610000004</v>
      </c>
      <c r="AF234" s="41">
        <v>8790.6033499999994</v>
      </c>
      <c r="AG234" s="41">
        <v>8720.2553630000002</v>
      </c>
      <c r="AH234" s="41">
        <v>8654.1217140000008</v>
      </c>
      <c r="AI234" s="41">
        <v>8777.6141050000006</v>
      </c>
      <c r="AJ234" s="41">
        <v>8820.8618349999997</v>
      </c>
      <c r="AK234" s="41">
        <v>8714.8311979999999</v>
      </c>
      <c r="AL234" s="41">
        <v>8744.7097439999998</v>
      </c>
      <c r="AM234" s="41">
        <v>8732.9156390000007</v>
      </c>
      <c r="AN234" s="41">
        <v>8592.4517880000003</v>
      </c>
      <c r="AO234" s="41">
        <v>8699.6294620000008</v>
      </c>
      <c r="AP234" s="41">
        <v>8631.8330600000008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5076.7772320000004</v>
      </c>
      <c r="G235" s="41">
        <v>5200.582539</v>
      </c>
      <c r="H235" s="41">
        <v>5200.582539</v>
      </c>
      <c r="I235" s="41">
        <v>5200.582539</v>
      </c>
      <c r="J235" s="41">
        <v>4041.4192320000002</v>
      </c>
      <c r="K235" s="41">
        <v>5200.582539</v>
      </c>
      <c r="L235" s="41">
        <v>3243.2022539999998</v>
      </c>
      <c r="M235" s="41">
        <v>4443.128404</v>
      </c>
      <c r="N235" s="41">
        <v>3964.9928839999998</v>
      </c>
      <c r="O235" s="41">
        <v>5200.582539</v>
      </c>
      <c r="P235" s="41">
        <v>4021.9925629999998</v>
      </c>
      <c r="Q235" s="41">
        <v>4708.3036670000001</v>
      </c>
      <c r="R235" s="41">
        <v>4293.7517399999997</v>
      </c>
      <c r="S235" s="41">
        <v>4843.4736730000004</v>
      </c>
      <c r="T235" s="41">
        <v>5200.582539</v>
      </c>
      <c r="U235" s="41">
        <v>5200.582539</v>
      </c>
      <c r="V235" s="41">
        <v>3793.2945789999999</v>
      </c>
      <c r="W235" s="41">
        <v>4255.1855390000001</v>
      </c>
      <c r="X235" s="41">
        <v>4752.2990159999999</v>
      </c>
      <c r="Y235" s="41">
        <v>5134.0657739999997</v>
      </c>
      <c r="Z235" s="41">
        <v>5200.582539</v>
      </c>
      <c r="AA235" s="41">
        <v>5200.582539</v>
      </c>
      <c r="AB235" s="41">
        <v>5200.582539</v>
      </c>
      <c r="AC235" s="41">
        <v>5200.582539</v>
      </c>
      <c r="AD235" s="41">
        <v>5200.582539</v>
      </c>
      <c r="AE235" s="41">
        <v>4326.2798110000003</v>
      </c>
      <c r="AF235" s="41">
        <v>5163.3861930000003</v>
      </c>
      <c r="AG235" s="41">
        <v>5298.6984409999995</v>
      </c>
      <c r="AH235" s="41">
        <v>5324.2750390000001</v>
      </c>
      <c r="AI235" s="41">
        <v>5255.214618</v>
      </c>
      <c r="AJ235" s="41">
        <v>5313.9341960000002</v>
      </c>
      <c r="AK235" s="41">
        <v>5277.1241470000004</v>
      </c>
      <c r="AL235" s="41">
        <v>5255.214618</v>
      </c>
      <c r="AM235" s="41">
        <v>5324.2750390000001</v>
      </c>
      <c r="AN235" s="41">
        <v>5292.0246669999997</v>
      </c>
      <c r="AO235" s="41">
        <v>5255.214618</v>
      </c>
      <c r="AP235" s="41">
        <v>5309.5660390000003</v>
      </c>
    </row>
    <row r="236" spans="2:42" x14ac:dyDescent="0.25">
      <c r="B236" s="40" t="s">
        <v>1</v>
      </c>
      <c r="C236" s="42" t="s">
        <v>40</v>
      </c>
      <c r="D236" s="41">
        <v>3113.099565</v>
      </c>
      <c r="E236" s="41">
        <v>3693.7950430000001</v>
      </c>
      <c r="F236" s="41">
        <v>4095.9723880000001</v>
      </c>
      <c r="G236" s="41">
        <v>4173.8284839999997</v>
      </c>
      <c r="H236" s="41">
        <v>4989.2303869999996</v>
      </c>
      <c r="I236" s="41">
        <v>5081.7354960000002</v>
      </c>
      <c r="J236" s="41">
        <v>5874.2566399999996</v>
      </c>
      <c r="K236" s="41">
        <v>6783.8241580000004</v>
      </c>
      <c r="L236" s="41">
        <v>4419.8875589999998</v>
      </c>
      <c r="M236" s="41">
        <v>5211.1069729999999</v>
      </c>
      <c r="N236" s="41">
        <v>7644.8162190000003</v>
      </c>
      <c r="O236" s="41">
        <v>7549.9952730000005</v>
      </c>
      <c r="P236" s="41">
        <v>7848.1975810000004</v>
      </c>
      <c r="Q236" s="41">
        <v>8923.4267920000002</v>
      </c>
      <c r="R236" s="41">
        <v>4746.5156790000001</v>
      </c>
      <c r="S236" s="41">
        <v>9281.1048840000003</v>
      </c>
      <c r="T236" s="41">
        <v>6287.7137560000001</v>
      </c>
      <c r="U236" s="41">
        <v>5350.7663890000003</v>
      </c>
      <c r="V236" s="41">
        <v>5074.8713690000004</v>
      </c>
      <c r="W236" s="41">
        <v>8280.3955029999997</v>
      </c>
      <c r="X236" s="41">
        <v>5899.1023450000002</v>
      </c>
      <c r="Y236" s="41">
        <v>8686.822365</v>
      </c>
      <c r="Z236" s="41">
        <v>7835.0610740000002</v>
      </c>
      <c r="AA236" s="41">
        <v>7839.4485679999998</v>
      </c>
      <c r="AB236" s="41">
        <v>8637.0921209999997</v>
      </c>
      <c r="AC236" s="41">
        <v>9669.8824089999998</v>
      </c>
      <c r="AD236" s="41">
        <v>8217.2598359999993</v>
      </c>
      <c r="AE236" s="41">
        <v>10101.715990000001</v>
      </c>
      <c r="AF236" s="41">
        <v>10093.61807</v>
      </c>
      <c r="AG236" s="41">
        <v>10101.715990000001</v>
      </c>
      <c r="AH236" s="41">
        <v>10101.715990000001</v>
      </c>
      <c r="AI236" s="41">
        <v>10101.715990000001</v>
      </c>
      <c r="AJ236" s="41">
        <v>9278.9606719999992</v>
      </c>
      <c r="AK236" s="41">
        <v>9530.6301249999997</v>
      </c>
      <c r="AL236" s="41">
        <v>8100.1247030000004</v>
      </c>
      <c r="AM236" s="41">
        <v>10101.715990000001</v>
      </c>
      <c r="AN236" s="41">
        <v>10101.715990000001</v>
      </c>
      <c r="AO236" s="41">
        <v>10101.715990000001</v>
      </c>
      <c r="AP236" s="41">
        <v>9019.2863120000002</v>
      </c>
    </row>
    <row r="237" spans="2:42" x14ac:dyDescent="0.25">
      <c r="B237" s="40" t="s">
        <v>1</v>
      </c>
      <c r="C237" s="42" t="s">
        <v>41</v>
      </c>
      <c r="D237" s="41">
        <v>8788.0623390000001</v>
      </c>
      <c r="E237" s="41">
        <v>8805.7423999999992</v>
      </c>
      <c r="F237" s="41">
        <v>8935.8468630000007</v>
      </c>
      <c r="G237" s="41">
        <v>9138.9602439999999</v>
      </c>
      <c r="H237" s="41">
        <v>9272.0776079999996</v>
      </c>
      <c r="I237" s="41">
        <v>8787.2967950000002</v>
      </c>
      <c r="J237" s="41">
        <v>8462.131394</v>
      </c>
      <c r="K237" s="41">
        <v>5652.5321119999999</v>
      </c>
      <c r="L237" s="41">
        <v>8496.4012789999997</v>
      </c>
      <c r="M237" s="41">
        <v>8209.9925390000008</v>
      </c>
      <c r="N237" s="41">
        <v>6938.6160399999999</v>
      </c>
      <c r="O237" s="41">
        <v>6536.7171859999999</v>
      </c>
      <c r="P237" s="41">
        <v>6842.3099400000001</v>
      </c>
      <c r="Q237" s="41">
        <v>7010.9058480000003</v>
      </c>
      <c r="R237" s="41">
        <v>8872.7918819999995</v>
      </c>
      <c r="S237" s="41">
        <v>5660.1184730000004</v>
      </c>
      <c r="T237" s="41">
        <v>6128.1978609999996</v>
      </c>
      <c r="U237" s="41">
        <v>7354.1823610000001</v>
      </c>
      <c r="V237" s="41">
        <v>8923.4501579999996</v>
      </c>
      <c r="W237" s="41">
        <v>9015.0333969999992</v>
      </c>
      <c r="X237" s="41">
        <v>9018.6986230000002</v>
      </c>
      <c r="Y237" s="41">
        <v>7152.4148290000003</v>
      </c>
      <c r="Z237" s="41">
        <v>8183.8026989999998</v>
      </c>
      <c r="AA237" s="41">
        <v>9242.2132000000001</v>
      </c>
      <c r="AB237" s="41">
        <v>8264.6556299999993</v>
      </c>
      <c r="AC237" s="41">
        <v>8770.9843149999997</v>
      </c>
      <c r="AD237" s="41">
        <v>9272.0776079999996</v>
      </c>
      <c r="AE237" s="41">
        <v>8484.2953780000007</v>
      </c>
      <c r="AF237" s="41">
        <v>9272.0776079999996</v>
      </c>
      <c r="AG237" s="41">
        <v>9123.4501579999996</v>
      </c>
      <c r="AH237" s="41">
        <v>9270.9843149999997</v>
      </c>
      <c r="AI237" s="41">
        <v>8291.8774169999997</v>
      </c>
      <c r="AJ237" s="41">
        <v>9123.4501579999996</v>
      </c>
      <c r="AK237" s="41">
        <v>7747.3568649999997</v>
      </c>
      <c r="AL237" s="41">
        <v>9122.3568649999997</v>
      </c>
      <c r="AM237" s="41">
        <v>9272.0776079999996</v>
      </c>
      <c r="AN237" s="41">
        <v>7775.3568640000003</v>
      </c>
      <c r="AO237" s="41">
        <v>7372.2275259999997</v>
      </c>
      <c r="AP237" s="41">
        <v>9123.4501579999996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493.54917599999999</v>
      </c>
      <c r="H238" s="41">
        <v>1485.709392</v>
      </c>
      <c r="I238" s="41">
        <v>1405.4739850000001</v>
      </c>
      <c r="J238" s="41">
        <v>1669.8442620000001</v>
      </c>
      <c r="K238" s="41">
        <v>1313.7036129999999</v>
      </c>
      <c r="L238" s="41">
        <v>2235.4222009999999</v>
      </c>
      <c r="M238" s="41">
        <v>1318.9524570000001</v>
      </c>
      <c r="N238" s="41">
        <v>919.29686679999998</v>
      </c>
      <c r="O238" s="41">
        <v>469.25994359999999</v>
      </c>
      <c r="P238" s="41">
        <v>1579.2876779999999</v>
      </c>
      <c r="Q238" s="41">
        <v>891.15311729999996</v>
      </c>
      <c r="R238" s="41">
        <v>2652.3257490000001</v>
      </c>
      <c r="S238" s="41">
        <v>942.52360869999995</v>
      </c>
      <c r="T238" s="41">
        <v>3042.1770409999999</v>
      </c>
      <c r="U238" s="41">
        <v>2854.124315</v>
      </c>
      <c r="V238" s="41">
        <v>4646.0225289999998</v>
      </c>
      <c r="W238" s="41">
        <v>1014.352579</v>
      </c>
      <c r="X238" s="41">
        <v>1296.124159</v>
      </c>
      <c r="Y238" s="41">
        <v>1165.029436</v>
      </c>
      <c r="Z238" s="41">
        <v>2082.7224019999999</v>
      </c>
      <c r="AA238" s="41">
        <v>1096.574836</v>
      </c>
      <c r="AB238" s="41">
        <v>1256.0456690000001</v>
      </c>
      <c r="AC238" s="41">
        <v>1491.682761</v>
      </c>
      <c r="AD238" s="41">
        <v>1697.169222</v>
      </c>
      <c r="AE238" s="41">
        <v>2233.6327769999998</v>
      </c>
      <c r="AF238" s="41">
        <v>1549.0529819999999</v>
      </c>
      <c r="AG238" s="41">
        <v>1506.9784070000001</v>
      </c>
      <c r="AH238" s="41">
        <v>1727.7639039999999</v>
      </c>
      <c r="AI238" s="41">
        <v>1712.110684</v>
      </c>
      <c r="AJ238" s="41">
        <v>1743.0118540000001</v>
      </c>
      <c r="AK238" s="41">
        <v>2598.0407690000002</v>
      </c>
      <c r="AL238" s="41">
        <v>3138.300479</v>
      </c>
      <c r="AM238" s="41">
        <v>1541.844341</v>
      </c>
      <c r="AN238" s="41">
        <v>1771.877661</v>
      </c>
      <c r="AO238" s="41">
        <v>1676.0306270000001</v>
      </c>
      <c r="AP238" s="41">
        <v>3234.9008509999999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142.79763729999999</v>
      </c>
      <c r="I239" s="41">
        <v>219.0126765</v>
      </c>
      <c r="J239" s="41">
        <v>90.451490199999995</v>
      </c>
      <c r="K239" s="41">
        <v>336.86987249999999</v>
      </c>
      <c r="L239" s="41">
        <v>336.86987249999999</v>
      </c>
      <c r="M239" s="41">
        <v>126.8869608</v>
      </c>
      <c r="N239" s="41">
        <v>212.08334310000001</v>
      </c>
      <c r="O239" s="41">
        <v>126.8869608</v>
      </c>
      <c r="P239" s="41">
        <v>212.08334310000001</v>
      </c>
      <c r="Q239" s="41">
        <v>212.08334310000001</v>
      </c>
      <c r="R239" s="41">
        <v>126.8869608</v>
      </c>
      <c r="S239" s="41">
        <v>251.6734902</v>
      </c>
      <c r="T239" s="41">
        <v>336.86987249999999</v>
      </c>
      <c r="U239" s="41">
        <v>336.86987249999999</v>
      </c>
      <c r="V239" s="41">
        <v>212.08334310000001</v>
      </c>
      <c r="W239" s="41">
        <v>212.08334310000001</v>
      </c>
      <c r="X239" s="41">
        <v>182.87213729999999</v>
      </c>
      <c r="Y239" s="41">
        <v>212.08334310000001</v>
      </c>
      <c r="Z239" s="41">
        <v>251.6734902</v>
      </c>
      <c r="AA239" s="41">
        <v>257.78142609999998</v>
      </c>
      <c r="AB239" s="41">
        <v>197.8815334</v>
      </c>
      <c r="AC239" s="41">
        <v>222.4315201</v>
      </c>
      <c r="AD239" s="41">
        <v>336.86987249999999</v>
      </c>
      <c r="AE239" s="41">
        <v>336.86987249999999</v>
      </c>
      <c r="AF239" s="41">
        <v>336.86987249999999</v>
      </c>
      <c r="AG239" s="41">
        <v>336.86987249999999</v>
      </c>
      <c r="AH239" s="41">
        <v>271.49216519999999</v>
      </c>
      <c r="AI239" s="41">
        <v>336.86987249999999</v>
      </c>
      <c r="AJ239" s="41">
        <v>336.86987249999999</v>
      </c>
      <c r="AK239" s="41">
        <v>212.08334310000001</v>
      </c>
      <c r="AL239" s="41">
        <v>336.86987249999999</v>
      </c>
      <c r="AM239" s="41">
        <v>336.86987249999999</v>
      </c>
      <c r="AN239" s="41">
        <v>185.28083760000001</v>
      </c>
      <c r="AO239" s="41">
        <v>336.86987249999999</v>
      </c>
      <c r="AP239" s="41">
        <v>247.47113709999999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116.5450096</v>
      </c>
      <c r="M241" s="41"/>
      <c r="N241" s="41">
        <v>210.80916669999999</v>
      </c>
      <c r="O241" s="41">
        <v>365.03282350000001</v>
      </c>
      <c r="P241" s="41">
        <v>365.03282350000001</v>
      </c>
      <c r="Q241" s="41">
        <v>1092.1065000000001</v>
      </c>
      <c r="R241" s="41">
        <v>765.8323249</v>
      </c>
      <c r="S241" s="41">
        <v>603.8678079</v>
      </c>
      <c r="T241" s="41">
        <v>289.90115809999998</v>
      </c>
      <c r="U241" s="41">
        <v>575.84199020000005</v>
      </c>
      <c r="V241" s="41">
        <v>94.171875619999994</v>
      </c>
      <c r="W241" s="41">
        <v>575.84199020000005</v>
      </c>
      <c r="X241" s="41">
        <v>1092.1065000000001</v>
      </c>
      <c r="Y241" s="41">
        <v>1302.915667</v>
      </c>
      <c r="Z241" s="41">
        <v>1121.121529</v>
      </c>
      <c r="AA241" s="41">
        <v>1751.269211</v>
      </c>
      <c r="AB241" s="41">
        <v>575.84199020000005</v>
      </c>
      <c r="AC241" s="41">
        <v>575.84199020000005</v>
      </c>
      <c r="AD241" s="41">
        <v>1121.121529</v>
      </c>
      <c r="AE241" s="41">
        <v>597.17847059999997</v>
      </c>
      <c r="AF241" s="41">
        <v>597.17847059999997</v>
      </c>
      <c r="AG241" s="41">
        <v>597.17847059999997</v>
      </c>
      <c r="AH241" s="41">
        <v>597.17847059999997</v>
      </c>
      <c r="AI241" s="41">
        <v>1142.4580100000001</v>
      </c>
      <c r="AJ241" s="41">
        <v>597.17847059999997</v>
      </c>
      <c r="AK241" s="41">
        <v>597.17847059999997</v>
      </c>
      <c r="AL241" s="41">
        <v>597.17847059999997</v>
      </c>
      <c r="AM241" s="41">
        <v>597.17847059999997</v>
      </c>
      <c r="AN241" s="41">
        <v>1596.4425530000001</v>
      </c>
      <c r="AO241" s="41">
        <v>1890.9690000000001</v>
      </c>
      <c r="AP241" s="41">
        <v>607.90848040000003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44938.487300000001</v>
      </c>
      <c r="E244" s="41">
        <v>45572.011530000003</v>
      </c>
      <c r="F244" s="41">
        <v>46181.046329999997</v>
      </c>
      <c r="G244" s="41">
        <v>46698.894</v>
      </c>
      <c r="H244" s="41">
        <v>48037.240519999999</v>
      </c>
      <c r="I244" s="41">
        <v>48167.06237</v>
      </c>
      <c r="J244" s="41">
        <v>47852.745459999998</v>
      </c>
      <c r="K244" s="41">
        <v>47319.383430000002</v>
      </c>
      <c r="L244" s="41">
        <v>46880.199310000004</v>
      </c>
      <c r="M244" s="41">
        <v>47207.368349999997</v>
      </c>
      <c r="N244" s="41">
        <v>48005.932099999998</v>
      </c>
      <c r="O244" s="41">
        <v>48363.792309999997</v>
      </c>
      <c r="P244" s="41">
        <v>48957.708809999996</v>
      </c>
      <c r="Q244" s="41">
        <v>50487.690719999999</v>
      </c>
      <c r="R244" s="41">
        <v>49573.421909999997</v>
      </c>
      <c r="S244" s="41">
        <v>49698.079519999999</v>
      </c>
      <c r="T244" s="41">
        <v>49400.759810000003</v>
      </c>
      <c r="U244" s="41">
        <v>49787.685039999997</v>
      </c>
      <c r="V244" s="41">
        <v>50600.898459999997</v>
      </c>
      <c r="W244" s="41">
        <v>51468.209929999997</v>
      </c>
      <c r="X244" s="41">
        <v>50356.520360000002</v>
      </c>
      <c r="Y244" s="41">
        <v>51871.553590000003</v>
      </c>
      <c r="Z244" s="41">
        <v>53164.247219999997</v>
      </c>
      <c r="AA244" s="41">
        <v>54087.660559999997</v>
      </c>
      <c r="AB244" s="41">
        <v>53223.075349999999</v>
      </c>
      <c r="AC244" s="41">
        <v>54998.12904</v>
      </c>
      <c r="AD244" s="41">
        <v>55145.445610000002</v>
      </c>
      <c r="AE244" s="41">
        <v>55840.378380000002</v>
      </c>
      <c r="AF244" s="41">
        <v>56380.18275</v>
      </c>
      <c r="AG244" s="41">
        <v>56652.37012</v>
      </c>
      <c r="AH244" s="41">
        <v>56663.30573</v>
      </c>
      <c r="AI244" s="41">
        <v>56206.58309</v>
      </c>
      <c r="AJ244" s="41">
        <v>56255.224800000004</v>
      </c>
      <c r="AK244" s="41">
        <v>55478.319280000003</v>
      </c>
      <c r="AL244" s="41">
        <v>56053.845549999998</v>
      </c>
      <c r="AM244" s="41">
        <v>56775.705070000004</v>
      </c>
      <c r="AN244" s="41">
        <v>56164.438179999997</v>
      </c>
      <c r="AO244" s="41">
        <v>56120.140549999996</v>
      </c>
      <c r="AP244" s="41">
        <v>56956.435169999997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1959.783259</v>
      </c>
      <c r="N245" s="41">
        <v>1959.783259</v>
      </c>
      <c r="O245" s="41">
        <v>1959.783259</v>
      </c>
      <c r="P245" s="41">
        <v>1959.783259</v>
      </c>
      <c r="Q245" s="41">
        <v>1959.783259</v>
      </c>
      <c r="R245" s="41">
        <v>1959.783259</v>
      </c>
      <c r="S245" s="41">
        <v>2098.60815</v>
      </c>
      <c r="T245" s="41">
        <v>2521.1058010000002</v>
      </c>
      <c r="U245" s="41">
        <v>2989.5113230000002</v>
      </c>
      <c r="V245" s="41">
        <v>2405.7623389999999</v>
      </c>
      <c r="W245" s="41">
        <v>2897.4100410000001</v>
      </c>
      <c r="X245" s="41">
        <v>4173.2139429999997</v>
      </c>
      <c r="Y245" s="41">
        <v>3437.0257670000001</v>
      </c>
      <c r="Z245" s="41">
        <v>3128.9009259999998</v>
      </c>
      <c r="AA245" s="41">
        <v>2897.4100410000001</v>
      </c>
      <c r="AB245" s="41">
        <v>4173.2139429999997</v>
      </c>
      <c r="AC245" s="41">
        <v>3837.2007210000002</v>
      </c>
      <c r="AD245" s="41">
        <v>3516.5209610000002</v>
      </c>
      <c r="AE245" s="41">
        <v>3554.1030230000001</v>
      </c>
      <c r="AF245" s="41">
        <v>3459.769781</v>
      </c>
      <c r="AG245" s="41">
        <v>3181.6216429999999</v>
      </c>
      <c r="AH245" s="41">
        <v>3282.9749839999999</v>
      </c>
      <c r="AI245" s="41">
        <v>3554.1030230000001</v>
      </c>
      <c r="AJ245" s="41">
        <v>3516.5209610000002</v>
      </c>
      <c r="AK245" s="41">
        <v>4173.2139429999997</v>
      </c>
      <c r="AL245" s="41">
        <v>3716.8806420000001</v>
      </c>
      <c r="AM245" s="41">
        <v>3394.0194489999999</v>
      </c>
      <c r="AN245" s="41">
        <v>3516.5209610000002</v>
      </c>
      <c r="AO245" s="41">
        <v>3516.5209610000002</v>
      </c>
      <c r="AP245" s="41">
        <v>2897.4100410000001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884.76064489999999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1040.4101680000001</v>
      </c>
      <c r="Q246" s="41">
        <v>1014.652484</v>
      </c>
      <c r="R246" s="41">
        <v>1040.4101680000001</v>
      </c>
      <c r="S246" s="41">
        <v>1040.4101680000001</v>
      </c>
      <c r="T246" s="41">
        <v>1040.4101680000001</v>
      </c>
      <c r="U246" s="41">
        <v>1040.4101680000001</v>
      </c>
      <c r="V246" s="41">
        <v>1040.4101680000001</v>
      </c>
      <c r="W246" s="41">
        <v>1040.4101680000001</v>
      </c>
      <c r="X246" s="41">
        <v>1040.4101680000001</v>
      </c>
      <c r="Y246" s="41">
        <v>1040.4101680000001</v>
      </c>
      <c r="Z246" s="41">
        <v>1040.4101680000001</v>
      </c>
      <c r="AA246" s="41">
        <v>1040.4101680000001</v>
      </c>
      <c r="AB246" s="41">
        <v>1040.4101680000001</v>
      </c>
      <c r="AC246" s="41">
        <v>1185.6190449999999</v>
      </c>
      <c r="AD246" s="41">
        <v>1638.4640910000001</v>
      </c>
      <c r="AE246" s="41">
        <v>1978.5551009999999</v>
      </c>
      <c r="AF246" s="41">
        <v>1539.410815</v>
      </c>
      <c r="AG246" s="41">
        <v>1759.4840850000001</v>
      </c>
      <c r="AH246" s="41">
        <v>1640.142028</v>
      </c>
      <c r="AI246" s="41">
        <v>1780.755958</v>
      </c>
      <c r="AJ246" s="41">
        <v>1759.4840850000001</v>
      </c>
      <c r="AK246" s="41">
        <v>2151.20102</v>
      </c>
      <c r="AL246" s="41">
        <v>2162.2120829999999</v>
      </c>
      <c r="AM246" s="41">
        <v>1782.538708</v>
      </c>
      <c r="AN246" s="41">
        <v>2196.0227789999999</v>
      </c>
      <c r="AO246" s="41">
        <v>2108.8461569999999</v>
      </c>
      <c r="AP246" s="41">
        <v>1794.3952340000001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42.857608210000002</v>
      </c>
      <c r="K247" s="41">
        <v>57.33176718</v>
      </c>
      <c r="L247" s="41">
        <v>66.37330249</v>
      </c>
      <c r="M247" s="41">
        <v>79.871298760000002</v>
      </c>
      <c r="N247" s="41">
        <v>80.321506709999994</v>
      </c>
      <c r="O247" s="41">
        <v>107.4813339</v>
      </c>
      <c r="P247" s="41">
        <v>77.398483400000003</v>
      </c>
      <c r="Q247" s="41">
        <v>95.676321099999996</v>
      </c>
      <c r="R247" s="41">
        <v>79.345344010000005</v>
      </c>
      <c r="S247" s="41">
        <v>107.4813339</v>
      </c>
      <c r="T247" s="41">
        <v>107.4813339</v>
      </c>
      <c r="U247" s="41">
        <v>107.4813339</v>
      </c>
      <c r="V247" s="41">
        <v>93.007174879999994</v>
      </c>
      <c r="W247" s="41">
        <v>93.007174879999994</v>
      </c>
      <c r="X247" s="41">
        <v>93.007174879999994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81.579392720000001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107.4813339</v>
      </c>
      <c r="AP247" s="41">
        <v>107.4813339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66.458448329999996</v>
      </c>
      <c r="J248" s="41">
        <v>88.171688279999998</v>
      </c>
      <c r="K248" s="41">
        <v>66.458448329999996</v>
      </c>
      <c r="L248" s="41">
        <v>94.915795790000004</v>
      </c>
      <c r="M248" s="41">
        <v>94.915795790000004</v>
      </c>
      <c r="N248" s="41">
        <v>94.915795790000004</v>
      </c>
      <c r="O248" s="41">
        <v>69.916909689999997</v>
      </c>
      <c r="P248" s="41">
        <v>69.916909689999997</v>
      </c>
      <c r="Q248" s="41">
        <v>94.915795790000004</v>
      </c>
      <c r="R248" s="41">
        <v>94.915795790000004</v>
      </c>
      <c r="S248" s="41">
        <v>94.915795790000004</v>
      </c>
      <c r="T248" s="41">
        <v>69.916909689999997</v>
      </c>
      <c r="U248" s="41">
        <v>66.458448329999996</v>
      </c>
      <c r="V248" s="41">
        <v>69.916909689999997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46.571031929999997</v>
      </c>
      <c r="I250" s="41">
        <v>142.82457339999999</v>
      </c>
      <c r="J250" s="41">
        <v>84.967158220000002</v>
      </c>
      <c r="K250" s="41">
        <v>98.635801740000005</v>
      </c>
      <c r="L250" s="41">
        <v>157.25483199999999</v>
      </c>
      <c r="M250" s="41">
        <v>182.92089780000001</v>
      </c>
      <c r="N250" s="41">
        <v>151.67821259999999</v>
      </c>
      <c r="O250" s="41">
        <v>110.9664413</v>
      </c>
      <c r="P250" s="41">
        <v>141.90288169999999</v>
      </c>
      <c r="Q250" s="41">
        <v>166.23903329999999</v>
      </c>
      <c r="R250" s="41">
        <v>171.5547857</v>
      </c>
      <c r="S250" s="41">
        <v>129.32517110000001</v>
      </c>
      <c r="T250" s="41">
        <v>207.2009448</v>
      </c>
      <c r="U250" s="41">
        <v>228.7702262</v>
      </c>
      <c r="V250" s="41">
        <v>228.7702262</v>
      </c>
      <c r="W250" s="41">
        <v>90.533050250000002</v>
      </c>
      <c r="X250" s="41">
        <v>145.30284979999999</v>
      </c>
      <c r="Y250" s="41">
        <v>197.58364560000001</v>
      </c>
      <c r="Z250" s="41">
        <v>206.5117424</v>
      </c>
      <c r="AA250" s="41">
        <v>174.96415529999999</v>
      </c>
      <c r="AB250" s="41">
        <v>135.6855506</v>
      </c>
      <c r="AC250" s="41">
        <v>158.7915247</v>
      </c>
      <c r="AD250" s="41">
        <v>161.29551180000001</v>
      </c>
      <c r="AE250" s="41">
        <v>184.5814546</v>
      </c>
      <c r="AF250" s="41">
        <v>112.88609169999999</v>
      </c>
      <c r="AG250" s="41">
        <v>158.7915247</v>
      </c>
      <c r="AH250" s="41">
        <v>161.29551180000001</v>
      </c>
      <c r="AI250" s="41">
        <v>184.5814546</v>
      </c>
      <c r="AJ250" s="41">
        <v>161.29551180000001</v>
      </c>
      <c r="AK250" s="41">
        <v>184.5814546</v>
      </c>
      <c r="AL250" s="41">
        <v>207.2009448</v>
      </c>
      <c r="AM250" s="41">
        <v>138.94247039999999</v>
      </c>
      <c r="AN250" s="41">
        <v>136.1720344</v>
      </c>
      <c r="AO250" s="41">
        <v>184.5814546</v>
      </c>
      <c r="AP250" s="41">
        <v>206.15073599999999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/>
      <c r="L252" s="41"/>
      <c r="M252" s="41"/>
      <c r="N252" s="41"/>
      <c r="O252" s="41"/>
      <c r="P252" s="41"/>
      <c r="Q252" s="41"/>
      <c r="R252" s="41"/>
      <c r="S252" s="41">
        <v>0.39865</v>
      </c>
      <c r="T252" s="41">
        <v>0.4265578673</v>
      </c>
      <c r="U252" s="41">
        <v>0.2449826302</v>
      </c>
      <c r="V252" s="41">
        <v>0.76884524880000005</v>
      </c>
      <c r="W252" s="41">
        <v>0.76884524880000005</v>
      </c>
      <c r="X252" s="41">
        <v>0.39865</v>
      </c>
      <c r="Y252" s="41">
        <v>0.79675311609999999</v>
      </c>
      <c r="Z252" s="41">
        <v>0.79675311609999999</v>
      </c>
      <c r="AA252" s="41">
        <v>0.51082835319999997</v>
      </c>
      <c r="AB252" s="41">
        <v>0.79675311609999999</v>
      </c>
      <c r="AC252" s="41">
        <v>0.75581098339999997</v>
      </c>
      <c r="AD252" s="41">
        <v>0.79675311609999999</v>
      </c>
      <c r="AE252" s="41">
        <v>0.79675311609999999</v>
      </c>
      <c r="AF252" s="41">
        <v>0.74093738139999998</v>
      </c>
      <c r="AG252" s="41">
        <v>0.82466098340000005</v>
      </c>
      <c r="AH252" s="41">
        <v>0.89405786730000003</v>
      </c>
      <c r="AI252" s="41">
        <v>0.79675311609999999</v>
      </c>
      <c r="AJ252" s="41">
        <v>0.79675311609999999</v>
      </c>
      <c r="AK252" s="41">
        <v>0.79675311609999999</v>
      </c>
      <c r="AL252" s="41">
        <v>0.79675311609999999</v>
      </c>
      <c r="AM252" s="41">
        <v>0.79675311609999999</v>
      </c>
      <c r="AN252" s="41">
        <v>0.79675311609999999</v>
      </c>
      <c r="AO252" s="41">
        <v>0.79675311609999999</v>
      </c>
      <c r="AP252" s="41">
        <v>0.69944836480000006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/>
      <c r="M253" s="41"/>
      <c r="N253" s="41">
        <v>0.51329999999999998</v>
      </c>
      <c r="O253" s="41">
        <v>0.51329999999999998</v>
      </c>
      <c r="P253" s="41">
        <v>0.51329999999999998</v>
      </c>
      <c r="Q253" s="41">
        <v>1.0266</v>
      </c>
      <c r="R253" s="41">
        <v>0.96424500000000002</v>
      </c>
      <c r="S253" s="41">
        <v>0.96424500000000002</v>
      </c>
      <c r="T253" s="41">
        <v>0.51329999999999998</v>
      </c>
      <c r="U253" s="41">
        <v>1.0266</v>
      </c>
      <c r="V253" s="41"/>
      <c r="W253" s="41">
        <v>1.0266</v>
      </c>
      <c r="X253" s="41">
        <v>1.0266</v>
      </c>
      <c r="Y253" s="41">
        <v>1.5399</v>
      </c>
      <c r="Z253" s="41">
        <v>1.4775450000000001</v>
      </c>
      <c r="AA253" s="41">
        <v>1.990845</v>
      </c>
      <c r="AB253" s="41">
        <v>1.0266</v>
      </c>
      <c r="AC253" s="41">
        <v>1.0266</v>
      </c>
      <c r="AD253" s="41">
        <v>1.4775450000000001</v>
      </c>
      <c r="AE253" s="41">
        <v>1.0266</v>
      </c>
      <c r="AF253" s="41">
        <v>1.0266</v>
      </c>
      <c r="AG253" s="41">
        <v>1.0266</v>
      </c>
      <c r="AH253" s="41">
        <v>1.0266</v>
      </c>
      <c r="AI253" s="41">
        <v>1.4775450000000001</v>
      </c>
      <c r="AJ253" s="41">
        <v>1.0266</v>
      </c>
      <c r="AK253" s="41">
        <v>1.0266</v>
      </c>
      <c r="AL253" s="41">
        <v>1.0266</v>
      </c>
      <c r="AM253" s="41">
        <v>1.0266</v>
      </c>
      <c r="AN253" s="41">
        <v>1.4775450000000001</v>
      </c>
      <c r="AO253" s="41">
        <v>1.990845</v>
      </c>
      <c r="AP253" s="41">
        <v>1.0266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2972.256406</v>
      </c>
      <c r="I256" s="41">
        <v>3089.1101039999999</v>
      </c>
      <c r="J256" s="41">
        <v>3149.2221279999999</v>
      </c>
      <c r="K256" s="41">
        <v>3217.6049250000001</v>
      </c>
      <c r="L256" s="41">
        <v>3318.737357</v>
      </c>
      <c r="M256" s="41">
        <v>3357.9014189999998</v>
      </c>
      <c r="N256" s="41">
        <v>3327.6222419999999</v>
      </c>
      <c r="O256" s="41">
        <v>3289.0714119999998</v>
      </c>
      <c r="P256" s="41">
        <v>3289.9250019999999</v>
      </c>
      <c r="Q256" s="41">
        <v>3332.2934930000001</v>
      </c>
      <c r="R256" s="41">
        <v>3346.973598</v>
      </c>
      <c r="S256" s="41">
        <v>3472.1035139999999</v>
      </c>
      <c r="T256" s="41">
        <v>3947.0550149999999</v>
      </c>
      <c r="U256" s="41">
        <v>4433.9030830000002</v>
      </c>
      <c r="V256" s="41">
        <v>3838.6356639999999</v>
      </c>
      <c r="W256" s="41">
        <v>4218.0716750000001</v>
      </c>
      <c r="X256" s="41">
        <v>5548.2751820000003</v>
      </c>
      <c r="Y256" s="41">
        <v>4879.7533629999998</v>
      </c>
      <c r="Z256" s="41">
        <v>4580.4942639999999</v>
      </c>
      <c r="AA256" s="41">
        <v>4317.6831670000001</v>
      </c>
      <c r="AB256" s="41">
        <v>5553.5301449999997</v>
      </c>
      <c r="AC256" s="41">
        <v>5385.7908310000003</v>
      </c>
      <c r="AD256" s="41">
        <v>5520.9519909999999</v>
      </c>
      <c r="AE256" s="41">
        <v>5895.5581199999997</v>
      </c>
      <c r="AF256" s="41">
        <v>5316.2313549999999</v>
      </c>
      <c r="AG256" s="41">
        <v>5304.1456429999998</v>
      </c>
      <c r="AH256" s="41">
        <v>5288.7303110000003</v>
      </c>
      <c r="AI256" s="41">
        <v>5724.1118630000001</v>
      </c>
      <c r="AJ256" s="41">
        <v>5641.5210399999996</v>
      </c>
      <c r="AK256" s="41">
        <v>6713.2169000000004</v>
      </c>
      <c r="AL256" s="41">
        <v>6290.5141530000001</v>
      </c>
      <c r="AM256" s="41">
        <v>5519.7211100000004</v>
      </c>
      <c r="AN256" s="41">
        <v>6053.3872019999999</v>
      </c>
      <c r="AO256" s="41">
        <v>6015.1333000000004</v>
      </c>
      <c r="AP256" s="41">
        <v>5102.0791879999997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0</v>
      </c>
      <c r="AG316" s="41">
        <v>0</v>
      </c>
      <c r="AH316" s="41">
        <v>0</v>
      </c>
      <c r="AI316" s="41">
        <v>0</v>
      </c>
      <c r="AJ316" s="41">
        <v>0</v>
      </c>
      <c r="AK316" s="41">
        <v>0</v>
      </c>
      <c r="AL316" s="41">
        <v>0</v>
      </c>
      <c r="AM316" s="41">
        <v>0</v>
      </c>
      <c r="AN316" s="41">
        <v>0</v>
      </c>
      <c r="AO316" s="41">
        <v>0</v>
      </c>
      <c r="AP316" s="41">
        <v>0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112.982325</v>
      </c>
      <c r="K367" s="40">
        <v>186.72345000000001</v>
      </c>
      <c r="L367" s="40">
        <v>178.98285000000001</v>
      </c>
      <c r="M367" s="40">
        <v>175.687275</v>
      </c>
      <c r="N367" s="40">
        <v>145.98258749999999</v>
      </c>
      <c r="O367" s="40">
        <v>186.72345000000001</v>
      </c>
      <c r="P367" s="40">
        <v>124.48496249999999</v>
      </c>
      <c r="Q367" s="40">
        <v>158.05994999999999</v>
      </c>
      <c r="R367" s="40">
        <v>158.05994999999999</v>
      </c>
      <c r="S367" s="40">
        <v>128.35526250000001</v>
      </c>
      <c r="T367" s="40">
        <v>158.05994999999999</v>
      </c>
      <c r="U367" s="40">
        <v>158.05994999999999</v>
      </c>
      <c r="V367" s="40">
        <v>154.18965</v>
      </c>
      <c r="W367" s="40">
        <v>154.18965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124.48496249999999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254.79750000000001</v>
      </c>
      <c r="P368" s="40">
        <v>254.79750000000001</v>
      </c>
      <c r="Q368" s="40">
        <v>254.8</v>
      </c>
      <c r="R368" s="40">
        <v>254.79750000000001</v>
      </c>
      <c r="S368" s="40">
        <v>254.8</v>
      </c>
      <c r="T368" s="40">
        <v>254.79750000000001</v>
      </c>
      <c r="U368" s="40">
        <v>254.79750000000001</v>
      </c>
      <c r="V368" s="40">
        <v>254.79750000000001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409.83423420000003</v>
      </c>
      <c r="K376" s="40">
        <v>625.27135920000001</v>
      </c>
      <c r="L376" s="40">
        <v>660.99554490000003</v>
      </c>
      <c r="M376" s="40">
        <v>662.43239489999996</v>
      </c>
      <c r="N376" s="40">
        <v>632.72770739999999</v>
      </c>
      <c r="O376" s="40">
        <v>673.46606989999998</v>
      </c>
      <c r="P376" s="40">
        <v>611.22758239999996</v>
      </c>
      <c r="Q376" s="40">
        <v>644.80506990000003</v>
      </c>
      <c r="R376" s="40">
        <v>644.80256989999998</v>
      </c>
      <c r="S376" s="40">
        <v>615.10038239999994</v>
      </c>
      <c r="T376" s="40">
        <v>644.80256989999998</v>
      </c>
      <c r="U376" s="40">
        <v>644.80256989999998</v>
      </c>
      <c r="V376" s="40">
        <v>640.93226990000005</v>
      </c>
      <c r="W376" s="40">
        <v>350.92718070000001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314.37817319999999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40">
        <v>0</v>
      </c>
      <c r="Q424" s="40">
        <v>0</v>
      </c>
      <c r="R424" s="40">
        <v>0</v>
      </c>
      <c r="S424" s="40">
        <v>0</v>
      </c>
      <c r="T424" s="40">
        <v>0</v>
      </c>
      <c r="U424" s="40">
        <v>0</v>
      </c>
      <c r="V424" s="40">
        <v>0</v>
      </c>
      <c r="W424" s="40">
        <v>0</v>
      </c>
      <c r="X424" s="40">
        <v>0</v>
      </c>
      <c r="Y424" s="40">
        <v>0</v>
      </c>
      <c r="Z424" s="40">
        <v>0</v>
      </c>
      <c r="AA424" s="40">
        <v>0</v>
      </c>
      <c r="AB424" s="40">
        <v>0</v>
      </c>
      <c r="AC424" s="40">
        <v>0</v>
      </c>
      <c r="AD424" s="40">
        <v>0</v>
      </c>
      <c r="AE424" s="40">
        <v>0</v>
      </c>
      <c r="AF424" s="40">
        <v>0</v>
      </c>
      <c r="AG424" s="40">
        <v>0</v>
      </c>
      <c r="AH424" s="40">
        <v>0</v>
      </c>
      <c r="AI424" s="40">
        <v>0</v>
      </c>
      <c r="AJ424" s="40">
        <v>0</v>
      </c>
      <c r="AK424" s="40">
        <v>0</v>
      </c>
      <c r="AL424" s="40">
        <v>0</v>
      </c>
      <c r="AM424" s="40">
        <v>0</v>
      </c>
      <c r="AN424" s="40">
        <v>0</v>
      </c>
      <c r="AO424" s="40">
        <v>0</v>
      </c>
      <c r="AP424" s="40">
        <v>0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40"/>
      <c r="Y439" s="40"/>
      <c r="Z439" s="40"/>
      <c r="AA439" s="40"/>
      <c r="AB439" s="40"/>
      <c r="AC439" s="40"/>
      <c r="AD439" s="40"/>
      <c r="AE439" s="40">
        <v>1483.412634</v>
      </c>
      <c r="AF439" s="40">
        <v>1483.412634</v>
      </c>
      <c r="AG439" s="40">
        <v>1483.412634</v>
      </c>
      <c r="AH439" s="40">
        <v>1483.412634</v>
      </c>
      <c r="AI439" s="40">
        <v>1483.412634</v>
      </c>
      <c r="AJ439" s="40">
        <v>1483.412634</v>
      </c>
      <c r="AK439" s="40">
        <v>1483.412634</v>
      </c>
      <c r="AL439" s="40">
        <v>1483.412634</v>
      </c>
      <c r="AM439" s="40">
        <v>1483.412634</v>
      </c>
      <c r="AN439" s="40">
        <v>1483.412634</v>
      </c>
      <c r="AO439" s="40">
        <v>1483.412634</v>
      </c>
      <c r="AP439" s="40">
        <v>1483.412634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0</v>
      </c>
      <c r="W448" s="40">
        <v>0</v>
      </c>
      <c r="X448" s="40">
        <v>0</v>
      </c>
      <c r="Y448" s="40">
        <v>0</v>
      </c>
      <c r="Z448" s="40">
        <v>0</v>
      </c>
      <c r="AA448" s="40">
        <v>0</v>
      </c>
      <c r="AB448" s="40">
        <v>0</v>
      </c>
      <c r="AC448" s="40">
        <v>0</v>
      </c>
      <c r="AD448" s="40">
        <v>0</v>
      </c>
      <c r="AE448" s="40">
        <v>1483.412634</v>
      </c>
      <c r="AF448" s="40">
        <v>1483.412634</v>
      </c>
      <c r="AG448" s="40">
        <v>1483.412634</v>
      </c>
      <c r="AH448" s="40">
        <v>1483.412634</v>
      </c>
      <c r="AI448" s="40">
        <v>1483.412634</v>
      </c>
      <c r="AJ448" s="40">
        <v>1483.412634</v>
      </c>
      <c r="AK448" s="40">
        <v>1483.412634</v>
      </c>
      <c r="AL448" s="40">
        <v>1483.412634</v>
      </c>
      <c r="AM448" s="40">
        <v>1483.412634</v>
      </c>
      <c r="AN448" s="40">
        <v>1483.412634</v>
      </c>
      <c r="AO448" s="40">
        <v>1483.412634</v>
      </c>
      <c r="AP448" s="40">
        <v>1483.412634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650.32696309999994</v>
      </c>
      <c r="AG463" s="40">
        <v>808.19380200000001</v>
      </c>
      <c r="AH463" s="40">
        <v>808.19380200000001</v>
      </c>
      <c r="AI463" s="40">
        <v>808.19380200000001</v>
      </c>
      <c r="AJ463" s="40">
        <v>808.19380200000001</v>
      </c>
      <c r="AK463" s="40">
        <v>808.19380200000001</v>
      </c>
      <c r="AL463" s="40">
        <v>808.19380200000001</v>
      </c>
      <c r="AM463" s="40">
        <v>808.19380200000001</v>
      </c>
      <c r="AN463" s="40">
        <v>808.19380200000001</v>
      </c>
      <c r="AO463" s="40">
        <v>808.19380200000001</v>
      </c>
      <c r="AP463" s="40">
        <v>808.19380200000001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650.32696309999994</v>
      </c>
      <c r="AG472" s="40">
        <v>808.19380200000001</v>
      </c>
      <c r="AH472" s="40">
        <v>808.19380200000001</v>
      </c>
      <c r="AI472" s="40">
        <v>808.19380200000001</v>
      </c>
      <c r="AJ472" s="40">
        <v>808.19380200000001</v>
      </c>
      <c r="AK472" s="40">
        <v>808.19380200000001</v>
      </c>
      <c r="AL472" s="40">
        <v>808.19380200000001</v>
      </c>
      <c r="AM472" s="40">
        <v>808.19380200000001</v>
      </c>
      <c r="AN472" s="40">
        <v>808.19380200000001</v>
      </c>
      <c r="AO472" s="40">
        <v>808.19380200000001</v>
      </c>
      <c r="AP472" s="40">
        <v>808.19380200000001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Z653">
        <v>310.23452020000002</v>
      </c>
      <c r="AA653">
        <v>386.86423780000001</v>
      </c>
      <c r="AB653">
        <v>369.57572269999997</v>
      </c>
      <c r="AC653">
        <v>465.44540380000001</v>
      </c>
      <c r="AD653">
        <v>465.44540380000001</v>
      </c>
      <c r="AE653">
        <v>465.44540380000001</v>
      </c>
      <c r="AF653">
        <v>465.44540380000001</v>
      </c>
      <c r="AG653">
        <v>465.44540380000001</v>
      </c>
      <c r="AH653">
        <v>465.44540380000001</v>
      </c>
      <c r="AI653">
        <v>465.44540380000001</v>
      </c>
      <c r="AJ653">
        <v>465.44540380000001</v>
      </c>
      <c r="AK653">
        <v>465.44540380000001</v>
      </c>
      <c r="AL653">
        <v>465.44540380000001</v>
      </c>
      <c r="AM653">
        <v>465.44540380000001</v>
      </c>
      <c r="AN653">
        <v>465.44540380000001</v>
      </c>
      <c r="AO653">
        <v>465.44540380000001</v>
      </c>
      <c r="AP653">
        <v>465.44540380000001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316.92255369999998</v>
      </c>
      <c r="AH655">
        <v>315.0334388</v>
      </c>
      <c r="AI655">
        <v>304.87332259999999</v>
      </c>
      <c r="AJ655">
        <v>292.76871199999999</v>
      </c>
      <c r="AK655">
        <v>292.76871199999999</v>
      </c>
      <c r="AL655">
        <v>292.76871199999999</v>
      </c>
      <c r="AM655">
        <v>292.76871199999999</v>
      </c>
      <c r="AN655">
        <v>292.76871199999999</v>
      </c>
      <c r="AO655">
        <v>292.76871199999999</v>
      </c>
      <c r="AP655">
        <v>292.76871199999999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310.23452020000002</v>
      </c>
      <c r="AA664">
        <v>386.86423780000001</v>
      </c>
      <c r="AB664">
        <v>369.57572269999997</v>
      </c>
      <c r="AC664">
        <v>465.44540380000001</v>
      </c>
      <c r="AD664">
        <v>465.44540380000001</v>
      </c>
      <c r="AE664">
        <v>472.07770479999999</v>
      </c>
      <c r="AF664">
        <v>472.07770479999999</v>
      </c>
      <c r="AG664">
        <v>782.36795759999995</v>
      </c>
      <c r="AH664">
        <v>780.47884260000001</v>
      </c>
      <c r="AI664">
        <v>770.31872639999995</v>
      </c>
      <c r="AJ664">
        <v>758.21411590000002</v>
      </c>
      <c r="AK664">
        <v>758.21411590000002</v>
      </c>
      <c r="AL664">
        <v>758.21411590000002</v>
      </c>
      <c r="AM664">
        <v>758.21411590000002</v>
      </c>
      <c r="AN664">
        <v>758.21411590000002</v>
      </c>
      <c r="AO664">
        <v>758.21411590000002</v>
      </c>
      <c r="AP664">
        <v>758.21411590000002</v>
      </c>
    </row>
    <row r="665" spans="1:42" x14ac:dyDescent="0.25">
      <c r="B665" t="s">
        <v>700</v>
      </c>
      <c r="C665" t="s">
        <v>37</v>
      </c>
    </row>
    <row r="666" spans="1:42" x14ac:dyDescent="0.25">
      <c r="B666" t="s">
        <v>700</v>
      </c>
      <c r="C666" t="s">
        <v>38</v>
      </c>
    </row>
    <row r="667" spans="1:42" x14ac:dyDescent="0.25">
      <c r="B667" t="s">
        <v>700</v>
      </c>
      <c r="C667" t="s">
        <v>39</v>
      </c>
    </row>
    <row r="668" spans="1:42" x14ac:dyDescent="0.25">
      <c r="B668" t="s">
        <v>700</v>
      </c>
      <c r="C668" t="s">
        <v>40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729</v>
      </c>
      <c r="C737" t="s">
        <v>37</v>
      </c>
    </row>
    <row r="738" spans="2:42" x14ac:dyDescent="0.25">
      <c r="B738" t="s">
        <v>729</v>
      </c>
      <c r="C738" t="s">
        <v>38</v>
      </c>
    </row>
    <row r="739" spans="2:42" x14ac:dyDescent="0.25">
      <c r="B739" t="s">
        <v>729</v>
      </c>
      <c r="C739" t="s">
        <v>39</v>
      </c>
    </row>
    <row r="740" spans="2:42" x14ac:dyDescent="0.25">
      <c r="B740" t="s">
        <v>729</v>
      </c>
      <c r="C740" t="s">
        <v>40</v>
      </c>
    </row>
    <row r="741" spans="2:42" x14ac:dyDescent="0.25">
      <c r="B741" t="s">
        <v>729</v>
      </c>
      <c r="C741" t="s">
        <v>41</v>
      </c>
    </row>
    <row r="742" spans="2:42" x14ac:dyDescent="0.25">
      <c r="B742" t="s">
        <v>729</v>
      </c>
      <c r="C742" t="s">
        <v>42</v>
      </c>
    </row>
    <row r="743" spans="2:42" x14ac:dyDescent="0.25">
      <c r="B743" t="s">
        <v>729</v>
      </c>
      <c r="C743" t="s">
        <v>43</v>
      </c>
    </row>
    <row r="744" spans="2:42" x14ac:dyDescent="0.25">
      <c r="B744" t="s">
        <v>729</v>
      </c>
      <c r="C744" t="s">
        <v>44</v>
      </c>
    </row>
    <row r="745" spans="2:42" x14ac:dyDescent="0.25">
      <c r="B745" t="s">
        <v>729</v>
      </c>
      <c r="C745" t="s">
        <v>45</v>
      </c>
    </row>
    <row r="746" spans="2:42" x14ac:dyDescent="0.25">
      <c r="B746" t="s">
        <v>729</v>
      </c>
      <c r="C746" t="s">
        <v>46</v>
      </c>
    </row>
    <row r="747" spans="2:42" x14ac:dyDescent="0.25">
      <c r="B747" t="s">
        <v>729</v>
      </c>
      <c r="C747" t="s">
        <v>47</v>
      </c>
    </row>
    <row r="748" spans="2:42" x14ac:dyDescent="0.25">
      <c r="B748" t="s">
        <v>729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730</v>
      </c>
      <c r="C749" t="s">
        <v>37</v>
      </c>
    </row>
    <row r="750" spans="2:42" x14ac:dyDescent="0.25">
      <c r="B750" t="s">
        <v>730</v>
      </c>
      <c r="C750" t="s">
        <v>38</v>
      </c>
    </row>
    <row r="751" spans="2:42" x14ac:dyDescent="0.25">
      <c r="B751" t="s">
        <v>730</v>
      </c>
      <c r="C751" t="s">
        <v>39</v>
      </c>
    </row>
    <row r="752" spans="2:42" x14ac:dyDescent="0.25">
      <c r="B752" t="s">
        <v>730</v>
      </c>
      <c r="C752" t="s">
        <v>40</v>
      </c>
      <c r="AC752">
        <v>11.174766959999999</v>
      </c>
      <c r="AD752">
        <v>63.000446879999998</v>
      </c>
      <c r="AE752">
        <v>139.35455759999999</v>
      </c>
      <c r="AF752">
        <v>139.08957409999999</v>
      </c>
      <c r="AG752">
        <v>121.0989354</v>
      </c>
      <c r="AH752">
        <v>119.1934578</v>
      </c>
      <c r="AI752">
        <v>108.83991020000001</v>
      </c>
      <c r="AJ752">
        <v>92.165606330000003</v>
      </c>
      <c r="AK752">
        <v>100.48734570000001</v>
      </c>
      <c r="AL752">
        <v>102.5536638</v>
      </c>
      <c r="AM752">
        <v>78.082408599999994</v>
      </c>
      <c r="AN752">
        <v>51.071179290000003</v>
      </c>
      <c r="AO752">
        <v>23.547504660000001</v>
      </c>
    </row>
    <row r="753" spans="2:42" x14ac:dyDescent="0.25">
      <c r="B753" t="s">
        <v>730</v>
      </c>
      <c r="C753" t="s">
        <v>41</v>
      </c>
    </row>
    <row r="754" spans="2:42" x14ac:dyDescent="0.25">
      <c r="B754" t="s">
        <v>730</v>
      </c>
      <c r="C754" t="s">
        <v>42</v>
      </c>
    </row>
    <row r="755" spans="2:42" x14ac:dyDescent="0.25">
      <c r="B755" t="s">
        <v>730</v>
      </c>
      <c r="C755" t="s">
        <v>43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229.6275248</v>
      </c>
    </row>
    <row r="756" spans="2:42" x14ac:dyDescent="0.25">
      <c r="B756" t="s">
        <v>730</v>
      </c>
      <c r="C756" t="s">
        <v>44</v>
      </c>
    </row>
    <row r="757" spans="2:42" x14ac:dyDescent="0.25">
      <c r="B757" t="s">
        <v>730</v>
      </c>
      <c r="C757" t="s">
        <v>45</v>
      </c>
    </row>
    <row r="758" spans="2:42" x14ac:dyDescent="0.25">
      <c r="B758" t="s">
        <v>730</v>
      </c>
      <c r="C758" t="s">
        <v>46</v>
      </c>
    </row>
    <row r="759" spans="2:42" x14ac:dyDescent="0.25">
      <c r="B759" t="s">
        <v>730</v>
      </c>
      <c r="C759" t="s">
        <v>47</v>
      </c>
    </row>
    <row r="760" spans="2:42" x14ac:dyDescent="0.25">
      <c r="B760" t="s">
        <v>730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242.83156339999999</v>
      </c>
      <c r="AD760">
        <v>294.6572433</v>
      </c>
      <c r="AE760">
        <v>371.01135399999998</v>
      </c>
      <c r="AF760">
        <v>370.74637050000001</v>
      </c>
      <c r="AG760">
        <v>352.75573179999998</v>
      </c>
      <c r="AH760">
        <v>350.85025419999999</v>
      </c>
      <c r="AI760">
        <v>340.49670659999998</v>
      </c>
      <c r="AJ760">
        <v>323.82240280000002</v>
      </c>
      <c r="AK760">
        <v>332.14414210000001</v>
      </c>
      <c r="AL760">
        <v>334.21046030000002</v>
      </c>
      <c r="AM760">
        <v>309.73920500000003</v>
      </c>
      <c r="AN760">
        <v>282.7279757</v>
      </c>
      <c r="AO760">
        <v>255.20430110000001</v>
      </c>
      <c r="AP760">
        <v>229.6275248</v>
      </c>
    </row>
    <row r="761" spans="2:42" x14ac:dyDescent="0.25">
      <c r="B761" t="s">
        <v>15</v>
      </c>
      <c r="D761">
        <v>60011.804120000001</v>
      </c>
      <c r="E761">
        <v>62097.981789999998</v>
      </c>
      <c r="F761">
        <v>64606.279820000003</v>
      </c>
      <c r="G761">
        <v>67084.948709999997</v>
      </c>
      <c r="H761">
        <v>67586.295939999996</v>
      </c>
      <c r="I761">
        <v>68201.192899999995</v>
      </c>
      <c r="J761">
        <v>69625.822539999994</v>
      </c>
      <c r="K761">
        <v>70049.25129</v>
      </c>
      <c r="L761">
        <v>70381.579129999998</v>
      </c>
      <c r="M761">
        <v>70733.111569999994</v>
      </c>
      <c r="N761">
        <v>71108.899139999994</v>
      </c>
      <c r="O761">
        <v>71420.504249999998</v>
      </c>
      <c r="P761">
        <v>71660.152149999994</v>
      </c>
      <c r="Q761">
        <v>71857.238960000002</v>
      </c>
      <c r="R761">
        <v>72025.038100000005</v>
      </c>
      <c r="S761">
        <v>72168.986810000002</v>
      </c>
      <c r="T761">
        <v>72294.679090000005</v>
      </c>
      <c r="U761">
        <v>72405.436849999998</v>
      </c>
      <c r="V761">
        <v>72494.228900000002</v>
      </c>
      <c r="W761">
        <v>72602.337209999998</v>
      </c>
      <c r="X761">
        <v>72729.012610000005</v>
      </c>
      <c r="Y761">
        <v>72990.440350000004</v>
      </c>
      <c r="Z761">
        <v>73106.127699999997</v>
      </c>
      <c r="AA761">
        <v>73208.2114</v>
      </c>
      <c r="AB761">
        <v>73296.982740000007</v>
      </c>
      <c r="AC761">
        <v>73373.481599999999</v>
      </c>
      <c r="AD761">
        <v>73430.830449999994</v>
      </c>
      <c r="AE761">
        <v>73467.864430000001</v>
      </c>
      <c r="AF761">
        <v>73483.386700000003</v>
      </c>
      <c r="AG761">
        <v>73490.650550000006</v>
      </c>
      <c r="AH761">
        <v>73482.376229999994</v>
      </c>
      <c r="AI761">
        <v>73440.521489999999</v>
      </c>
      <c r="AJ761">
        <v>73373.593179999996</v>
      </c>
      <c r="AK761">
        <v>73290.151759999993</v>
      </c>
      <c r="AL761">
        <v>73198.000369999994</v>
      </c>
      <c r="AM761">
        <v>73100.126619999995</v>
      </c>
      <c r="AN761">
        <v>72992.086030000006</v>
      </c>
      <c r="AO761">
        <v>72882.010829999999</v>
      </c>
      <c r="AP761">
        <v>72779.674559999999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46698.894</v>
      </c>
      <c r="D4" s="1">
        <f>PLANEL_GerMed_Resultado!H244+PLANEL_GerMed_Resultado!H748</f>
        <v>48037.240519999999</v>
      </c>
      <c r="E4" s="1">
        <f>PLANEL_GerMed_Resultado!I244+PLANEL_GerMed_Resultado!I748</f>
        <v>48167.06237</v>
      </c>
      <c r="F4" s="1">
        <f>PLANEL_GerMed_Resultado!J244+PLANEL_GerMed_Resultado!J748</f>
        <v>47852.745459999998</v>
      </c>
      <c r="G4" s="1">
        <f>PLANEL_GerMed_Resultado!K244+PLANEL_GerMed_Resultado!K748</f>
        <v>47319.383430000002</v>
      </c>
      <c r="H4" s="1">
        <f>PLANEL_GerMed_Resultado!L244+PLANEL_GerMed_Resultado!L748</f>
        <v>46880.199310000004</v>
      </c>
      <c r="I4" s="1">
        <f>PLANEL_GerMed_Resultado!M244+PLANEL_GerMed_Resultado!M748</f>
        <v>47207.368349999997</v>
      </c>
      <c r="J4" s="1">
        <f>PLANEL_GerMed_Resultado!N244+PLANEL_GerMed_Resultado!N748</f>
        <v>48005.932099999998</v>
      </c>
      <c r="K4" s="1">
        <f>PLANEL_GerMed_Resultado!O244+PLANEL_GerMed_Resultado!O748</f>
        <v>48363.792309999997</v>
      </c>
      <c r="L4" s="1">
        <f>PLANEL_GerMed_Resultado!P244+PLANEL_GerMed_Resultado!P748</f>
        <v>48957.708809999996</v>
      </c>
      <c r="M4" s="1">
        <f>PLANEL_GerMed_Resultado!Q244+PLANEL_GerMed_Resultado!Q748</f>
        <v>50487.690719999999</v>
      </c>
      <c r="N4" s="1">
        <f>PLANEL_GerMed_Resultado!R244+PLANEL_GerMed_Resultado!R748</f>
        <v>49573.421909999997</v>
      </c>
      <c r="O4" s="1">
        <f>PLANEL_GerMed_Resultado!S244+PLANEL_GerMed_Resultado!S748</f>
        <v>49698.079519999999</v>
      </c>
      <c r="P4" s="1">
        <f>PLANEL_GerMed_Resultado!T244+PLANEL_GerMed_Resultado!T748</f>
        <v>49400.759810000003</v>
      </c>
      <c r="Q4" s="1">
        <f>PLANEL_GerMed_Resultado!U244+PLANEL_GerMed_Resultado!U748</f>
        <v>49787.685039999997</v>
      </c>
      <c r="R4" s="1">
        <f>PLANEL_GerMed_Resultado!V244+PLANEL_GerMed_Resultado!V748</f>
        <v>50600.898459999997</v>
      </c>
      <c r="S4" s="1">
        <f>PLANEL_GerMed_Resultado!W244+PLANEL_GerMed_Resultado!W748</f>
        <v>51468.209929999997</v>
      </c>
      <c r="T4" s="1">
        <f>PLANEL_GerMed_Resultado!X244+PLANEL_GerMed_Resultado!X748</f>
        <v>50356.520360000002</v>
      </c>
      <c r="U4" s="1">
        <f>PLANEL_GerMed_Resultado!Y244+PLANEL_GerMed_Resultado!Y748</f>
        <v>51871.553590000003</v>
      </c>
      <c r="V4" s="1">
        <f>PLANEL_GerMed_Resultado!Z244+PLANEL_GerMed_Resultado!Z748</f>
        <v>53164.247219999997</v>
      </c>
      <c r="W4" s="1">
        <f>PLANEL_GerMed_Resultado!AA244+PLANEL_GerMed_Resultado!AA748</f>
        <v>54087.660559999997</v>
      </c>
      <c r="X4" s="1">
        <f>PLANEL_GerMed_Resultado!AB244+PLANEL_GerMed_Resultado!AB748</f>
        <v>53223.075349999999</v>
      </c>
      <c r="Y4" s="1">
        <f>PLANEL_GerMed_Resultado!AC244+PLANEL_GerMed_Resultado!AC748</f>
        <v>54998.12904</v>
      </c>
      <c r="Z4" s="1">
        <f>PLANEL_GerMed_Resultado!AD244+PLANEL_GerMed_Resultado!AD748</f>
        <v>55145.445610000002</v>
      </c>
      <c r="AA4" s="1">
        <f>PLANEL_GerMed_Resultado!AE244+PLANEL_GerMed_Resultado!AE748</f>
        <v>55840.378380000002</v>
      </c>
      <c r="AB4" s="1">
        <f>PLANEL_GerMed_Resultado!AF244+PLANEL_GerMed_Resultado!AF748</f>
        <v>56380.18275</v>
      </c>
      <c r="AC4" s="1">
        <f>PLANEL_GerMed_Resultado!AG244+PLANEL_GerMed_Resultado!AG748</f>
        <v>56652.37012</v>
      </c>
      <c r="AD4" s="1">
        <f>PLANEL_GerMed_Resultado!AH244+PLANEL_GerMed_Resultado!AH748</f>
        <v>56663.30573</v>
      </c>
      <c r="AE4" s="1">
        <f>PLANEL_GerMed_Resultado!AI244+PLANEL_GerMed_Resultado!AI748</f>
        <v>56206.58309</v>
      </c>
      <c r="AF4" s="1">
        <f>PLANEL_GerMed_Resultado!AJ244+PLANEL_GerMed_Resultado!AJ748</f>
        <v>56255.224800000004</v>
      </c>
      <c r="AG4" s="1">
        <f>PLANEL_GerMed_Resultado!AK244+PLANEL_GerMed_Resultado!AK748</f>
        <v>55478.319280000003</v>
      </c>
      <c r="AH4" s="1">
        <f>PLANEL_GerMed_Resultado!AL244+PLANEL_GerMed_Resultado!AL748</f>
        <v>56053.845549999998</v>
      </c>
      <c r="AI4" s="1">
        <f>PLANEL_GerMed_Resultado!AM244+PLANEL_GerMed_Resultado!AM748</f>
        <v>56775.705070000004</v>
      </c>
      <c r="AJ4" s="1">
        <f>PLANEL_GerMed_Resultado!AN244+PLANEL_GerMed_Resultado!AN748</f>
        <v>56164.438179999997</v>
      </c>
      <c r="AK4" s="1">
        <f>PLANEL_GerMed_Resultado!AO244+PLANEL_GerMed_Resultado!AO748</f>
        <v>56120.140549999996</v>
      </c>
      <c r="AL4" s="1">
        <f>PLANEL_GerMed_Resultado!AP244+PLANEL_GerMed_Resultado!AP748</f>
        <v>56956.435169999997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2972.256406</v>
      </c>
      <c r="E5" s="1">
        <f>PLANEL_GerMed_Resultado!I256</f>
        <v>3089.1101039999999</v>
      </c>
      <c r="F5" s="1">
        <f>PLANEL_GerMed_Resultado!J256</f>
        <v>3149.2221279999999</v>
      </c>
      <c r="G5" s="1">
        <f>PLANEL_GerMed_Resultado!K256</f>
        <v>3217.6049250000001</v>
      </c>
      <c r="H5" s="1">
        <f>PLANEL_GerMed_Resultado!L256</f>
        <v>3318.737357</v>
      </c>
      <c r="I5" s="1">
        <f>PLANEL_GerMed_Resultado!M256</f>
        <v>3357.9014189999998</v>
      </c>
      <c r="J5" s="1">
        <f>PLANEL_GerMed_Resultado!N256</f>
        <v>3327.6222419999999</v>
      </c>
      <c r="K5" s="1">
        <f>PLANEL_GerMed_Resultado!O256</f>
        <v>3289.0714119999998</v>
      </c>
      <c r="L5" s="1">
        <f>PLANEL_GerMed_Resultado!P256</f>
        <v>3289.9250019999999</v>
      </c>
      <c r="M5" s="1">
        <f>PLANEL_GerMed_Resultado!Q256</f>
        <v>3332.2934930000001</v>
      </c>
      <c r="N5" s="1">
        <f>PLANEL_GerMed_Resultado!R256</f>
        <v>3346.973598</v>
      </c>
      <c r="O5" s="1">
        <f>PLANEL_GerMed_Resultado!S256</f>
        <v>3472.1035139999999</v>
      </c>
      <c r="P5" s="1">
        <f>PLANEL_GerMed_Resultado!T256</f>
        <v>3947.0550149999999</v>
      </c>
      <c r="Q5" s="1">
        <f>PLANEL_GerMed_Resultado!U256</f>
        <v>4433.9030830000002</v>
      </c>
      <c r="R5" s="1">
        <f>PLANEL_GerMed_Resultado!V256</f>
        <v>3838.6356639999999</v>
      </c>
      <c r="S5" s="1">
        <f>PLANEL_GerMed_Resultado!W256</f>
        <v>4218.0716750000001</v>
      </c>
      <c r="T5" s="1">
        <f>PLANEL_GerMed_Resultado!X256</f>
        <v>5548.2751820000003</v>
      </c>
      <c r="U5" s="1">
        <f>PLANEL_GerMed_Resultado!Y256</f>
        <v>4879.7533629999998</v>
      </c>
      <c r="V5" s="1">
        <f>PLANEL_GerMed_Resultado!Z256</f>
        <v>4580.4942639999999</v>
      </c>
      <c r="W5" s="1">
        <f>PLANEL_GerMed_Resultado!AA256</f>
        <v>4317.6831670000001</v>
      </c>
      <c r="X5" s="1">
        <f>PLANEL_GerMed_Resultado!AB256</f>
        <v>5553.5301449999997</v>
      </c>
      <c r="Y5" s="1">
        <f>PLANEL_GerMed_Resultado!AC256</f>
        <v>5385.7908310000003</v>
      </c>
      <c r="Z5" s="1">
        <f>PLANEL_GerMed_Resultado!AD256</f>
        <v>5520.9519909999999</v>
      </c>
      <c r="AA5" s="1">
        <f>PLANEL_GerMed_Resultado!AE256</f>
        <v>5895.5581199999997</v>
      </c>
      <c r="AB5" s="68">
        <f>PLANEL_GerMed_Resultado!AF256</f>
        <v>5316.2313549999999</v>
      </c>
      <c r="AC5" s="1">
        <f>PLANEL_GerMed_Resultado!AG256</f>
        <v>5304.1456429999998</v>
      </c>
      <c r="AD5" s="1">
        <f>PLANEL_GerMed_Resultado!AH256</f>
        <v>5288.7303110000003</v>
      </c>
      <c r="AE5" s="1">
        <f>PLANEL_GerMed_Resultado!AI256</f>
        <v>5724.1118630000001</v>
      </c>
      <c r="AF5" s="1">
        <f>PLANEL_GerMed_Resultado!AJ256</f>
        <v>5641.5210399999996</v>
      </c>
      <c r="AG5" s="1">
        <f>PLANEL_GerMed_Resultado!AK256</f>
        <v>6713.2169000000004</v>
      </c>
      <c r="AH5" s="1">
        <f>PLANEL_GerMed_Resultado!AL256</f>
        <v>6290.5141530000001</v>
      </c>
      <c r="AI5" s="1">
        <f>PLANEL_GerMed_Resultado!AM256</f>
        <v>5519.7211100000004</v>
      </c>
      <c r="AJ5" s="1">
        <f>PLANEL_GerMed_Resultado!AN256</f>
        <v>6053.3872019999999</v>
      </c>
      <c r="AK5" s="1">
        <f>PLANEL_GerMed_Resultado!AO256</f>
        <v>6015.1333000000004</v>
      </c>
      <c r="AL5" s="1">
        <f>PLANEL_GerMed_Resultado!AP256</f>
        <v>5102.0791879999997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5957.0259470000001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4645.2614535000002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4688.9147615000002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4063.7374049999999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3994.6023970000001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4582.3094719999999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4566.0719669999999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4203.2796490000001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4154.8370240000004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3952.64068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2500.6278990000001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2330.3342419999999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2338.4529950000001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2264.2211609999999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2264.2211609999999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2256.1024090000001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1521.5825420000001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1598.617291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1780.734909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1533.7804402000002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1610.4101578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1593.1216426999999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1602.4324677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1654.2581476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1720.9485592999999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1720.6835758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1278.9743466999998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1275.1797541000001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1254.6660903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1225.887176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1090.358258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1092.4245762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1067.9533209000001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1040.9420915999999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1013.4184170000001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987.84164069999997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831.48948719999999</v>
      </c>
      <c r="E9" s="20">
        <f>PLANEL_GerMed_Resultado!I64+PLANEL_GerMed_Resultado!I76+PLANEL_GerMed_Resultado!I88+PLANEL_GerMed_Resultado!I640+PLANEL_GerMed_Resultado!I700+PLANEL_GerMed_Resultado!I736</f>
        <v>837.89454790000002</v>
      </c>
      <c r="F9" s="20">
        <f>PLANEL_GerMed_Resultado!J64+PLANEL_GerMed_Resultado!J76+PLANEL_GerMed_Resultado!J88+PLANEL_GerMed_Resultado!J640+PLANEL_GerMed_Resultado!J700+PLANEL_GerMed_Resultado!J736</f>
        <v>792.16908139999998</v>
      </c>
      <c r="G9" s="20">
        <f>PLANEL_GerMed_Resultado!K64+PLANEL_GerMed_Resultado!K76+PLANEL_GerMed_Resultado!K88+PLANEL_GerMed_Resultado!K640+PLANEL_GerMed_Resultado!K700+PLANEL_GerMed_Resultado!K736</f>
        <v>953.63414739999996</v>
      </c>
      <c r="H9" s="20">
        <f>PLANEL_GerMed_Resultado!L64+PLANEL_GerMed_Resultado!L76+PLANEL_GerMed_Resultado!L88+PLANEL_GerMed_Resultado!L640+PLANEL_GerMed_Resultado!L700+PLANEL_GerMed_Resultado!L736</f>
        <v>953.63414739999996</v>
      </c>
      <c r="I9" s="20">
        <f>PLANEL_GerMed_Resultado!M64+PLANEL_GerMed_Resultado!M76+PLANEL_GerMed_Resultado!M88+PLANEL_GerMed_Resultado!M640+PLANEL_GerMed_Resultado!M700+PLANEL_GerMed_Resultado!M736</f>
        <v>953.63414739999996</v>
      </c>
      <c r="J9" s="20">
        <f>PLANEL_GerMed_Resultado!N64+PLANEL_GerMed_Resultado!N76+PLANEL_GerMed_Resultado!N88+PLANEL_GerMed_Resultado!N640+PLANEL_GerMed_Resultado!N700+PLANEL_GerMed_Resultado!N736</f>
        <v>953.63414739999996</v>
      </c>
      <c r="K9" s="20">
        <f>PLANEL_GerMed_Resultado!O64+PLANEL_GerMed_Resultado!O76+PLANEL_GerMed_Resultado!O88+PLANEL_GerMed_Resultado!O640+PLANEL_GerMed_Resultado!O700+PLANEL_GerMed_Resultado!O736</f>
        <v>953.63414739999996</v>
      </c>
      <c r="L9" s="20">
        <f>PLANEL_GerMed_Resultado!P64+PLANEL_GerMed_Resultado!P76+PLANEL_GerMed_Resultado!P88+PLANEL_GerMed_Resultado!P640+PLANEL_GerMed_Resultado!P700+PLANEL_GerMed_Resultado!P736</f>
        <v>953.63414739999996</v>
      </c>
      <c r="M9" s="20">
        <f>PLANEL_GerMed_Resultado!Q64+PLANEL_GerMed_Resultado!Q76+PLANEL_GerMed_Resultado!Q88+PLANEL_GerMed_Resultado!Q640+PLANEL_GerMed_Resultado!Q700+PLANEL_GerMed_Resultado!Q736</f>
        <v>953.63414739999996</v>
      </c>
      <c r="N9" s="20">
        <f>PLANEL_GerMed_Resultado!R64+PLANEL_GerMed_Resultado!R76+PLANEL_GerMed_Resultado!R88+PLANEL_GerMed_Resultado!R640+PLANEL_GerMed_Resultado!R700+PLANEL_GerMed_Resultado!R736</f>
        <v>953.63414739999996</v>
      </c>
      <c r="O9" s="20">
        <f>PLANEL_GerMed_Resultado!S64+PLANEL_GerMed_Resultado!S76+PLANEL_GerMed_Resultado!S88+PLANEL_GerMed_Resultado!S640+PLANEL_GerMed_Resultado!S700+PLANEL_GerMed_Resultado!S736</f>
        <v>953.63414739999996</v>
      </c>
      <c r="P9" s="20">
        <f>PLANEL_GerMed_Resultado!T64+PLANEL_GerMed_Resultado!T76+PLANEL_GerMed_Resultado!T88+PLANEL_GerMed_Resultado!T640+PLANEL_GerMed_Resultado!T700+PLANEL_GerMed_Resultado!T736</f>
        <v>953.63414739999996</v>
      </c>
      <c r="Q9" s="20">
        <f>PLANEL_GerMed_Resultado!U64+PLANEL_GerMed_Resultado!U76+PLANEL_GerMed_Resultado!U88+PLANEL_GerMed_Resultado!U640+PLANEL_GerMed_Resultado!U700+PLANEL_GerMed_Resultado!U736</f>
        <v>235.69855680000001</v>
      </c>
      <c r="R9" s="20">
        <f>PLANEL_GerMed_Resultado!V64+PLANEL_GerMed_Resultado!V76+PLANEL_GerMed_Resultado!V88+PLANEL_GerMed_Resultado!V640+PLANEL_GerMed_Resultado!V700+PLANEL_GerMed_Resultado!V736</f>
        <v>235.69855680000001</v>
      </c>
      <c r="S9" s="20">
        <f>PLANEL_GerMed_Resultado!W64+PLANEL_GerMed_Resultado!W76+PLANEL_GerMed_Resultado!W88+PLANEL_GerMed_Resultado!W640+PLANEL_GerMed_Resultado!W700+PLANEL_GerMed_Resultado!W736</f>
        <v>170</v>
      </c>
      <c r="T9" s="20">
        <f>PLANEL_GerMed_Resultado!X64+PLANEL_GerMed_Resultado!X76+PLANEL_GerMed_Resultado!X88+PLANEL_GerMed_Resultado!X640+PLANEL_GerMed_Resultado!X700+PLANEL_GerMed_Resultado!X736</f>
        <v>170</v>
      </c>
      <c r="U9" s="20">
        <f>PLANEL_GerMed_Resultado!Y64+PLANEL_GerMed_Resultado!Y76+PLANEL_GerMed_Resultado!Y88+PLANEL_GerMed_Resultado!Y640+PLANEL_GerMed_Resultado!Y700+PLANEL_GerMed_Resultado!Y736</f>
        <v>208.45155879999999</v>
      </c>
      <c r="V9" s="20">
        <f>PLANEL_GerMed_Resultado!Z64+PLANEL_GerMed_Resultado!Z76+PLANEL_GerMed_Resultado!Z88+PLANEL_GerMed_Resultado!Z640+PLANEL_GerMed_Resultado!Z700+PLANEL_GerMed_Resultado!Z736</f>
        <v>208.45155879999999</v>
      </c>
      <c r="W9" s="20">
        <f>PLANEL_GerMed_Resultado!AA64+PLANEL_GerMed_Resultado!AA76+PLANEL_GerMed_Resultado!AA88+PLANEL_GerMed_Resultado!AA640+PLANEL_GerMed_Resultado!AA700+PLANEL_GerMed_Resultado!AA736</f>
        <v>208.45155879999999</v>
      </c>
      <c r="X9" s="20">
        <f>PLANEL_GerMed_Resultado!AB64+PLANEL_GerMed_Resultado!AB76+PLANEL_GerMed_Resultado!AB88+PLANEL_GerMed_Resultado!AB640+PLANEL_GerMed_Resultado!AB700+PLANEL_GerMed_Resultado!AB736</f>
        <v>208.45155879999999</v>
      </c>
      <c r="Y9" s="20">
        <f>PLANEL_GerMed_Resultado!AC64+PLANEL_GerMed_Resultado!AC76+PLANEL_GerMed_Resultado!AC88+PLANEL_GerMed_Resultado!AC640+PLANEL_GerMed_Resultado!AC700+PLANEL_GerMed_Resultado!AC736</f>
        <v>208.45155879999999</v>
      </c>
      <c r="Z9" s="20">
        <f>PLANEL_GerMed_Resultado!AD64+PLANEL_GerMed_Resultado!AD76+PLANEL_GerMed_Resultado!AD88+PLANEL_GerMed_Resultado!AD640+PLANEL_GerMed_Resultado!AD700+PLANEL_GerMed_Resultado!AD736</f>
        <v>208.45155879999999</v>
      </c>
      <c r="AA9" s="20">
        <f>PLANEL_GerMed_Resultado!AE64+PLANEL_GerMed_Resultado!AE76+PLANEL_GerMed_Resultado!AE88+PLANEL_GerMed_Resultado!AE640+PLANEL_GerMed_Resultado!AE700+PLANEL_GerMed_Resultado!AE736</f>
        <v>208.45155879999999</v>
      </c>
      <c r="AB9" s="20">
        <f>PLANEL_GerMed_Resultado!AF64+PLANEL_GerMed_Resultado!AF76+PLANEL_GerMed_Resultado!AF88+PLANEL_GerMed_Resultado!AF640+PLANEL_GerMed_Resultado!AF700+PLANEL_GerMed_Resultado!AF736</f>
        <v>208.45155879999999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242.7028396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0</v>
      </c>
      <c r="H10" s="20">
        <f>PLANEL_GerMed_Resultado!L40+PLANEL_GerMed_Resultado!L52</f>
        <v>0</v>
      </c>
      <c r="I10" s="20">
        <f>PLANEL_GerMed_Resultado!M40+PLANEL_GerMed_Resultado!M52</f>
        <v>0</v>
      </c>
      <c r="J10" s="20">
        <f>PLANEL_GerMed_Resultado!N40+PLANEL_GerMed_Resultado!N52</f>
        <v>0</v>
      </c>
      <c r="K10" s="20">
        <f>PLANEL_GerMed_Resultado!O40+PLANEL_GerMed_Resultado!O52</f>
        <v>0</v>
      </c>
      <c r="L10" s="20">
        <f>PLANEL_GerMed_Resultado!P40+PLANEL_GerMed_Resultado!P52</f>
        <v>0</v>
      </c>
      <c r="M10" s="20">
        <f>PLANEL_GerMed_Resultado!Q40+PLANEL_GerMed_Resultado!Q52</f>
        <v>0</v>
      </c>
      <c r="N10" s="20">
        <f>PLANEL_GerMed_Resultado!R40+PLANEL_GerMed_Resultado!R52</f>
        <v>0</v>
      </c>
      <c r="O10" s="20">
        <f>PLANEL_GerMed_Resultado!S40+PLANEL_GerMed_Resultado!S52</f>
        <v>0</v>
      </c>
      <c r="P10" s="20">
        <f>PLANEL_GerMed_Resultado!T40+PLANEL_GerMed_Resultado!T52</f>
        <v>0</v>
      </c>
      <c r="Q10" s="20">
        <f>PLANEL_GerMed_Resultado!U40+PLANEL_GerMed_Resultado!U52</f>
        <v>0</v>
      </c>
      <c r="R10" s="20">
        <f>PLANEL_GerMed_Resultado!V40+PLANEL_GerMed_Resultado!V52</f>
        <v>0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1634.836033</v>
      </c>
      <c r="G11" s="1">
        <f>PLANEL_GerMed_Resultado!K160</f>
        <v>1589.8</v>
      </c>
      <c r="H11" s="1">
        <f>PLANEL_GerMed_Resultado!L160</f>
        <v>1589.8</v>
      </c>
      <c r="I11" s="1">
        <f>PLANEL_GerMed_Resultado!M160</f>
        <v>1589.8</v>
      </c>
      <c r="J11" s="1">
        <f>PLANEL_GerMed_Resultado!N160</f>
        <v>1589.8</v>
      </c>
      <c r="K11" s="1">
        <f>PLANEL_GerMed_Resultado!O160</f>
        <v>1589.8</v>
      </c>
      <c r="L11" s="1">
        <f>PLANEL_GerMed_Resultado!P160</f>
        <v>1589.8</v>
      </c>
      <c r="M11" s="1">
        <f>PLANEL_GerMed_Resultado!Q160</f>
        <v>1634.836033</v>
      </c>
      <c r="N11" s="1">
        <f>PLANEL_GerMed_Resultado!R160</f>
        <v>2872.5200399999999</v>
      </c>
      <c r="O11" s="1">
        <f>PLANEL_GerMed_Resultado!S160</f>
        <v>2872.5200399999999</v>
      </c>
      <c r="P11" s="1">
        <f>PLANEL_GerMed_Resultado!T160</f>
        <v>2872.5200399999999</v>
      </c>
      <c r="Q11" s="1">
        <f>PLANEL_GerMed_Resultado!U160</f>
        <v>2872.5200399999999</v>
      </c>
      <c r="R11" s="1">
        <f>PLANEL_GerMed_Resultado!V160</f>
        <v>2872.5200399999999</v>
      </c>
      <c r="S11" s="1">
        <f>PLANEL_GerMed_Resultado!W160</f>
        <v>2917.5560730000002</v>
      </c>
      <c r="T11" s="1">
        <f>PLANEL_GerMed_Resultado!X160</f>
        <v>2917.5560730000002</v>
      </c>
      <c r="U11" s="1">
        <f>PLANEL_GerMed_Resultado!Y160</f>
        <v>2917.5560730000002</v>
      </c>
      <c r="V11" s="1">
        <f>PLANEL_GerMed_Resultado!Z160</f>
        <v>2917.5560730000002</v>
      </c>
      <c r="W11" s="1">
        <f>PLANEL_GerMed_Resultado!AA160</f>
        <v>2917.5560730000002</v>
      </c>
      <c r="X11" s="1">
        <f>PLANEL_GerMed_Resultado!AB160</f>
        <v>2917.5560730000002</v>
      </c>
      <c r="Y11" s="1">
        <f>PLANEL_GerMed_Resultado!AC160</f>
        <v>2917.5560730000002</v>
      </c>
      <c r="Z11" s="1">
        <f>PLANEL_GerMed_Resultado!AD160</f>
        <v>2917.5560730000002</v>
      </c>
      <c r="AA11" s="1">
        <f>PLANEL_GerMed_Resultado!AE160</f>
        <v>2918.189668</v>
      </c>
      <c r="AB11" s="68">
        <f>PLANEL_GerMed_Resultado!AF160</f>
        <v>2917.5560730000002</v>
      </c>
      <c r="AC11" s="1">
        <f>PLANEL_GerMed_Resultado!AG160</f>
        <v>2962.5921060000001</v>
      </c>
      <c r="AD11" s="1">
        <f>PLANEL_GerMed_Resultado!AH160</f>
        <v>2962.5921060000001</v>
      </c>
      <c r="AE11" s="1">
        <f>PLANEL_GerMed_Resultado!AI160</f>
        <v>2962.5921060000001</v>
      </c>
      <c r="AF11" s="1">
        <f>PLANEL_GerMed_Resultado!AJ160</f>
        <v>2962.5921060000001</v>
      </c>
      <c r="AG11" s="1">
        <f>PLANEL_GerMed_Resultado!AK160</f>
        <v>2962.5921060000001</v>
      </c>
      <c r="AH11" s="1">
        <f>PLANEL_GerMed_Resultado!AL160</f>
        <v>2945.4536090000001</v>
      </c>
      <c r="AI11" s="1">
        <f>PLANEL_GerMed_Resultado!AM160</f>
        <v>2920.984633</v>
      </c>
      <c r="AJ11" s="1">
        <f>PLANEL_GerMed_Resultado!AN160</f>
        <v>2917.5560730000002</v>
      </c>
      <c r="AK11" s="1">
        <f>PLANEL_GerMed_Resultado!AO160</f>
        <v>2917.5560730000002</v>
      </c>
      <c r="AL11" s="1">
        <f>PLANEL_GerMed_Resultado!AP160</f>
        <v>2917.5560730000002</v>
      </c>
    </row>
    <row r="12" spans="2:38" x14ac:dyDescent="0.25">
      <c r="B12" s="16" t="s">
        <v>58</v>
      </c>
      <c r="C12" s="1">
        <f>PLANEL_GerMed_Resultado!G172</f>
        <v>772.13647560000004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409.83423420000003</v>
      </c>
      <c r="G15" s="24">
        <f>PLANEL_GerMed_Resultado!K376</f>
        <v>625.27135920000001</v>
      </c>
      <c r="H15" s="24">
        <f>PLANEL_GerMed_Resultado!L376</f>
        <v>660.99554490000003</v>
      </c>
      <c r="I15" s="24">
        <f>PLANEL_GerMed_Resultado!M376</f>
        <v>662.43239489999996</v>
      </c>
      <c r="J15" s="24">
        <f>PLANEL_GerMed_Resultado!N376</f>
        <v>632.72770739999999</v>
      </c>
      <c r="K15" s="24">
        <f>PLANEL_GerMed_Resultado!O376</f>
        <v>673.46606989999998</v>
      </c>
      <c r="L15" s="24">
        <f>PLANEL_GerMed_Resultado!P376</f>
        <v>611.22758239999996</v>
      </c>
      <c r="M15" s="24">
        <f>PLANEL_GerMed_Resultado!Q376</f>
        <v>644.80506990000003</v>
      </c>
      <c r="N15" s="24">
        <f>PLANEL_GerMed_Resultado!R376</f>
        <v>644.80256989999998</v>
      </c>
      <c r="O15" s="24">
        <f>PLANEL_GerMed_Resultado!S376</f>
        <v>615.10038239999994</v>
      </c>
      <c r="P15" s="24">
        <f>PLANEL_GerMed_Resultado!T376</f>
        <v>644.80256989999998</v>
      </c>
      <c r="Q15" s="24">
        <f>PLANEL_GerMed_Resultado!U376</f>
        <v>644.80256989999998</v>
      </c>
      <c r="R15" s="24">
        <f>PLANEL_GerMed_Resultado!V376</f>
        <v>640.93226990000005</v>
      </c>
      <c r="S15" s="24">
        <f>PLANEL_GerMed_Resultado!W376</f>
        <v>350.92718070000001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314.37817319999999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7385.8771612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7385.8771612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7385.8771612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7384.0128248999999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7384.0128248999999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7299.7574463000001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7292.3475834999999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7247.5316565000003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7130.3667615000004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6991.5887694999992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6819.0988199000003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6013.4459788000004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5382.6532614999996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4749.6394596999999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4506.7659581999997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2966.6396178999998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2926.4768809000002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2099.6631785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2186.2226065199998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2291.606436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2291.606436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2291.606436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2291.606436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2291.606436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2291.606436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2291.606436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2291.606436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2291.606436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2291.606436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0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0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0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0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0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0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0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0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0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0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0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67081.176581696011</v>
      </c>
      <c r="D24" s="28">
        <f t="shared" si="0"/>
        <v>67586.295932396009</v>
      </c>
      <c r="E24" s="28">
        <f t="shared" si="0"/>
        <v>68201.192894500011</v>
      </c>
      <c r="F24" s="28">
        <f t="shared" si="0"/>
        <v>69625.822541200003</v>
      </c>
      <c r="G24" s="28">
        <f t="shared" si="0"/>
        <v>70049.251291400011</v>
      </c>
      <c r="H24" s="28">
        <f t="shared" si="0"/>
        <v>70381.579125600008</v>
      </c>
      <c r="I24" s="28">
        <f t="shared" si="0"/>
        <v>70733.111572600013</v>
      </c>
      <c r="J24" s="28">
        <f t="shared" si="0"/>
        <v>71108.899140100009</v>
      </c>
      <c r="K24" s="28">
        <f t="shared" si="0"/>
        <v>71420.504257600012</v>
      </c>
      <c r="L24" s="28">
        <f t="shared" si="0"/>
        <v>71660.152149100017</v>
      </c>
      <c r="M24" s="28">
        <f t="shared" si="0"/>
        <v>71857.23895330001</v>
      </c>
      <c r="N24" s="28">
        <f t="shared" si="0"/>
        <v>72025.038098300007</v>
      </c>
      <c r="O24" s="28">
        <f t="shared" si="0"/>
        <v>72168.986811200011</v>
      </c>
      <c r="P24" s="28">
        <f t="shared" si="0"/>
        <v>72294.679092900013</v>
      </c>
      <c r="Q24" s="28">
        <f t="shared" si="0"/>
        <v>72405.436848000012</v>
      </c>
      <c r="R24" s="28">
        <f t="shared" si="0"/>
        <v>72494.228902000003</v>
      </c>
      <c r="S24" s="28">
        <f t="shared" si="0"/>
        <v>72602.337207600009</v>
      </c>
      <c r="T24" s="28">
        <f t="shared" si="0"/>
        <v>72729.012612000006</v>
      </c>
      <c r="U24" s="28">
        <f t="shared" si="0"/>
        <v>72990.440358699998</v>
      </c>
      <c r="V24" s="28">
        <f t="shared" si="0"/>
        <v>73106.12770360001</v>
      </c>
      <c r="W24" s="28">
        <f t="shared" si="0"/>
        <v>73208.211400400003</v>
      </c>
      <c r="X24" s="28">
        <f t="shared" si="0"/>
        <v>73296.982741200001</v>
      </c>
      <c r="Y24" s="28">
        <f t="shared" si="0"/>
        <v>73373.481601899985</v>
      </c>
      <c r="Z24" s="28">
        <f t="shared" si="0"/>
        <v>73430.830453399991</v>
      </c>
      <c r="AA24" s="28">
        <f t="shared" si="0"/>
        <v>73467.864426900021</v>
      </c>
      <c r="AB24" s="76">
        <f t="shared" si="0"/>
        <v>73483.386700919989</v>
      </c>
      <c r="AC24" s="28">
        <f t="shared" si="0"/>
        <v>73490.6505511</v>
      </c>
      <c r="AD24" s="28">
        <f t="shared" si="0"/>
        <v>73482.376236499986</v>
      </c>
      <c r="AE24" s="28">
        <f t="shared" si="0"/>
        <v>73440.521484699988</v>
      </c>
      <c r="AF24" s="28">
        <f t="shared" si="0"/>
        <v>73373.593179399992</v>
      </c>
      <c r="AG24" s="28">
        <f t="shared" si="0"/>
        <v>73290.151761799993</v>
      </c>
      <c r="AH24" s="28">
        <f t="shared" si="0"/>
        <v>73198.000374299998</v>
      </c>
      <c r="AI24" s="28">
        <f t="shared" si="0"/>
        <v>73100.12662000001</v>
      </c>
      <c r="AJ24" s="28">
        <f t="shared" si="0"/>
        <v>72992.086032700012</v>
      </c>
      <c r="AK24" s="28">
        <f t="shared" si="0"/>
        <v>72882.010826100013</v>
      </c>
      <c r="AL24" s="28">
        <f t="shared" si="0"/>
        <v>72779.674557800012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0.52040026258213878</v>
      </c>
      <c r="D29" s="47">
        <f>IF(PLANEL_Pot_anual!D4&lt;&gt;0,D4/PLANEL_Pot_anual!D4,0)</f>
        <v>0.53531444621213853</v>
      </c>
      <c r="E29" s="47">
        <f>IF(PLANEL_Pot_anual!E4&lt;&gt;0,E4/PLANEL_Pot_anual!E4,0)</f>
        <v>0.53676114695903199</v>
      </c>
      <c r="F29" s="47">
        <f>IF(PLANEL_Pot_anual!F4&lt;&gt;0,F4/PLANEL_Pot_anual!F4,0)</f>
        <v>0.47745148806964283</v>
      </c>
      <c r="G29" s="47">
        <f>IF(PLANEL_Pot_anual!G4&lt;&gt;0,G4/PLANEL_Pot_anual!G4,0)</f>
        <v>0.44946676769630906</v>
      </c>
      <c r="H29" s="47">
        <f>IF(PLANEL_Pot_anual!H4&lt;&gt;0,H4/PLANEL_Pot_anual!H4,0)</f>
        <v>0.42962897718193205</v>
      </c>
      <c r="I29" s="47">
        <f>IF(PLANEL_Pot_anual!I4&lt;&gt;0,I4/PLANEL_Pot_anual!I4,0)</f>
        <v>0.43262728568082121</v>
      </c>
      <c r="J29" s="47">
        <f>IF(PLANEL_Pot_anual!J4&lt;&gt;0,J4/PLANEL_Pot_anual!J4,0)</f>
        <v>0.43937426978498795</v>
      </c>
      <c r="K29" s="47">
        <f>IF(PLANEL_Pot_anual!K4&lt;&gt;0,K4/PLANEL_Pot_anual!K4,0)</f>
        <v>0.44264958517989206</v>
      </c>
      <c r="L29" s="47">
        <f>IF(PLANEL_Pot_anual!L4&lt;&gt;0,L4/PLANEL_Pot_anual!L4,0)</f>
        <v>0.44808540565218646</v>
      </c>
      <c r="M29" s="47">
        <f>IF(PLANEL_Pot_anual!M4&lt;&gt;0,M4/PLANEL_Pot_anual!M4,0)</f>
        <v>0.46208856432620565</v>
      </c>
      <c r="N29" s="47">
        <f>IF(PLANEL_Pot_anual!N4&lt;&gt;0,N4/PLANEL_Pot_anual!N4,0)</f>
        <v>0.45372071949519277</v>
      </c>
      <c r="O29" s="47">
        <f>IF(PLANEL_Pot_anual!O4&lt;&gt;0,O4/PLANEL_Pot_anual!O4,0)</f>
        <v>0.45486164820901925</v>
      </c>
      <c r="P29" s="47">
        <f>IF(PLANEL_Pot_anual!P4&lt;&gt;0,P4/PLANEL_Pot_anual!P4,0)</f>
        <v>0.45214042971040097</v>
      </c>
      <c r="Q29" s="47">
        <f>IF(PLANEL_Pot_anual!Q4&lt;&gt;0,Q4/PLANEL_Pot_anual!Q4,0)</f>
        <v>0.45568176268646948</v>
      </c>
      <c r="R29" s="47">
        <f>IF(PLANEL_Pot_anual!R4&lt;&gt;0,R4/PLANEL_Pot_anual!R4,0)</f>
        <v>0.46312469811052415</v>
      </c>
      <c r="S29" s="47">
        <f>IF(PLANEL_Pot_anual!S4&lt;&gt;0,S4/PLANEL_Pot_anual!S4,0)</f>
        <v>0.47106276591042828</v>
      </c>
      <c r="T29" s="47">
        <f>IF(PLANEL_Pot_anual!T4&lt;&gt;0,T4/PLANEL_Pot_anual!T4,0)</f>
        <v>0.46088802767122772</v>
      </c>
      <c r="U29" s="47">
        <f>IF(PLANEL_Pot_anual!U4&lt;&gt;0,U4/PLANEL_Pot_anual!U4,0)</f>
        <v>0.47330868430984746</v>
      </c>
      <c r="V29" s="47">
        <f>IF(PLANEL_Pot_anual!V4&lt;&gt;0,V4/PLANEL_Pot_anual!V4,0)</f>
        <v>0.48316739401209846</v>
      </c>
      <c r="W29" s="47">
        <f>IF(PLANEL_Pot_anual!W4&lt;&gt;0,W4/PLANEL_Pot_anual!W4,0)</f>
        <v>0.48812888655932607</v>
      </c>
      <c r="X29" s="47">
        <f>IF(PLANEL_Pot_anual!X4&lt;&gt;0,X4/PLANEL_Pot_anual!X4,0)</f>
        <v>0.47772072536377475</v>
      </c>
      <c r="Y29" s="47">
        <f>IF(PLANEL_Pot_anual!Y4&lt;&gt;0,Y4/PLANEL_Pot_anual!Y4,0)</f>
        <v>0.49199227195187872</v>
      </c>
      <c r="Z29" s="47">
        <f>IF(PLANEL_Pot_anual!Z4&lt;&gt;0,Z4/PLANEL_Pot_anual!Z4,0)</f>
        <v>0.49331010976264766</v>
      </c>
      <c r="AA29" s="47">
        <f>IF(PLANEL_Pot_anual!AA4&lt;&gt;0,AA4/PLANEL_Pot_anual!AA4,0)</f>
        <v>0.49570427644395065</v>
      </c>
      <c r="AB29" s="77">
        <f>IF(PLANEL_Pot_anual!AB4&lt;&gt;0,AB4/PLANEL_Pot_anual!AB4,0)</f>
        <v>0.50049620913522286</v>
      </c>
      <c r="AC29" s="47">
        <f>IF(PLANEL_Pot_anual!AC4&lt;&gt;0,AC4/PLANEL_Pot_anual!AC4,0)</f>
        <v>0.50291246144613766</v>
      </c>
      <c r="AD29" s="47">
        <f>IF(PLANEL_Pot_anual!AD4&lt;&gt;0,AD4/PLANEL_Pot_anual!AD4,0)</f>
        <v>0.50300953866516429</v>
      </c>
      <c r="AE29" s="47">
        <f>IF(PLANEL_Pot_anual!AE4&lt;&gt;0,AE4/PLANEL_Pot_anual!AE4,0)</f>
        <v>0.49895513623515031</v>
      </c>
      <c r="AF29" s="47">
        <f>IF(PLANEL_Pot_anual!AF4&lt;&gt;0,AF4/PLANEL_Pot_anual!AF4,0)</f>
        <v>0.4993869367415234</v>
      </c>
      <c r="AG29" s="47">
        <f>IF(PLANEL_Pot_anual!AG4&lt;&gt;0,AG4/PLANEL_Pot_anual!AG4,0)</f>
        <v>0.49249021791852116</v>
      </c>
      <c r="AH29" s="47">
        <f>IF(PLANEL_Pot_anual!AH4&lt;&gt;0,AH4/PLANEL_Pot_anual!AH4,0)</f>
        <v>0.49759925982549746</v>
      </c>
      <c r="AI29" s="47">
        <f>IF(PLANEL_Pot_anual!AI4&lt;&gt;0,AI4/PLANEL_Pot_anual!AI4,0)</f>
        <v>0.50400732620034749</v>
      </c>
      <c r="AJ29" s="47">
        <f>IF(PLANEL_Pot_anual!AJ4&lt;&gt;0,AJ4/PLANEL_Pot_anual!AJ4,0)</f>
        <v>0.49858100889713014</v>
      </c>
      <c r="AK29" s="47">
        <f>IF(PLANEL_Pot_anual!AK4&lt;&gt;0,AK4/PLANEL_Pot_anual!AK4,0)</f>
        <v>0.49818777150754978</v>
      </c>
      <c r="AL29" s="47">
        <f>IF(PLANEL_Pot_anual!AL4&lt;&gt;0,AL4/PLANEL_Pot_anual!AL4,0)</f>
        <v>0.50561169719587473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0.51288900465667175</v>
      </c>
      <c r="E30" s="47">
        <f>IF(PLANEL_Pot_anual!E5&lt;&gt;0,E5/PLANEL_Pot_anual!E5,0)</f>
        <v>0.51255152361253475</v>
      </c>
      <c r="F30" s="47">
        <f>IF(PLANEL_Pot_anual!F5&lt;&gt;0,F5/PLANEL_Pot_anual!F5,0)</f>
        <v>0.50426071498453384</v>
      </c>
      <c r="G30" s="47">
        <f>IF(PLANEL_Pot_anual!G5&lt;&gt;0,G5/PLANEL_Pot_anual!G5,0)</f>
        <v>0.50525128974239075</v>
      </c>
      <c r="H30" s="47">
        <f>IF(PLANEL_Pot_anual!H5&lt;&gt;0,H5/PLANEL_Pot_anual!H5,0)</f>
        <v>0.50035043237980315</v>
      </c>
      <c r="I30" s="47">
        <f>IF(PLANEL_Pot_anual!I5&lt;&gt;0,I5/PLANEL_Pot_anual!I5,0)</f>
        <v>0.50625501392619066</v>
      </c>
      <c r="J30" s="47">
        <f>IF(PLANEL_Pot_anual!J5&lt;&gt;0,J5/PLANEL_Pot_anual!J5,0)</f>
        <v>0.50168996472996574</v>
      </c>
      <c r="K30" s="47">
        <f>IF(PLANEL_Pot_anual!K5&lt;&gt;0,K5/PLANEL_Pot_anual!K5,0)</f>
        <v>0.49587783728986706</v>
      </c>
      <c r="L30" s="47">
        <f>IF(PLANEL_Pot_anual!L5&lt;&gt;0,L5/PLANEL_Pot_anual!L5,0)</f>
        <v>0.49600652904207043</v>
      </c>
      <c r="M30" s="47">
        <f>IF(PLANEL_Pot_anual!M5&lt;&gt;0,M5/PLANEL_Pot_anual!M5,0)</f>
        <v>0.50239422728713223</v>
      </c>
      <c r="N30" s="47">
        <f>IF(PLANEL_Pot_anual!N5&lt;&gt;0,N5/PLANEL_Pot_anual!N5,0)</f>
        <v>0.50460747771764258</v>
      </c>
      <c r="O30" s="47">
        <f>IF(PLANEL_Pot_anual!O5&lt;&gt;0,O5/PLANEL_Pot_anual!O5,0)</f>
        <v>0.4411533771732416</v>
      </c>
      <c r="P30" s="47">
        <f>IF(PLANEL_Pot_anual!P5&lt;&gt;0,P5/PLANEL_Pot_anual!P5,0)</f>
        <v>0.44719366089100304</v>
      </c>
      <c r="Q30" s="47">
        <f>IF(PLANEL_Pot_anual!Q5&lt;&gt;0,Q5/PLANEL_Pot_anual!Q5,0)</f>
        <v>0.41606949829612999</v>
      </c>
      <c r="R30" s="47">
        <f>IF(PLANEL_Pot_anual!R5&lt;&gt;0,R5/PLANEL_Pot_anual!R5,0)</f>
        <v>0.34269475453174025</v>
      </c>
      <c r="S30" s="47">
        <f>IF(PLANEL_Pot_anual!S5&lt;&gt;0,S5/PLANEL_Pot_anual!S5,0)</f>
        <v>0.37656895933570728</v>
      </c>
      <c r="T30" s="47">
        <f>IF(PLANEL_Pot_anual!T5&lt;&gt;0,T5/PLANEL_Pot_anual!T5,0)</f>
        <v>0.49532306996510955</v>
      </c>
      <c r="U30" s="47">
        <f>IF(PLANEL_Pot_anual!U5&lt;&gt;0,U5/PLANEL_Pot_anual!U5,0)</f>
        <v>0.4356406878078542</v>
      </c>
      <c r="V30" s="47">
        <f>IF(PLANEL_Pot_anual!V5&lt;&gt;0,V5/PLANEL_Pot_anual!V5,0)</f>
        <v>0.40892428842799505</v>
      </c>
      <c r="W30" s="47">
        <f>IF(PLANEL_Pot_anual!W5&lt;&gt;0,W5/PLANEL_Pot_anual!W5,0)</f>
        <v>0.38546178970239775</v>
      </c>
      <c r="X30" s="47">
        <f>IF(PLANEL_Pot_anual!X5&lt;&gt;0,X5/PLANEL_Pot_anual!X5,0)</f>
        <v>0.4957922075475707</v>
      </c>
      <c r="Y30" s="47">
        <f>IF(PLANEL_Pot_anual!Y5&lt;&gt;0,Y5/PLANEL_Pot_anual!Y5,0)</f>
        <v>0.44033314543393726</v>
      </c>
      <c r="Z30" s="47">
        <f>IF(PLANEL_Pot_anual!Z5&lt;&gt;0,Z5/PLANEL_Pot_anual!Z5,0)</f>
        <v>0.44149670817479786</v>
      </c>
      <c r="AA30" s="47">
        <f>IF(PLANEL_Pot_anual!AA5&lt;&gt;0,AA5/PLANEL_Pot_anual!AA5,0)</f>
        <v>0.456229053833343</v>
      </c>
      <c r="AB30" s="77">
        <f>IF(PLANEL_Pot_anual!AB5&lt;&gt;0,AB5/PLANEL_Pot_anual!AB5,0)</f>
        <v>0.4113977254880834</v>
      </c>
      <c r="AC30" s="47">
        <f>IF(PLANEL_Pot_anual!AC5&lt;&gt;0,AC5/PLANEL_Pot_anual!AC5,0)</f>
        <v>0.41046247002313307</v>
      </c>
      <c r="AD30" s="47">
        <f>IF(PLANEL_Pot_anual!AD5&lt;&gt;0,AD5/PLANEL_Pot_anual!AD5,0)</f>
        <v>0.40926955118665714</v>
      </c>
      <c r="AE30" s="47">
        <f>IF(PLANEL_Pot_anual!AE5&lt;&gt;0,AE5/PLANEL_Pot_anual!AE5,0)</f>
        <v>0.44296164775875446</v>
      </c>
      <c r="AF30" s="47">
        <f>IF(PLANEL_Pot_anual!AF5&lt;&gt;0,AF5/PLANEL_Pot_anual!AF5,0)</f>
        <v>0.43657033886727203</v>
      </c>
      <c r="AG30" s="47">
        <f>IF(PLANEL_Pot_anual!AG5&lt;&gt;0,AG5/PLANEL_Pot_anual!AG5,0)</f>
        <v>0.49563668825391133</v>
      </c>
      <c r="AH30" s="47">
        <f>IF(PLANEL_Pot_anual!AH5&lt;&gt;0,AH5/PLANEL_Pot_anual!AH5,0)</f>
        <v>0.45699930943022782</v>
      </c>
      <c r="AI30" s="47">
        <f>IF(PLANEL_Pot_anual!AI5&lt;&gt;0,AI5/PLANEL_Pot_anual!AI5,0)</f>
        <v>0.40100199668328296</v>
      </c>
      <c r="AJ30" s="47">
        <f>IF(PLANEL_Pot_anual!AJ5&lt;&gt;0,AJ5/PLANEL_Pot_anual!AJ5,0)</f>
        <v>0.43977228311432409</v>
      </c>
      <c r="AK30" s="47">
        <f>IF(PLANEL_Pot_anual!AK5&lt;&gt;0,AK5/PLANEL_Pot_anual!AK5,0)</f>
        <v>0.43699317692811929</v>
      </c>
      <c r="AL30" s="47">
        <f>IF(PLANEL_Pot_anual!AL5&lt;&gt;0,AL5/PLANEL_Pot_anual!AL5,0)</f>
        <v>0.37066074550716255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0.52988080153350769</v>
      </c>
      <c r="D32" s="48">
        <f>IF(PLANEL_Pot_anual!D7&lt;&gt;0,D7/PLANEL_Pot_anual!D7,0)</f>
        <v>0.37607971740960838</v>
      </c>
      <c r="E32" s="48">
        <f>IF(PLANEL_Pot_anual!E7&lt;&gt;0,E7/PLANEL_Pot_anual!E7,0)</f>
        <v>0.37961388311825001</v>
      </c>
      <c r="F32" s="48">
        <f>IF(PLANEL_Pot_anual!F7&lt;&gt;0,F7/PLANEL_Pot_anual!F7,0)</f>
        <v>0.32825549726166819</v>
      </c>
      <c r="G32" s="48">
        <f>IF(PLANEL_Pot_anual!G7&lt;&gt;0,G7/PLANEL_Pot_anual!G7,0)</f>
        <v>0.32267099605809468</v>
      </c>
      <c r="H32" s="48">
        <f>IF(PLANEL_Pot_anual!H7&lt;&gt;0,H7/PLANEL_Pot_anual!H7,0)</f>
        <v>0.33709563188288522</v>
      </c>
      <c r="I32" s="48">
        <f>IF(PLANEL_Pot_anual!I7&lt;&gt;0,I7/PLANEL_Pot_anual!I7,0)</f>
        <v>0.33590112678853862</v>
      </c>
      <c r="J32" s="48">
        <f>IF(PLANEL_Pot_anual!J7&lt;&gt;0,J7/PLANEL_Pot_anual!J7,0)</f>
        <v>0.3286097090164255</v>
      </c>
      <c r="K32" s="48">
        <f>IF(PLANEL_Pot_anual!K7&lt;&gt;0,K7/PLANEL_Pot_anual!K7,0)</f>
        <v>0.33297299439012668</v>
      </c>
      <c r="L32" s="48">
        <f>IF(PLANEL_Pot_anual!L7&lt;&gt;0,L7/PLANEL_Pot_anual!L7,0)</f>
        <v>0.33955352169543068</v>
      </c>
      <c r="M32" s="48">
        <f>IF(PLANEL_Pot_anual!M7&lt;&gt;0,M7/PLANEL_Pot_anual!M7,0)</f>
        <v>0.30369539701238768</v>
      </c>
      <c r="N32" s="48">
        <f>IF(PLANEL_Pot_anual!N7&lt;&gt;0,N7/PLANEL_Pot_anual!N7,0)</f>
        <v>0.32815600552011603</v>
      </c>
      <c r="O32" s="48">
        <f>IF(PLANEL_Pot_anual!O7&lt;&gt;0,O7/PLANEL_Pot_anual!O7,0)</f>
        <v>0.32010362271227738</v>
      </c>
      <c r="P32" s="48">
        <f>IF(PLANEL_Pot_anual!P7&lt;&gt;0,P7/PLANEL_Pot_anual!P7,0)</f>
        <v>0.30995074139984391</v>
      </c>
      <c r="Q32" s="48">
        <f>IF(PLANEL_Pot_anual!Q7&lt;&gt;0,Q7/PLANEL_Pot_anual!Q7,0)</f>
        <v>0.30995074139984391</v>
      </c>
      <c r="R32" s="48">
        <f>IF(PLANEL_Pot_anual!R7&lt;&gt;0,R7/PLANEL_Pot_anual!R7,0)</f>
        <v>0.30883936003613915</v>
      </c>
      <c r="S32" s="48">
        <f>IF(PLANEL_Pot_anual!S7&lt;&gt;0,S7/PLANEL_Pot_anual!S7,0)</f>
        <v>0.23847387226706374</v>
      </c>
      <c r="T32" s="48">
        <f>IF(PLANEL_Pot_anual!T7&lt;&gt;0,T7/PLANEL_Pot_anual!T7,0)</f>
        <v>0.24293249616290555</v>
      </c>
      <c r="U32" s="48">
        <f>IF(PLANEL_Pot_anual!U7&lt;&gt;0,U7/PLANEL_Pot_anual!U7,0)</f>
        <v>0.26262589912248357</v>
      </c>
      <c r="V32" s="48">
        <f>IF(PLANEL_Pot_anual!V7&lt;&gt;0,V7/PLANEL_Pot_anual!V7,0)</f>
        <v>0.21971728339564803</v>
      </c>
      <c r="W32" s="48">
        <f>IF(PLANEL_Pot_anual!W7&lt;&gt;0,W7/PLANEL_Pot_anual!W7,0)</f>
        <v>0.22426924363919953</v>
      </c>
      <c r="X32" s="48">
        <f>IF(PLANEL_Pot_anual!X7&lt;&gt;0,X7/PLANEL_Pot_anual!X7,0)</f>
        <v>0.21584966774154213</v>
      </c>
      <c r="Y32" s="48">
        <f>IF(PLANEL_Pot_anual!Y7&lt;&gt;0,Y7/PLANEL_Pot_anual!Y7,0)</f>
        <v>0.21137760261974173</v>
      </c>
      <c r="Z32" s="48">
        <f>IF(PLANEL_Pot_anual!Z7&lt;&gt;0,Z7/PLANEL_Pot_anual!Z7,0)</f>
        <v>0.21260498754642781</v>
      </c>
      <c r="AA32" s="48">
        <f>IF(PLANEL_Pot_anual!AA7&lt;&gt;0,AA7/PLANEL_Pot_anual!AA7,0)</f>
        <v>0.221176028390032</v>
      </c>
      <c r="AB32" s="48">
        <f>IF(PLANEL_Pot_anual!AB7&lt;&gt;0,AB7/PLANEL_Pot_anual!AB7,0)</f>
        <v>0.22114197275379455</v>
      </c>
      <c r="AC32" s="48">
        <f>IF(PLANEL_Pot_anual!AC7&lt;&gt;0,AC7/PLANEL_Pot_anual!AC7,0)</f>
        <v>0.16449407689834344</v>
      </c>
      <c r="AD32" s="48">
        <f>IF(PLANEL_Pot_anual!AD7&lt;&gt;0,AD7/PLANEL_Pot_anual!AD7,0)</f>
        <v>0.16400603895719726</v>
      </c>
      <c r="AE32" s="48">
        <f>IF(PLANEL_Pot_anual!AE7&lt;&gt;0,AE7/PLANEL_Pot_anual!AE7,0)</f>
        <v>0.16136769347412286</v>
      </c>
      <c r="AF32" s="48">
        <f>IF(PLANEL_Pot_anual!AF7&lt;&gt;0,AF7/PLANEL_Pot_anual!AF7,0)</f>
        <v>0.15766632060911617</v>
      </c>
      <c r="AG32" s="48">
        <f>IF(PLANEL_Pot_anual!AG7&lt;&gt;0,AG7/PLANEL_Pot_anual!AG7,0)</f>
        <v>0.14710715839179708</v>
      </c>
      <c r="AH32" s="48">
        <f>IF(PLANEL_Pot_anual!AH7&lt;&gt;0,AH7/PLANEL_Pot_anual!AH7,0)</f>
        <v>0.14738593850512682</v>
      </c>
      <c r="AI32" s="48">
        <f>IF(PLANEL_Pot_anual!AI7&lt;&gt;0,AI7/PLANEL_Pot_anual!AI7,0)</f>
        <v>0.14408436601457097</v>
      </c>
      <c r="AJ32" s="48">
        <f>IF(PLANEL_Pot_anual!AJ7&lt;&gt;0,AJ7/PLANEL_Pot_anual!AJ7,0)</f>
        <v>0.14044010949811117</v>
      </c>
      <c r="AK32" s="48">
        <f>IF(PLANEL_Pot_anual!AK7&lt;&gt;0,AK7/PLANEL_Pot_anual!AK7,0)</f>
        <v>0.13672671573124665</v>
      </c>
      <c r="AL32" s="48">
        <f>IF(PLANEL_Pot_anual!AL7&lt;&gt;0,AL7/PLANEL_Pot_anual!AL7,0)</f>
        <v>0.13327599038046412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0.48108581962091235</v>
      </c>
      <c r="E34" s="49">
        <f>IF(PLANEL_Pot_anual!E9&lt;&gt;0,E9/PLANEL_Pot_anual!E9,0)</f>
        <v>0.48479167991622119</v>
      </c>
      <c r="F34" s="49">
        <f>IF(PLANEL_Pot_anual!F9&lt;&gt;0,F9/PLANEL_Pot_anual!F9,0)</f>
        <v>0.45833569476266522</v>
      </c>
      <c r="G34" s="49">
        <f>IF(PLANEL_Pot_anual!G9&lt;&gt;0,G9/PLANEL_Pot_anual!G9,0)</f>
        <v>0.46105810758281918</v>
      </c>
      <c r="H34" s="49">
        <f>IF(PLANEL_Pot_anual!H9&lt;&gt;0,H9/PLANEL_Pot_anual!H9,0)</f>
        <v>0.46105810758281918</v>
      </c>
      <c r="I34" s="49">
        <f>IF(PLANEL_Pot_anual!I9&lt;&gt;0,I9/PLANEL_Pot_anual!I9,0)</f>
        <v>0.46105810758281918</v>
      </c>
      <c r="J34" s="49">
        <f>IF(PLANEL_Pot_anual!J9&lt;&gt;0,J9/PLANEL_Pot_anual!J9,0)</f>
        <v>0.46105810758281918</v>
      </c>
      <c r="K34" s="49">
        <f>IF(PLANEL_Pot_anual!K9&lt;&gt;0,K9/PLANEL_Pot_anual!K9,0)</f>
        <v>0.46105810758281918</v>
      </c>
      <c r="L34" s="49">
        <f>IF(PLANEL_Pot_anual!L9&lt;&gt;0,L9/PLANEL_Pot_anual!L9,0)</f>
        <v>0.46105810758281918</v>
      </c>
      <c r="M34" s="49">
        <f>IF(PLANEL_Pot_anual!M9&lt;&gt;0,M9/PLANEL_Pot_anual!M9,0)</f>
        <v>0.46105810758281918</v>
      </c>
      <c r="N34" s="49">
        <f>IF(PLANEL_Pot_anual!N9&lt;&gt;0,N9/PLANEL_Pot_anual!N9,0)</f>
        <v>0.46105810758281918</v>
      </c>
      <c r="O34" s="49">
        <f>IF(PLANEL_Pot_anual!O9&lt;&gt;0,O9/PLANEL_Pot_anual!O9,0)</f>
        <v>0.46105810758281918</v>
      </c>
      <c r="P34" s="49">
        <f>IF(PLANEL_Pot_anual!P9&lt;&gt;0,P9/PLANEL_Pot_anual!P9,0)</f>
        <v>0.46105810758281918</v>
      </c>
      <c r="Q34" s="49">
        <f>IF(PLANEL_Pot_anual!Q9&lt;&gt;0,Q9/PLANEL_Pot_anual!Q9,0)</f>
        <v>0.29242997121588088</v>
      </c>
      <c r="R34" s="49">
        <f>IF(PLANEL_Pot_anual!R9&lt;&gt;0,R9/PLANEL_Pot_anual!R9,0)</f>
        <v>0.29242997121588088</v>
      </c>
      <c r="S34" s="49">
        <f>IF(PLANEL_Pot_anual!S9&lt;&gt;0,S9/PLANEL_Pot_anual!S9,0)</f>
        <v>0.5</v>
      </c>
      <c r="T34" s="49">
        <f>IF(PLANEL_Pot_anual!T9&lt;&gt;0,T9/PLANEL_Pot_anual!T9,0)</f>
        <v>0.5</v>
      </c>
      <c r="U34" s="49">
        <f>IF(PLANEL_Pot_anual!U9&lt;&gt;0,U9/PLANEL_Pot_anual!U9,0)</f>
        <v>0.61309281999999998</v>
      </c>
      <c r="V34" s="49">
        <f>IF(PLANEL_Pot_anual!V9&lt;&gt;0,V9/PLANEL_Pot_anual!V9,0)</f>
        <v>0.61309281999999998</v>
      </c>
      <c r="W34" s="49">
        <f>IF(PLANEL_Pot_anual!W9&lt;&gt;0,W9/PLANEL_Pot_anual!W9,0)</f>
        <v>0.61309281999999998</v>
      </c>
      <c r="X34" s="49">
        <f>IF(PLANEL_Pot_anual!X9&lt;&gt;0,X9/PLANEL_Pot_anual!X9,0)</f>
        <v>0.61309281999999998</v>
      </c>
      <c r="Y34" s="49">
        <f>IF(PLANEL_Pot_anual!Y9&lt;&gt;0,Y9/PLANEL_Pot_anual!Y9,0)</f>
        <v>0.61309281999999998</v>
      </c>
      <c r="Z34" s="49">
        <f>IF(PLANEL_Pot_anual!Z9&lt;&gt;0,Z9/PLANEL_Pot_anual!Z9,0)</f>
        <v>0.61309281999999998</v>
      </c>
      <c r="AA34" s="49">
        <f>IF(PLANEL_Pot_anual!AA9&lt;&gt;0,AA9/PLANEL_Pot_anual!AA9,0)</f>
        <v>0.61309281999999998</v>
      </c>
      <c r="AB34" s="79">
        <f>IF(PLANEL_Pot_anual!AB9&lt;&gt;0,AB9/PLANEL_Pot_anual!AB9,0)</f>
        <v>0.61309281999999998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0.71383188117647056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</v>
      </c>
      <c r="J35" s="49">
        <f>IF(PLANEL_Pot_anual!J10&lt;&gt;0,J10/PLANEL_Pot_anual!J10,0)</f>
        <v>0</v>
      </c>
      <c r="K35" s="49">
        <f>IF(PLANEL_Pot_anual!K10&lt;&gt;0,K10/PLANEL_Pot_anual!K10,0)</f>
        <v>0</v>
      </c>
      <c r="L35" s="49">
        <f>IF(PLANEL_Pot_anual!L10&lt;&gt;0,L10/PLANEL_Pot_anual!L10,0)</f>
        <v>0</v>
      </c>
      <c r="M35" s="49">
        <f>IF(PLANEL_Pot_anual!M10&lt;&gt;0,M10/PLANEL_Pot_anual!M10,0)</f>
        <v>0</v>
      </c>
      <c r="N35" s="49">
        <f>IF(PLANEL_Pot_anual!N10&lt;&gt;0,N10/PLANEL_Pot_anual!N10,0)</f>
        <v>0</v>
      </c>
      <c r="O35" s="49">
        <f>IF(PLANEL_Pot_anual!O10&lt;&gt;0,O10/PLANEL_Pot_anual!O10,0)</f>
        <v>0</v>
      </c>
      <c r="P35" s="49">
        <f>IF(PLANEL_Pot_anual!P10&lt;&gt;0,P10/PLANEL_Pot_anual!P10,0)</f>
        <v>0</v>
      </c>
      <c r="Q35" s="49">
        <f>IF(PLANEL_Pot_anual!Q10&lt;&gt;0,Q10/PLANEL_Pot_anual!Q10,0)</f>
        <v>0</v>
      </c>
      <c r="R35" s="49">
        <f>IF(PLANEL_Pot_anual!R10&lt;&gt;0,R10/PLANEL_Pot_anual!R10,0)</f>
        <v>0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0.82152564472361811</v>
      </c>
      <c r="G36" s="47">
        <f>IF(PLANEL_Pot_anual!G11&lt;&gt;0,G11/PLANEL_Pot_anual!G11,0)</f>
        <v>0</v>
      </c>
      <c r="H36" s="47">
        <f>IF(PLANEL_Pot_anual!H11&lt;&gt;0,H11/PLANEL_Pot_anual!H11,0)</f>
        <v>0.79889447236180899</v>
      </c>
      <c r="I36" s="47">
        <f>IF(PLANEL_Pot_anual!I11&lt;&gt;0,I11/PLANEL_Pot_anual!I11,0)</f>
        <v>0.79889447236180899</v>
      </c>
      <c r="J36" s="47">
        <f>IF(PLANEL_Pot_anual!J11&lt;&gt;0,J11/PLANEL_Pot_anual!J11,0)</f>
        <v>0.79889447236180899</v>
      </c>
      <c r="K36" s="47">
        <f>IF(PLANEL_Pot_anual!K11&lt;&gt;0,K11/PLANEL_Pot_anual!K11,0)</f>
        <v>0.79889447236180899</v>
      </c>
      <c r="L36" s="47">
        <f>IF(PLANEL_Pot_anual!L11&lt;&gt;0,L11/PLANEL_Pot_anual!L11,0)</f>
        <v>0.79889447236180899</v>
      </c>
      <c r="M36" s="47">
        <f>IF(PLANEL_Pot_anual!M11&lt;&gt;0,M11/PLANEL_Pot_anual!M11,0)</f>
        <v>0.82152564472361811</v>
      </c>
      <c r="N36" s="47">
        <f>IF(PLANEL_Pot_anual!N11&lt;&gt;0,N11/PLANEL_Pot_anual!N11,0)</f>
        <v>0.8461031045655375</v>
      </c>
      <c r="O36" s="47">
        <f>IF(PLANEL_Pot_anual!O11&lt;&gt;0,O11/PLANEL_Pot_anual!O11,0)</f>
        <v>0.8461031045655375</v>
      </c>
      <c r="P36" s="47">
        <f>IF(PLANEL_Pot_anual!P11&lt;&gt;0,P11/PLANEL_Pot_anual!P11,0)</f>
        <v>0.8461031045655375</v>
      </c>
      <c r="Q36" s="47">
        <f>IF(PLANEL_Pot_anual!Q11&lt;&gt;0,Q11/PLANEL_Pot_anual!Q11,0)</f>
        <v>0.8461031045655375</v>
      </c>
      <c r="R36" s="47">
        <f>IF(PLANEL_Pot_anual!R11&lt;&gt;0,R11/PLANEL_Pot_anual!R11,0)</f>
        <v>0.8461031045655375</v>
      </c>
      <c r="S36" s="47">
        <f>IF(PLANEL_Pot_anual!S11&lt;&gt;0,S11/PLANEL_Pot_anual!S11,0)</f>
        <v>0.85936850456553759</v>
      </c>
      <c r="T36" s="47">
        <f>IF(PLANEL_Pot_anual!T11&lt;&gt;0,T11/PLANEL_Pot_anual!T11,0)</f>
        <v>0.85936850456553759</v>
      </c>
      <c r="U36" s="47">
        <f>IF(PLANEL_Pot_anual!U11&lt;&gt;0,U11/PLANEL_Pot_anual!U11,0)</f>
        <v>0.85936850456553759</v>
      </c>
      <c r="V36" s="47">
        <f>IF(PLANEL_Pot_anual!V11&lt;&gt;0,V11/PLANEL_Pot_anual!V11,0)</f>
        <v>0.85936850456553759</v>
      </c>
      <c r="W36" s="47">
        <f>IF(PLANEL_Pot_anual!W11&lt;&gt;0,W11/PLANEL_Pot_anual!W11,0)</f>
        <v>0.85936850456553759</v>
      </c>
      <c r="X36" s="47">
        <f>IF(PLANEL_Pot_anual!X11&lt;&gt;0,X11/PLANEL_Pot_anual!X11,0)</f>
        <v>0.85936850456553759</v>
      </c>
      <c r="Y36" s="47">
        <f>IF(PLANEL_Pot_anual!Y11&lt;&gt;0,Y11/PLANEL_Pot_anual!Y11,0)</f>
        <v>0.85936850456553759</v>
      </c>
      <c r="Z36" s="47">
        <f>IF(PLANEL_Pot_anual!Z11&lt;&gt;0,Z11/PLANEL_Pot_anual!Z11,0)</f>
        <v>0.85936850456553759</v>
      </c>
      <c r="AA36" s="47">
        <f>IF(PLANEL_Pot_anual!AA11&lt;&gt;0,AA11/PLANEL_Pot_anual!AA11,0)</f>
        <v>0.85955513048600884</v>
      </c>
      <c r="AB36" s="77">
        <f>IF(PLANEL_Pot_anual!AB11&lt;&gt;0,AB11/PLANEL_Pot_anual!AB11,0)</f>
        <v>0.85936850456553759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0.87263390456553758</v>
      </c>
      <c r="AE36" s="47">
        <f>IF(PLANEL_Pot_anual!AE11&lt;&gt;0,AE11/PLANEL_Pot_anual!AE11,0)</f>
        <v>0.87263390456553758</v>
      </c>
      <c r="AF36" s="47">
        <f>IF(PLANEL_Pot_anual!AF11&lt;&gt;0,AF11/PLANEL_Pot_anual!AF11,0)</f>
        <v>0.87263390456553758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0.86758574639175257</v>
      </c>
      <c r="AI36" s="47">
        <f>IF(PLANEL_Pot_anual!AI11&lt;&gt;0,AI11/PLANEL_Pot_anual!AI11,0)</f>
        <v>0.86037838969072167</v>
      </c>
      <c r="AJ36" s="47">
        <f>IF(PLANEL_Pot_anual!AJ11&lt;&gt;0,AJ11/PLANEL_Pot_anual!AJ11,0)</f>
        <v>0.85936850456553759</v>
      </c>
      <c r="AK36" s="47">
        <f>IF(PLANEL_Pot_anual!AK11&lt;&gt;0,AK11/PLANEL_Pot_anual!AK11,0)</f>
        <v>0.85936850456553759</v>
      </c>
      <c r="AL36" s="47">
        <f>IF(PLANEL_Pot_anual!AL11&lt;&gt;0,AL11/PLANEL_Pot_anual!AL11,0)</f>
        <v>0.85936850456553759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0.14895182599637333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0.811552939009901</v>
      </c>
      <c r="G40" s="52">
        <f>IF(PLANEL_Pot_anual!G15&lt;&gt;0,G15/PLANEL_Pot_anual!G15,0)</f>
        <v>0.9346358134529148</v>
      </c>
      <c r="H40" s="52">
        <f>IF(PLANEL_Pot_anual!H15&lt;&gt;0,H15/PLANEL_Pot_anual!H15,0)</f>
        <v>0.91932620987482616</v>
      </c>
      <c r="I40" s="52">
        <f>IF(PLANEL_Pot_anual!I15&lt;&gt;0,I15/PLANEL_Pot_anual!I15,0)</f>
        <v>0.91496187140883978</v>
      </c>
      <c r="J40" s="52">
        <f>IF(PLANEL_Pot_anual!J15&lt;&gt;0,J15/PLANEL_Pot_anual!J15,0)</f>
        <v>0.8739332975138121</v>
      </c>
      <c r="K40" s="52">
        <f>IF(PLANEL_Pot_anual!K15&lt;&gt;0,K15/PLANEL_Pot_anual!K15,0)</f>
        <v>0.93020175400552485</v>
      </c>
      <c r="L40" s="52">
        <f>IF(PLANEL_Pot_anual!L15&lt;&gt;0,L15/PLANEL_Pot_anual!L15,0)</f>
        <v>0.88073138674351581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0.92911033126801146</v>
      </c>
      <c r="O40" s="52">
        <f>IF(PLANEL_Pot_anual!O15&lt;&gt;0,O15/PLANEL_Pot_anual!O15,0)</f>
        <v>0.88631179020172901</v>
      </c>
      <c r="P40" s="52">
        <f>IF(PLANEL_Pot_anual!P15&lt;&gt;0,P15/PLANEL_Pot_anual!P15,0)</f>
        <v>0.92911033126801146</v>
      </c>
      <c r="Q40" s="52">
        <f>IF(PLANEL_Pot_anual!Q15&lt;&gt;0,Q15/PLANEL_Pot_anual!Q15,0)</f>
        <v>0.92911033126801146</v>
      </c>
      <c r="R40" s="52">
        <f>IF(PLANEL_Pot_anual!R15&lt;&gt;0,R15/PLANEL_Pot_anual!R15,0)</f>
        <v>0.92353353011527384</v>
      </c>
      <c r="S40" s="52">
        <f>IF(PLANEL_Pot_anual!S15&lt;&gt;0,S15/PLANEL_Pot_anual!S15,0)</f>
        <v>0.89113047409852719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0.81487344012441676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0.44769216555381253</v>
      </c>
      <c r="M42" s="51">
        <f>IF(PLANEL_Pot_anual!M17&lt;&gt;0,M17/PLANEL_Pot_anual!M17,0)</f>
        <v>0.44770942065325325</v>
      </c>
      <c r="N42" s="51">
        <f>IF(PLANEL_Pot_anual!N17&lt;&gt;0,N17/PLANEL_Pot_anual!N17,0)</f>
        <v>0.44770942065325325</v>
      </c>
      <c r="O42" s="51">
        <f>IF(PLANEL_Pot_anual!O17&lt;&gt;0,O17/PLANEL_Pot_anual!O17,0)</f>
        <v>0.44826224423256156</v>
      </c>
      <c r="P42" s="51">
        <f>IF(PLANEL_Pot_anual!P17&lt;&gt;0,P17/PLANEL_Pot_anual!P17,0)</f>
        <v>0.44826276237058965</v>
      </c>
      <c r="Q42" s="51">
        <f>IF(PLANEL_Pot_anual!Q17&lt;&gt;0,Q17/PLANEL_Pot_anual!Q17,0)</f>
        <v>0.44821350246941527</v>
      </c>
      <c r="R42" s="51">
        <f>IF(PLANEL_Pot_anual!R17&lt;&gt;0,R17/PLANEL_Pot_anual!R17,0)</f>
        <v>0.44808184717738669</v>
      </c>
      <c r="S42" s="51">
        <f>IF(PLANEL_Pot_anual!S17&lt;&gt;0,S17/PLANEL_Pot_anual!S17,0)</f>
        <v>0.4480762267545183</v>
      </c>
      <c r="T42" s="51">
        <f>IF(PLANEL_Pot_anual!T17&lt;&gt;0,T17/PLANEL_Pot_anual!T17,0)</f>
        <v>0.44913995587703531</v>
      </c>
      <c r="U42" s="51">
        <f>IF(PLANEL_Pot_anual!U17&lt;&gt;0,U17/PLANEL_Pot_anual!U17,0)</f>
        <v>0.44917089029779178</v>
      </c>
      <c r="V42" s="51">
        <f>IF(PLANEL_Pot_anual!V17&lt;&gt;0,V17/PLANEL_Pot_anual!V17,0)</f>
        <v>0.44970899134210562</v>
      </c>
      <c r="W42" s="51">
        <f>IF(PLANEL_Pot_anual!W17&lt;&gt;0,W17/PLANEL_Pot_anual!W17,0)</f>
        <v>0.45244964445713304</v>
      </c>
      <c r="X42" s="51">
        <f>IF(PLANEL_Pot_anual!X17&lt;&gt;0,X17/PLANEL_Pot_anual!X17,0)</f>
        <v>0.45253156797026689</v>
      </c>
      <c r="Y42" s="51">
        <f>IF(PLANEL_Pot_anual!Y17&lt;&gt;0,Y17/PLANEL_Pot_anual!Y17,0)</f>
        <v>0.45326780822441048</v>
      </c>
      <c r="Z42" s="51">
        <f>IF(PLANEL_Pot_anual!Z17&lt;&gt;0,Z17/PLANEL_Pot_anual!Z17,0)</f>
        <v>0.45322547326932017</v>
      </c>
      <c r="AA42" s="51">
        <f>IF(PLANEL_Pot_anual!AA17&lt;&gt;0,AA17/PLANEL_Pot_anual!AA17,0)</f>
        <v>0.45610822146365271</v>
      </c>
      <c r="AB42" s="81">
        <f>IF(PLANEL_Pot_anual!AB17&lt;&gt;0,AB17/PLANEL_Pot_anual!AB17,0)</f>
        <v>0.45637399508842824</v>
      </c>
      <c r="AC42" s="51">
        <f>IF(PLANEL_Pot_anual!AC17&lt;&gt;0,AC17/PLANEL_Pot_anual!AC17,0)</f>
        <v>0.45637399504078835</v>
      </c>
      <c r="AD42" s="51">
        <f>IF(PLANEL_Pot_anual!AD17&lt;&gt;0,AD17/PLANEL_Pot_anual!AD17,0)</f>
        <v>0.45637399504078835</v>
      </c>
      <c r="AE42" s="51">
        <f>IF(PLANEL_Pot_anual!AE17&lt;&gt;0,AE17/PLANEL_Pot_anual!AE17,0)</f>
        <v>0.45637399504078835</v>
      </c>
      <c r="AF42" s="51">
        <f>IF(PLANEL_Pot_anual!AF17&lt;&gt;0,AF17/PLANEL_Pot_anual!AF17,0)</f>
        <v>0.45637399504078835</v>
      </c>
      <c r="AG42" s="51">
        <f>IF(PLANEL_Pot_anual!AG17&lt;&gt;0,AG17/PLANEL_Pot_anual!AG17,0)</f>
        <v>0.45637399504078835</v>
      </c>
      <c r="AH42" s="51">
        <f>IF(PLANEL_Pot_anual!AH17&lt;&gt;0,AH17/PLANEL_Pot_anual!AH17,0)</f>
        <v>0.45637399504078835</v>
      </c>
      <c r="AI42" s="51">
        <f>IF(PLANEL_Pot_anual!AI17&lt;&gt;0,AI17/PLANEL_Pot_anual!AI17,0)</f>
        <v>0.45637399504078835</v>
      </c>
      <c r="AJ42" s="51">
        <f>IF(PLANEL_Pot_anual!AJ17&lt;&gt;0,AJ17/PLANEL_Pot_anual!AJ17,0)</f>
        <v>0.45637399504078835</v>
      </c>
      <c r="AK42" s="51">
        <f>IF(PLANEL_Pot_anual!AK17&lt;&gt;0,AK17/PLANEL_Pot_anual!AK17,0)</f>
        <v>0.45637399504078835</v>
      </c>
      <c r="AL42" s="51">
        <f>IF(PLANEL_Pot_anual!AL17&lt;&gt;0,AL17/PLANEL_Pot_anual!AL17,0)</f>
        <v>0.45637399504078835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</v>
      </c>
      <c r="AC45" s="53">
        <f>IF(PLANEL_Pot_anual!AC20&lt;&gt;0,AC20/PLANEL_Pot_anual!AC20,0)</f>
        <v>0</v>
      </c>
      <c r="AD45" s="53">
        <f>IF(PLANEL_Pot_anual!AD20&lt;&gt;0,AD20/PLANEL_Pot_anual!AD20,0)</f>
        <v>0</v>
      </c>
      <c r="AE45" s="53">
        <f>IF(PLANEL_Pot_anual!AE20&lt;&gt;0,AE20/PLANEL_Pot_anual!AE20,0)</f>
        <v>0</v>
      </c>
      <c r="AF45" s="53">
        <f>IF(PLANEL_Pot_anual!AF20&lt;&gt;0,AF20/PLANEL_Pot_anual!AF20,0)</f>
        <v>0</v>
      </c>
      <c r="AG45" s="53">
        <f>IF(PLANEL_Pot_anual!AG20&lt;&gt;0,AG20/PLANEL_Pot_anual!AG20,0)</f>
        <v>0</v>
      </c>
      <c r="AH45" s="53">
        <f>IF(PLANEL_Pot_anual!AH20&lt;&gt;0,AH20/PLANEL_Pot_anual!AH20,0)</f>
        <v>0</v>
      </c>
      <c r="AI45" s="53">
        <f>IF(PLANEL_Pot_anual!AI20&lt;&gt;0,AI20/PLANEL_Pot_anual!AI20,0)</f>
        <v>0</v>
      </c>
      <c r="AJ45" s="53">
        <f>IF(PLANEL_Pot_anual!AJ20&lt;&gt;0,AJ20/PLANEL_Pot_anual!AJ20,0)</f>
        <v>0</v>
      </c>
      <c r="AK45" s="53">
        <f>IF(PLANEL_Pot_anual!AK20&lt;&gt;0,AK20/PLANEL_Pot_anual!AK20,0)</f>
        <v>0</v>
      </c>
      <c r="AL45" s="53">
        <f>IF(PLANEL_Pot_anual!AL20&lt;&gt;0,AL20/PLANEL_Pot_anual!AL20,0)</f>
        <v>0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505.1193506999989</v>
      </c>
      <c r="E49" s="28">
        <f t="shared" si="1"/>
        <v>614.89696210400143</v>
      </c>
      <c r="F49" s="28">
        <f t="shared" si="1"/>
        <v>1424.629646699992</v>
      </c>
      <c r="G49" s="28">
        <f t="shared" si="1"/>
        <v>423.42875020000793</v>
      </c>
      <c r="H49" s="28">
        <f t="shared" si="1"/>
        <v>332.3278341999976</v>
      </c>
      <c r="I49" s="28">
        <f t="shared" si="1"/>
        <v>351.53244700000505</v>
      </c>
      <c r="J49" s="28">
        <f t="shared" si="1"/>
        <v>375.78756749999593</v>
      </c>
      <c r="K49" s="28">
        <f t="shared" si="1"/>
        <v>311.60511750000296</v>
      </c>
      <c r="L49" s="28">
        <f t="shared" si="1"/>
        <v>239.64789150000433</v>
      </c>
      <c r="M49" s="28">
        <f t="shared" si="1"/>
        <v>197.08680419999291</v>
      </c>
      <c r="N49" s="28">
        <f t="shared" si="1"/>
        <v>167.79914499999722</v>
      </c>
      <c r="O49" s="28">
        <f t="shared" si="1"/>
        <v>143.94871290000447</v>
      </c>
      <c r="P49" s="28">
        <f t="shared" si="1"/>
        <v>125.69228170000133</v>
      </c>
      <c r="Q49" s="28">
        <f t="shared" si="1"/>
        <v>110.75775509999949</v>
      </c>
      <c r="R49" s="28">
        <f t="shared" si="1"/>
        <v>88.792053999990458</v>
      </c>
      <c r="S49" s="28">
        <f t="shared" si="1"/>
        <v>108.10830560000613</v>
      </c>
      <c r="T49" s="28">
        <f t="shared" si="1"/>
        <v>126.67540439999721</v>
      </c>
      <c r="U49" s="28">
        <f t="shared" si="1"/>
        <v>261.42774669999199</v>
      </c>
      <c r="V49" s="28">
        <f t="shared" si="1"/>
        <v>115.68734490001225</v>
      </c>
      <c r="W49" s="28">
        <f t="shared" si="1"/>
        <v>102.08369679999305</v>
      </c>
      <c r="X49" s="28">
        <f t="shared" si="1"/>
        <v>88.771340799998143</v>
      </c>
      <c r="Y49" s="28">
        <f t="shared" si="1"/>
        <v>76.498860699983197</v>
      </c>
      <c r="Z49" s="28">
        <f t="shared" si="1"/>
        <v>57.348851500006276</v>
      </c>
      <c r="AA49" s="28">
        <f t="shared" si="1"/>
        <v>37.033973500030697</v>
      </c>
      <c r="AB49" s="76">
        <f t="shared" si="1"/>
        <v>15.522274019967881</v>
      </c>
      <c r="AC49" s="28">
        <f t="shared" si="1"/>
        <v>7.2638501800101949</v>
      </c>
      <c r="AD49" s="28">
        <f t="shared" si="1"/>
        <v>-8.274314600013895</v>
      </c>
      <c r="AE49" s="28">
        <f t="shared" si="1"/>
        <v>-41.854751799997757</v>
      </c>
      <c r="AF49" s="28">
        <f t="shared" si="1"/>
        <v>-66.928305299996282</v>
      </c>
      <c r="AG49" s="28">
        <f t="shared" si="1"/>
        <v>-83.441417599999113</v>
      </c>
      <c r="AH49" s="28">
        <f t="shared" si="1"/>
        <v>-92.151387499994598</v>
      </c>
      <c r="AI49" s="28">
        <f t="shared" si="1"/>
        <v>-97.873754299987922</v>
      </c>
      <c r="AJ49" s="28">
        <f t="shared" si="1"/>
        <v>-108.04058729999815</v>
      </c>
      <c r="AK49" s="28">
        <f t="shared" si="1"/>
        <v>-110.07520659999864</v>
      </c>
      <c r="AL49" s="28">
        <f t="shared" si="1"/>
        <v>-102.33626830000139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639.00525289999996</v>
      </c>
      <c r="D6" s="265">
        <v>16.778543370000001</v>
      </c>
      <c r="E6" s="265">
        <v>12.04629551</v>
      </c>
      <c r="F6" s="265">
        <v>6.6473134290000004</v>
      </c>
      <c r="G6" s="265">
        <v>4.3742268009999998</v>
      </c>
      <c r="H6" s="265">
        <v>4.6570856970000003</v>
      </c>
      <c r="I6" s="265">
        <v>4.7790796780000004</v>
      </c>
      <c r="J6" s="265">
        <v>3.8233794969999999</v>
      </c>
      <c r="K6" s="265">
        <v>86.513897110000002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19.09146063</v>
      </c>
      <c r="E11" s="265">
        <v>163.753242</v>
      </c>
      <c r="F11" s="265">
        <v>384.53239760000002</v>
      </c>
      <c r="G11" s="265">
        <v>1078.013412</v>
      </c>
      <c r="H11" s="265">
        <v>3404.9196219999999</v>
      </c>
      <c r="I11" s="265">
        <v>1470.114464</v>
      </c>
      <c r="J11" s="265">
        <v>-79.015064929999994</v>
      </c>
      <c r="K11" s="265">
        <v>920.20136190000005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639.00525289999996</v>
      </c>
      <c r="D15" s="265">
        <f t="shared" ref="D15:K15" si="0">D6+D11</f>
        <v>35.870004000000002</v>
      </c>
      <c r="E15" s="265">
        <f t="shared" si="0"/>
        <v>175.79953750999999</v>
      </c>
      <c r="F15" s="265">
        <f t="shared" si="0"/>
        <v>391.17971102900003</v>
      </c>
      <c r="G15" s="265">
        <f t="shared" si="0"/>
        <v>1082.3876388010001</v>
      </c>
      <c r="H15" s="265">
        <f t="shared" si="0"/>
        <v>3409.5767076970001</v>
      </c>
      <c r="I15" s="265">
        <f t="shared" si="0"/>
        <v>1474.893543678</v>
      </c>
      <c r="J15" s="265">
        <f>J6+J11</f>
        <v>-75.191685432999989</v>
      </c>
      <c r="K15" s="265">
        <f t="shared" si="0"/>
        <v>1006.7152590100001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56371.612760996002</v>
      </c>
      <c r="D19" s="1">
        <f>Planel_GerMed_Anual!H4+Planel_GerMed_Anual!H5+Planel_GerMed_Anual!H14+Planel_GerMed_Anual!H15+Planel_GerMed_Anual!H17+Planel_GerMed_Anual!H18+Planel_GerMed_Anual!H20+Planel_GerMed_Anual!H21</f>
        <v>62828.274015099996</v>
      </c>
      <c r="E19" s="1">
        <f>Planel_GerMed_Anual!M4+Planel_GerMed_Anual!M5+Planel_GerMed_Anual!M14+Planel_GerMed_Anual!M15+Planel_GerMed_Anual!M17+Planel_GerMed_Anual!M18+Planel_GerMed_Anual!M20+Planel_GerMed_Anual!M21</f>
        <v>66340.579382800002</v>
      </c>
      <c r="F19" s="1">
        <f>Planel_GerMed_Anual!R4+Planel_GerMed_Anual!R5+Planel_GerMed_Anual!R14+Planel_GerMed_Anual!R15+Planel_GerMed_Anual!R17+Planel_GerMed_Anual!R18+Planel_GerMed_Anual!R20+Planel_GerMed_Anual!R21</f>
        <v>66702.346405100005</v>
      </c>
      <c r="G19" s="1">
        <f>Planel_GerMed_Anual!W4+Planel_GerMed_Anual!W5+Planel_GerMed_Anual!W14+Planel_GerMed_Anual!W15+Planel_GerMed_Anual!W17+Planel_GerMed_Anual!W18+Planel_GerMed_Anual!W20+Planel_GerMed_Anual!W21</f>
        <v>68044.232119699998</v>
      </c>
      <c r="H19" s="1">
        <f>Planel_GerMed_Anual!AB4+Planel_GerMed_Anual!AB5+Planel_GerMed_Anual!AB14+Planel_GerMed_Anual!AB15+Planel_GerMed_Anual!AB17+Planel_GerMed_Anual!AB18+Planel_GerMed_Anual!AB20+Planel_GerMed_Anual!AB21</f>
        <v>68209.134002219987</v>
      </c>
      <c r="I19" s="1">
        <f>Planel_GerMed_Anual!AG4+Planel_GerMed_Anual!AG5+Planel_GerMed_Anual!AG14+Planel_GerMed_Anual!AG15+Planel_GerMed_Anual!AG17+Planel_GerMed_Anual!AG18+Planel_GerMed_Anual!AG20+Planel_GerMed_Anual!AG21</f>
        <v>68809.639906700002</v>
      </c>
      <c r="J19" s="1">
        <f>Planel_GerMed_Anual!AL4+Planel_GerMed_Anual!AL5+Planel_GerMed_Anual!AL14+Planel_GerMed_Anual!AL15+Planel_GerMed_Anual!AL17+Planel_GerMed_Anual!AL18+Planel_GerMed_Anual!AL20+Planel_GerMed_Anual!AL21</f>
        <v>68446.715353000007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181.31557409999999</v>
      </c>
      <c r="D39" s="265">
        <v>821.18278250000003</v>
      </c>
      <c r="E39" s="265">
        <v>920.48775539999997</v>
      </c>
      <c r="F39" s="265">
        <v>1272.040152</v>
      </c>
      <c r="G39" s="265">
        <v>18.421105059999999</v>
      </c>
      <c r="H39" s="265">
        <v>18.409873170000001</v>
      </c>
      <c r="I39" s="265">
        <v>15.677259279999999</v>
      </c>
      <c r="J39" s="265">
        <v>15.594881790000001</v>
      </c>
      <c r="K39" s="265">
        <v>15.78959757</v>
      </c>
      <c r="L39" s="265">
        <v>15.71112697</v>
      </c>
      <c r="M39" s="265">
        <v>12.64051338</v>
      </c>
      <c r="N39" s="265">
        <v>12.413416379999999</v>
      </c>
      <c r="O39" s="265">
        <v>12.12861221</v>
      </c>
      <c r="P39" s="265">
        <v>7.3378085909999999</v>
      </c>
      <c r="Q39" s="265">
        <v>7.383624105</v>
      </c>
      <c r="R39" s="265">
        <v>7.3688987419999998</v>
      </c>
      <c r="S39" s="265">
        <v>7.0953341769999998</v>
      </c>
      <c r="T39" s="265">
        <v>5.6978451359999998</v>
      </c>
      <c r="U39" s="265">
        <v>5.6908649809999998</v>
      </c>
      <c r="V39" s="265">
        <v>4.3690860740000002</v>
      </c>
      <c r="W39" s="265">
        <v>4.39439519</v>
      </c>
      <c r="X39" s="265">
        <v>4.5818901040000002</v>
      </c>
      <c r="Y39" s="265">
        <v>4.2046718890000001</v>
      </c>
      <c r="Z39" s="265">
        <v>4.3210907460000003</v>
      </c>
      <c r="AA39" s="265">
        <v>4.2883018450000003</v>
      </c>
      <c r="AB39" s="265">
        <v>4.5898047110000002</v>
      </c>
      <c r="AC39" s="265">
        <v>4.7028327680000004</v>
      </c>
      <c r="AD39" s="265">
        <v>4.8531407340000001</v>
      </c>
      <c r="AE39" s="265">
        <v>4.8513484289999997</v>
      </c>
      <c r="AF39" s="265">
        <v>5.0281357770000001</v>
      </c>
      <c r="AG39" s="265">
        <v>5.0214134350000004</v>
      </c>
      <c r="AH39" s="265">
        <v>4.9848196109999998</v>
      </c>
      <c r="AI39" s="265">
        <v>4.9292466810000004</v>
      </c>
      <c r="AJ39" s="265">
        <v>3.9317828879999999</v>
      </c>
      <c r="AK39" s="265">
        <v>3.9358144070000001</v>
      </c>
      <c r="AL39" s="265">
        <v>3.8790368150000001</v>
      </c>
      <c r="AM39" s="265">
        <v>3.8226890240000002</v>
      </c>
      <c r="AN39" s="265">
        <v>3.7660648299999999</v>
      </c>
      <c r="AO39" s="265">
        <v>3.7132924059999999</v>
      </c>
      <c r="AP39" s="265">
        <v>88.73220216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11.78462753</v>
      </c>
      <c r="J43" s="265">
        <v>22.373801350000001</v>
      </c>
      <c r="K43" s="265">
        <v>61.29887428</v>
      </c>
      <c r="L43" s="265"/>
      <c r="M43" s="265"/>
      <c r="N43" s="265"/>
      <c r="O43" s="265">
        <v>818.76621</v>
      </c>
      <c r="P43" s="265"/>
      <c r="Q43" s="265"/>
      <c r="R43" s="265">
        <v>431.61688070000002</v>
      </c>
      <c r="S43" s="265">
        <v>388.98786740000003</v>
      </c>
      <c r="T43" s="265">
        <v>717.7937263</v>
      </c>
      <c r="U43" s="265">
        <v>384.26351360000001</v>
      </c>
      <c r="V43" s="265">
        <v>3380.847362</v>
      </c>
      <c r="W43" s="265">
        <v>251.54909050000001</v>
      </c>
      <c r="X43" s="265">
        <v>285.57848209999997</v>
      </c>
      <c r="Y43" s="265">
        <v>825.5328217</v>
      </c>
      <c r="Z43" s="265">
        <v>646.55930439999997</v>
      </c>
      <c r="AA43" s="265">
        <v>995.70473879999997</v>
      </c>
      <c r="AB43" s="265">
        <v>2065.4651819999999</v>
      </c>
      <c r="AC43" s="265">
        <v>592.29703470000004</v>
      </c>
      <c r="AD43" s="265">
        <v>8355.5033729999996</v>
      </c>
      <c r="AE43" s="265">
        <v>5015.6277829999999</v>
      </c>
      <c r="AF43" s="265">
        <v>9065.5887010000006</v>
      </c>
      <c r="AG43" s="265">
        <v>-814.96655529999998</v>
      </c>
      <c r="AH43" s="265">
        <v>-118.4324573</v>
      </c>
      <c r="AI43" s="265">
        <v>-59.140586480000003</v>
      </c>
      <c r="AJ43" s="265">
        <v>-722.47678240000005</v>
      </c>
      <c r="AK43" s="265">
        <v>-338.6421881</v>
      </c>
      <c r="AL43" s="265">
        <v>-14.842672970000001</v>
      </c>
      <c r="AM43" s="265">
        <v>-14.899879260000001</v>
      </c>
      <c r="AN43" s="265">
        <v>-12.12110955</v>
      </c>
      <c r="AO43" s="265">
        <v>-14.569474830000001</v>
      </c>
      <c r="AP43" s="265">
        <v>1150.251702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181.31557409999999</v>
      </c>
      <c r="D47" s="265">
        <f t="shared" ref="D47:AO47" si="2">D39+D43</f>
        <v>821.18278250000003</v>
      </c>
      <c r="E47" s="265">
        <f t="shared" si="2"/>
        <v>920.48775539999997</v>
      </c>
      <c r="F47" s="265">
        <f t="shared" si="2"/>
        <v>1272.040152</v>
      </c>
      <c r="G47" s="265">
        <f t="shared" si="2"/>
        <v>18.421105059999999</v>
      </c>
      <c r="H47" s="265">
        <f t="shared" si="2"/>
        <v>18.409873170000001</v>
      </c>
      <c r="I47" s="265">
        <f>I39+I43</f>
        <v>27.461886809999999</v>
      </c>
      <c r="J47" s="265">
        <f t="shared" si="2"/>
        <v>37.968683140000003</v>
      </c>
      <c r="K47" s="265">
        <f t="shared" si="2"/>
        <v>77.088471850000005</v>
      </c>
      <c r="L47" s="265">
        <f t="shared" si="2"/>
        <v>15.71112697</v>
      </c>
      <c r="M47" s="265">
        <f t="shared" si="2"/>
        <v>12.64051338</v>
      </c>
      <c r="N47" s="265">
        <f t="shared" si="2"/>
        <v>12.413416379999999</v>
      </c>
      <c r="O47" s="265">
        <f t="shared" si="2"/>
        <v>830.89482221000003</v>
      </c>
      <c r="P47" s="265">
        <f t="shared" si="2"/>
        <v>7.3378085909999999</v>
      </c>
      <c r="Q47" s="265">
        <f t="shared" si="2"/>
        <v>7.383624105</v>
      </c>
      <c r="R47" s="265">
        <f t="shared" si="2"/>
        <v>438.98577944200002</v>
      </c>
      <c r="S47" s="265">
        <f t="shared" si="2"/>
        <v>396.08320157700001</v>
      </c>
      <c r="T47" s="265">
        <f t="shared" si="2"/>
        <v>723.49157143599996</v>
      </c>
      <c r="U47" s="265">
        <f t="shared" si="2"/>
        <v>389.95437858100001</v>
      </c>
      <c r="V47" s="265">
        <f t="shared" si="2"/>
        <v>3385.2164480739998</v>
      </c>
      <c r="W47" s="265">
        <f t="shared" si="2"/>
        <v>255.94348569000002</v>
      </c>
      <c r="X47" s="265">
        <f t="shared" si="2"/>
        <v>290.160372204</v>
      </c>
      <c r="Y47" s="265">
        <f t="shared" si="2"/>
        <v>829.737493589</v>
      </c>
      <c r="Z47" s="265">
        <f t="shared" si="2"/>
        <v>650.88039514599996</v>
      </c>
      <c r="AA47" s="265">
        <f t="shared" si="2"/>
        <v>999.99304064499995</v>
      </c>
      <c r="AB47" s="265">
        <f t="shared" si="2"/>
        <v>2070.0549867109999</v>
      </c>
      <c r="AC47" s="265">
        <f t="shared" si="2"/>
        <v>596.99986746800005</v>
      </c>
      <c r="AD47" s="265">
        <f t="shared" si="2"/>
        <v>8360.3565137339992</v>
      </c>
      <c r="AE47" s="265">
        <f t="shared" si="2"/>
        <v>5020.4791314289996</v>
      </c>
      <c r="AF47" s="265">
        <f t="shared" si="2"/>
        <v>9070.6168367770006</v>
      </c>
      <c r="AG47" s="265">
        <f t="shared" si="2"/>
        <v>-809.94514186499998</v>
      </c>
      <c r="AH47" s="265">
        <f t="shared" si="2"/>
        <v>-113.44763768899999</v>
      </c>
      <c r="AI47" s="265">
        <f t="shared" si="2"/>
        <v>-54.211339799000001</v>
      </c>
      <c r="AJ47" s="265">
        <f t="shared" si="2"/>
        <v>-718.544999512</v>
      </c>
      <c r="AK47" s="265">
        <f t="shared" si="2"/>
        <v>-334.70637369299999</v>
      </c>
      <c r="AL47" s="265">
        <f t="shared" si="2"/>
        <v>-10.963636155</v>
      </c>
      <c r="AM47" s="265">
        <f t="shared" si="2"/>
        <v>-11.077190236</v>
      </c>
      <c r="AN47" s="265">
        <f t="shared" si="2"/>
        <v>-8.3550447200000004</v>
      </c>
      <c r="AO47" s="265">
        <f t="shared" si="2"/>
        <v>-10.856182424</v>
      </c>
      <c r="AP47" s="265">
        <f>AVERAGE(C47:AO47)</f>
        <v>914.55393723271766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563.91947730000004</v>
      </c>
      <c r="G32" s="33">
        <v>928.64131359999999</v>
      </c>
      <c r="H32" s="33">
        <v>928.64131359999999</v>
      </c>
      <c r="I32" s="33">
        <v>798.44914930000004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563.91947730000004</v>
      </c>
      <c r="F41" s="33">
        <v>0</v>
      </c>
      <c r="G41" s="33">
        <v>928.64131359999999</v>
      </c>
      <c r="H41" s="33">
        <v>928.64131359999999</v>
      </c>
      <c r="I41" s="33">
        <v>798.44914930000004</v>
      </c>
      <c r="J41" s="33">
        <v>312.73459939999998</v>
      </c>
      <c r="K41" s="33">
        <v>1241.3759130000001</v>
      </c>
      <c r="L41" s="33">
        <v>928.64131359999999</v>
      </c>
      <c r="M41" s="33">
        <v>928.64131359999999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0</v>
      </c>
      <c r="AR41" s="33">
        <v>0</v>
      </c>
      <c r="AS41" s="33">
        <v>0</v>
      </c>
      <c r="AT41" s="33">
        <v>0</v>
      </c>
      <c r="AU41" s="33">
        <v>0</v>
      </c>
      <c r="AV41" s="33">
        <v>0</v>
      </c>
      <c r="AW41" s="33">
        <v>0</v>
      </c>
      <c r="AX41" s="33">
        <v>0</v>
      </c>
      <c r="AY41" s="33">
        <v>0</v>
      </c>
      <c r="AZ41" s="33">
        <v>0</v>
      </c>
      <c r="BA41" s="33">
        <v>0</v>
      </c>
      <c r="BB41" s="33">
        <v>0</v>
      </c>
      <c r="BC41" s="33">
        <v>0</v>
      </c>
      <c r="BD41" s="33">
        <v>0</v>
      </c>
      <c r="BE41" s="33">
        <v>0</v>
      </c>
      <c r="BF41" s="33">
        <v>0</v>
      </c>
      <c r="BG41" s="33">
        <v>0</v>
      </c>
      <c r="BH41" s="33">
        <v>0</v>
      </c>
      <c r="BI41" s="33">
        <v>0</v>
      </c>
      <c r="BJ41" s="33">
        <v>0</v>
      </c>
      <c r="BK41" s="33">
        <v>0</v>
      </c>
      <c r="BL41" s="33">
        <v>0</v>
      </c>
      <c r="BM41" s="33">
        <v>0</v>
      </c>
      <c r="BN41" s="33">
        <v>0</v>
      </c>
      <c r="BO41" s="33">
        <v>0</v>
      </c>
      <c r="BP41" s="33">
        <v>0</v>
      </c>
      <c r="BQ41" s="33">
        <v>0</v>
      </c>
      <c r="BR41" s="33">
        <v>0</v>
      </c>
      <c r="BS41" s="33">
        <v>0</v>
      </c>
      <c r="BT41" s="33">
        <v>0</v>
      </c>
      <c r="BU41" s="33">
        <v>0</v>
      </c>
      <c r="BV41" s="33">
        <v>0</v>
      </c>
      <c r="BW41" s="33">
        <v>0</v>
      </c>
      <c r="BX41" s="33">
        <v>0</v>
      </c>
      <c r="BY41" s="33">
        <v>0</v>
      </c>
      <c r="BZ41" s="33">
        <v>0</v>
      </c>
      <c r="CA41" s="33">
        <v>0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817.78825429999995</v>
      </c>
      <c r="E55" s="33">
        <v>817.77388340000005</v>
      </c>
      <c r="F55" s="33">
        <v>783.63414739999996</v>
      </c>
      <c r="G55" s="33">
        <v>975.05550679999999</v>
      </c>
      <c r="H55" s="33">
        <v>975.05550679999999</v>
      </c>
      <c r="I55" s="33">
        <v>817.78825429999995</v>
      </c>
      <c r="J55" s="33">
        <v>783.63414739999996</v>
      </c>
      <c r="K55" s="33">
        <v>975.05550679999999</v>
      </c>
      <c r="L55" s="33">
        <v>1037.094057</v>
      </c>
      <c r="M55" s="33">
        <v>817.78825429999995</v>
      </c>
      <c r="N55" s="33">
        <v>783.63414739999996</v>
      </c>
      <c r="O55" s="33">
        <v>1037.094057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975.05550679999999</v>
      </c>
      <c r="X55" s="33">
        <v>783.63414739999996</v>
      </c>
      <c r="Y55" s="33">
        <v>783.63414739999996</v>
      </c>
      <c r="Z55" s="33">
        <v>783.63414739999996</v>
      </c>
      <c r="AA55" s="33">
        <v>1000.675749</v>
      </c>
      <c r="AB55" s="33">
        <v>783.63414739999996</v>
      </c>
      <c r="AC55" s="33">
        <v>783.63414739999996</v>
      </c>
      <c r="AD55" s="33">
        <v>783.63414739999996</v>
      </c>
      <c r="AE55" s="33">
        <v>817.77388340000005</v>
      </c>
      <c r="AF55" s="33">
        <v>953.63414739999996</v>
      </c>
      <c r="AG55" s="33">
        <v>953.63414739999996</v>
      </c>
      <c r="AH55" s="33">
        <v>953.63414739999996</v>
      </c>
      <c r="AI55" s="33">
        <v>953.63414739999996</v>
      </c>
      <c r="AJ55" s="33">
        <v>953.63414739999996</v>
      </c>
      <c r="AK55" s="33">
        <v>953.63414739999996</v>
      </c>
      <c r="AL55" s="33">
        <v>953.63414739999996</v>
      </c>
      <c r="AM55" s="33">
        <v>953.63414739999996</v>
      </c>
      <c r="AN55" s="33">
        <v>953.63414739999996</v>
      </c>
      <c r="AO55" s="33">
        <v>953.63414739999996</v>
      </c>
      <c r="AP55" s="33">
        <v>953.63414739999996</v>
      </c>
      <c r="AQ55" s="33">
        <v>953.63414739999996</v>
      </c>
      <c r="AR55" s="33">
        <v>953.63414739999996</v>
      </c>
      <c r="AS55" s="33">
        <v>953.63414739999996</v>
      </c>
      <c r="AT55" s="33">
        <v>953.63414739999996</v>
      </c>
      <c r="AU55" s="33">
        <v>953.63414739999996</v>
      </c>
      <c r="AV55" s="33">
        <v>953.63414739999996</v>
      </c>
      <c r="AW55" s="33">
        <v>953.63414739999996</v>
      </c>
      <c r="AX55" s="33">
        <v>953.63414739999996</v>
      </c>
      <c r="AY55" s="33">
        <v>953.63414739999996</v>
      </c>
      <c r="AZ55" s="33">
        <v>953.63414739999996</v>
      </c>
      <c r="BA55" s="33">
        <v>953.63414739999996</v>
      </c>
      <c r="BB55" s="33">
        <v>953.63414739999996</v>
      </c>
      <c r="BC55" s="33">
        <v>953.63414739999996</v>
      </c>
      <c r="BD55" s="33">
        <v>953.63414739999996</v>
      </c>
      <c r="BE55" s="33">
        <v>953.63414739999996</v>
      </c>
      <c r="BF55" s="33">
        <v>953.63414739999996</v>
      </c>
      <c r="BG55" s="33">
        <v>953.63414739999996</v>
      </c>
      <c r="BH55" s="33">
        <v>953.63414739999996</v>
      </c>
      <c r="BI55" s="33">
        <v>953.63414739999996</v>
      </c>
      <c r="BJ55" s="33">
        <v>953.63414739999996</v>
      </c>
      <c r="BK55" s="33">
        <v>953.63414739999996</v>
      </c>
      <c r="BL55" s="33">
        <v>953.63414739999996</v>
      </c>
      <c r="BM55" s="33">
        <v>953.63414739999996</v>
      </c>
      <c r="BN55" s="33">
        <v>953.63414739999996</v>
      </c>
      <c r="BO55" s="33">
        <v>953.63414739999996</v>
      </c>
      <c r="BP55" s="33">
        <v>953.63414739999996</v>
      </c>
      <c r="BQ55" s="33">
        <v>953.63414739999996</v>
      </c>
      <c r="BR55" s="33">
        <v>953.63414739999996</v>
      </c>
      <c r="BS55" s="33">
        <v>953.63414739999996</v>
      </c>
      <c r="BT55" s="33">
        <v>235.69855680000001</v>
      </c>
      <c r="BU55" s="33">
        <v>235.69855680000001</v>
      </c>
      <c r="BV55" s="33">
        <v>235.69855680000001</v>
      </c>
      <c r="BW55" s="33">
        <v>235.69855680000001</v>
      </c>
      <c r="BX55" s="33">
        <v>235.69855680000001</v>
      </c>
      <c r="BY55" s="33">
        <v>235.69855680000001</v>
      </c>
      <c r="BZ55" s="33">
        <v>235.69855680000001</v>
      </c>
      <c r="CA55" s="33">
        <v>235.69855680000001</v>
      </c>
      <c r="CB55" s="33">
        <v>170</v>
      </c>
      <c r="CC55" s="33">
        <v>170</v>
      </c>
      <c r="CD55" s="33">
        <v>170</v>
      </c>
      <c r="CE55" s="33">
        <v>170</v>
      </c>
      <c r="CF55" s="33">
        <v>170</v>
      </c>
      <c r="CG55" s="33">
        <v>170</v>
      </c>
      <c r="CH55" s="33">
        <v>170</v>
      </c>
      <c r="CI55" s="33">
        <v>170</v>
      </c>
      <c r="CJ55" s="33">
        <v>170</v>
      </c>
      <c r="CK55" s="33">
        <v>170</v>
      </c>
      <c r="CL55" s="33">
        <v>170</v>
      </c>
      <c r="CM55" s="33">
        <v>323.8062352</v>
      </c>
      <c r="CN55" s="33">
        <v>170</v>
      </c>
      <c r="CO55" s="33">
        <v>170</v>
      </c>
      <c r="CP55" s="33">
        <v>170</v>
      </c>
      <c r="CQ55" s="33">
        <v>323.8062352</v>
      </c>
      <c r="CR55" s="33">
        <v>170</v>
      </c>
      <c r="CS55" s="33">
        <v>170</v>
      </c>
      <c r="CT55" s="33">
        <v>170</v>
      </c>
      <c r="CU55" s="33">
        <v>323.8062352</v>
      </c>
      <c r="CV55" s="33">
        <v>170</v>
      </c>
      <c r="CW55" s="33">
        <v>170</v>
      </c>
      <c r="CX55" s="33">
        <v>170</v>
      </c>
      <c r="CY55" s="33">
        <v>323.8062352</v>
      </c>
      <c r="CZ55" s="33">
        <v>170</v>
      </c>
      <c r="DA55" s="33">
        <v>170</v>
      </c>
      <c r="DB55" s="33">
        <v>170</v>
      </c>
      <c r="DC55" s="33">
        <v>323.8062352</v>
      </c>
      <c r="DD55" s="33">
        <v>170</v>
      </c>
      <c r="DE55" s="33">
        <v>170</v>
      </c>
      <c r="DF55" s="33">
        <v>170</v>
      </c>
      <c r="DG55" s="33">
        <v>323.8062352</v>
      </c>
      <c r="DH55" s="33">
        <v>170</v>
      </c>
      <c r="DI55" s="33">
        <v>170</v>
      </c>
      <c r="DJ55" s="33">
        <v>170</v>
      </c>
      <c r="DK55" s="33">
        <v>323.8062352</v>
      </c>
      <c r="DL55" s="33">
        <v>170</v>
      </c>
      <c r="DM55" s="33">
        <v>170</v>
      </c>
      <c r="DN55" s="33">
        <v>170</v>
      </c>
      <c r="DO55" s="33">
        <v>323.8062352</v>
      </c>
      <c r="DP55" s="33">
        <v>170</v>
      </c>
      <c r="DQ55" s="33">
        <v>170</v>
      </c>
      <c r="DR55" s="33">
        <v>323.8062352</v>
      </c>
      <c r="DS55" s="33">
        <v>323.8062352</v>
      </c>
      <c r="DT55" s="33">
        <v>170</v>
      </c>
      <c r="DU55" s="33">
        <v>170</v>
      </c>
      <c r="DV55" s="33">
        <v>323.8062352</v>
      </c>
      <c r="DW55" s="33">
        <v>323.8062352</v>
      </c>
      <c r="DX55" s="33">
        <v>170</v>
      </c>
      <c r="DY55" s="33">
        <v>170</v>
      </c>
      <c r="DZ55" s="33">
        <v>323.8062352</v>
      </c>
      <c r="EA55" s="33">
        <v>323.8062352</v>
      </c>
      <c r="EB55" s="33">
        <v>170</v>
      </c>
      <c r="EC55" s="33">
        <v>170</v>
      </c>
      <c r="ED55" s="33">
        <v>307.00512329999998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817.78825429999995</v>
      </c>
      <c r="E65" s="33">
        <v>817.77388340000005</v>
      </c>
      <c r="F65" s="33">
        <v>783.63414739999996</v>
      </c>
      <c r="G65" s="33">
        <v>975.05550679999999</v>
      </c>
      <c r="H65" s="33">
        <v>975.05550679999999</v>
      </c>
      <c r="I65" s="33">
        <v>817.78825429999995</v>
      </c>
      <c r="J65" s="33">
        <v>783.63414739999996</v>
      </c>
      <c r="K65" s="33">
        <v>975.05550679999999</v>
      </c>
      <c r="L65" s="33">
        <v>1037.094057</v>
      </c>
      <c r="M65" s="33">
        <v>817.78825429999995</v>
      </c>
      <c r="N65" s="33">
        <v>783.63414739999996</v>
      </c>
      <c r="O65" s="33">
        <v>1037.094057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975.05550679999999</v>
      </c>
      <c r="X65" s="33">
        <v>783.63414739999996</v>
      </c>
      <c r="Y65" s="33">
        <v>783.63414739999996</v>
      </c>
      <c r="Z65" s="33">
        <v>783.63414739999996</v>
      </c>
      <c r="AA65" s="33">
        <v>1000.675749</v>
      </c>
      <c r="AB65" s="33">
        <v>783.63414739999996</v>
      </c>
      <c r="AC65" s="33">
        <v>783.63414739999996</v>
      </c>
      <c r="AD65" s="33">
        <v>783.63414739999996</v>
      </c>
      <c r="AE65" s="33">
        <v>817.77388340000005</v>
      </c>
      <c r="AF65" s="33">
        <v>953.63414739999996</v>
      </c>
      <c r="AG65" s="33">
        <v>953.63414739999996</v>
      </c>
      <c r="AH65" s="33">
        <v>953.63414739999996</v>
      </c>
      <c r="AI65" s="33">
        <v>953.63414739999996</v>
      </c>
      <c r="AJ65" s="33">
        <v>953.63414739999996</v>
      </c>
      <c r="AK65" s="33">
        <v>953.63414739999996</v>
      </c>
      <c r="AL65" s="33">
        <v>953.63414739999996</v>
      </c>
      <c r="AM65" s="33">
        <v>953.63414739999996</v>
      </c>
      <c r="AN65" s="33">
        <v>953.63414739999996</v>
      </c>
      <c r="AO65" s="33">
        <v>953.63414739999996</v>
      </c>
      <c r="AP65" s="33">
        <v>953.63414739999996</v>
      </c>
      <c r="AQ65" s="33">
        <v>953.63414739999996</v>
      </c>
      <c r="AR65" s="33">
        <v>953.63414739999996</v>
      </c>
      <c r="AS65" s="33">
        <v>953.63414739999996</v>
      </c>
      <c r="AT65" s="33">
        <v>953.63414739999996</v>
      </c>
      <c r="AU65" s="33">
        <v>953.63414739999996</v>
      </c>
      <c r="AV65" s="33">
        <v>953.63414739999996</v>
      </c>
      <c r="AW65" s="33">
        <v>953.63414739999996</v>
      </c>
      <c r="AX65" s="33">
        <v>953.63414739999996</v>
      </c>
      <c r="AY65" s="33">
        <v>953.63414739999996</v>
      </c>
      <c r="AZ65" s="33">
        <v>953.63414739999996</v>
      </c>
      <c r="BA65" s="33">
        <v>953.63414739999996</v>
      </c>
      <c r="BB65" s="33">
        <v>953.63414739999996</v>
      </c>
      <c r="BC65" s="33">
        <v>953.63414739999996</v>
      </c>
      <c r="BD65" s="33">
        <v>953.63414739999996</v>
      </c>
      <c r="BE65" s="33">
        <v>953.63414739999996</v>
      </c>
      <c r="BF65" s="33">
        <v>953.63414739999996</v>
      </c>
      <c r="BG65" s="33">
        <v>953.63414739999996</v>
      </c>
      <c r="BH65" s="33">
        <v>953.63414739999996</v>
      </c>
      <c r="BI65" s="33">
        <v>953.63414739999996</v>
      </c>
      <c r="BJ65" s="33">
        <v>953.63414739999996</v>
      </c>
      <c r="BK65" s="33">
        <v>953.63414739999996</v>
      </c>
      <c r="BL65" s="33">
        <v>953.63414739999996</v>
      </c>
      <c r="BM65" s="33">
        <v>953.63414739999996</v>
      </c>
      <c r="BN65" s="33">
        <v>953.63414739999996</v>
      </c>
      <c r="BO65" s="33">
        <v>953.63414739999996</v>
      </c>
      <c r="BP65" s="33">
        <v>953.63414739999996</v>
      </c>
      <c r="BQ65" s="33">
        <v>953.63414739999996</v>
      </c>
      <c r="BR65" s="33">
        <v>953.63414739999996</v>
      </c>
      <c r="BS65" s="33">
        <v>953.63414739999996</v>
      </c>
      <c r="BT65" s="33">
        <v>235.69855680000001</v>
      </c>
      <c r="BU65" s="33">
        <v>235.69855680000001</v>
      </c>
      <c r="BV65" s="33">
        <v>235.69855680000001</v>
      </c>
      <c r="BW65" s="33">
        <v>235.69855680000001</v>
      </c>
      <c r="BX65" s="33">
        <v>235.69855680000001</v>
      </c>
      <c r="BY65" s="33">
        <v>235.69855680000001</v>
      </c>
      <c r="BZ65" s="33">
        <v>235.69855680000001</v>
      </c>
      <c r="CA65" s="33">
        <v>235.69855680000001</v>
      </c>
      <c r="CB65" s="33">
        <v>170</v>
      </c>
      <c r="CC65" s="33">
        <v>170</v>
      </c>
      <c r="CD65" s="33">
        <v>170</v>
      </c>
      <c r="CE65" s="33">
        <v>170</v>
      </c>
      <c r="CF65" s="33">
        <v>170</v>
      </c>
      <c r="CG65" s="33">
        <v>170</v>
      </c>
      <c r="CH65" s="33">
        <v>170</v>
      </c>
      <c r="CI65" s="33">
        <v>170</v>
      </c>
      <c r="CJ65" s="33">
        <v>170</v>
      </c>
      <c r="CK65" s="33">
        <v>170</v>
      </c>
      <c r="CL65" s="33">
        <v>170</v>
      </c>
      <c r="CM65" s="33">
        <v>323.8062352</v>
      </c>
      <c r="CN65" s="33">
        <v>170</v>
      </c>
      <c r="CO65" s="33">
        <v>170</v>
      </c>
      <c r="CP65" s="33">
        <v>170</v>
      </c>
      <c r="CQ65" s="33">
        <v>323.8062352</v>
      </c>
      <c r="CR65" s="33">
        <v>170</v>
      </c>
      <c r="CS65" s="33">
        <v>170</v>
      </c>
      <c r="CT65" s="33">
        <v>170</v>
      </c>
      <c r="CU65" s="33">
        <v>323.8062352</v>
      </c>
      <c r="CV65" s="33">
        <v>170</v>
      </c>
      <c r="CW65" s="33">
        <v>170</v>
      </c>
      <c r="CX65" s="33">
        <v>170</v>
      </c>
      <c r="CY65" s="33">
        <v>323.8062352</v>
      </c>
      <c r="CZ65" s="33">
        <v>170</v>
      </c>
      <c r="DA65" s="33">
        <v>170</v>
      </c>
      <c r="DB65" s="33">
        <v>170</v>
      </c>
      <c r="DC65" s="33">
        <v>323.8062352</v>
      </c>
      <c r="DD65" s="33">
        <v>170</v>
      </c>
      <c r="DE65" s="33">
        <v>170</v>
      </c>
      <c r="DF65" s="33">
        <v>170</v>
      </c>
      <c r="DG65" s="33">
        <v>323.8062352</v>
      </c>
      <c r="DH65" s="33">
        <v>170</v>
      </c>
      <c r="DI65" s="33">
        <v>170</v>
      </c>
      <c r="DJ65" s="33">
        <v>170</v>
      </c>
      <c r="DK65" s="33">
        <v>323.8062352</v>
      </c>
      <c r="DL65" s="33">
        <v>170</v>
      </c>
      <c r="DM65" s="33">
        <v>170</v>
      </c>
      <c r="DN65" s="33">
        <v>170</v>
      </c>
      <c r="DO65" s="33">
        <v>323.8062352</v>
      </c>
      <c r="DP65" s="33">
        <v>170</v>
      </c>
      <c r="DQ65" s="33">
        <v>170</v>
      </c>
      <c r="DR65" s="33">
        <v>323.8062352</v>
      </c>
      <c r="DS65" s="33">
        <v>323.8062352</v>
      </c>
      <c r="DT65" s="33">
        <v>170</v>
      </c>
      <c r="DU65" s="33">
        <v>170</v>
      </c>
      <c r="DV65" s="33">
        <v>323.8062352</v>
      </c>
      <c r="DW65" s="33">
        <v>323.8062352</v>
      </c>
      <c r="DX65" s="33">
        <v>170</v>
      </c>
      <c r="DY65" s="33">
        <v>170</v>
      </c>
      <c r="DZ65" s="33">
        <v>323.8062352</v>
      </c>
      <c r="EA65" s="33">
        <v>323.8062352</v>
      </c>
      <c r="EB65" s="33">
        <v>170</v>
      </c>
      <c r="EC65" s="33">
        <v>170</v>
      </c>
      <c r="ED65" s="33">
        <v>307.00512329999998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2063.4614539999998</v>
      </c>
      <c r="E102" s="33">
        <v>1819.368168</v>
      </c>
      <c r="F102" s="33">
        <v>1819.358168</v>
      </c>
      <c r="G102" s="33">
        <v>2214.4770480000002</v>
      </c>
      <c r="H102" s="33">
        <v>2338.9060519999998</v>
      </c>
      <c r="I102" s="33">
        <v>2063.4614539999998</v>
      </c>
      <c r="J102" s="33">
        <v>1819.358168</v>
      </c>
      <c r="K102" s="33">
        <v>2674.1038370000001</v>
      </c>
      <c r="L102" s="33">
        <v>2928.7381949999999</v>
      </c>
      <c r="M102" s="33">
        <v>2063.4614539999998</v>
      </c>
      <c r="N102" s="33">
        <v>1819.358168</v>
      </c>
      <c r="O102" s="33">
        <v>2927.618023</v>
      </c>
      <c r="P102" s="33">
        <v>3010.485925</v>
      </c>
      <c r="Q102" s="33">
        <v>2928.7381949999999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2634.5707299999999</v>
      </c>
      <c r="X102" s="33">
        <v>1819.358168</v>
      </c>
      <c r="Y102" s="33">
        <v>1819.358168</v>
      </c>
      <c r="Z102" s="33">
        <v>1819.358168</v>
      </c>
      <c r="AA102" s="33">
        <v>2776.7089550000001</v>
      </c>
      <c r="AB102" s="33">
        <v>1819.358168</v>
      </c>
      <c r="AC102" s="33">
        <v>1819.358168</v>
      </c>
      <c r="AD102" s="33">
        <v>1819.358168</v>
      </c>
      <c r="AE102" s="33">
        <v>1819.368168</v>
      </c>
      <c r="AF102" s="33">
        <v>1819.358168</v>
      </c>
      <c r="AG102" s="33">
        <v>1819.358168</v>
      </c>
      <c r="AH102" s="33">
        <v>1819.358168</v>
      </c>
      <c r="AI102" s="33">
        <v>1819.358168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1819.358168</v>
      </c>
      <c r="AR102" s="33">
        <v>1819.358168</v>
      </c>
      <c r="AS102" s="33">
        <v>1819.358168</v>
      </c>
      <c r="AT102" s="33">
        <v>1819.358168</v>
      </c>
      <c r="AU102" s="33">
        <v>1819.358168</v>
      </c>
      <c r="AV102" s="33">
        <v>1779.034296</v>
      </c>
      <c r="AW102" s="33">
        <v>1779.034296</v>
      </c>
      <c r="AX102" s="33">
        <v>1779.034296</v>
      </c>
      <c r="AY102" s="33">
        <v>1779.034296</v>
      </c>
      <c r="AZ102" s="33">
        <v>1628.0187020000001</v>
      </c>
      <c r="BA102" s="33">
        <v>1628.0187020000001</v>
      </c>
      <c r="BB102" s="33">
        <v>1628.0187020000001</v>
      </c>
      <c r="BC102" s="33">
        <v>1628.0187020000001</v>
      </c>
      <c r="BD102" s="33">
        <v>424.29184889999999</v>
      </c>
      <c r="BE102" s="33">
        <v>424.29184889999999</v>
      </c>
      <c r="BF102" s="33">
        <v>424.29184889999999</v>
      </c>
      <c r="BG102" s="33">
        <v>424.29184889999999</v>
      </c>
      <c r="BH102" s="33">
        <v>325.8410164</v>
      </c>
      <c r="BI102" s="33">
        <v>325.8410164</v>
      </c>
      <c r="BJ102" s="33">
        <v>325.8410164</v>
      </c>
      <c r="BK102" s="33">
        <v>325.8410164</v>
      </c>
      <c r="BL102" s="33">
        <v>325.8410164</v>
      </c>
      <c r="BM102" s="33">
        <v>325.8410164</v>
      </c>
      <c r="BN102" s="33">
        <v>325.8410164</v>
      </c>
      <c r="BO102" s="33">
        <v>325.8410164</v>
      </c>
      <c r="BP102" s="33">
        <v>325.8410164</v>
      </c>
      <c r="BQ102" s="33">
        <v>325.8410164</v>
      </c>
      <c r="BR102" s="33">
        <v>325.8410164</v>
      </c>
      <c r="BS102" s="33">
        <v>325.8410164</v>
      </c>
      <c r="BT102" s="33">
        <v>325.8410164</v>
      </c>
      <c r="BU102" s="33">
        <v>325.8410164</v>
      </c>
      <c r="BV102" s="33">
        <v>325.8410164</v>
      </c>
      <c r="BW102" s="33">
        <v>325.8410164</v>
      </c>
      <c r="BX102" s="33">
        <v>325.8410164</v>
      </c>
      <c r="BY102" s="33">
        <v>325.8410164</v>
      </c>
      <c r="BZ102" s="33">
        <v>325.8410164</v>
      </c>
      <c r="CA102" s="33">
        <v>325.8410164</v>
      </c>
      <c r="CB102" s="33">
        <v>244.0932861</v>
      </c>
      <c r="CC102" s="33">
        <v>244.0932861</v>
      </c>
      <c r="CD102" s="33">
        <v>244.0932861</v>
      </c>
      <c r="CE102" s="33">
        <v>244.0932861</v>
      </c>
      <c r="CF102" s="33">
        <v>244.0932861</v>
      </c>
      <c r="CG102" s="33">
        <v>244.0932861</v>
      </c>
      <c r="CH102" s="33">
        <v>244.0932861</v>
      </c>
      <c r="CI102" s="33">
        <v>244.0932861</v>
      </c>
      <c r="CJ102" s="33">
        <v>244.0932861</v>
      </c>
      <c r="CK102" s="33">
        <v>244.0932861</v>
      </c>
      <c r="CL102" s="33">
        <v>244.0932861</v>
      </c>
      <c r="CM102" s="33">
        <v>244.0932861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889.84193749999997</v>
      </c>
      <c r="E104" s="33">
        <v>889.84193749999997</v>
      </c>
      <c r="F104" s="33">
        <v>768.49654269999996</v>
      </c>
      <c r="G104" s="33">
        <v>1019.2982909999999</v>
      </c>
      <c r="H104" s="33">
        <v>1042.62321</v>
      </c>
      <c r="I104" s="33">
        <v>889.84193749999997</v>
      </c>
      <c r="J104" s="33">
        <v>768.49654269999996</v>
      </c>
      <c r="K104" s="33">
        <v>1042.62321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1042.62321</v>
      </c>
      <c r="X104" s="33">
        <v>768.49654269999996</v>
      </c>
      <c r="Y104" s="33">
        <v>768.49654269999996</v>
      </c>
      <c r="Z104" s="33">
        <v>768.49654269999996</v>
      </c>
      <c r="AA104" s="33">
        <v>1042.62321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781.53334270000005</v>
      </c>
      <c r="AJ104" s="33">
        <v>1366.740417</v>
      </c>
      <c r="AK104" s="33">
        <v>1366.740417</v>
      </c>
      <c r="AL104" s="33">
        <v>1366.740417</v>
      </c>
      <c r="AM104" s="33">
        <v>1366.740417</v>
      </c>
      <c r="AN104" s="33">
        <v>1366.740417</v>
      </c>
      <c r="AO104" s="33">
        <v>1366.740417</v>
      </c>
      <c r="AP104" s="33">
        <v>1366.740417</v>
      </c>
      <c r="AQ104" s="33">
        <v>1366.740417</v>
      </c>
      <c r="AR104" s="33">
        <v>1113.4040339999999</v>
      </c>
      <c r="AS104" s="33">
        <v>1113.4040339999999</v>
      </c>
      <c r="AT104" s="33">
        <v>1113.4040339999999</v>
      </c>
      <c r="AU104" s="33">
        <v>1113.4040339999999</v>
      </c>
      <c r="AV104" s="33">
        <v>1113.4040339999999</v>
      </c>
      <c r="AW104" s="33">
        <v>1113.4040339999999</v>
      </c>
      <c r="AX104" s="33">
        <v>1113.4040339999999</v>
      </c>
      <c r="AY104" s="33">
        <v>1113.4040339999999</v>
      </c>
      <c r="AZ104" s="33">
        <v>910.25387450000005</v>
      </c>
      <c r="BA104" s="33">
        <v>910.25387450000005</v>
      </c>
      <c r="BB104" s="33">
        <v>910.25387450000005</v>
      </c>
      <c r="BC104" s="33">
        <v>910.25387450000005</v>
      </c>
      <c r="BD104" s="33">
        <v>598.24387460000003</v>
      </c>
      <c r="BE104" s="33">
        <v>598.24387460000003</v>
      </c>
      <c r="BF104" s="33">
        <v>598.24387460000003</v>
      </c>
      <c r="BG104" s="33">
        <v>853.14016089999996</v>
      </c>
      <c r="BH104" s="33">
        <v>598.24387460000003</v>
      </c>
      <c r="BI104" s="33">
        <v>598.24387460000003</v>
      </c>
      <c r="BJ104" s="33">
        <v>598.24387460000003</v>
      </c>
      <c r="BK104" s="33">
        <v>598.24387460000003</v>
      </c>
      <c r="BL104" s="33">
        <v>598.24387460000003</v>
      </c>
      <c r="BM104" s="33">
        <v>598.24387460000003</v>
      </c>
      <c r="BN104" s="33">
        <v>598.24387460000003</v>
      </c>
      <c r="BO104" s="33">
        <v>598.24387460000003</v>
      </c>
      <c r="BP104" s="33">
        <v>598.24387460000003</v>
      </c>
      <c r="BQ104" s="33">
        <v>598.24387460000003</v>
      </c>
      <c r="BR104" s="33">
        <v>598.24387460000003</v>
      </c>
      <c r="BS104" s="33">
        <v>598.24387460000003</v>
      </c>
      <c r="BT104" s="33">
        <v>598.24387460000003</v>
      </c>
      <c r="BU104" s="33">
        <v>598.24387460000003</v>
      </c>
      <c r="BV104" s="33">
        <v>598.24387460000003</v>
      </c>
      <c r="BW104" s="33">
        <v>598.24387460000003</v>
      </c>
      <c r="BX104" s="33">
        <v>598.24387460000003</v>
      </c>
      <c r="BY104" s="33">
        <v>598.24387460000003</v>
      </c>
      <c r="BZ104" s="33">
        <v>598.24387460000003</v>
      </c>
      <c r="CA104" s="33">
        <v>598.24387460000003</v>
      </c>
      <c r="CB104" s="33">
        <v>598.24387460000003</v>
      </c>
      <c r="CC104" s="33">
        <v>598.24387460000003</v>
      </c>
      <c r="CD104" s="33">
        <v>598.24387460000003</v>
      </c>
      <c r="CE104" s="33">
        <v>650.36550130000001</v>
      </c>
      <c r="CF104" s="33">
        <v>598.24387460000003</v>
      </c>
      <c r="CG104" s="33">
        <v>598.24387460000003</v>
      </c>
      <c r="CH104" s="33">
        <v>598.24387460000003</v>
      </c>
      <c r="CI104" s="33">
        <v>958.50449590000005</v>
      </c>
      <c r="CJ104" s="33">
        <v>598.24387460000003</v>
      </c>
      <c r="CK104" s="33">
        <v>598.24387460000003</v>
      </c>
      <c r="CL104" s="33">
        <v>598.24387460000003</v>
      </c>
      <c r="CM104" s="33">
        <v>1183.450949</v>
      </c>
      <c r="CN104" s="33">
        <v>598.24387460000003</v>
      </c>
      <c r="CO104" s="33">
        <v>598.24387460000003</v>
      </c>
      <c r="CP104" s="33">
        <v>598.24387460000003</v>
      </c>
      <c r="CQ104" s="33">
        <v>1183.450949</v>
      </c>
      <c r="CR104" s="33">
        <v>598.24387460000003</v>
      </c>
      <c r="CS104" s="33">
        <v>598.24387460000003</v>
      </c>
      <c r="CT104" s="33">
        <v>598.24387460000003</v>
      </c>
      <c r="CU104" s="33">
        <v>1183.450949</v>
      </c>
      <c r="CV104" s="33">
        <v>598.24387460000003</v>
      </c>
      <c r="CW104" s="33">
        <v>598.24387460000003</v>
      </c>
      <c r="CX104" s="33">
        <v>598.24387460000003</v>
      </c>
      <c r="CY104" s="33">
        <v>1183.450949</v>
      </c>
      <c r="CZ104" s="33">
        <v>598.24387460000003</v>
      </c>
      <c r="DA104" s="33">
        <v>598.24387460000003</v>
      </c>
      <c r="DB104" s="33">
        <v>598.24387460000003</v>
      </c>
      <c r="DC104" s="33">
        <v>1196.4877489999999</v>
      </c>
      <c r="DD104" s="33">
        <v>598.24387460000003</v>
      </c>
      <c r="DE104" s="33">
        <v>598.24387460000003</v>
      </c>
      <c r="DF104" s="33">
        <v>598.24387460000003</v>
      </c>
      <c r="DG104" s="33">
        <v>1196.4877489999999</v>
      </c>
      <c r="DH104" s="33">
        <v>585.20707460000006</v>
      </c>
      <c r="DI104" s="33">
        <v>585.20707460000006</v>
      </c>
      <c r="DJ104" s="33">
        <v>585.20707460000006</v>
      </c>
      <c r="DK104" s="33">
        <v>1170.414149</v>
      </c>
      <c r="DL104" s="33">
        <v>585.20707460000006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557.11698909999996</v>
      </c>
      <c r="K105" s="33">
        <v>605.96387349999998</v>
      </c>
      <c r="L105" s="33">
        <v>434.34207500000002</v>
      </c>
      <c r="M105" s="33">
        <v>434.34207500000002</v>
      </c>
      <c r="N105" s="33">
        <v>868.68415000000005</v>
      </c>
      <c r="O105" s="33">
        <v>868.68415000000005</v>
      </c>
      <c r="P105" s="33">
        <v>434.34207500000002</v>
      </c>
      <c r="Q105" s="33">
        <v>434.34207500000002</v>
      </c>
      <c r="R105" s="33">
        <v>868.68415000000005</v>
      </c>
      <c r="S105" s="33">
        <v>868.68415000000005</v>
      </c>
      <c r="T105" s="33">
        <v>684.81863720000001</v>
      </c>
      <c r="U105" s="33">
        <v>684.81863720000001</v>
      </c>
      <c r="V105" s="33">
        <v>684.81863720000001</v>
      </c>
      <c r="W105" s="33">
        <v>1369.6372739999999</v>
      </c>
      <c r="X105" s="33">
        <v>684.81863720000001</v>
      </c>
      <c r="Y105" s="33">
        <v>684.81863720000001</v>
      </c>
      <c r="Z105" s="33">
        <v>684.81863720000001</v>
      </c>
      <c r="AA105" s="33">
        <v>1369.6372739999999</v>
      </c>
      <c r="AB105" s="33">
        <v>684.81863720000001</v>
      </c>
      <c r="AC105" s="33">
        <v>684.81863720000001</v>
      </c>
      <c r="AD105" s="33">
        <v>684.81863720000001</v>
      </c>
      <c r="AE105" s="33">
        <v>935.2951994</v>
      </c>
      <c r="AF105" s="33">
        <v>684.81863720000001</v>
      </c>
      <c r="AG105" s="33">
        <v>684.81863720000001</v>
      </c>
      <c r="AH105" s="33">
        <v>684.81863720000001</v>
      </c>
      <c r="AI105" s="33">
        <v>684.81863720000001</v>
      </c>
      <c r="AJ105" s="33">
        <v>687.31863720000001</v>
      </c>
      <c r="AK105" s="33">
        <v>687.31863720000001</v>
      </c>
      <c r="AL105" s="33">
        <v>687.31863720000001</v>
      </c>
      <c r="AM105" s="33">
        <v>687.31863720000001</v>
      </c>
      <c r="AN105" s="33">
        <v>687.31863720000001</v>
      </c>
      <c r="AO105" s="33">
        <v>687.31863720000001</v>
      </c>
      <c r="AP105" s="33">
        <v>687.31863720000001</v>
      </c>
      <c r="AQ105" s="33">
        <v>687.31863720000001</v>
      </c>
      <c r="AR105" s="33">
        <v>687.31863720000001</v>
      </c>
      <c r="AS105" s="33">
        <v>687.31863720000001</v>
      </c>
      <c r="AT105" s="33">
        <v>687.31863720000001</v>
      </c>
      <c r="AU105" s="33">
        <v>687.31863720000001</v>
      </c>
      <c r="AV105" s="33">
        <v>687.31863720000001</v>
      </c>
      <c r="AW105" s="33">
        <v>687.31863720000001</v>
      </c>
      <c r="AX105" s="33">
        <v>687.31863720000001</v>
      </c>
      <c r="AY105" s="33">
        <v>687.31863720000001</v>
      </c>
      <c r="AZ105" s="33">
        <v>831.16929449999998</v>
      </c>
      <c r="BA105" s="33">
        <v>831.16929449999998</v>
      </c>
      <c r="BB105" s="33">
        <v>831.16929449999998</v>
      </c>
      <c r="BC105" s="33">
        <v>831.16929449999998</v>
      </c>
      <c r="BD105" s="33">
        <v>831.16929449999998</v>
      </c>
      <c r="BE105" s="33">
        <v>831.16929449999998</v>
      </c>
      <c r="BF105" s="33">
        <v>831.16929449999998</v>
      </c>
      <c r="BG105" s="33">
        <v>831.16929449999998</v>
      </c>
      <c r="BH105" s="33">
        <v>831.16929449999998</v>
      </c>
      <c r="BI105" s="33">
        <v>831.16929449999998</v>
      </c>
      <c r="BJ105" s="33">
        <v>831.16929449999998</v>
      </c>
      <c r="BK105" s="33">
        <v>831.16929449999998</v>
      </c>
      <c r="BL105" s="33">
        <v>831.16929449999998</v>
      </c>
      <c r="BM105" s="33">
        <v>831.16929449999998</v>
      </c>
      <c r="BN105" s="33">
        <v>831.16929449999998</v>
      </c>
      <c r="BO105" s="33">
        <v>831.16929449999998</v>
      </c>
      <c r="BP105" s="33">
        <v>748.81870860000004</v>
      </c>
      <c r="BQ105" s="33">
        <v>748.81870860000004</v>
      </c>
      <c r="BR105" s="33">
        <v>748.81870860000004</v>
      </c>
      <c r="BS105" s="33">
        <v>748.81870860000004</v>
      </c>
      <c r="BT105" s="33">
        <v>748.81870860000004</v>
      </c>
      <c r="BU105" s="33">
        <v>748.81870860000004</v>
      </c>
      <c r="BV105" s="33">
        <v>748.81870860000004</v>
      </c>
      <c r="BW105" s="33">
        <v>748.81870860000004</v>
      </c>
      <c r="BX105" s="33">
        <v>748.81870860000004</v>
      </c>
      <c r="BY105" s="33">
        <v>748.81870860000004</v>
      </c>
      <c r="BZ105" s="33">
        <v>748.81870860000004</v>
      </c>
      <c r="CA105" s="33">
        <v>748.81870860000004</v>
      </c>
      <c r="CB105" s="33">
        <v>396.82721950000001</v>
      </c>
      <c r="CC105" s="33">
        <v>396.82721950000001</v>
      </c>
      <c r="CD105" s="33">
        <v>396.82721950000001</v>
      </c>
      <c r="CE105" s="33">
        <v>396.82721950000001</v>
      </c>
      <c r="CF105" s="33">
        <v>396.82721950000001</v>
      </c>
      <c r="CG105" s="33">
        <v>396.82721950000001</v>
      </c>
      <c r="CH105" s="33">
        <v>396.82721950000001</v>
      </c>
      <c r="CI105" s="33">
        <v>396.82721950000001</v>
      </c>
      <c r="CJ105" s="33">
        <v>396.82721950000001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558.84255159999998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682.32105190000004</v>
      </c>
      <c r="AF108" s="33">
        <v>591.31756189999999</v>
      </c>
      <c r="AG108" s="33">
        <v>591.31756189999999</v>
      </c>
      <c r="AH108" s="33">
        <v>591.31756189999999</v>
      </c>
      <c r="AI108" s="33">
        <v>591.31756189999999</v>
      </c>
      <c r="AJ108" s="33">
        <v>591.31756189999999</v>
      </c>
      <c r="AK108" s="33">
        <v>591.31756189999999</v>
      </c>
      <c r="AL108" s="33">
        <v>591.31756189999999</v>
      </c>
      <c r="AM108" s="33">
        <v>591.31756189999999</v>
      </c>
      <c r="AN108" s="33">
        <v>558.84255159999998</v>
      </c>
      <c r="AO108" s="33">
        <v>558.84255159999998</v>
      </c>
      <c r="AP108" s="33">
        <v>591.31756189999999</v>
      </c>
      <c r="AQ108" s="33">
        <v>591.31756189999999</v>
      </c>
      <c r="AR108" s="33">
        <v>591.31756189999999</v>
      </c>
      <c r="AS108" s="33">
        <v>558.84255159999998</v>
      </c>
      <c r="AT108" s="33">
        <v>591.31756189999999</v>
      </c>
      <c r="AU108" s="33">
        <v>591.31756189999999</v>
      </c>
      <c r="AV108" s="33">
        <v>558.84255159999998</v>
      </c>
      <c r="AW108" s="33">
        <v>558.84255159999998</v>
      </c>
      <c r="AX108" s="33">
        <v>591.31756189999999</v>
      </c>
      <c r="AY108" s="33">
        <v>591.31756189999999</v>
      </c>
      <c r="AZ108" s="33">
        <v>591.31756189999999</v>
      </c>
      <c r="BA108" s="33">
        <v>558.84255159999998</v>
      </c>
      <c r="BB108" s="33">
        <v>591.31756189999999</v>
      </c>
      <c r="BC108" s="33">
        <v>591.31756189999999</v>
      </c>
      <c r="BD108" s="33">
        <v>591.31756189999999</v>
      </c>
      <c r="BE108" s="33">
        <v>558.84255159999998</v>
      </c>
      <c r="BF108" s="33">
        <v>591.31756189999999</v>
      </c>
      <c r="BG108" s="33">
        <v>591.31756189999999</v>
      </c>
      <c r="BH108" s="33">
        <v>558.84255159999998</v>
      </c>
      <c r="BI108" s="33">
        <v>558.84255159999998</v>
      </c>
      <c r="BJ108" s="33">
        <v>591.31756189999999</v>
      </c>
      <c r="BK108" s="33">
        <v>591.31756189999999</v>
      </c>
      <c r="BL108" s="33">
        <v>558.84255159999998</v>
      </c>
      <c r="BM108" s="33">
        <v>591.31756189999999</v>
      </c>
      <c r="BN108" s="33">
        <v>591.31756189999999</v>
      </c>
      <c r="BO108" s="33">
        <v>591.31756189999999</v>
      </c>
      <c r="BP108" s="33">
        <v>591.31756189999999</v>
      </c>
      <c r="BQ108" s="33">
        <v>591.31756189999999</v>
      </c>
      <c r="BR108" s="33">
        <v>591.31756189999999</v>
      </c>
      <c r="BS108" s="33">
        <v>591.31756189999999</v>
      </c>
      <c r="BT108" s="33">
        <v>591.31756189999999</v>
      </c>
      <c r="BU108" s="33">
        <v>591.31756189999999</v>
      </c>
      <c r="BV108" s="33">
        <v>591.31756189999999</v>
      </c>
      <c r="BW108" s="33">
        <v>591.31756189999999</v>
      </c>
      <c r="BX108" s="33">
        <v>591.31756189999999</v>
      </c>
      <c r="BY108" s="33">
        <v>558.84255159999998</v>
      </c>
      <c r="BZ108" s="33">
        <v>591.31756189999999</v>
      </c>
      <c r="CA108" s="33">
        <v>591.31756189999999</v>
      </c>
      <c r="CB108" s="33">
        <v>269.38775509999999</v>
      </c>
      <c r="CC108" s="33">
        <v>269.38775509999999</v>
      </c>
      <c r="CD108" s="33">
        <v>269.38775509999999</v>
      </c>
      <c r="CE108" s="33">
        <v>269.38775509999999</v>
      </c>
      <c r="CF108" s="33">
        <v>269.38775509999999</v>
      </c>
      <c r="CG108" s="33">
        <v>269.38775509999999</v>
      </c>
      <c r="CH108" s="33">
        <v>269.38775509999999</v>
      </c>
      <c r="CI108" s="33">
        <v>269.38775509999999</v>
      </c>
      <c r="CJ108" s="33">
        <v>269.38775509999999</v>
      </c>
      <c r="CK108" s="33">
        <v>269.38775509999999</v>
      </c>
      <c r="CL108" s="33">
        <v>269.38775509999999</v>
      </c>
      <c r="CM108" s="33">
        <v>522.43521169999997</v>
      </c>
      <c r="CN108" s="33">
        <v>269.38775509999999</v>
      </c>
      <c r="CO108" s="33">
        <v>269.38775509999999</v>
      </c>
      <c r="CP108" s="33">
        <v>269.38775509999999</v>
      </c>
      <c r="CQ108" s="33">
        <v>522.43521169999997</v>
      </c>
      <c r="CR108" s="33">
        <v>269.38775509999999</v>
      </c>
      <c r="CS108" s="33">
        <v>269.38775509999999</v>
      </c>
      <c r="CT108" s="33">
        <v>269.38775509999999</v>
      </c>
      <c r="CU108" s="33">
        <v>522.43521169999997</v>
      </c>
      <c r="CV108" s="33">
        <v>269.38775509999999</v>
      </c>
      <c r="CW108" s="33">
        <v>269.38775509999999</v>
      </c>
      <c r="CX108" s="33">
        <v>269.38775509999999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3827.1499610000001</v>
      </c>
      <c r="E113" s="33">
        <v>3583.0566749999998</v>
      </c>
      <c r="F113" s="33">
        <v>3429.2262700000001</v>
      </c>
      <c r="G113" s="33">
        <v>4075.146898</v>
      </c>
      <c r="H113" s="33">
        <v>4222.9008210000002</v>
      </c>
      <c r="I113" s="33">
        <v>3794.674951</v>
      </c>
      <c r="J113" s="33">
        <v>3584.4761939999999</v>
      </c>
      <c r="K113" s="33">
        <v>4762.1954139999998</v>
      </c>
      <c r="L113" s="33">
        <v>4812.7329639999998</v>
      </c>
      <c r="M113" s="33">
        <v>3794.674951</v>
      </c>
      <c r="N113" s="33">
        <v>3896.0433549999998</v>
      </c>
      <c r="O113" s="33">
        <v>5278.4298769999996</v>
      </c>
      <c r="P113" s="33">
        <v>5198.1859640000002</v>
      </c>
      <c r="Q113" s="33">
        <v>4812.7329639999998</v>
      </c>
      <c r="R113" s="33">
        <v>3896.0433549999998</v>
      </c>
      <c r="S113" s="33">
        <v>5665.0030500000003</v>
      </c>
      <c r="T113" s="33">
        <v>3981.5655969999998</v>
      </c>
      <c r="U113" s="33">
        <v>3949.0905870000001</v>
      </c>
      <c r="V113" s="33">
        <v>3981.5655969999998</v>
      </c>
      <c r="W113" s="33">
        <v>6008.7709199999999</v>
      </c>
      <c r="X113" s="33">
        <v>3981.5655969999998</v>
      </c>
      <c r="Y113" s="33">
        <v>3981.5655969999998</v>
      </c>
      <c r="Z113" s="33">
        <v>3981.5655969999998</v>
      </c>
      <c r="AA113" s="33">
        <v>6150.9091449999996</v>
      </c>
      <c r="AB113" s="33">
        <v>3962.127387</v>
      </c>
      <c r="AC113" s="33">
        <v>3962.127387</v>
      </c>
      <c r="AD113" s="33">
        <v>3994.6023970000001</v>
      </c>
      <c r="AE113" s="33">
        <v>4336.0924500000001</v>
      </c>
      <c r="AF113" s="33">
        <v>3994.6023970000001</v>
      </c>
      <c r="AG113" s="33">
        <v>3994.6023970000001</v>
      </c>
      <c r="AH113" s="33">
        <v>3994.6023970000001</v>
      </c>
      <c r="AI113" s="33">
        <v>3994.6023970000001</v>
      </c>
      <c r="AJ113" s="33">
        <v>4582.3094719999999</v>
      </c>
      <c r="AK113" s="33">
        <v>4582.3094719999999</v>
      </c>
      <c r="AL113" s="33">
        <v>4582.3094719999999</v>
      </c>
      <c r="AM113" s="33">
        <v>4582.3094719999999</v>
      </c>
      <c r="AN113" s="33">
        <v>4549.8344619999998</v>
      </c>
      <c r="AO113" s="33">
        <v>4549.8344619999998</v>
      </c>
      <c r="AP113" s="33">
        <v>4582.3094719999999</v>
      </c>
      <c r="AQ113" s="33">
        <v>4582.3094719999999</v>
      </c>
      <c r="AR113" s="33">
        <v>4211.3984010000004</v>
      </c>
      <c r="AS113" s="33">
        <v>4178.9233910000003</v>
      </c>
      <c r="AT113" s="33">
        <v>4211.3984010000004</v>
      </c>
      <c r="AU113" s="33">
        <v>4211.3984010000004</v>
      </c>
      <c r="AV113" s="33">
        <v>4138.5995190000003</v>
      </c>
      <c r="AW113" s="33">
        <v>4138.5995190000003</v>
      </c>
      <c r="AX113" s="33">
        <v>4171.0745290000004</v>
      </c>
      <c r="AY113" s="33">
        <v>4171.0745290000004</v>
      </c>
      <c r="AZ113" s="33">
        <v>3960.7594330000002</v>
      </c>
      <c r="BA113" s="33">
        <v>3928.2844230000001</v>
      </c>
      <c r="BB113" s="33">
        <v>3960.7594330000002</v>
      </c>
      <c r="BC113" s="33">
        <v>3960.7594330000002</v>
      </c>
      <c r="BD113" s="33">
        <v>2445.0225799999998</v>
      </c>
      <c r="BE113" s="33">
        <v>2412.5475700000002</v>
      </c>
      <c r="BF113" s="33">
        <v>2445.0225799999998</v>
      </c>
      <c r="BG113" s="33">
        <v>2699.918866</v>
      </c>
      <c r="BH113" s="33">
        <v>2314.0967369999998</v>
      </c>
      <c r="BI113" s="33">
        <v>2314.0967369999998</v>
      </c>
      <c r="BJ113" s="33">
        <v>2346.571747</v>
      </c>
      <c r="BK113" s="33">
        <v>2346.571747</v>
      </c>
      <c r="BL113" s="33">
        <v>2314.0967369999998</v>
      </c>
      <c r="BM113" s="33">
        <v>2346.571747</v>
      </c>
      <c r="BN113" s="33">
        <v>2346.571747</v>
      </c>
      <c r="BO113" s="33">
        <v>2346.571747</v>
      </c>
      <c r="BP113" s="33">
        <v>2264.2211609999999</v>
      </c>
      <c r="BQ113" s="33">
        <v>2264.2211609999999</v>
      </c>
      <c r="BR113" s="33">
        <v>2264.2211609999999</v>
      </c>
      <c r="BS113" s="33">
        <v>2264.2211609999999</v>
      </c>
      <c r="BT113" s="33">
        <v>2264.2211609999999</v>
      </c>
      <c r="BU113" s="33">
        <v>2264.2211609999999</v>
      </c>
      <c r="BV113" s="33">
        <v>2264.2211609999999</v>
      </c>
      <c r="BW113" s="33">
        <v>2264.2211609999999</v>
      </c>
      <c r="BX113" s="33">
        <v>2264.2211609999999</v>
      </c>
      <c r="BY113" s="33">
        <v>2231.7461509999998</v>
      </c>
      <c r="BZ113" s="33">
        <v>2264.2211609999999</v>
      </c>
      <c r="CA113" s="33">
        <v>2264.2211609999999</v>
      </c>
      <c r="CB113" s="33">
        <v>1508.5521349999999</v>
      </c>
      <c r="CC113" s="33">
        <v>1508.5521349999999</v>
      </c>
      <c r="CD113" s="33">
        <v>1508.5521349999999</v>
      </c>
      <c r="CE113" s="33">
        <v>1560.6737619999999</v>
      </c>
      <c r="CF113" s="33">
        <v>1508.5521349999999</v>
      </c>
      <c r="CG113" s="33">
        <v>1508.5521349999999</v>
      </c>
      <c r="CH113" s="33">
        <v>1508.5521349999999</v>
      </c>
      <c r="CI113" s="33">
        <v>1868.8127569999999</v>
      </c>
      <c r="CJ113" s="33">
        <v>1508.5521349999999</v>
      </c>
      <c r="CK113" s="33">
        <v>1508.5521349999999</v>
      </c>
      <c r="CL113" s="33">
        <v>1508.5521349999999</v>
      </c>
      <c r="CM113" s="33">
        <v>2597.2832290000001</v>
      </c>
      <c r="CN113" s="33">
        <v>1013.982287</v>
      </c>
      <c r="CO113" s="33">
        <v>1013.982287</v>
      </c>
      <c r="CP113" s="33">
        <v>1013.982287</v>
      </c>
      <c r="CQ113" s="33">
        <v>1852.2368180000001</v>
      </c>
      <c r="CR113" s="33">
        <v>1013.982287</v>
      </c>
      <c r="CS113" s="33">
        <v>1013.982287</v>
      </c>
      <c r="CT113" s="33">
        <v>1013.982287</v>
      </c>
      <c r="CU113" s="33">
        <v>1852.2368180000001</v>
      </c>
      <c r="CV113" s="33">
        <v>1013.982287</v>
      </c>
      <c r="CW113" s="33">
        <v>1013.982287</v>
      </c>
      <c r="CX113" s="33">
        <v>1013.982287</v>
      </c>
      <c r="CY113" s="33">
        <v>1852.2368180000001</v>
      </c>
      <c r="CZ113" s="33">
        <v>744.59453180000003</v>
      </c>
      <c r="DA113" s="33">
        <v>744.59453180000003</v>
      </c>
      <c r="DB113" s="33">
        <v>744.59453180000003</v>
      </c>
      <c r="DC113" s="33">
        <v>1342.8384060000001</v>
      </c>
      <c r="DD113" s="33">
        <v>744.59453180000003</v>
      </c>
      <c r="DE113" s="33">
        <v>744.59453180000003</v>
      </c>
      <c r="DF113" s="33">
        <v>744.59453180000003</v>
      </c>
      <c r="DG113" s="33">
        <v>1342.8384060000001</v>
      </c>
      <c r="DH113" s="33">
        <v>731.55773180000006</v>
      </c>
      <c r="DI113" s="33">
        <v>731.55773180000006</v>
      </c>
      <c r="DJ113" s="33">
        <v>731.55773180000006</v>
      </c>
      <c r="DK113" s="33">
        <v>1316.7648059999999</v>
      </c>
      <c r="DL113" s="33">
        <v>731.55773180000006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21</v>
      </c>
      <c r="C138" s="33" t="s">
        <v>37</v>
      </c>
      <c r="D138" s="33">
        <v>465.30411650000002</v>
      </c>
      <c r="E138" s="33">
        <v>82.258750000000006</v>
      </c>
      <c r="G138" s="33">
        <v>660.05310999999995</v>
      </c>
      <c r="H138" s="33">
        <v>660.05310999999995</v>
      </c>
      <c r="I138" s="33">
        <v>82.258750000000006</v>
      </c>
      <c r="K138" s="33">
        <v>660.05310999999995</v>
      </c>
      <c r="L138" s="33">
        <v>692.38719409999999</v>
      </c>
      <c r="M138" s="33">
        <v>420.62503320000002</v>
      </c>
      <c r="O138" s="33">
        <v>660.05310999999995</v>
      </c>
      <c r="P138" s="33">
        <v>1396.1339330000001</v>
      </c>
      <c r="Q138" s="33">
        <v>1053.4521580000001</v>
      </c>
      <c r="S138" s="33">
        <v>1303.748288</v>
      </c>
      <c r="W138" s="33">
        <v>660.05310999999995</v>
      </c>
      <c r="AA138" s="33">
        <v>660.05310999999995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L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465.30411650000002</v>
      </c>
      <c r="E149" s="33">
        <v>82.258750000000006</v>
      </c>
      <c r="F149" s="33">
        <v>0</v>
      </c>
      <c r="G149" s="33">
        <v>660.05310999999995</v>
      </c>
      <c r="H149" s="33">
        <v>660.05310999999995</v>
      </c>
      <c r="I149" s="33">
        <v>82.258750000000006</v>
      </c>
      <c r="J149" s="33">
        <v>0</v>
      </c>
      <c r="K149" s="33">
        <v>660.05310999999995</v>
      </c>
      <c r="L149" s="33">
        <v>859.98855289999995</v>
      </c>
      <c r="M149" s="33">
        <v>420.62503320000002</v>
      </c>
      <c r="N149" s="33">
        <v>0</v>
      </c>
      <c r="O149" s="33">
        <v>827.65446880000002</v>
      </c>
      <c r="P149" s="33">
        <v>1563.735291</v>
      </c>
      <c r="Q149" s="33">
        <v>1221.0535170000001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660.05310999999995</v>
      </c>
      <c r="X149" s="33">
        <v>0</v>
      </c>
      <c r="Y149" s="33">
        <v>0</v>
      </c>
      <c r="Z149" s="33">
        <v>0</v>
      </c>
      <c r="AA149" s="33">
        <v>660.05310999999995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0</v>
      </c>
      <c r="AR149" s="33">
        <v>0</v>
      </c>
      <c r="AS149" s="33">
        <v>0</v>
      </c>
      <c r="AT149" s="33">
        <v>0</v>
      </c>
      <c r="AU149" s="33">
        <v>0</v>
      </c>
      <c r="AV149" s="33">
        <v>0</v>
      </c>
      <c r="AW149" s="33">
        <v>0</v>
      </c>
      <c r="AX149" s="33">
        <v>0</v>
      </c>
      <c r="AY149" s="33">
        <v>0</v>
      </c>
      <c r="AZ149" s="33">
        <v>0</v>
      </c>
      <c r="BA149" s="33">
        <v>0</v>
      </c>
      <c r="BB149" s="33">
        <v>0</v>
      </c>
      <c r="BC149" s="33">
        <v>0</v>
      </c>
      <c r="BD149" s="33">
        <v>0</v>
      </c>
      <c r="BE149" s="33">
        <v>0</v>
      </c>
      <c r="BF149" s="33">
        <v>0</v>
      </c>
      <c r="BG149" s="33">
        <v>0</v>
      </c>
      <c r="BH149" s="33">
        <v>0</v>
      </c>
      <c r="BI149" s="33">
        <v>0</v>
      </c>
      <c r="BJ149" s="33">
        <v>0</v>
      </c>
      <c r="BK149" s="33">
        <v>0</v>
      </c>
      <c r="BL149" s="33">
        <v>0</v>
      </c>
      <c r="BM149" s="33">
        <v>0</v>
      </c>
      <c r="BN149" s="33">
        <v>0</v>
      </c>
      <c r="BO149" s="33">
        <v>0</v>
      </c>
      <c r="BP149" s="33">
        <v>0</v>
      </c>
      <c r="BQ149" s="33">
        <v>0</v>
      </c>
      <c r="BR149" s="33">
        <v>0</v>
      </c>
      <c r="BS149" s="33">
        <v>0</v>
      </c>
      <c r="BT149" s="33">
        <v>0</v>
      </c>
      <c r="BU149" s="33">
        <v>0</v>
      </c>
      <c r="BV149" s="33">
        <v>0</v>
      </c>
      <c r="BW149" s="33">
        <v>0</v>
      </c>
      <c r="BX149" s="33">
        <v>0</v>
      </c>
      <c r="BY149" s="33">
        <v>0</v>
      </c>
      <c r="BZ149" s="33">
        <v>0</v>
      </c>
      <c r="CA149" s="33">
        <v>0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1769.944133</v>
      </c>
      <c r="AF150" s="33">
        <v>1589.8</v>
      </c>
      <c r="AG150" s="33">
        <v>1589.8</v>
      </c>
      <c r="AH150" s="33">
        <v>1589.8</v>
      </c>
      <c r="AI150" s="33">
        <v>1589.8</v>
      </c>
      <c r="AJ150" s="33">
        <v>1589.8</v>
      </c>
      <c r="AK150" s="33">
        <v>1589.8</v>
      </c>
      <c r="AL150" s="33">
        <v>1589.8</v>
      </c>
      <c r="AM150" s="33">
        <v>1589.8</v>
      </c>
      <c r="AN150" s="33">
        <v>1589.8</v>
      </c>
      <c r="AO150" s="33">
        <v>1589.8</v>
      </c>
      <c r="AP150" s="33">
        <v>1589.8</v>
      </c>
      <c r="AQ150" s="33">
        <v>1589.8</v>
      </c>
      <c r="AR150" s="33">
        <v>1589.8</v>
      </c>
      <c r="AS150" s="33">
        <v>1589.8</v>
      </c>
      <c r="AT150" s="33">
        <v>1589.8</v>
      </c>
      <c r="AU150" s="33">
        <v>1589.8</v>
      </c>
      <c r="AV150" s="33">
        <v>1589.8</v>
      </c>
      <c r="AW150" s="33">
        <v>1589.8</v>
      </c>
      <c r="AX150" s="33">
        <v>1589.8</v>
      </c>
      <c r="AY150" s="33">
        <v>1589.8</v>
      </c>
      <c r="AZ150" s="33">
        <v>1589.8</v>
      </c>
      <c r="BA150" s="33">
        <v>1589.8</v>
      </c>
      <c r="BB150" s="33">
        <v>1589.8</v>
      </c>
      <c r="BC150" s="33">
        <v>1589.8</v>
      </c>
      <c r="BD150" s="33">
        <v>1589.8</v>
      </c>
      <c r="BE150" s="33">
        <v>1589.8</v>
      </c>
      <c r="BF150" s="33">
        <v>1589.8</v>
      </c>
      <c r="BG150" s="33">
        <v>1769.944133</v>
      </c>
      <c r="BH150" s="33">
        <v>2872.5200399999999</v>
      </c>
      <c r="BI150" s="33">
        <v>2872.5200399999999</v>
      </c>
      <c r="BJ150" s="33">
        <v>2872.5200399999999</v>
      </c>
      <c r="BK150" s="33">
        <v>2872.5200399999999</v>
      </c>
      <c r="BL150" s="33">
        <v>2872.5200399999999</v>
      </c>
      <c r="BM150" s="33">
        <v>2872.5200399999999</v>
      </c>
      <c r="BN150" s="33">
        <v>2872.5200399999999</v>
      </c>
      <c r="BO150" s="33">
        <v>2872.5200399999999</v>
      </c>
      <c r="BP150" s="33">
        <v>2872.5200399999999</v>
      </c>
      <c r="BQ150" s="33">
        <v>2872.5200399999999</v>
      </c>
      <c r="BR150" s="33">
        <v>2872.5200399999999</v>
      </c>
      <c r="BS150" s="33">
        <v>2872.5200399999999</v>
      </c>
      <c r="BT150" s="33">
        <v>2872.5200399999999</v>
      </c>
      <c r="BU150" s="33">
        <v>2872.5200399999999</v>
      </c>
      <c r="BV150" s="33">
        <v>2872.5200399999999</v>
      </c>
      <c r="BW150" s="33">
        <v>2872.5200399999999</v>
      </c>
      <c r="BX150" s="33">
        <v>2872.5200399999999</v>
      </c>
      <c r="BY150" s="33">
        <v>2872.5200399999999</v>
      </c>
      <c r="BZ150" s="33">
        <v>2872.5200399999999</v>
      </c>
      <c r="CA150" s="33">
        <v>2872.5200399999999</v>
      </c>
      <c r="CB150" s="33">
        <v>2872.5200399999999</v>
      </c>
      <c r="CC150" s="33">
        <v>2872.5200399999999</v>
      </c>
      <c r="CD150" s="33">
        <v>2872.5200399999999</v>
      </c>
      <c r="CE150" s="33">
        <v>3052.6641730000001</v>
      </c>
      <c r="CF150" s="33">
        <v>2872.5200399999999</v>
      </c>
      <c r="CG150" s="33">
        <v>2872.5200399999999</v>
      </c>
      <c r="CH150" s="33">
        <v>2872.5200399999999</v>
      </c>
      <c r="CI150" s="33">
        <v>3052.6641730000001</v>
      </c>
      <c r="CJ150" s="33">
        <v>2872.5200399999999</v>
      </c>
      <c r="CK150" s="33">
        <v>2872.5200399999999</v>
      </c>
      <c r="CL150" s="33">
        <v>2872.5200399999999</v>
      </c>
      <c r="CM150" s="33">
        <v>3052.6641730000001</v>
      </c>
      <c r="CN150" s="33">
        <v>2872.5200399999999</v>
      </c>
      <c r="CO150" s="33">
        <v>2872.5200399999999</v>
      </c>
      <c r="CP150" s="33">
        <v>2872.5200399999999</v>
      </c>
      <c r="CQ150" s="33">
        <v>3052.6641730000001</v>
      </c>
      <c r="CR150" s="33">
        <v>2872.5200399999999</v>
      </c>
      <c r="CS150" s="33">
        <v>2872.5200399999999</v>
      </c>
      <c r="CT150" s="33">
        <v>2872.5200399999999</v>
      </c>
      <c r="CU150" s="33">
        <v>3052.6641730000001</v>
      </c>
      <c r="CV150" s="33">
        <v>2872.5200399999999</v>
      </c>
      <c r="CW150" s="33">
        <v>2872.5200399999999</v>
      </c>
      <c r="CX150" s="33">
        <v>2872.5200399999999</v>
      </c>
      <c r="CY150" s="33">
        <v>3052.6641730000001</v>
      </c>
      <c r="CZ150" s="33">
        <v>2872.5200399999999</v>
      </c>
      <c r="DA150" s="33">
        <v>2872.5200399999999</v>
      </c>
      <c r="DB150" s="33">
        <v>2872.5200399999999</v>
      </c>
      <c r="DC150" s="33">
        <v>3052.6641730000001</v>
      </c>
      <c r="DD150" s="33">
        <v>2872.5200399999999</v>
      </c>
      <c r="DE150" s="33">
        <v>2872.5200399999999</v>
      </c>
      <c r="DF150" s="33">
        <v>2872.5200399999999</v>
      </c>
      <c r="DG150" s="33">
        <v>3052.6641730000001</v>
      </c>
      <c r="DH150" s="33">
        <v>2872.5200399999999</v>
      </c>
      <c r="DI150" s="33">
        <v>2872.5200399999999</v>
      </c>
      <c r="DJ150" s="33">
        <v>2875.0544199999999</v>
      </c>
      <c r="DK150" s="33">
        <v>3052.6641730000001</v>
      </c>
      <c r="DL150" s="33">
        <v>2872.5200399999999</v>
      </c>
      <c r="DM150" s="33">
        <v>2872.5200399999999</v>
      </c>
      <c r="DN150" s="33">
        <v>2872.5200399999999</v>
      </c>
      <c r="DO150" s="33">
        <v>3052.6641730000001</v>
      </c>
      <c r="DP150" s="33">
        <v>2872.5200399999999</v>
      </c>
      <c r="DQ150" s="33">
        <v>2872.5200399999999</v>
      </c>
      <c r="DR150" s="33">
        <v>3052.6641730000001</v>
      </c>
      <c r="DS150" s="33">
        <v>3052.6641730000001</v>
      </c>
      <c r="DT150" s="33">
        <v>2872.5200399999999</v>
      </c>
      <c r="DU150" s="33">
        <v>2872.5200399999999</v>
      </c>
      <c r="DV150" s="33">
        <v>3052.6641730000001</v>
      </c>
      <c r="DW150" s="33">
        <v>3052.6641730000001</v>
      </c>
      <c r="DX150" s="33">
        <v>2872.5200399999999</v>
      </c>
      <c r="DY150" s="33">
        <v>2872.5200399999999</v>
      </c>
      <c r="DZ150" s="33">
        <v>3052.6641730000001</v>
      </c>
      <c r="EA150" s="33">
        <v>3052.6641730000001</v>
      </c>
      <c r="EB150" s="33">
        <v>2872.5200399999999</v>
      </c>
      <c r="EC150" s="33">
        <v>2872.5200399999999</v>
      </c>
      <c r="ED150" s="33">
        <v>3052.6641730000001</v>
      </c>
      <c r="EE150" s="33">
        <v>3052.6641730000001</v>
      </c>
      <c r="EF150" s="33">
        <v>2872.5200399999999</v>
      </c>
      <c r="EG150" s="33">
        <v>2872.5200399999999</v>
      </c>
      <c r="EH150" s="33">
        <v>3052.6641730000001</v>
      </c>
      <c r="EI150" s="33">
        <v>3052.6641730000001</v>
      </c>
      <c r="EJ150" s="33">
        <v>2872.5200399999999</v>
      </c>
      <c r="EK150" s="33">
        <v>2872.5200399999999</v>
      </c>
      <c r="EL150" s="33">
        <v>2984.1101840000001</v>
      </c>
      <c r="EM150" s="33">
        <v>3052.6641730000001</v>
      </c>
      <c r="EN150" s="33">
        <v>2872.5200399999999</v>
      </c>
      <c r="EO150" s="33">
        <v>2872.5200399999999</v>
      </c>
      <c r="EP150" s="33">
        <v>2886.2342789999998</v>
      </c>
      <c r="EQ150" s="33">
        <v>3052.6641730000001</v>
      </c>
      <c r="ER150" s="33">
        <v>2872.5200399999999</v>
      </c>
      <c r="ES150" s="33">
        <v>2872.5200399999999</v>
      </c>
      <c r="ET150" s="33">
        <v>2872.5200399999999</v>
      </c>
      <c r="EU150" s="33">
        <v>3052.6641730000001</v>
      </c>
      <c r="EV150" s="33">
        <v>2872.5200399999999</v>
      </c>
      <c r="EW150" s="33">
        <v>2872.5200399999999</v>
      </c>
      <c r="EX150" s="33">
        <v>2872.5200399999999</v>
      </c>
      <c r="EY150" s="33">
        <v>3052.6641730000001</v>
      </c>
      <c r="EZ150" s="33">
        <v>2872.5200399999999</v>
      </c>
      <c r="FA150" s="33">
        <v>2872.5200399999999</v>
      </c>
      <c r="FB150" s="33">
        <v>2872.5200399999999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1769.944133</v>
      </c>
      <c r="AF161" s="33">
        <v>1589.8</v>
      </c>
      <c r="AG161" s="33">
        <v>1589.8</v>
      </c>
      <c r="AH161" s="33">
        <v>1589.8</v>
      </c>
      <c r="AI161" s="33">
        <v>1589.8</v>
      </c>
      <c r="AJ161" s="33">
        <v>1589.8</v>
      </c>
      <c r="AK161" s="33">
        <v>1589.8</v>
      </c>
      <c r="AL161" s="33">
        <v>1589.8</v>
      </c>
      <c r="AM161" s="33">
        <v>1589.8</v>
      </c>
      <c r="AN161" s="33">
        <v>1589.8</v>
      </c>
      <c r="AO161" s="33">
        <v>1589.8</v>
      </c>
      <c r="AP161" s="33">
        <v>1589.8</v>
      </c>
      <c r="AQ161" s="33">
        <v>1589.8</v>
      </c>
      <c r="AR161" s="33">
        <v>1589.8</v>
      </c>
      <c r="AS161" s="33">
        <v>1589.8</v>
      </c>
      <c r="AT161" s="33">
        <v>1589.8</v>
      </c>
      <c r="AU161" s="33">
        <v>1589.8</v>
      </c>
      <c r="AV161" s="33">
        <v>1589.8</v>
      </c>
      <c r="AW161" s="33">
        <v>1589.8</v>
      </c>
      <c r="AX161" s="33">
        <v>1589.8</v>
      </c>
      <c r="AY161" s="33">
        <v>1589.8</v>
      </c>
      <c r="AZ161" s="33">
        <v>1589.8</v>
      </c>
      <c r="BA161" s="33">
        <v>1589.8</v>
      </c>
      <c r="BB161" s="33">
        <v>1589.8</v>
      </c>
      <c r="BC161" s="33">
        <v>1589.8</v>
      </c>
      <c r="BD161" s="33">
        <v>1589.8</v>
      </c>
      <c r="BE161" s="33">
        <v>1589.8</v>
      </c>
      <c r="BF161" s="33">
        <v>1589.8</v>
      </c>
      <c r="BG161" s="33">
        <v>1769.944133</v>
      </c>
      <c r="BH161" s="33">
        <v>2872.5200399999999</v>
      </c>
      <c r="BI161" s="33">
        <v>2872.5200399999999</v>
      </c>
      <c r="BJ161" s="33">
        <v>2872.5200399999999</v>
      </c>
      <c r="BK161" s="33">
        <v>2872.5200399999999</v>
      </c>
      <c r="BL161" s="33">
        <v>2872.5200399999999</v>
      </c>
      <c r="BM161" s="33">
        <v>2872.5200399999999</v>
      </c>
      <c r="BN161" s="33">
        <v>2872.5200399999999</v>
      </c>
      <c r="BO161" s="33">
        <v>2872.5200399999999</v>
      </c>
      <c r="BP161" s="33">
        <v>2872.5200399999999</v>
      </c>
      <c r="BQ161" s="33">
        <v>2872.5200399999999</v>
      </c>
      <c r="BR161" s="33">
        <v>2872.5200399999999</v>
      </c>
      <c r="BS161" s="33">
        <v>2872.5200399999999</v>
      </c>
      <c r="BT161" s="33">
        <v>2872.5200399999999</v>
      </c>
      <c r="BU161" s="33">
        <v>2872.5200399999999</v>
      </c>
      <c r="BV161" s="33">
        <v>2872.5200399999999</v>
      </c>
      <c r="BW161" s="33">
        <v>2872.5200399999999</v>
      </c>
      <c r="BX161" s="33">
        <v>2872.5200399999999</v>
      </c>
      <c r="BY161" s="33">
        <v>2872.5200399999999</v>
      </c>
      <c r="BZ161" s="33">
        <v>2872.5200399999999</v>
      </c>
      <c r="CA161" s="33">
        <v>2872.5200399999999</v>
      </c>
      <c r="CB161" s="33">
        <v>2872.5200399999999</v>
      </c>
      <c r="CC161" s="33">
        <v>2872.5200399999999</v>
      </c>
      <c r="CD161" s="33">
        <v>2872.5200399999999</v>
      </c>
      <c r="CE161" s="33">
        <v>3052.6641730000001</v>
      </c>
      <c r="CF161" s="33">
        <v>2872.5200399999999</v>
      </c>
      <c r="CG161" s="33">
        <v>2872.5200399999999</v>
      </c>
      <c r="CH161" s="33">
        <v>2872.5200399999999</v>
      </c>
      <c r="CI161" s="33">
        <v>3052.6641730000001</v>
      </c>
      <c r="CJ161" s="33">
        <v>2872.5200399999999</v>
      </c>
      <c r="CK161" s="33">
        <v>2872.5200399999999</v>
      </c>
      <c r="CL161" s="33">
        <v>2872.5200399999999</v>
      </c>
      <c r="CM161" s="33">
        <v>3052.6641730000001</v>
      </c>
      <c r="CN161" s="33">
        <v>2872.5200399999999</v>
      </c>
      <c r="CO161" s="33">
        <v>2872.5200399999999</v>
      </c>
      <c r="CP161" s="33">
        <v>2872.5200399999999</v>
      </c>
      <c r="CQ161" s="33">
        <v>3052.6641730000001</v>
      </c>
      <c r="CR161" s="33">
        <v>2872.5200399999999</v>
      </c>
      <c r="CS161" s="33">
        <v>2872.5200399999999</v>
      </c>
      <c r="CT161" s="33">
        <v>2872.5200399999999</v>
      </c>
      <c r="CU161" s="33">
        <v>3052.6641730000001</v>
      </c>
      <c r="CV161" s="33">
        <v>2872.5200399999999</v>
      </c>
      <c r="CW161" s="33">
        <v>2872.5200399999999</v>
      </c>
      <c r="CX161" s="33">
        <v>2872.5200399999999</v>
      </c>
      <c r="CY161" s="33">
        <v>3052.6641730000001</v>
      </c>
      <c r="CZ161" s="33">
        <v>2872.5200399999999</v>
      </c>
      <c r="DA161" s="33">
        <v>2872.5200399999999</v>
      </c>
      <c r="DB161" s="33">
        <v>2872.5200399999999</v>
      </c>
      <c r="DC161" s="33">
        <v>3052.6641730000001</v>
      </c>
      <c r="DD161" s="33">
        <v>2872.5200399999999</v>
      </c>
      <c r="DE161" s="33">
        <v>2872.5200399999999</v>
      </c>
      <c r="DF161" s="33">
        <v>2872.5200399999999</v>
      </c>
      <c r="DG161" s="33">
        <v>3052.6641730000001</v>
      </c>
      <c r="DH161" s="33">
        <v>2872.5200399999999</v>
      </c>
      <c r="DI161" s="33">
        <v>2872.5200399999999</v>
      </c>
      <c r="DJ161" s="33">
        <v>2875.0544199999999</v>
      </c>
      <c r="DK161" s="33">
        <v>3052.6641730000001</v>
      </c>
      <c r="DL161" s="33">
        <v>2872.5200399999999</v>
      </c>
      <c r="DM161" s="33">
        <v>2872.5200399999999</v>
      </c>
      <c r="DN161" s="33">
        <v>2872.5200399999999</v>
      </c>
      <c r="DO161" s="33">
        <v>3052.6641730000001</v>
      </c>
      <c r="DP161" s="33">
        <v>2872.5200399999999</v>
      </c>
      <c r="DQ161" s="33">
        <v>2872.5200399999999</v>
      </c>
      <c r="DR161" s="33">
        <v>3052.6641730000001</v>
      </c>
      <c r="DS161" s="33">
        <v>3052.6641730000001</v>
      </c>
      <c r="DT161" s="33">
        <v>2872.5200399999999</v>
      </c>
      <c r="DU161" s="33">
        <v>2872.5200399999999</v>
      </c>
      <c r="DV161" s="33">
        <v>3052.6641730000001</v>
      </c>
      <c r="DW161" s="33">
        <v>3052.6641730000001</v>
      </c>
      <c r="DX161" s="33">
        <v>2872.5200399999999</v>
      </c>
      <c r="DY161" s="33">
        <v>2872.5200399999999</v>
      </c>
      <c r="DZ161" s="33">
        <v>3052.6641730000001</v>
      </c>
      <c r="EA161" s="33">
        <v>3052.6641730000001</v>
      </c>
      <c r="EB161" s="33">
        <v>2872.5200399999999</v>
      </c>
      <c r="EC161" s="33">
        <v>2872.5200399999999</v>
      </c>
      <c r="ED161" s="33">
        <v>3052.6641730000001</v>
      </c>
      <c r="EE161" s="33">
        <v>3052.6641730000001</v>
      </c>
      <c r="EF161" s="33">
        <v>2872.5200399999999</v>
      </c>
      <c r="EG161" s="33">
        <v>2872.5200399999999</v>
      </c>
      <c r="EH161" s="33">
        <v>3052.6641730000001</v>
      </c>
      <c r="EI161" s="33">
        <v>3052.6641730000001</v>
      </c>
      <c r="EJ161" s="33">
        <v>2872.5200399999999</v>
      </c>
      <c r="EK161" s="33">
        <v>2872.5200399999999</v>
      </c>
      <c r="EL161" s="33">
        <v>2984.1101840000001</v>
      </c>
      <c r="EM161" s="33">
        <v>3052.6641730000001</v>
      </c>
      <c r="EN161" s="33">
        <v>2872.5200399999999</v>
      </c>
      <c r="EO161" s="33">
        <v>2872.5200399999999</v>
      </c>
      <c r="EP161" s="33">
        <v>2886.2342789999998</v>
      </c>
      <c r="EQ161" s="33">
        <v>3052.6641730000001</v>
      </c>
      <c r="ER161" s="33">
        <v>2872.5200399999999</v>
      </c>
      <c r="ES161" s="33">
        <v>2872.5200399999999</v>
      </c>
      <c r="ET161" s="33">
        <v>2872.5200399999999</v>
      </c>
      <c r="EU161" s="33">
        <v>3052.6641730000001</v>
      </c>
      <c r="EV161" s="33">
        <v>2872.5200399999999</v>
      </c>
      <c r="EW161" s="33">
        <v>2872.5200399999999</v>
      </c>
      <c r="EX161" s="33">
        <v>2872.5200399999999</v>
      </c>
      <c r="EY161" s="33">
        <v>3052.6641730000001</v>
      </c>
      <c r="EZ161" s="33">
        <v>2872.5200399999999</v>
      </c>
      <c r="FA161" s="33">
        <v>2872.5200399999999</v>
      </c>
      <c r="FB161" s="33">
        <v>2872.5200399999999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P162" s="33">
        <v>160.9453895</v>
      </c>
      <c r="S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P164" s="33">
        <v>1039.6902279999999</v>
      </c>
      <c r="S164" s="33">
        <v>908.72094079999999</v>
      </c>
    </row>
    <row r="165" spans="2:159" x14ac:dyDescent="0.25">
      <c r="B165" s="33" t="s">
        <v>23</v>
      </c>
      <c r="C165" s="33" t="s">
        <v>40</v>
      </c>
      <c r="N165" s="33">
        <v>311.41720959999998</v>
      </c>
      <c r="O165" s="33">
        <v>311.41720959999998</v>
      </c>
      <c r="R165" s="33">
        <v>311.41720959999998</v>
      </c>
      <c r="S165" s="33">
        <v>311.41720959999998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  <c r="N168" s="33">
        <v>97.704767700000005</v>
      </c>
      <c r="O168" s="33">
        <v>97.704767700000005</v>
      </c>
      <c r="R168" s="33">
        <v>97.704767700000005</v>
      </c>
      <c r="S168" s="33">
        <v>97.704767700000005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409.12197730000003</v>
      </c>
      <c r="O173" s="33">
        <v>409.12197730000003</v>
      </c>
      <c r="P173" s="33">
        <v>1200.6356169999999</v>
      </c>
      <c r="Q173" s="33">
        <v>0</v>
      </c>
      <c r="R173" s="33">
        <v>409.12197730000003</v>
      </c>
      <c r="S173" s="33">
        <v>1478.7883079999999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23881.735840000001</v>
      </c>
      <c r="BI234" s="33">
        <v>18584.95678</v>
      </c>
      <c r="BJ234" s="33">
        <v>18467.550630000002</v>
      </c>
      <c r="BK234" s="33">
        <v>18810.452239999999</v>
      </c>
      <c r="BL234" s="33">
        <v>23881.735840000001</v>
      </c>
      <c r="BM234" s="33">
        <v>18584.95678</v>
      </c>
      <c r="BN234" s="33">
        <v>18467.550630000002</v>
      </c>
      <c r="BO234" s="33">
        <v>18810.452239999999</v>
      </c>
      <c r="BP234" s="33">
        <v>23881.735840000001</v>
      </c>
      <c r="BQ234" s="33">
        <v>18584.95678</v>
      </c>
      <c r="BR234" s="33">
        <v>18467.550630000002</v>
      </c>
      <c r="BS234" s="33">
        <v>18810.452239999999</v>
      </c>
      <c r="BT234" s="33">
        <v>23881.735840000001</v>
      </c>
      <c r="BU234" s="33">
        <v>18584.95678</v>
      </c>
      <c r="BV234" s="33">
        <v>18467.550630000002</v>
      </c>
      <c r="BW234" s="33">
        <v>18810.452239999999</v>
      </c>
      <c r="BX234" s="33">
        <v>23881.735840000001</v>
      </c>
      <c r="BY234" s="33">
        <v>17551.704880000001</v>
      </c>
      <c r="BZ234" s="33">
        <v>18467.550630000002</v>
      </c>
      <c r="CA234" s="33">
        <v>18810.452239999999</v>
      </c>
      <c r="CB234" s="33">
        <v>23881.735840000001</v>
      </c>
      <c r="CC234" s="33">
        <v>18584.95678</v>
      </c>
      <c r="CD234" s="33">
        <v>18467.550630000002</v>
      </c>
      <c r="CE234" s="33">
        <v>18810.452239999999</v>
      </c>
      <c r="CF234" s="33">
        <v>23881.735840000001</v>
      </c>
      <c r="CG234" s="33">
        <v>18584.95678</v>
      </c>
      <c r="CH234" s="33">
        <v>18467.550630000002</v>
      </c>
      <c r="CI234" s="33">
        <v>18810.452239999999</v>
      </c>
      <c r="CJ234" s="33">
        <v>23881.735840000001</v>
      </c>
      <c r="CK234" s="33">
        <v>18584.95678</v>
      </c>
      <c r="CL234" s="33">
        <v>18467.550630000002</v>
      </c>
      <c r="CM234" s="33">
        <v>18810.452239999999</v>
      </c>
      <c r="CN234" s="33">
        <v>24016.112980000002</v>
      </c>
      <c r="CO234" s="33">
        <v>18584.95678</v>
      </c>
      <c r="CP234" s="33">
        <v>18553.835289999999</v>
      </c>
      <c r="CQ234" s="33">
        <v>18920.84953</v>
      </c>
      <c r="CR234" s="33">
        <v>23881.735840000001</v>
      </c>
      <c r="CS234" s="33">
        <v>18777.7271</v>
      </c>
      <c r="CT234" s="33">
        <v>18776.094079999999</v>
      </c>
      <c r="CU234" s="33">
        <v>19212.931509999999</v>
      </c>
      <c r="CV234" s="33">
        <v>24242.54925</v>
      </c>
      <c r="CW234" s="33">
        <v>18945.90667</v>
      </c>
      <c r="CX234" s="33">
        <v>18785.68447</v>
      </c>
      <c r="CY234" s="33">
        <v>19491.97784</v>
      </c>
      <c r="CZ234" s="33">
        <v>23881.735840000001</v>
      </c>
      <c r="DA234" s="33">
        <v>19054.618310000002</v>
      </c>
      <c r="DB234" s="33">
        <v>19123.60281</v>
      </c>
      <c r="DC234" s="33">
        <v>19709.971679999999</v>
      </c>
      <c r="DD234" s="33">
        <v>24126.994289999999</v>
      </c>
      <c r="DE234" s="33">
        <v>19427.31869</v>
      </c>
      <c r="DF234" s="33">
        <v>19123.60281</v>
      </c>
      <c r="DG234" s="33">
        <v>19709.971679999999</v>
      </c>
      <c r="DH234" s="33">
        <v>25003.112819999998</v>
      </c>
      <c r="DI234" s="33">
        <v>19064.761299999998</v>
      </c>
      <c r="DJ234" s="33">
        <v>19465.143209999998</v>
      </c>
      <c r="DK234" s="33">
        <v>20157.32674</v>
      </c>
      <c r="DL234" s="33">
        <v>24102.158080000001</v>
      </c>
      <c r="DM234" s="33">
        <v>18584.95678</v>
      </c>
      <c r="DN234" s="33">
        <v>19465.143209999998</v>
      </c>
      <c r="DO234" s="33">
        <v>20157.32674</v>
      </c>
      <c r="DP234" s="33">
        <v>25474.370029999998</v>
      </c>
      <c r="DQ234" s="33">
        <v>18772.053660000001</v>
      </c>
      <c r="DR234" s="33">
        <v>19465.143209999998</v>
      </c>
      <c r="DS234" s="33">
        <v>20157.32674</v>
      </c>
      <c r="DT234" s="33">
        <v>24644.96543</v>
      </c>
      <c r="DU234" s="33">
        <v>18595.661110000001</v>
      </c>
      <c r="DV234" s="33">
        <v>19465.143209999998</v>
      </c>
      <c r="DW234" s="33">
        <v>20157.32674</v>
      </c>
      <c r="DX234" s="33">
        <v>24070.282920000001</v>
      </c>
      <c r="DY234" s="33">
        <v>18662.136709999999</v>
      </c>
      <c r="DZ234" s="33">
        <v>19465.143209999998</v>
      </c>
      <c r="EA234" s="33">
        <v>20157.32674</v>
      </c>
      <c r="EB234" s="33">
        <v>25147.204750000001</v>
      </c>
      <c r="EC234" s="33">
        <v>19394.156269999999</v>
      </c>
      <c r="ED234" s="33">
        <v>19465.143209999998</v>
      </c>
      <c r="EE234" s="33">
        <v>20157.32674</v>
      </c>
      <c r="EF234" s="33">
        <v>24881.280330000001</v>
      </c>
      <c r="EG234" s="33">
        <v>18700.547180000001</v>
      </c>
      <c r="EH234" s="33">
        <v>19465.143209999998</v>
      </c>
      <c r="EI234" s="33">
        <v>20157.32674</v>
      </c>
      <c r="EJ234" s="33">
        <v>24725.476429999999</v>
      </c>
      <c r="EK234" s="33">
        <v>18688.416799999999</v>
      </c>
      <c r="EL234" s="33">
        <v>19465.143209999998</v>
      </c>
      <c r="EM234" s="33">
        <v>20157.32674</v>
      </c>
      <c r="EN234" s="33">
        <v>24624.18533</v>
      </c>
      <c r="EO234" s="33">
        <v>19228.657149999999</v>
      </c>
      <c r="EP234" s="33">
        <v>19465.143209999998</v>
      </c>
      <c r="EQ234" s="33">
        <v>20157.32674</v>
      </c>
      <c r="ER234" s="33">
        <v>24850.111799999999</v>
      </c>
      <c r="ES234" s="33">
        <v>18924.569510000001</v>
      </c>
      <c r="ET234" s="33">
        <v>19465.143209999998</v>
      </c>
      <c r="EU234" s="33">
        <v>20157.32674</v>
      </c>
      <c r="EV234" s="33">
        <v>24395.86103</v>
      </c>
      <c r="EW234" s="33">
        <v>19131.60284</v>
      </c>
      <c r="EX234" s="33">
        <v>19465.143209999998</v>
      </c>
      <c r="EY234" s="33">
        <v>20157.32674</v>
      </c>
      <c r="EZ234" s="33">
        <v>24920.649799999999</v>
      </c>
      <c r="FA234" s="33">
        <v>18584.95678</v>
      </c>
      <c r="FB234" s="33">
        <v>19465.143209999998</v>
      </c>
      <c r="FC234" s="33">
        <v>20157.32674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8721.9252020000004</v>
      </c>
      <c r="G235" s="33">
        <v>8465.1096859999998</v>
      </c>
      <c r="H235" s="33">
        <v>6401.4287450000002</v>
      </c>
      <c r="I235" s="33">
        <v>6924.6591760000001</v>
      </c>
      <c r="J235" s="33">
        <v>8880.5680649999995</v>
      </c>
      <c r="K235" s="33">
        <v>8465.1096859999998</v>
      </c>
      <c r="L235" s="33">
        <v>6401.4287450000002</v>
      </c>
      <c r="M235" s="33">
        <v>6924.6591760000001</v>
      </c>
      <c r="N235" s="33">
        <v>9059.2578009999997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7577.1714490000004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9391.5624950000001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6682.2892940000002</v>
      </c>
      <c r="AW235" s="33">
        <v>7203.9740000000002</v>
      </c>
      <c r="AX235" s="33">
        <v>10026.90863</v>
      </c>
      <c r="AY235" s="33">
        <v>8803.4029019999998</v>
      </c>
      <c r="AZ235" s="33">
        <v>6682.2892940000002</v>
      </c>
      <c r="BA235" s="33">
        <v>7203.9740000000002</v>
      </c>
      <c r="BB235" s="33">
        <v>9920.8578460000008</v>
      </c>
      <c r="BC235" s="33">
        <v>8803.4029019999998</v>
      </c>
      <c r="BD235" s="33">
        <v>6682.2892940000002</v>
      </c>
      <c r="BE235" s="33">
        <v>7203.9740000000002</v>
      </c>
      <c r="BF235" s="33">
        <v>8164.4841299999998</v>
      </c>
      <c r="BG235" s="33">
        <v>8803.4029019999998</v>
      </c>
      <c r="BH235" s="33">
        <v>6682.2892940000002</v>
      </c>
      <c r="BI235" s="33">
        <v>7203.9740000000002</v>
      </c>
      <c r="BJ235" s="33">
        <v>10026.90863</v>
      </c>
      <c r="BK235" s="33">
        <v>8803.4029019999998</v>
      </c>
      <c r="BL235" s="33">
        <v>6682.2892940000002</v>
      </c>
      <c r="BM235" s="33">
        <v>7203.9740000000002</v>
      </c>
      <c r="BN235" s="33">
        <v>10026.90863</v>
      </c>
      <c r="BO235" s="33">
        <v>8803.4029019999998</v>
      </c>
      <c r="BP235" s="33">
        <v>6682.2892940000002</v>
      </c>
      <c r="BQ235" s="33">
        <v>7203.9740000000002</v>
      </c>
      <c r="BR235" s="33">
        <v>10026.90863</v>
      </c>
      <c r="BS235" s="33">
        <v>8803.4029019999998</v>
      </c>
      <c r="BT235" s="33">
        <v>6682.2892940000002</v>
      </c>
      <c r="BU235" s="33">
        <v>7203.9740000000002</v>
      </c>
      <c r="BV235" s="33">
        <v>10026.90863</v>
      </c>
      <c r="BW235" s="33">
        <v>8803.4029019999998</v>
      </c>
      <c r="BX235" s="33">
        <v>6682.2892940000002</v>
      </c>
      <c r="BY235" s="33">
        <v>7203.9740000000002</v>
      </c>
      <c r="BZ235" s="33">
        <v>10026.90863</v>
      </c>
      <c r="CA235" s="33">
        <v>8803.4029019999998</v>
      </c>
      <c r="CB235" s="33">
        <v>6682.2892940000002</v>
      </c>
      <c r="CC235" s="33">
        <v>7203.9740000000002</v>
      </c>
      <c r="CD235" s="33">
        <v>10026.90863</v>
      </c>
      <c r="CE235" s="33">
        <v>8803.4029019999998</v>
      </c>
      <c r="CF235" s="33">
        <v>6682.2892940000002</v>
      </c>
      <c r="CG235" s="33">
        <v>7203.9740000000002</v>
      </c>
      <c r="CH235" s="33">
        <v>10026.90863</v>
      </c>
      <c r="CI235" s="33">
        <v>8803.4029019999998</v>
      </c>
      <c r="CJ235" s="33">
        <v>6683.3744649999999</v>
      </c>
      <c r="CK235" s="33">
        <v>7203.9740000000002</v>
      </c>
      <c r="CL235" s="33">
        <v>10224.94067</v>
      </c>
      <c r="CM235" s="33">
        <v>9015.9040679999998</v>
      </c>
      <c r="CN235" s="33">
        <v>6895.2893329999997</v>
      </c>
      <c r="CO235" s="33">
        <v>7351.246803</v>
      </c>
      <c r="CP235" s="33">
        <v>10457.198</v>
      </c>
      <c r="CQ235" s="33">
        <v>9177.6452160000008</v>
      </c>
      <c r="CR235" s="33">
        <v>6598.3847809999997</v>
      </c>
      <c r="CS235" s="33">
        <v>7651.1260920000004</v>
      </c>
      <c r="CT235" s="33">
        <v>10561.972299999999</v>
      </c>
      <c r="CU235" s="33">
        <v>9339.1914159999997</v>
      </c>
      <c r="CV235" s="33">
        <v>7076.418146</v>
      </c>
      <c r="CW235" s="33">
        <v>7798.6275800000003</v>
      </c>
      <c r="CX235" s="33">
        <v>10529.52533</v>
      </c>
      <c r="CY235" s="33">
        <v>9493.214156</v>
      </c>
      <c r="CZ235" s="33">
        <v>6929.2629020000004</v>
      </c>
      <c r="DA235" s="33">
        <v>7409.5149019999999</v>
      </c>
      <c r="DB235" s="33">
        <v>10645.06682</v>
      </c>
      <c r="DC235" s="33">
        <v>9513.1207489999997</v>
      </c>
      <c r="DD235" s="33">
        <v>7041.2844770000002</v>
      </c>
      <c r="DE235" s="33">
        <v>7817.5265630000004</v>
      </c>
      <c r="DF235" s="33">
        <v>10441.64075</v>
      </c>
      <c r="DG235" s="33">
        <v>9513.1207489999997</v>
      </c>
      <c r="DH235" s="33">
        <v>7348.5741630000002</v>
      </c>
      <c r="DI235" s="33">
        <v>7729.5051510000003</v>
      </c>
      <c r="DJ235" s="33">
        <v>10760.080180000001</v>
      </c>
      <c r="DK235" s="33">
        <v>9513.1207489999997</v>
      </c>
      <c r="DL235" s="33">
        <v>7095.8661570000004</v>
      </c>
      <c r="DM235" s="33">
        <v>7793.3463140000003</v>
      </c>
      <c r="DN235" s="33">
        <v>10760.080180000001</v>
      </c>
      <c r="DO235" s="33">
        <v>9513.1207489999997</v>
      </c>
      <c r="DP235" s="33">
        <v>7016.023373</v>
      </c>
      <c r="DQ235" s="33">
        <v>7591.7971509999998</v>
      </c>
      <c r="DR235" s="33">
        <v>10760.080180000001</v>
      </c>
      <c r="DS235" s="33">
        <v>9513.1207489999997</v>
      </c>
      <c r="DT235" s="33">
        <v>7001.6039280000005</v>
      </c>
      <c r="DU235" s="33">
        <v>7341.6819999999998</v>
      </c>
      <c r="DV235" s="33">
        <v>10760.080180000001</v>
      </c>
      <c r="DW235" s="33">
        <v>9513.1207489999997</v>
      </c>
      <c r="DX235" s="33">
        <v>7210.309647</v>
      </c>
      <c r="DY235" s="33">
        <v>7626.9458430000004</v>
      </c>
      <c r="DZ235" s="33">
        <v>10760.080180000001</v>
      </c>
      <c r="EA235" s="33">
        <v>9513.1207489999997</v>
      </c>
      <c r="EB235" s="33">
        <v>7348.5741630000002</v>
      </c>
      <c r="EC235" s="33">
        <v>7661.6722490000002</v>
      </c>
      <c r="ED235" s="33">
        <v>10760.080180000001</v>
      </c>
      <c r="EE235" s="33">
        <v>9513.1207489999997</v>
      </c>
      <c r="EF235" s="33">
        <v>7312.1535750000003</v>
      </c>
      <c r="EG235" s="33">
        <v>7273.9702880000004</v>
      </c>
      <c r="EH235" s="33">
        <v>10760.080180000001</v>
      </c>
      <c r="EI235" s="33">
        <v>9513.1207489999997</v>
      </c>
      <c r="EJ235" s="33">
        <v>7138.0211440000003</v>
      </c>
      <c r="EK235" s="33">
        <v>7567.6169019999998</v>
      </c>
      <c r="EL235" s="33">
        <v>10760.080180000001</v>
      </c>
      <c r="EM235" s="33">
        <v>9513.1207489999997</v>
      </c>
      <c r="EN235" s="33">
        <v>6919.3141240000004</v>
      </c>
      <c r="EO235" s="33">
        <v>7739.1475039999996</v>
      </c>
      <c r="EP235" s="33">
        <v>10760.080180000001</v>
      </c>
      <c r="EQ235" s="33">
        <v>9513.1207489999997</v>
      </c>
      <c r="ER235" s="33">
        <v>6840.7076539999998</v>
      </c>
      <c r="ES235" s="33">
        <v>7350.1859610000001</v>
      </c>
      <c r="ET235" s="33">
        <v>10665.79279</v>
      </c>
      <c r="EU235" s="33">
        <v>9513.1207489999997</v>
      </c>
      <c r="EV235" s="33">
        <v>7115.8020159999996</v>
      </c>
      <c r="EW235" s="33">
        <v>7409.5149019999999</v>
      </c>
      <c r="EX235" s="33">
        <v>10760.080180000001</v>
      </c>
      <c r="EY235" s="33">
        <v>9513.1207489999997</v>
      </c>
      <c r="EZ235" s="33">
        <v>7004.8638890000002</v>
      </c>
      <c r="FA235" s="33">
        <v>7555.6234649999997</v>
      </c>
      <c r="FB235" s="33">
        <v>10453.72414</v>
      </c>
      <c r="FC235" s="33">
        <v>9513.1207489999997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5300.620379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4033.7784270000002</v>
      </c>
      <c r="AD236" s="33">
        <v>2280.2128170000001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3948.615937</v>
      </c>
      <c r="AK236" s="33">
        <v>4795.2364109999999</v>
      </c>
      <c r="AL236" s="33">
        <v>242.2740541</v>
      </c>
      <c r="AM236" s="33">
        <v>3986.6826160000001</v>
      </c>
      <c r="AN236" s="33">
        <v>5403.3947840000001</v>
      </c>
      <c r="AO236" s="33">
        <v>4244.976224</v>
      </c>
      <c r="AP236" s="33">
        <v>3675.8517059999999</v>
      </c>
      <c r="AQ236" s="33">
        <v>4448.2909019999997</v>
      </c>
      <c r="AR236" s="33">
        <v>5403.3947840000001</v>
      </c>
      <c r="AS236" s="33">
        <v>5154.8028629999999</v>
      </c>
      <c r="AT236" s="33">
        <v>1540.45505</v>
      </c>
      <c r="AU236" s="33">
        <v>3761.3188380000001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4719.3774480000002</v>
      </c>
      <c r="BA236" s="33">
        <v>3371.9409019999998</v>
      </c>
      <c r="BB236" s="33">
        <v>3548.3610010000002</v>
      </c>
      <c r="BC236" s="33">
        <v>4448.2909019999997</v>
      </c>
      <c r="BD236" s="33">
        <v>5055.9678329999997</v>
      </c>
      <c r="BE236" s="33">
        <v>3533.1143269999998</v>
      </c>
      <c r="BF236" s="33">
        <v>5795.8416079999997</v>
      </c>
      <c r="BG236" s="33">
        <v>4448.2909019999997</v>
      </c>
      <c r="BH236" s="33">
        <v>5403.3947840000001</v>
      </c>
      <c r="BI236" s="33">
        <v>4919.9029129999999</v>
      </c>
      <c r="BJ236" s="33">
        <v>2403.4183600000001</v>
      </c>
      <c r="BK236" s="33">
        <v>4448.2909019999997</v>
      </c>
      <c r="BL236" s="33">
        <v>5403.3947840000001</v>
      </c>
      <c r="BM236" s="33">
        <v>3726.3673990000002</v>
      </c>
      <c r="BN236" s="33">
        <v>5795.8416079999997</v>
      </c>
      <c r="BO236" s="33">
        <v>4448.2909019999997</v>
      </c>
      <c r="BP236" s="33">
        <v>5403.3947840000001</v>
      </c>
      <c r="BQ236" s="33">
        <v>5154.8028629999999</v>
      </c>
      <c r="BR236" s="33">
        <v>5795.8416079999997</v>
      </c>
      <c r="BS236" s="33">
        <v>4448.2909019999997</v>
      </c>
      <c r="BT236" s="33">
        <v>5403.3947840000001</v>
      </c>
      <c r="BU236" s="33">
        <v>5154.8028629999999</v>
      </c>
      <c r="BV236" s="33">
        <v>5795.8416079999997</v>
      </c>
      <c r="BW236" s="33">
        <v>4448.2909019999997</v>
      </c>
      <c r="BX236" s="33">
        <v>5403.3947840000001</v>
      </c>
      <c r="BY236" s="33">
        <v>5154.8028629999999</v>
      </c>
      <c r="BZ236" s="33">
        <v>166.68976889999999</v>
      </c>
      <c r="CA236" s="33">
        <v>4448.2909019999997</v>
      </c>
      <c r="CB236" s="33">
        <v>5403.3947840000001</v>
      </c>
      <c r="CC236" s="33">
        <v>5154.8028629999999</v>
      </c>
      <c r="CD236" s="33">
        <v>2014.2536050000001</v>
      </c>
      <c r="CE236" s="33">
        <v>4448.2909019999997</v>
      </c>
      <c r="CF236" s="33">
        <v>5403.3947840000001</v>
      </c>
      <c r="CG236" s="33">
        <v>5154.8028629999999</v>
      </c>
      <c r="CH236" s="33">
        <v>4002.7075169999998</v>
      </c>
      <c r="CI236" s="33">
        <v>4448.2909019999997</v>
      </c>
      <c r="CJ236" s="33">
        <v>5403.3947840000001</v>
      </c>
      <c r="CK236" s="33">
        <v>4888.7358009999998</v>
      </c>
      <c r="CL236" s="33">
        <v>5795.8416079999997</v>
      </c>
      <c r="CM236" s="33">
        <v>4448.2909019999997</v>
      </c>
      <c r="CN236" s="33">
        <v>5403.3947840000001</v>
      </c>
      <c r="CO236" s="33">
        <v>5154.8028629999999</v>
      </c>
      <c r="CP236" s="33">
        <v>5795.8416079999997</v>
      </c>
      <c r="CQ236" s="33">
        <v>4448.2909019999997</v>
      </c>
      <c r="CR236" s="33">
        <v>5403.3947840000001</v>
      </c>
      <c r="CS236" s="33">
        <v>5154.8028629999999</v>
      </c>
      <c r="CT236" s="33">
        <v>5795.8416079999997</v>
      </c>
      <c r="CU236" s="33">
        <v>4448.2909019999997</v>
      </c>
      <c r="CV236" s="33">
        <v>5403.3947840000001</v>
      </c>
      <c r="CW236" s="33">
        <v>5154.8028629999999</v>
      </c>
      <c r="CX236" s="33">
        <v>5795.8416079999997</v>
      </c>
      <c r="CY236" s="33">
        <v>4448.2909019999997</v>
      </c>
      <c r="CZ236" s="33">
        <v>5403.3947840000001</v>
      </c>
      <c r="DA236" s="33">
        <v>5154.8028629999999</v>
      </c>
      <c r="DB236" s="33">
        <v>5795.8416079999997</v>
      </c>
      <c r="DC236" s="33">
        <v>4448.2909019999997</v>
      </c>
      <c r="DD236" s="33">
        <v>5403.3947840000001</v>
      </c>
      <c r="DE236" s="33">
        <v>5154.8028629999999</v>
      </c>
      <c r="DF236" s="33">
        <v>5795.8416079999997</v>
      </c>
      <c r="DG236" s="33">
        <v>4448.2909019999997</v>
      </c>
      <c r="DH236" s="33">
        <v>1558.6540669999999</v>
      </c>
      <c r="DI236" s="33">
        <v>5283.8043530000004</v>
      </c>
      <c r="DJ236" s="33">
        <v>5889.6642350000002</v>
      </c>
      <c r="DK236" s="33">
        <v>4572.996588</v>
      </c>
      <c r="DL236" s="33">
        <v>5403.3947840000001</v>
      </c>
      <c r="DM236" s="33">
        <v>4787.4891660000003</v>
      </c>
      <c r="DN236" s="33">
        <v>5889.6642350000002</v>
      </c>
      <c r="DO236" s="33">
        <v>4572.996588</v>
      </c>
      <c r="DP236" s="33">
        <v>5448.3285880000003</v>
      </c>
      <c r="DQ236" s="33">
        <v>5283.8043530000004</v>
      </c>
      <c r="DR236" s="33">
        <v>5889.6642350000002</v>
      </c>
      <c r="DS236" s="33">
        <v>4572.996588</v>
      </c>
      <c r="DT236" s="33">
        <v>5550.6349799999998</v>
      </c>
      <c r="DU236" s="33">
        <v>5283.8043530000004</v>
      </c>
      <c r="DV236" s="33">
        <v>5889.6642350000002</v>
      </c>
      <c r="DW236" s="33">
        <v>4572.996588</v>
      </c>
      <c r="DX236" s="33">
        <v>5403.3947840000001</v>
      </c>
      <c r="DY236" s="33">
        <v>5154.8028629999999</v>
      </c>
      <c r="DZ236" s="33">
        <v>5889.6642350000002</v>
      </c>
      <c r="EA236" s="33">
        <v>4572.996588</v>
      </c>
      <c r="EB236" s="33">
        <v>5550.6349799999998</v>
      </c>
      <c r="EC236" s="33">
        <v>5242.4409800000003</v>
      </c>
      <c r="ED236" s="33">
        <v>5889.6642350000002</v>
      </c>
      <c r="EE236" s="33">
        <v>4572.996588</v>
      </c>
      <c r="EF236" s="33">
        <v>5403.3947840000001</v>
      </c>
      <c r="EG236" s="33">
        <v>5242.4409800000003</v>
      </c>
      <c r="EH236" s="33">
        <v>5889.6642350000002</v>
      </c>
      <c r="EI236" s="33">
        <v>4572.996588</v>
      </c>
      <c r="EJ236" s="33">
        <v>5403.3947840000001</v>
      </c>
      <c r="EK236" s="33">
        <v>5154.8028629999999</v>
      </c>
      <c r="EL236" s="33">
        <v>5889.6642350000002</v>
      </c>
      <c r="EM236" s="33">
        <v>4572.996588</v>
      </c>
      <c r="EN236" s="33">
        <v>5550.6349799999998</v>
      </c>
      <c r="EO236" s="33">
        <v>5283.8043530000004</v>
      </c>
      <c r="EP236" s="33">
        <v>5889.6642350000002</v>
      </c>
      <c r="EQ236" s="33">
        <v>4572.996588</v>
      </c>
      <c r="ER236" s="33">
        <v>5550.6349799999998</v>
      </c>
      <c r="ES236" s="33">
        <v>5154.8028629999999</v>
      </c>
      <c r="ET236" s="33">
        <v>5889.6642350000002</v>
      </c>
      <c r="EU236" s="33">
        <v>4572.996588</v>
      </c>
      <c r="EV236" s="33">
        <v>5403.3947840000001</v>
      </c>
      <c r="EW236" s="33">
        <v>5154.8028629999999</v>
      </c>
      <c r="EX236" s="33">
        <v>5889.6642350000002</v>
      </c>
      <c r="EY236" s="33">
        <v>4572.996588</v>
      </c>
      <c r="EZ236" s="33">
        <v>5550.6349799999998</v>
      </c>
      <c r="FA236" s="33">
        <v>5224.9683519999999</v>
      </c>
      <c r="FB236" s="33">
        <v>5889.6642350000002</v>
      </c>
      <c r="FC236" s="33">
        <v>4572.996588</v>
      </c>
    </row>
    <row r="237" spans="2:159" x14ac:dyDescent="0.25">
      <c r="B237" s="33" t="s">
        <v>1</v>
      </c>
      <c r="C237" s="33" t="s">
        <v>40</v>
      </c>
      <c r="D237" s="33">
        <v>3037.5664750000001</v>
      </c>
      <c r="E237" s="33">
        <v>2912.6105480000001</v>
      </c>
      <c r="F237" s="33">
        <v>3259.6296600000001</v>
      </c>
      <c r="G237" s="33">
        <v>3242.591578</v>
      </c>
      <c r="H237" s="33">
        <v>4065.289252</v>
      </c>
      <c r="I237" s="33">
        <v>4008.8972709999998</v>
      </c>
      <c r="J237" s="33">
        <v>3330.4720000000002</v>
      </c>
      <c r="K237" s="33">
        <v>3370.521647</v>
      </c>
      <c r="L237" s="33">
        <v>4916.8439710000002</v>
      </c>
      <c r="M237" s="33">
        <v>4766.0519329999997</v>
      </c>
      <c r="N237" s="33">
        <v>3330.4720000000002</v>
      </c>
      <c r="O237" s="33">
        <v>3370.521647</v>
      </c>
      <c r="P237" s="33">
        <v>5072.4925000000003</v>
      </c>
      <c r="Q237" s="33">
        <v>4921.8277870000002</v>
      </c>
      <c r="R237" s="33">
        <v>3330.4720000000002</v>
      </c>
      <c r="S237" s="33">
        <v>3370.521647</v>
      </c>
      <c r="T237" s="33">
        <v>8099.7751760000001</v>
      </c>
      <c r="U237" s="33">
        <v>5156.1527249999999</v>
      </c>
      <c r="V237" s="33">
        <v>3330.4720000000002</v>
      </c>
      <c r="W237" s="33">
        <v>3370.521647</v>
      </c>
      <c r="X237" s="33">
        <v>6190.1511620000001</v>
      </c>
      <c r="Y237" s="33">
        <v>7435.7971729999999</v>
      </c>
      <c r="Z237" s="33">
        <v>3330.4720000000002</v>
      </c>
      <c r="AA237" s="33">
        <v>3370.521647</v>
      </c>
      <c r="AB237" s="33">
        <v>8099.7751760000001</v>
      </c>
      <c r="AC237" s="33">
        <v>8013.6787889999996</v>
      </c>
      <c r="AD237" s="33">
        <v>3616.0088420000002</v>
      </c>
      <c r="AE237" s="33">
        <v>3767.563752</v>
      </c>
      <c r="AF237" s="33">
        <v>7725.9854489999998</v>
      </c>
      <c r="AG237" s="33">
        <v>11195.05811</v>
      </c>
      <c r="AH237" s="33">
        <v>3963.4996080000001</v>
      </c>
      <c r="AI237" s="33">
        <v>4250.7534669999995</v>
      </c>
      <c r="AJ237" s="33">
        <v>4494.323727</v>
      </c>
      <c r="AK237" s="33">
        <v>4276.9483600000003</v>
      </c>
      <c r="AL237" s="33">
        <v>4253.8245999999999</v>
      </c>
      <c r="AM237" s="33">
        <v>4654.4535470000001</v>
      </c>
      <c r="AN237" s="33">
        <v>4925.0568890000004</v>
      </c>
      <c r="AO237" s="33">
        <v>7011.0928549999999</v>
      </c>
      <c r="AP237" s="33">
        <v>4253.8245999999999</v>
      </c>
      <c r="AQ237" s="33">
        <v>4654.4535470000001</v>
      </c>
      <c r="AR237" s="33">
        <v>13904.47826</v>
      </c>
      <c r="AS237" s="33">
        <v>7766.508468</v>
      </c>
      <c r="AT237" s="33">
        <v>4253.8245999999999</v>
      </c>
      <c r="AU237" s="33">
        <v>4654.4535470000001</v>
      </c>
      <c r="AV237" s="33">
        <v>15073.197099999999</v>
      </c>
      <c r="AW237" s="33">
        <v>6218.5058499999996</v>
      </c>
      <c r="AX237" s="33">
        <v>4253.8245999999999</v>
      </c>
      <c r="AY237" s="33">
        <v>4654.4535470000001</v>
      </c>
      <c r="AZ237" s="33">
        <v>12580.979890000001</v>
      </c>
      <c r="BA237" s="33">
        <v>9903.5322809999998</v>
      </c>
      <c r="BB237" s="33">
        <v>4253.8245999999999</v>
      </c>
      <c r="BC237" s="33">
        <v>4654.4535470000001</v>
      </c>
      <c r="BD237" s="33">
        <v>16242.576880000001</v>
      </c>
      <c r="BE237" s="33">
        <v>10542.852150000001</v>
      </c>
      <c r="BF237" s="33">
        <v>4253.8245999999999</v>
      </c>
      <c r="BG237" s="33">
        <v>4654.4535470000001</v>
      </c>
      <c r="BH237" s="33">
        <v>5052.7080340000002</v>
      </c>
      <c r="BI237" s="33">
        <v>5025.0765339999998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971.38016249999998</v>
      </c>
      <c r="BO237" s="33">
        <v>4654.4535470000001</v>
      </c>
      <c r="BP237" s="33">
        <v>16242.576880000001</v>
      </c>
      <c r="BR237" s="33">
        <v>4253.8245999999999</v>
      </c>
      <c r="BS237" s="33">
        <v>4654.4535470000001</v>
      </c>
      <c r="BT237" s="33">
        <v>4805.5729300000003</v>
      </c>
      <c r="BU237" s="33">
        <v>7689.2144779999999</v>
      </c>
      <c r="BV237" s="33">
        <v>4253.8245999999999</v>
      </c>
      <c r="BW237" s="33">
        <v>4654.4535470000001</v>
      </c>
      <c r="BX237" s="33">
        <v>5994.2780169999996</v>
      </c>
      <c r="BY237" s="33">
        <v>5396.9293120000002</v>
      </c>
      <c r="BZ237" s="33">
        <v>4253.8245999999999</v>
      </c>
      <c r="CA237" s="33">
        <v>4654.4535470000001</v>
      </c>
      <c r="CB237" s="33">
        <v>13939.834800000001</v>
      </c>
      <c r="CC237" s="33">
        <v>10273.469069999999</v>
      </c>
      <c r="CD237" s="33">
        <v>4253.8245999999999</v>
      </c>
      <c r="CE237" s="33">
        <v>4654.4535470000001</v>
      </c>
      <c r="CF237" s="33">
        <v>7475.0447969999996</v>
      </c>
      <c r="CG237" s="33">
        <v>7213.0864369999999</v>
      </c>
      <c r="CH237" s="33">
        <v>4253.8245999999999</v>
      </c>
      <c r="CI237" s="33">
        <v>4654.4535470000001</v>
      </c>
      <c r="CJ237" s="33">
        <v>11455.028829999999</v>
      </c>
      <c r="CK237" s="33">
        <v>14383.982480000001</v>
      </c>
      <c r="CL237" s="33">
        <v>4253.8245999999999</v>
      </c>
      <c r="CM237" s="33">
        <v>4654.4535470000001</v>
      </c>
      <c r="CN237" s="33">
        <v>16242.576880000001</v>
      </c>
      <c r="CO237" s="33">
        <v>6189.3892740000001</v>
      </c>
      <c r="CP237" s="33">
        <v>4253.8245999999999</v>
      </c>
      <c r="CQ237" s="33">
        <v>4654.4535470000001</v>
      </c>
      <c r="CR237" s="33">
        <v>13023.580190000001</v>
      </c>
      <c r="CS237" s="33">
        <v>9425.9359339999992</v>
      </c>
      <c r="CT237" s="33">
        <v>4253.8245999999999</v>
      </c>
      <c r="CU237" s="33">
        <v>4654.4535470000001</v>
      </c>
      <c r="CV237" s="33">
        <v>16242.576880000001</v>
      </c>
      <c r="CW237" s="33">
        <v>9397.5134610000005</v>
      </c>
      <c r="CX237" s="33">
        <v>4253.8245999999999</v>
      </c>
      <c r="CY237" s="33">
        <v>4654.4535470000001</v>
      </c>
      <c r="CZ237" s="33">
        <v>16242.576880000001</v>
      </c>
      <c r="DA237" s="33">
        <v>13528.67461</v>
      </c>
      <c r="DB237" s="33">
        <v>4253.8245999999999</v>
      </c>
      <c r="DC237" s="33">
        <v>4654.4535470000001</v>
      </c>
      <c r="DD237" s="33">
        <v>16242.576880000001</v>
      </c>
      <c r="DE237" s="33">
        <v>7718.1843209999997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4221.4328910000004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11964.987660000001</v>
      </c>
      <c r="ED237" s="33">
        <v>4253.8245999999999</v>
      </c>
      <c r="EE237" s="33">
        <v>4654.4535470000001</v>
      </c>
      <c r="EF237" s="33">
        <v>13958.233399999999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7249.6437889999997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11912.85815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6496.1284150000001</v>
      </c>
      <c r="G238" s="33">
        <v>9001.3516080000009</v>
      </c>
      <c r="H238" s="33">
        <v>10522.45298</v>
      </c>
      <c r="I238" s="33">
        <v>9132.3163530000002</v>
      </c>
      <c r="J238" s="33">
        <v>6566.8486579999999</v>
      </c>
      <c r="K238" s="33">
        <v>9001.3516080000009</v>
      </c>
      <c r="L238" s="33">
        <v>10522.45298</v>
      </c>
      <c r="M238" s="33">
        <v>9132.3163530000002</v>
      </c>
      <c r="N238" s="33">
        <v>7087.2665129999996</v>
      </c>
      <c r="O238" s="33">
        <v>9001.3516080000009</v>
      </c>
      <c r="P238" s="33">
        <v>10522.45298</v>
      </c>
      <c r="Q238" s="33">
        <v>9132.3163530000002</v>
      </c>
      <c r="R238" s="33">
        <v>7899.7200350000003</v>
      </c>
      <c r="S238" s="33">
        <v>9001.3516080000009</v>
      </c>
      <c r="T238" s="33">
        <v>10522.45298</v>
      </c>
      <c r="U238" s="33">
        <v>9132.3163530000002</v>
      </c>
      <c r="V238" s="33">
        <v>8432.1894900000007</v>
      </c>
      <c r="W238" s="33">
        <v>9001.3516080000009</v>
      </c>
      <c r="X238" s="33">
        <v>10522.45298</v>
      </c>
      <c r="Y238" s="33">
        <v>8547</v>
      </c>
      <c r="Z238" s="33">
        <v>7078.3825930000003</v>
      </c>
      <c r="AA238" s="33">
        <v>9001.3516080000009</v>
      </c>
      <c r="AB238" s="33">
        <v>10522.45298</v>
      </c>
      <c r="AC238" s="33">
        <v>8111.3856329999999</v>
      </c>
      <c r="AD238" s="33">
        <v>6213.3353550000002</v>
      </c>
      <c r="AE238" s="33">
        <v>9001.3516080000009</v>
      </c>
      <c r="AF238" s="33">
        <v>9127.9431820000009</v>
      </c>
      <c r="AG238" s="33">
        <v>2272.8685449999998</v>
      </c>
      <c r="AH238" s="33">
        <v>3102.805699</v>
      </c>
      <c r="AI238" s="33">
        <v>8106.5110219999997</v>
      </c>
      <c r="AJ238" s="33">
        <v>7923.993974</v>
      </c>
      <c r="AK238" s="33">
        <v>9132.3163530000002</v>
      </c>
      <c r="AL238" s="33">
        <v>7927.943182</v>
      </c>
      <c r="AM238" s="33">
        <v>9001.3516080000009</v>
      </c>
      <c r="AN238" s="33">
        <v>10522.45298</v>
      </c>
      <c r="AO238" s="33">
        <v>7847.9323430000004</v>
      </c>
      <c r="AP238" s="33">
        <v>5468.2332249999999</v>
      </c>
      <c r="AQ238" s="33">
        <v>9001.3516080000009</v>
      </c>
      <c r="AR238" s="33">
        <v>4682.225265</v>
      </c>
      <c r="AS238" s="33">
        <v>7127.943182</v>
      </c>
      <c r="AT238" s="33">
        <v>6942.9441070000003</v>
      </c>
      <c r="AU238" s="33">
        <v>9001.3516080000009</v>
      </c>
      <c r="AV238" s="33">
        <v>4719.2840120000001</v>
      </c>
      <c r="AW238" s="33">
        <v>8766.2254969999995</v>
      </c>
      <c r="AX238" s="33">
        <v>3660.0076279999998</v>
      </c>
      <c r="AY238" s="33">
        <v>9001.3516080000009</v>
      </c>
      <c r="AZ238" s="33">
        <v>3627.943182</v>
      </c>
      <c r="BA238" s="33">
        <v>7612.0017870000001</v>
      </c>
      <c r="BB238" s="33">
        <v>7127.943182</v>
      </c>
      <c r="BC238" s="33">
        <v>9001.3516080000009</v>
      </c>
      <c r="BD238" s="33">
        <v>2388.4840690000001</v>
      </c>
      <c r="BE238" s="33">
        <v>8221.5982239999994</v>
      </c>
      <c r="BF238" s="33">
        <v>8432.1894900000007</v>
      </c>
      <c r="BG238" s="33">
        <v>9001.3516080000009</v>
      </c>
      <c r="BH238" s="33">
        <v>8925.3100770000001</v>
      </c>
      <c r="BI238" s="33">
        <v>9132.3163530000002</v>
      </c>
      <c r="BJ238" s="33">
        <v>8432.1894900000007</v>
      </c>
      <c r="BK238" s="33">
        <v>9001.3516080000009</v>
      </c>
      <c r="BL238" s="33">
        <v>4479.2385210000002</v>
      </c>
      <c r="BM238" s="33">
        <v>1627.943182</v>
      </c>
      <c r="BN238" s="33">
        <v>8432.1894900000007</v>
      </c>
      <c r="BO238" s="33">
        <v>8101.1027000000004</v>
      </c>
      <c r="BP238" s="33">
        <v>3057.373634</v>
      </c>
      <c r="BQ238" s="33">
        <v>9132.3163530000002</v>
      </c>
      <c r="BR238" s="33">
        <v>3321.7498500000002</v>
      </c>
      <c r="BS238" s="33">
        <v>9001.3516080000009</v>
      </c>
      <c r="BT238" s="33">
        <v>7927.943182</v>
      </c>
      <c r="BU238" s="33">
        <v>9132.3163530000002</v>
      </c>
      <c r="BV238" s="33">
        <v>3355.118301</v>
      </c>
      <c r="BW238" s="33">
        <v>9001.3516080000009</v>
      </c>
      <c r="BX238" s="33">
        <v>9127.9431820000009</v>
      </c>
      <c r="BY238" s="33">
        <v>9132.3163530000002</v>
      </c>
      <c r="BZ238" s="33">
        <v>8432.1894900000007</v>
      </c>
      <c r="CA238" s="33">
        <v>9001.3516080000009</v>
      </c>
      <c r="CB238" s="33">
        <v>9555.4582389999996</v>
      </c>
      <c r="CC238" s="33">
        <v>9071.1342519999998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7418.6735509999999</v>
      </c>
      <c r="CI238" s="33">
        <v>9001.3516080000009</v>
      </c>
      <c r="CJ238" s="33">
        <v>9578.1033019999995</v>
      </c>
      <c r="CK238" s="33">
        <v>3627.943182</v>
      </c>
      <c r="CL238" s="33">
        <v>6402.2612239999999</v>
      </c>
      <c r="CM238" s="33">
        <v>9001.3516080000009</v>
      </c>
      <c r="CN238" s="33">
        <v>6173.7265159999997</v>
      </c>
      <c r="CO238" s="33">
        <v>9127.9431820000009</v>
      </c>
      <c r="CP238" s="33">
        <v>8432.1894900000007</v>
      </c>
      <c r="CQ238" s="33">
        <v>9001.3516080000009</v>
      </c>
      <c r="CR238" s="33">
        <v>10522.45298</v>
      </c>
      <c r="CS238" s="33">
        <v>9012.8587200000002</v>
      </c>
      <c r="CT238" s="33">
        <v>8432.1894900000007</v>
      </c>
      <c r="CU238" s="33">
        <v>9001.3516080000009</v>
      </c>
      <c r="CV238" s="33">
        <v>6492.7650679999997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7127.943182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9127.9431820000009</v>
      </c>
      <c r="DI238" s="33">
        <v>7375.6972340000002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9927.9431820000009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9127.9431820000009</v>
      </c>
      <c r="DV238" s="33">
        <v>8432.1894900000007</v>
      </c>
      <c r="DW238" s="33">
        <v>9001.3516080000009</v>
      </c>
      <c r="DX238" s="33">
        <v>8747.8931360000006</v>
      </c>
      <c r="DY238" s="33">
        <v>6986.0754360000001</v>
      </c>
      <c r="DZ238" s="33">
        <v>8432.1894900000007</v>
      </c>
      <c r="EA238" s="33">
        <v>9001.3516080000009</v>
      </c>
      <c r="EB238" s="33">
        <v>9927.9431820000009</v>
      </c>
      <c r="EC238" s="33">
        <v>9132.3163530000002</v>
      </c>
      <c r="ED238" s="33">
        <v>8432.1894900000007</v>
      </c>
      <c r="EE238" s="33">
        <v>9001.3516080000009</v>
      </c>
      <c r="EF238" s="33">
        <v>9927.9431820000009</v>
      </c>
      <c r="EG238" s="33">
        <v>3627.943182</v>
      </c>
      <c r="EH238" s="33">
        <v>8432.1894900000007</v>
      </c>
      <c r="EI238" s="33">
        <v>9001.3516080000009</v>
      </c>
      <c r="EJ238" s="33">
        <v>9927.9431820000009</v>
      </c>
      <c r="EK238" s="33">
        <v>9127.9431820000009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10039.94318</v>
      </c>
      <c r="ES238" s="33">
        <v>3627.943182</v>
      </c>
      <c r="ET238" s="33">
        <v>8432.1894900000007</v>
      </c>
      <c r="EU238" s="33">
        <v>9001.3516080000009</v>
      </c>
      <c r="EV238" s="33">
        <v>9127.9431820000009</v>
      </c>
      <c r="EW238" s="33">
        <v>2927.4258260000001</v>
      </c>
      <c r="EX238" s="33">
        <v>8432.1894900000007</v>
      </c>
      <c r="EY238" s="33">
        <v>9001.3516080000009</v>
      </c>
      <c r="EZ238" s="33">
        <v>9927.9431820000009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487.86507</v>
      </c>
      <c r="Q239" s="33">
        <v>488.26404050000002</v>
      </c>
      <c r="R239" s="33">
        <v>500.31709510000002</v>
      </c>
      <c r="S239" s="33">
        <v>497.75049849999999</v>
      </c>
      <c r="T239" s="33">
        <v>1427.678813</v>
      </c>
      <c r="U239" s="33">
        <v>2219.1987159999999</v>
      </c>
      <c r="V239" s="33">
        <v>1026.196471</v>
      </c>
      <c r="W239" s="33">
        <v>1269.763569</v>
      </c>
      <c r="X239" s="33">
        <v>3679.7888240000002</v>
      </c>
      <c r="Y239" s="33">
        <v>271.6231889</v>
      </c>
      <c r="Z239" s="33">
        <v>400.7203576</v>
      </c>
      <c r="AA239" s="33">
        <v>1269.763569</v>
      </c>
      <c r="AB239" s="33">
        <v>834.42669669999998</v>
      </c>
      <c r="AC239" s="33">
        <v>407.25756819999998</v>
      </c>
      <c r="AD239" s="33">
        <v>2404.2362349999999</v>
      </c>
      <c r="AE239" s="33">
        <v>3033.456549</v>
      </c>
      <c r="AF239" s="33">
        <v>1531.6150849999999</v>
      </c>
      <c r="AG239" s="33">
        <v>326.00333410000002</v>
      </c>
      <c r="AH239" s="33">
        <v>363.73948330000002</v>
      </c>
      <c r="AI239" s="33">
        <v>3033.456549</v>
      </c>
      <c r="AJ239" s="33">
        <v>6760.6702750000004</v>
      </c>
      <c r="AK239" s="33">
        <v>345.3421136</v>
      </c>
      <c r="AL239" s="33">
        <v>41.946669819999997</v>
      </c>
      <c r="AM239" s="33">
        <v>1793.729746</v>
      </c>
      <c r="AN239" s="33">
        <v>3098.8035190000001</v>
      </c>
      <c r="AO239" s="33">
        <v>173.47315219999999</v>
      </c>
      <c r="AP239" s="33">
        <v>387.6716227</v>
      </c>
      <c r="AQ239" s="33">
        <v>1615.8615359999999</v>
      </c>
      <c r="AR239" s="33">
        <v>272.609283</v>
      </c>
      <c r="AS239" s="33">
        <v>29.952280689999998</v>
      </c>
      <c r="AT239" s="33">
        <v>341.16935469999999</v>
      </c>
      <c r="AU239" s="33">
        <v>3033.456549</v>
      </c>
      <c r="AW239" s="33">
        <v>288.08456239999998</v>
      </c>
      <c r="AX239" s="33">
        <v>353.75250590000002</v>
      </c>
      <c r="AY239" s="33">
        <v>1235.202706</v>
      </c>
      <c r="AZ239" s="33">
        <v>4173.6560289999998</v>
      </c>
      <c r="BA239" s="33">
        <v>393.42549150000002</v>
      </c>
      <c r="BC239" s="33">
        <v>1750.069191</v>
      </c>
      <c r="BD239" s="33">
        <v>309.20301849999998</v>
      </c>
      <c r="BE239" s="33">
        <v>221.95290170000001</v>
      </c>
      <c r="BG239" s="33">
        <v>3033.456549</v>
      </c>
      <c r="BH239" s="33">
        <v>6760.6702750000004</v>
      </c>
      <c r="BI239" s="33">
        <v>421.49946940000001</v>
      </c>
      <c r="BJ239" s="33">
        <v>393.67670470000002</v>
      </c>
      <c r="BK239" s="33">
        <v>3033.456549</v>
      </c>
      <c r="BL239" s="33">
        <v>333.25271420000001</v>
      </c>
      <c r="BN239" s="33">
        <v>403.38517139999999</v>
      </c>
      <c r="BO239" s="33">
        <v>3033.456549</v>
      </c>
      <c r="BP239" s="33">
        <v>345.28832089999997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269.83780789999997</v>
      </c>
      <c r="BV239" s="33">
        <v>2404.2362349999999</v>
      </c>
      <c r="BW239" s="33">
        <v>1981.752941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D239" s="33">
        <v>1023.953767</v>
      </c>
      <c r="CE239" s="33">
        <v>3033.456549</v>
      </c>
      <c r="CF239" s="33">
        <v>393.22865250000001</v>
      </c>
      <c r="CG239" s="33">
        <v>489.6701372</v>
      </c>
      <c r="CH239" s="33">
        <v>1268.141296</v>
      </c>
      <c r="CI239" s="33">
        <v>3033.456549</v>
      </c>
      <c r="CJ239" s="33">
        <v>546.04230489999998</v>
      </c>
      <c r="CK239" s="33">
        <v>458.98710219999998</v>
      </c>
      <c r="CL239" s="33">
        <v>621.63178830000004</v>
      </c>
      <c r="CM239" s="33">
        <v>3033.456549</v>
      </c>
      <c r="CN239" s="33">
        <v>561.22405730000003</v>
      </c>
      <c r="CO239" s="33">
        <v>3413.6342479999998</v>
      </c>
      <c r="CP239" s="33">
        <v>1322.5747530000001</v>
      </c>
      <c r="CQ239" s="33">
        <v>3033.456549</v>
      </c>
      <c r="CR239" s="33">
        <v>576.40543609999997</v>
      </c>
      <c r="CS239" s="33">
        <v>579.85316760000001</v>
      </c>
      <c r="CT239" s="33">
        <v>196.58419180000001</v>
      </c>
      <c r="CU239" s="33">
        <v>3033.456549</v>
      </c>
      <c r="CV239" s="33">
        <v>592.52451599999995</v>
      </c>
      <c r="CW239" s="33">
        <v>697.39541799999995</v>
      </c>
      <c r="CX239" s="33">
        <v>700.80619339999998</v>
      </c>
      <c r="CY239" s="33">
        <v>3033.456549</v>
      </c>
      <c r="DA239" s="33">
        <v>529.03826130000004</v>
      </c>
      <c r="DB239" s="33">
        <v>2404.2362349999999</v>
      </c>
      <c r="DC239" s="33">
        <v>3033.456549</v>
      </c>
      <c r="DD239" s="33">
        <v>623.04404350000004</v>
      </c>
      <c r="DE239" s="33">
        <v>727.94005930000003</v>
      </c>
      <c r="DF239" s="33">
        <v>2404.2362349999999</v>
      </c>
      <c r="DG239" s="33">
        <v>3033.456549</v>
      </c>
      <c r="DH239" s="33">
        <v>2846.753123</v>
      </c>
      <c r="DI239" s="33">
        <v>650.08520299999998</v>
      </c>
      <c r="DJ239" s="33">
        <v>2404.2362349999999</v>
      </c>
      <c r="DK239" s="33">
        <v>3033.456549</v>
      </c>
      <c r="DM239" s="33">
        <v>758.51914299999999</v>
      </c>
      <c r="DN239" s="33">
        <v>2404.2362349999999</v>
      </c>
      <c r="DO239" s="33">
        <v>3033.456549</v>
      </c>
      <c r="DQ239" s="33">
        <v>590.2208435</v>
      </c>
      <c r="DR239" s="33">
        <v>2404.2362349999999</v>
      </c>
      <c r="DS239" s="33">
        <v>3033.456549</v>
      </c>
      <c r="DT239" s="33">
        <v>684.20825300000001</v>
      </c>
      <c r="DU239" s="33">
        <v>789.15457779999997</v>
      </c>
      <c r="DV239" s="33">
        <v>2404.2362349999999</v>
      </c>
      <c r="DW239" s="33">
        <v>3033.456549</v>
      </c>
      <c r="DX239" s="33">
        <v>699.46742370000004</v>
      </c>
      <c r="DY239" s="33">
        <v>711.28252840000005</v>
      </c>
      <c r="DZ239" s="33">
        <v>2404.2362349999999</v>
      </c>
      <c r="EA239" s="33">
        <v>3033.456549</v>
      </c>
      <c r="EB239" s="33">
        <v>714.69161559999998</v>
      </c>
      <c r="EC239" s="33">
        <v>819.66301720000001</v>
      </c>
      <c r="ED239" s="33">
        <v>2404.2362349999999</v>
      </c>
      <c r="EE239" s="33">
        <v>3033.456549</v>
      </c>
      <c r="EF239" s="33">
        <v>729.8815621</v>
      </c>
      <c r="EG239" s="33">
        <v>4224.5887290000001</v>
      </c>
      <c r="EH239" s="33">
        <v>2404.2362349999999</v>
      </c>
      <c r="EI239" s="33">
        <v>3033.456549</v>
      </c>
      <c r="EJ239" s="33">
        <v>729.78207410000005</v>
      </c>
      <c r="EK239" s="33">
        <v>6385.7270589999998</v>
      </c>
      <c r="EL239" s="33">
        <v>2404.2362349999999</v>
      </c>
      <c r="EM239" s="33">
        <v>3033.456549</v>
      </c>
      <c r="EN239" s="33">
        <v>729.68457860000001</v>
      </c>
      <c r="EP239" s="33">
        <v>2404.2362349999999</v>
      </c>
      <c r="EQ239" s="33">
        <v>3033.456549</v>
      </c>
      <c r="ES239" s="33">
        <v>1649.8178600000001</v>
      </c>
      <c r="ET239" s="33">
        <v>2404.2362349999999</v>
      </c>
      <c r="EU239" s="33">
        <v>3033.456549</v>
      </c>
      <c r="EV239" s="33">
        <v>729.49473209999996</v>
      </c>
      <c r="EW239" s="33">
        <v>741.33485700000006</v>
      </c>
      <c r="EX239" s="33">
        <v>2199.8363709999999</v>
      </c>
      <c r="EY239" s="33">
        <v>3033.456549</v>
      </c>
      <c r="EZ239" s="33">
        <v>6760.6702750000004</v>
      </c>
      <c r="FA239" s="33">
        <v>741.2403448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F240" s="33">
        <v>340.78552939999997</v>
      </c>
      <c r="AG240" s="33">
        <v>499.14611760000003</v>
      </c>
      <c r="AH240" s="33">
        <v>340.89690200000001</v>
      </c>
      <c r="AI240" s="33">
        <v>166.65094120000001</v>
      </c>
      <c r="AJ240" s="33">
        <v>340.78552939999997</v>
      </c>
      <c r="AK240" s="33">
        <v>499.14611760000003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340.78552939999997</v>
      </c>
      <c r="BF240" s="33">
        <v>340.89690200000001</v>
      </c>
      <c r="BG240" s="33">
        <v>166.65094120000001</v>
      </c>
      <c r="BJ240" s="33">
        <v>340.89690200000001</v>
      </c>
      <c r="BK240" s="33">
        <v>166.65094120000001</v>
      </c>
      <c r="BM240" s="33">
        <v>499.14611760000003</v>
      </c>
      <c r="BN240" s="33">
        <v>340.89690200000001</v>
      </c>
      <c r="BO240" s="33">
        <v>166.65094120000001</v>
      </c>
      <c r="BP240" s="33">
        <v>340.78552939999997</v>
      </c>
      <c r="BQ240" s="33">
        <v>499.14611760000003</v>
      </c>
      <c r="BR240" s="33">
        <v>340.89690200000001</v>
      </c>
      <c r="BS240" s="33">
        <v>166.65094120000001</v>
      </c>
      <c r="BT240" s="33">
        <v>340.78552939999997</v>
      </c>
      <c r="BU240" s="33">
        <v>499.14611760000003</v>
      </c>
      <c r="BV240" s="33">
        <v>340.89690200000001</v>
      </c>
      <c r="BW240" s="33">
        <v>166.65094120000001</v>
      </c>
      <c r="BX240" s="33">
        <v>340.78552939999997</v>
      </c>
      <c r="BZ240" s="33">
        <v>340.89690200000001</v>
      </c>
      <c r="CA240" s="33">
        <v>166.65094120000001</v>
      </c>
      <c r="CB240" s="33">
        <v>340.78552939999997</v>
      </c>
      <c r="CD240" s="33">
        <v>340.89690200000001</v>
      </c>
      <c r="CE240" s="33">
        <v>166.65094120000001</v>
      </c>
      <c r="CG240" s="33">
        <v>223.94070600000001</v>
      </c>
      <c r="CH240" s="33">
        <v>340.89690200000001</v>
      </c>
      <c r="CI240" s="33">
        <v>166.65094120000001</v>
      </c>
      <c r="CJ240" s="33">
        <v>340.78552939999997</v>
      </c>
      <c r="CL240" s="33">
        <v>340.89690200000001</v>
      </c>
      <c r="CM240" s="33">
        <v>166.65094120000001</v>
      </c>
      <c r="CO240" s="33">
        <v>499.14611760000003</v>
      </c>
      <c r="CP240" s="33">
        <v>340.89690200000001</v>
      </c>
      <c r="CQ240" s="33">
        <v>166.65094120000001</v>
      </c>
      <c r="CR240" s="33">
        <v>24.431743669999999</v>
      </c>
      <c r="CS240" s="33">
        <v>499.14611760000003</v>
      </c>
      <c r="CT240" s="33">
        <v>340.89690200000001</v>
      </c>
      <c r="CU240" s="33">
        <v>166.65094120000001</v>
      </c>
      <c r="CV240" s="33">
        <v>171.9513144</v>
      </c>
      <c r="CW240" s="33">
        <v>112.02697619999999</v>
      </c>
      <c r="CX240" s="33">
        <v>340.89690200000001</v>
      </c>
      <c r="CY240" s="33">
        <v>166.65094120000001</v>
      </c>
      <c r="CZ240" s="33">
        <v>340.78552939999997</v>
      </c>
      <c r="DA240" s="33">
        <v>41.392707719999997</v>
      </c>
      <c r="DB240" s="33">
        <v>340.89690200000001</v>
      </c>
      <c r="DC240" s="33">
        <v>166.65094120000001</v>
      </c>
      <c r="DD240" s="33">
        <v>340.78552939999997</v>
      </c>
      <c r="DE240" s="33">
        <v>499.14611760000003</v>
      </c>
      <c r="DF240" s="33">
        <v>340.89690200000001</v>
      </c>
      <c r="DG240" s="33">
        <v>166.65094120000001</v>
      </c>
      <c r="DH240" s="33">
        <v>340.78552939999997</v>
      </c>
      <c r="DI240" s="33">
        <v>499.14611760000003</v>
      </c>
      <c r="DJ240" s="33">
        <v>340.89690200000001</v>
      </c>
      <c r="DK240" s="33">
        <v>166.65094120000001</v>
      </c>
      <c r="DL240" s="33">
        <v>340.78552939999997</v>
      </c>
      <c r="DM240" s="33">
        <v>499.14611760000003</v>
      </c>
      <c r="DN240" s="33">
        <v>340.89690200000001</v>
      </c>
      <c r="DO240" s="33">
        <v>166.65094120000001</v>
      </c>
      <c r="DP240" s="33">
        <v>340.78552939999997</v>
      </c>
      <c r="DQ240" s="33">
        <v>499.14611760000003</v>
      </c>
      <c r="DR240" s="33">
        <v>340.89690200000001</v>
      </c>
      <c r="DS240" s="33">
        <v>166.65094120000001</v>
      </c>
      <c r="DT240" s="33">
        <v>79.274700069999994</v>
      </c>
      <c r="DU240" s="33">
        <v>499.14611760000003</v>
      </c>
      <c r="DV240" s="33">
        <v>340.89690200000001</v>
      </c>
      <c r="DW240" s="33">
        <v>166.65094120000001</v>
      </c>
      <c r="DX240" s="33">
        <v>340.78552939999997</v>
      </c>
      <c r="DY240" s="33">
        <v>499.14611760000003</v>
      </c>
      <c r="DZ240" s="33">
        <v>340.89690200000001</v>
      </c>
      <c r="EA240" s="33">
        <v>166.65094120000001</v>
      </c>
      <c r="EB240" s="33">
        <v>340.78552939999997</v>
      </c>
      <c r="EC240" s="33">
        <v>499.14611760000003</v>
      </c>
      <c r="ED240" s="33">
        <v>340.89690200000001</v>
      </c>
      <c r="EE240" s="33">
        <v>166.65094120000001</v>
      </c>
      <c r="EF240" s="33">
        <v>340.78552939999997</v>
      </c>
      <c r="EH240" s="33">
        <v>340.89690200000001</v>
      </c>
      <c r="EI240" s="33">
        <v>166.65094120000001</v>
      </c>
      <c r="EJ240" s="33">
        <v>340.78552939999997</v>
      </c>
      <c r="EK240" s="33">
        <v>499.14611760000003</v>
      </c>
      <c r="EL240" s="33">
        <v>340.89690200000001</v>
      </c>
      <c r="EM240" s="33">
        <v>166.65094120000001</v>
      </c>
      <c r="EN240" s="33">
        <v>340.78552939999997</v>
      </c>
      <c r="EO240" s="33">
        <v>499.14611760000003</v>
      </c>
      <c r="EP240" s="33">
        <v>340.89690200000001</v>
      </c>
      <c r="EQ240" s="33">
        <v>166.65094120000001</v>
      </c>
      <c r="ES240" s="33">
        <v>233.57550710000001</v>
      </c>
      <c r="ET240" s="33">
        <v>340.89690200000001</v>
      </c>
      <c r="EU240" s="33">
        <v>166.65094120000001</v>
      </c>
      <c r="EV240" s="33">
        <v>340.78552939999997</v>
      </c>
      <c r="EW240" s="33">
        <v>499.14611760000003</v>
      </c>
      <c r="EX240" s="33">
        <v>340.89690200000001</v>
      </c>
      <c r="EY240" s="33">
        <v>166.65094120000001</v>
      </c>
      <c r="FA240" s="33">
        <v>482.33670540000003</v>
      </c>
      <c r="FB240" s="33">
        <v>340.89690200000001</v>
      </c>
      <c r="FC240" s="33">
        <v>166.65094120000001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L242" s="33">
        <v>466.18003850000002</v>
      </c>
      <c r="AT242" s="33">
        <v>843.2366667</v>
      </c>
      <c r="AY242" s="33">
        <v>1460.131294</v>
      </c>
      <c r="BC242" s="33">
        <v>1460.131294</v>
      </c>
      <c r="BD242" s="33">
        <v>2908.2947060000001</v>
      </c>
      <c r="BG242" s="33">
        <v>1460.131294</v>
      </c>
      <c r="BI242" s="33">
        <v>2181.1181569999999</v>
      </c>
      <c r="BK242" s="33">
        <v>882.21114279999995</v>
      </c>
      <c r="BM242" s="33">
        <v>955.33993750000002</v>
      </c>
      <c r="BO242" s="33">
        <v>1460.131294</v>
      </c>
      <c r="BQ242" s="33">
        <v>809.6522453</v>
      </c>
      <c r="BS242" s="33">
        <v>349.95238710000001</v>
      </c>
      <c r="BV242" s="33">
        <v>843.2366667</v>
      </c>
      <c r="BW242" s="33">
        <v>1460.131294</v>
      </c>
      <c r="CA242" s="33">
        <v>376.68750249999999</v>
      </c>
      <c r="CD242" s="33">
        <v>843.2366667</v>
      </c>
      <c r="CE242" s="33">
        <v>1460.131294</v>
      </c>
      <c r="CF242" s="33">
        <v>2908.2947060000001</v>
      </c>
      <c r="CI242" s="33">
        <v>1460.131294</v>
      </c>
      <c r="CJ242" s="33">
        <v>2908.2947060000001</v>
      </c>
      <c r="CL242" s="33">
        <v>843.2366667</v>
      </c>
      <c r="CM242" s="33">
        <v>1460.131294</v>
      </c>
      <c r="CO242" s="33">
        <v>2181.1181569999999</v>
      </c>
      <c r="CP242" s="33">
        <v>843.2366667</v>
      </c>
      <c r="CQ242" s="33">
        <v>1460.131294</v>
      </c>
      <c r="CR242" s="33">
        <v>2520.5907280000001</v>
      </c>
      <c r="CS242" s="33">
        <v>2181.1181569999999</v>
      </c>
      <c r="CT242" s="33">
        <v>843.2366667</v>
      </c>
      <c r="CU242" s="33">
        <v>1460.131294</v>
      </c>
      <c r="CX242" s="33">
        <v>843.2366667</v>
      </c>
      <c r="CY242" s="33">
        <v>1460.131294</v>
      </c>
      <c r="DB242" s="33">
        <v>843.2366667</v>
      </c>
      <c r="DC242" s="33">
        <v>1460.131294</v>
      </c>
      <c r="DE242" s="33">
        <v>2181.1181569999999</v>
      </c>
      <c r="DF242" s="33">
        <v>843.2366667</v>
      </c>
      <c r="DG242" s="33">
        <v>1460.131294</v>
      </c>
      <c r="DJ242" s="33">
        <v>885.85192159999997</v>
      </c>
      <c r="DK242" s="33">
        <v>1502.8619610000001</v>
      </c>
      <c r="DN242" s="33">
        <v>885.85192159999997</v>
      </c>
      <c r="DO242" s="33">
        <v>1502.8619610000001</v>
      </c>
      <c r="DR242" s="33">
        <v>885.85192159999997</v>
      </c>
      <c r="DS242" s="33">
        <v>1502.8619610000001</v>
      </c>
      <c r="DV242" s="33">
        <v>885.85192159999997</v>
      </c>
      <c r="DW242" s="33">
        <v>1502.8619610000001</v>
      </c>
      <c r="DY242" s="33">
        <v>2181.1181569999999</v>
      </c>
      <c r="DZ242" s="33">
        <v>885.85192159999997</v>
      </c>
      <c r="EA242" s="33">
        <v>1502.8619610000001</v>
      </c>
      <c r="ED242" s="33">
        <v>885.85192159999997</v>
      </c>
      <c r="EE242" s="33">
        <v>1502.8619610000001</v>
      </c>
      <c r="EH242" s="33">
        <v>885.85192159999997</v>
      </c>
      <c r="EI242" s="33">
        <v>1502.8619610000001</v>
      </c>
      <c r="EL242" s="33">
        <v>885.85192159999997</v>
      </c>
      <c r="EM242" s="33">
        <v>1502.8619610000001</v>
      </c>
      <c r="EP242" s="33">
        <v>885.85192159999997</v>
      </c>
      <c r="EQ242" s="33">
        <v>1502.8619610000001</v>
      </c>
      <c r="ER242" s="33">
        <v>1773.108958</v>
      </c>
      <c r="ES242" s="33">
        <v>2223.947373</v>
      </c>
      <c r="ET242" s="33">
        <v>885.85192159999997</v>
      </c>
      <c r="EU242" s="33">
        <v>1502.8619610000001</v>
      </c>
      <c r="EV242" s="33">
        <v>2951.2147450000002</v>
      </c>
      <c r="EW242" s="33">
        <v>2223.947373</v>
      </c>
      <c r="EX242" s="33">
        <v>885.85192159999997</v>
      </c>
      <c r="EY242" s="33">
        <v>1502.8619610000001</v>
      </c>
      <c r="EZ242" s="33">
        <v>42.92003922</v>
      </c>
      <c r="FB242" s="33">
        <v>885.85192159999997</v>
      </c>
      <c r="FC242" s="33">
        <v>1502.8619610000001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49521.206830000003</v>
      </c>
      <c r="E245" s="33">
        <v>43181.661229999998</v>
      </c>
      <c r="F245" s="33">
        <v>42930.582369999996</v>
      </c>
      <c r="G245" s="33">
        <v>44120.498780000002</v>
      </c>
      <c r="H245" s="33">
        <v>50372.755749999997</v>
      </c>
      <c r="I245" s="33">
        <v>44006.325689999998</v>
      </c>
      <c r="J245" s="33">
        <v>43493.211580000003</v>
      </c>
      <c r="K245" s="33">
        <v>44415.753109999998</v>
      </c>
      <c r="L245" s="33">
        <v>51460.705040000001</v>
      </c>
      <c r="M245" s="33">
        <v>45095.372589999999</v>
      </c>
      <c r="N245" s="33">
        <v>43724.797310000002</v>
      </c>
      <c r="O245" s="33">
        <v>44443.310389999999</v>
      </c>
      <c r="P245" s="33">
        <v>51574.319839999996</v>
      </c>
      <c r="Q245" s="33">
        <v>45209.08034</v>
      </c>
      <c r="R245" s="33">
        <v>45611.75086</v>
      </c>
      <c r="S245" s="33">
        <v>44400.42497</v>
      </c>
      <c r="T245" s="33">
        <v>55541.416259999998</v>
      </c>
      <c r="U245" s="33">
        <v>46869.479789999998</v>
      </c>
      <c r="V245" s="33">
        <v>44565.627999999997</v>
      </c>
      <c r="W245" s="33">
        <v>45172.438040000001</v>
      </c>
      <c r="X245" s="33">
        <v>55883.902260000003</v>
      </c>
      <c r="Y245" s="33">
        <v>46921.092519999998</v>
      </c>
      <c r="Z245" s="33">
        <v>44690.816680000004</v>
      </c>
      <c r="AA245" s="33">
        <v>45172.438040000001</v>
      </c>
      <c r="AB245" s="33">
        <v>55012.047910000001</v>
      </c>
      <c r="AC245" s="33">
        <v>45985.931790000002</v>
      </c>
      <c r="AD245" s="33">
        <v>42844.273249999998</v>
      </c>
      <c r="AE245" s="33">
        <v>47568.728889999999</v>
      </c>
      <c r="AF245" s="33">
        <v>54618.264539999996</v>
      </c>
      <c r="AG245" s="33">
        <v>45163.164649999999</v>
      </c>
      <c r="AH245" s="33">
        <v>41964.176910000002</v>
      </c>
      <c r="AI245" s="33">
        <v>47531.927629999998</v>
      </c>
      <c r="AJ245" s="33">
        <v>53956.929949999998</v>
      </c>
      <c r="AK245" s="33">
        <v>44764.27504</v>
      </c>
      <c r="AL245" s="33">
        <v>41670.459049999998</v>
      </c>
      <c r="AM245" s="33">
        <v>47129.133199999997</v>
      </c>
      <c r="AN245" s="33">
        <v>54438.248679999997</v>
      </c>
      <c r="AO245" s="33">
        <v>44992.760260000003</v>
      </c>
      <c r="AP245" s="33">
        <v>41985.591180000003</v>
      </c>
      <c r="AQ245" s="33">
        <v>47412.87328</v>
      </c>
      <c r="AR245" s="33">
        <v>55167.518259999997</v>
      </c>
      <c r="AS245" s="33">
        <v>45868.137580000002</v>
      </c>
      <c r="AT245" s="33">
        <v>42756.985930000003</v>
      </c>
      <c r="AU245" s="33">
        <v>48231.086620000002</v>
      </c>
      <c r="AV245" s="33">
        <v>55759.901030000001</v>
      </c>
      <c r="AW245" s="33">
        <v>46216.549559999999</v>
      </c>
      <c r="AX245" s="33">
        <v>42898.782500000001</v>
      </c>
      <c r="AY245" s="33">
        <v>48579.936139999998</v>
      </c>
      <c r="AZ245" s="33">
        <v>56006.767220000002</v>
      </c>
      <c r="BA245" s="33">
        <v>47069.831250000003</v>
      </c>
      <c r="BB245" s="33">
        <v>43659.434159999997</v>
      </c>
      <c r="BC245" s="33">
        <v>49094.802620000002</v>
      </c>
      <c r="BD245" s="33">
        <v>57809.337169999999</v>
      </c>
      <c r="BE245" s="33">
        <v>48308.448380000002</v>
      </c>
      <c r="BF245" s="33">
        <v>45454.787360000002</v>
      </c>
      <c r="BG245" s="33">
        <v>50378.189980000003</v>
      </c>
      <c r="BH245" s="33">
        <v>56706.108310000003</v>
      </c>
      <c r="BI245" s="33">
        <v>47468.844210000003</v>
      </c>
      <c r="BJ245" s="33">
        <v>44318.46531</v>
      </c>
      <c r="BK245" s="33">
        <v>49800.269829999997</v>
      </c>
      <c r="BL245" s="33">
        <v>57022.48803</v>
      </c>
      <c r="BM245" s="33">
        <v>47853.736369999999</v>
      </c>
      <c r="BN245" s="33">
        <v>44438.152589999998</v>
      </c>
      <c r="BO245" s="33">
        <v>49477.941070000001</v>
      </c>
      <c r="BP245" s="33">
        <v>55953.444280000003</v>
      </c>
      <c r="BQ245" s="33">
        <v>47770.575420000001</v>
      </c>
      <c r="BR245" s="33">
        <v>44611.008450000001</v>
      </c>
      <c r="BS245" s="33">
        <v>49268.01107</v>
      </c>
      <c r="BT245" s="33">
        <v>55802.391839999997</v>
      </c>
      <c r="BU245" s="33">
        <v>48534.248399999997</v>
      </c>
      <c r="BV245" s="33">
        <v>45487.613570000001</v>
      </c>
      <c r="BW245" s="33">
        <v>49326.486369999999</v>
      </c>
      <c r="BX245" s="33">
        <v>58191.096920000004</v>
      </c>
      <c r="BY245" s="33">
        <v>50825.454460000001</v>
      </c>
      <c r="BZ245" s="33">
        <v>44092.296249999999</v>
      </c>
      <c r="CA245" s="33">
        <v>49294.746189999998</v>
      </c>
      <c r="CB245" s="33">
        <v>59803.498489999998</v>
      </c>
      <c r="CC245" s="33">
        <v>50288.336969999997</v>
      </c>
      <c r="CD245" s="33">
        <v>45402.814290000002</v>
      </c>
      <c r="CE245" s="33">
        <v>50378.189980000003</v>
      </c>
      <c r="CF245" s="33">
        <v>57266.441059999997</v>
      </c>
      <c r="CG245" s="33">
        <v>48002.747280000003</v>
      </c>
      <c r="CH245" s="33">
        <v>45778.703119999998</v>
      </c>
      <c r="CI245" s="33">
        <v>50378.189980000003</v>
      </c>
      <c r="CJ245" s="33">
        <v>60796.759769999997</v>
      </c>
      <c r="CK245" s="33">
        <v>49148.57935</v>
      </c>
      <c r="CL245" s="33">
        <v>46950.184079999999</v>
      </c>
      <c r="CM245" s="33">
        <v>50590.691140000003</v>
      </c>
      <c r="CN245" s="33">
        <v>59292.324549999998</v>
      </c>
      <c r="CO245" s="33">
        <v>52502.237430000001</v>
      </c>
      <c r="CP245" s="33">
        <v>49999.597309999997</v>
      </c>
      <c r="CQ245" s="33">
        <v>50862.829590000001</v>
      </c>
      <c r="CR245" s="33">
        <v>62550.976490000001</v>
      </c>
      <c r="CS245" s="33">
        <v>53282.568149999999</v>
      </c>
      <c r="CT245" s="33">
        <v>49200.63983</v>
      </c>
      <c r="CU245" s="33">
        <v>51316.457770000001</v>
      </c>
      <c r="CV245" s="33">
        <v>60222.179960000001</v>
      </c>
      <c r="CW245" s="33">
        <v>51238.589319999999</v>
      </c>
      <c r="CX245" s="33">
        <v>49682.005259999998</v>
      </c>
      <c r="CY245" s="33">
        <v>51749.526839999999</v>
      </c>
      <c r="CZ245" s="33">
        <v>63320.208919999997</v>
      </c>
      <c r="DA245" s="33">
        <v>52845.984839999997</v>
      </c>
      <c r="DB245" s="33">
        <v>51838.895140000001</v>
      </c>
      <c r="DC245" s="33">
        <v>51987.42727</v>
      </c>
      <c r="DD245" s="33">
        <v>64300.532980000004</v>
      </c>
      <c r="DE245" s="33">
        <v>52658.35312</v>
      </c>
      <c r="DF245" s="33">
        <v>51635.469060000003</v>
      </c>
      <c r="DG245" s="33">
        <v>51987.42727</v>
      </c>
      <c r="DH245" s="33">
        <v>62468.39976</v>
      </c>
      <c r="DI245" s="33">
        <v>55859.008309999997</v>
      </c>
      <c r="DJ245" s="33">
        <v>52431.886769999997</v>
      </c>
      <c r="DK245" s="33">
        <v>52602.218679999998</v>
      </c>
      <c r="DL245" s="33">
        <v>63707.234409999997</v>
      </c>
      <c r="DM245" s="33">
        <v>56811.782829999996</v>
      </c>
      <c r="DN245" s="33">
        <v>52399.495060000001</v>
      </c>
      <c r="DO245" s="33">
        <v>52602.218679999998</v>
      </c>
      <c r="DP245" s="33">
        <v>64450.027580000002</v>
      </c>
      <c r="DQ245" s="33">
        <v>57125.347430000002</v>
      </c>
      <c r="DR245" s="33">
        <v>52431.886769999997</v>
      </c>
      <c r="DS245" s="33">
        <v>52602.218679999998</v>
      </c>
      <c r="DT245" s="33">
        <v>64725.717149999997</v>
      </c>
      <c r="DU245" s="33">
        <v>56893.400300000001</v>
      </c>
      <c r="DV245" s="33">
        <v>52431.886769999997</v>
      </c>
      <c r="DW245" s="33">
        <v>52602.218679999998</v>
      </c>
      <c r="DX245" s="33">
        <v>62714.710319999998</v>
      </c>
      <c r="DY245" s="33">
        <v>57077.516600000003</v>
      </c>
      <c r="DZ245" s="33">
        <v>52431.886769999997</v>
      </c>
      <c r="EA245" s="33">
        <v>52602.218679999998</v>
      </c>
      <c r="EB245" s="33">
        <v>65272.411099999998</v>
      </c>
      <c r="EC245" s="33">
        <v>54714.38265</v>
      </c>
      <c r="ED245" s="33">
        <v>52431.886769999997</v>
      </c>
      <c r="EE245" s="33">
        <v>52602.218679999998</v>
      </c>
      <c r="EF245" s="33">
        <v>62553.67237</v>
      </c>
      <c r="EG245" s="33">
        <v>54325.499309999999</v>
      </c>
      <c r="EH245" s="33">
        <v>52431.886769999997</v>
      </c>
      <c r="EI245" s="33">
        <v>52602.218679999998</v>
      </c>
      <c r="EJ245" s="33">
        <v>64507.980020000003</v>
      </c>
      <c r="EK245" s="33">
        <v>54673.296710000002</v>
      </c>
      <c r="EL245" s="33">
        <v>52431.886769999997</v>
      </c>
      <c r="EM245" s="33">
        <v>52602.218679999998</v>
      </c>
      <c r="EN245" s="33">
        <v>64929.634389999999</v>
      </c>
      <c r="EO245" s="33">
        <v>57139.080419999998</v>
      </c>
      <c r="EP245" s="33">
        <v>52431.886769999997</v>
      </c>
      <c r="EQ245" s="33">
        <v>52602.218679999998</v>
      </c>
      <c r="ER245" s="33">
        <v>65297.083449999998</v>
      </c>
      <c r="ES245" s="33">
        <v>54420.851199999997</v>
      </c>
      <c r="ET245" s="33">
        <v>52337.59938</v>
      </c>
      <c r="EU245" s="33">
        <v>52602.218679999998</v>
      </c>
      <c r="EV245" s="33">
        <v>66307.072899999999</v>
      </c>
      <c r="EW245" s="33">
        <v>53343.783730000003</v>
      </c>
      <c r="EX245" s="33">
        <v>52227.48691</v>
      </c>
      <c r="EY245" s="33">
        <v>52602.218679999998</v>
      </c>
      <c r="EZ245" s="33">
        <v>66120.54032</v>
      </c>
      <c r="FA245" s="33">
        <v>56977.450960000002</v>
      </c>
      <c r="FB245" s="33">
        <v>52125.530729999999</v>
      </c>
      <c r="FC245" s="33">
        <v>52602.218679999998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2342.7673100000002</v>
      </c>
      <c r="AW246" s="33">
        <v>2124.3119839999999</v>
      </c>
      <c r="AX246" s="33">
        <v>1506.370234</v>
      </c>
      <c r="AY246" s="33">
        <v>1865.683507</v>
      </c>
      <c r="AZ246" s="33">
        <v>2342.7673100000002</v>
      </c>
      <c r="BA246" s="33">
        <v>2124.3119839999999</v>
      </c>
      <c r="BB246" s="33">
        <v>1506.370234</v>
      </c>
      <c r="BC246" s="33">
        <v>1865.683507</v>
      </c>
      <c r="BD246" s="33">
        <v>2342.7673100000002</v>
      </c>
      <c r="BE246" s="33">
        <v>2124.3119839999999</v>
      </c>
      <c r="BF246" s="33">
        <v>1506.370234</v>
      </c>
      <c r="BG246" s="33">
        <v>1865.683507</v>
      </c>
      <c r="BH246" s="33">
        <v>2342.7673100000002</v>
      </c>
      <c r="BI246" s="33">
        <v>2124.3119839999999</v>
      </c>
      <c r="BJ246" s="33">
        <v>1506.370234</v>
      </c>
      <c r="BK246" s="33">
        <v>1865.683507</v>
      </c>
      <c r="BL246" s="33">
        <v>2342.7673100000002</v>
      </c>
      <c r="BM246" s="33">
        <v>2124.3119839999999</v>
      </c>
      <c r="BN246" s="33">
        <v>1506.370234</v>
      </c>
      <c r="BO246" s="33">
        <v>2420.9830710000001</v>
      </c>
      <c r="BP246" s="33">
        <v>3603.946007</v>
      </c>
      <c r="BQ246" s="33">
        <v>2124.3119839999999</v>
      </c>
      <c r="BR246" s="33">
        <v>1506.370234</v>
      </c>
      <c r="BS246" s="33">
        <v>2849.794977</v>
      </c>
      <c r="BT246" s="33">
        <v>4656.3588769999997</v>
      </c>
      <c r="BU246" s="33">
        <v>2124.3119839999999</v>
      </c>
      <c r="BV246" s="33">
        <v>1506.370234</v>
      </c>
      <c r="BW246" s="33">
        <v>3671.004199</v>
      </c>
      <c r="BX246" s="33">
        <v>2342.7673100000002</v>
      </c>
      <c r="BY246" s="33">
        <v>157.72117890000001</v>
      </c>
      <c r="BZ246" s="33">
        <v>3207.1786219999999</v>
      </c>
      <c r="CA246" s="33">
        <v>3915.3822460000001</v>
      </c>
      <c r="CB246" s="33">
        <v>2342.7673100000002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2342.7673100000002</v>
      </c>
      <c r="CK246" s="33">
        <v>4282.7748879999999</v>
      </c>
      <c r="CL246" s="33">
        <v>3207.1786219999999</v>
      </c>
      <c r="CM246" s="33">
        <v>3915.3822460000001</v>
      </c>
      <c r="CN246" s="33">
        <v>4969.5392400000001</v>
      </c>
      <c r="CO246" s="33">
        <v>2124.3119839999999</v>
      </c>
      <c r="CP246" s="33">
        <v>1506.370234</v>
      </c>
      <c r="CQ246" s="33">
        <v>3915.3822460000001</v>
      </c>
      <c r="CR246" s="33">
        <v>2342.7673100000002</v>
      </c>
      <c r="CS246" s="33">
        <v>2124.3119839999999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3625.486351</v>
      </c>
      <c r="DA246" s="33">
        <v>4600.7556649999997</v>
      </c>
      <c r="DB246" s="33">
        <v>3207.1786219999999</v>
      </c>
      <c r="DC246" s="33">
        <v>3915.3822460000001</v>
      </c>
      <c r="DD246" s="33">
        <v>2342.7673100000002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2124.3119839999999</v>
      </c>
      <c r="DJ246" s="33">
        <v>3207.1786219999999</v>
      </c>
      <c r="DK246" s="33">
        <v>3915.3822460000001</v>
      </c>
      <c r="DL246" s="33">
        <v>4592.2062740000001</v>
      </c>
      <c r="DM246" s="33">
        <v>2124.3119839999999</v>
      </c>
      <c r="DN246" s="33">
        <v>3207.1786219999999</v>
      </c>
      <c r="DO246" s="33">
        <v>3915.3822460000001</v>
      </c>
      <c r="DP246" s="33">
        <v>3479.6137199999998</v>
      </c>
      <c r="DQ246" s="33">
        <v>2124.3119839999999</v>
      </c>
      <c r="DR246" s="33">
        <v>3207.1786219999999</v>
      </c>
      <c r="DS246" s="33">
        <v>3915.3822460000001</v>
      </c>
      <c r="DT246" s="33">
        <v>3885.0270850000002</v>
      </c>
      <c r="DU246" s="33">
        <v>2124.3119839999999</v>
      </c>
      <c r="DV246" s="33">
        <v>3207.1786219999999</v>
      </c>
      <c r="DW246" s="33">
        <v>3915.3822460000001</v>
      </c>
      <c r="DX246" s="33">
        <v>4969.5392400000001</v>
      </c>
      <c r="DY246" s="33">
        <v>2124.3119839999999</v>
      </c>
      <c r="DZ246" s="33">
        <v>3207.1786219999999</v>
      </c>
      <c r="EA246" s="33">
        <v>3915.3822460000001</v>
      </c>
      <c r="EB246" s="33">
        <v>2342.7673100000002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3144.2060350000002</v>
      </c>
      <c r="EK246" s="33">
        <v>4600.7556649999997</v>
      </c>
      <c r="EL246" s="33">
        <v>3207.1786219999999</v>
      </c>
      <c r="EM246" s="33">
        <v>3915.3822460000001</v>
      </c>
      <c r="EN246" s="33">
        <v>3940.3999950000002</v>
      </c>
      <c r="EO246" s="33">
        <v>2513.1169329999998</v>
      </c>
      <c r="EP246" s="33">
        <v>3207.1786219999999</v>
      </c>
      <c r="EQ246" s="33">
        <v>3915.3822460000001</v>
      </c>
      <c r="ER246" s="33">
        <v>2342.7673100000002</v>
      </c>
      <c r="ES246" s="33">
        <v>4600.7556649999997</v>
      </c>
      <c r="ET246" s="33">
        <v>3207.1786219999999</v>
      </c>
      <c r="EU246" s="33">
        <v>3915.3822460000001</v>
      </c>
      <c r="EV246" s="33">
        <v>2342.7673100000002</v>
      </c>
      <c r="EW246" s="33">
        <v>4600.7556649999997</v>
      </c>
      <c r="EX246" s="33">
        <v>3207.1786219999999</v>
      </c>
      <c r="EY246" s="33">
        <v>3915.3822460000001</v>
      </c>
      <c r="EZ246" s="33">
        <v>2342.7673100000002</v>
      </c>
      <c r="FA246" s="33">
        <v>2124.3119839999999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945.01997889999996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991.70724199999995</v>
      </c>
      <c r="BE247" s="33">
        <v>990.78436850000003</v>
      </c>
      <c r="BF247" s="33">
        <v>1027.1267829999999</v>
      </c>
      <c r="BG247" s="33">
        <v>1048.9915410000001</v>
      </c>
      <c r="BH247" s="33">
        <v>991.70724199999995</v>
      </c>
      <c r="BI247" s="33">
        <v>990.78436850000003</v>
      </c>
      <c r="BJ247" s="33">
        <v>1130.1575210000001</v>
      </c>
      <c r="BK247" s="33">
        <v>1048.9915410000001</v>
      </c>
      <c r="BL247" s="33">
        <v>991.70724199999995</v>
      </c>
      <c r="BM247" s="33">
        <v>990.78436850000003</v>
      </c>
      <c r="BN247" s="33">
        <v>1130.1575210000001</v>
      </c>
      <c r="BO247" s="33">
        <v>1048.9915410000001</v>
      </c>
      <c r="BP247" s="33">
        <v>991.70724199999995</v>
      </c>
      <c r="BQ247" s="33">
        <v>990.78436850000003</v>
      </c>
      <c r="BR247" s="33">
        <v>1130.1575210000001</v>
      </c>
      <c r="BS247" s="33">
        <v>1048.9915410000001</v>
      </c>
      <c r="BT247" s="33">
        <v>991.70724199999995</v>
      </c>
      <c r="BU247" s="33">
        <v>990.78436850000003</v>
      </c>
      <c r="BV247" s="33">
        <v>1130.1575210000001</v>
      </c>
      <c r="BW247" s="33">
        <v>1048.9915410000001</v>
      </c>
      <c r="BX247" s="33">
        <v>991.70724199999995</v>
      </c>
      <c r="BY247" s="33">
        <v>990.78436850000003</v>
      </c>
      <c r="BZ247" s="33">
        <v>1130.1575210000001</v>
      </c>
      <c r="CA247" s="33">
        <v>1048.9915410000001</v>
      </c>
      <c r="CB247" s="33">
        <v>991.70724199999995</v>
      </c>
      <c r="CC247" s="33">
        <v>990.78436850000003</v>
      </c>
      <c r="CD247" s="33">
        <v>1130.1575210000001</v>
      </c>
      <c r="CE247" s="33">
        <v>1048.9915410000001</v>
      </c>
      <c r="CF247" s="33">
        <v>991.70724199999995</v>
      </c>
      <c r="CG247" s="33">
        <v>990.78436850000003</v>
      </c>
      <c r="CH247" s="33">
        <v>1130.1575210000001</v>
      </c>
      <c r="CI247" s="33">
        <v>1048.9915410000001</v>
      </c>
      <c r="CJ247" s="33">
        <v>991.70724199999995</v>
      </c>
      <c r="CK247" s="33">
        <v>990.78436850000003</v>
      </c>
      <c r="CL247" s="33">
        <v>1130.1575210000001</v>
      </c>
      <c r="CM247" s="33">
        <v>1048.9915410000001</v>
      </c>
      <c r="CN247" s="33">
        <v>991.70724199999995</v>
      </c>
      <c r="CO247" s="33">
        <v>990.78436850000003</v>
      </c>
      <c r="CP247" s="33">
        <v>1130.1575210000001</v>
      </c>
      <c r="CQ247" s="33">
        <v>1048.9915410000001</v>
      </c>
      <c r="CR247" s="33">
        <v>991.70724199999995</v>
      </c>
      <c r="CS247" s="33">
        <v>990.78436850000003</v>
      </c>
      <c r="CT247" s="33">
        <v>1130.1575210000001</v>
      </c>
      <c r="CU247" s="33">
        <v>1048.9915410000001</v>
      </c>
      <c r="CV247" s="33">
        <v>991.70724199999995</v>
      </c>
      <c r="CW247" s="33">
        <v>990.78436850000003</v>
      </c>
      <c r="CX247" s="33">
        <v>1130.1575210000001</v>
      </c>
      <c r="CY247" s="33">
        <v>1048.9915410000001</v>
      </c>
      <c r="CZ247" s="33">
        <v>991.70724199999995</v>
      </c>
      <c r="DA247" s="33">
        <v>990.78436850000003</v>
      </c>
      <c r="DB247" s="33">
        <v>1130.1575210000001</v>
      </c>
      <c r="DC247" s="33">
        <v>1629.8270480000001</v>
      </c>
      <c r="DD247" s="33">
        <v>1454.6869300000001</v>
      </c>
      <c r="DE247" s="33">
        <v>1654.604227</v>
      </c>
      <c r="DF247" s="33">
        <v>1660.2536270000001</v>
      </c>
      <c r="DG247" s="33">
        <v>1784.3115780000001</v>
      </c>
      <c r="DH247" s="33">
        <v>1875.0499010000001</v>
      </c>
      <c r="DI247" s="33">
        <v>1867.0684329999999</v>
      </c>
      <c r="DJ247" s="33">
        <v>2152.4417210000001</v>
      </c>
      <c r="DK247" s="33">
        <v>2019.660349</v>
      </c>
      <c r="DL247" s="33">
        <v>991.70724199999995</v>
      </c>
      <c r="DM247" s="33">
        <v>993.83394740000006</v>
      </c>
      <c r="DN247" s="33">
        <v>2152.4417210000001</v>
      </c>
      <c r="DO247" s="33">
        <v>2019.660349</v>
      </c>
      <c r="DP247" s="33">
        <v>1875.0499010000001</v>
      </c>
      <c r="DQ247" s="33">
        <v>990.78436850000003</v>
      </c>
      <c r="DR247" s="33">
        <v>2152.4417210000001</v>
      </c>
      <c r="DS247" s="33">
        <v>2019.660349</v>
      </c>
      <c r="DT247" s="33">
        <v>991.70724199999995</v>
      </c>
      <c r="DU247" s="33">
        <v>1396.7588000000001</v>
      </c>
      <c r="DV247" s="33">
        <v>2152.4417210000001</v>
      </c>
      <c r="DW247" s="33">
        <v>2019.660349</v>
      </c>
      <c r="DX247" s="33">
        <v>1875.0499010000001</v>
      </c>
      <c r="DY247" s="33">
        <v>1075.8718590000001</v>
      </c>
      <c r="DZ247" s="33">
        <v>2152.4417210000001</v>
      </c>
      <c r="EA247" s="33">
        <v>2019.660349</v>
      </c>
      <c r="EB247" s="33">
        <v>1875.0499010000001</v>
      </c>
      <c r="EC247" s="33">
        <v>990.78436850000003</v>
      </c>
      <c r="ED247" s="33">
        <v>2152.4417210000001</v>
      </c>
      <c r="EE247" s="33">
        <v>2019.660349</v>
      </c>
      <c r="EF247" s="33">
        <v>2194.4361819999999</v>
      </c>
      <c r="EG247" s="33">
        <v>1517.6826619999999</v>
      </c>
      <c r="EH247" s="33">
        <v>2522.0644769999999</v>
      </c>
      <c r="EI247" s="33">
        <v>2370.6207570000001</v>
      </c>
      <c r="EJ247" s="33">
        <v>2307.450855</v>
      </c>
      <c r="EK247" s="33">
        <v>1193.7342570000001</v>
      </c>
      <c r="EL247" s="33">
        <v>2652.8553010000001</v>
      </c>
      <c r="EM247" s="33">
        <v>2494.8079189999999</v>
      </c>
      <c r="EN247" s="33">
        <v>991.70724199999995</v>
      </c>
      <c r="EO247" s="33">
        <v>990.78436850000003</v>
      </c>
      <c r="EP247" s="33">
        <v>2652.8553010000001</v>
      </c>
      <c r="EQ247" s="33">
        <v>2494.8079189999999</v>
      </c>
      <c r="ER247" s="33">
        <v>2307.450855</v>
      </c>
      <c r="ES247" s="33">
        <v>1328.9770410000001</v>
      </c>
      <c r="ET247" s="33">
        <v>2652.8553010000001</v>
      </c>
      <c r="EU247" s="33">
        <v>2494.8079189999999</v>
      </c>
      <c r="EV247" s="33">
        <v>991.70724199999995</v>
      </c>
      <c r="EW247" s="33">
        <v>2296.0141669999998</v>
      </c>
      <c r="EX247" s="33">
        <v>2652.8553010000001</v>
      </c>
      <c r="EY247" s="33">
        <v>2494.8079189999999</v>
      </c>
      <c r="EZ247" s="33">
        <v>991.70724199999995</v>
      </c>
      <c r="FA247" s="33">
        <v>1038.210472</v>
      </c>
      <c r="FB247" s="33">
        <v>2652.8553010000001</v>
      </c>
      <c r="FC247" s="33">
        <v>2494.8079189999999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M248" s="33">
        <v>55.553853750000002</v>
      </c>
      <c r="AN248" s="33">
        <v>105.2766835</v>
      </c>
      <c r="AO248" s="33">
        <v>104.6626727</v>
      </c>
      <c r="AP248" s="33">
        <v>2.103819009</v>
      </c>
      <c r="AQ248" s="33">
        <v>107.4420198</v>
      </c>
      <c r="AR248" s="33">
        <v>105.2766835</v>
      </c>
      <c r="AS248" s="33">
        <v>104.6626727</v>
      </c>
      <c r="AT248" s="33">
        <v>55.792816889999997</v>
      </c>
      <c r="AU248" s="33">
        <v>55.553853750000002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48.888969959999997</v>
      </c>
      <c r="BA248" s="33">
        <v>40.718984419999998</v>
      </c>
      <c r="BB248" s="33">
        <v>112.54395940000001</v>
      </c>
      <c r="BC248" s="33">
        <v>107.4420198</v>
      </c>
      <c r="BD248" s="33">
        <v>58.056632460000003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54.647323489999998</v>
      </c>
      <c r="CA248" s="33">
        <v>107.4420198</v>
      </c>
      <c r="CB248" s="33">
        <v>105.2766835</v>
      </c>
      <c r="CC248" s="33">
        <v>104.6626727</v>
      </c>
      <c r="CD248" s="33">
        <v>54.647323489999998</v>
      </c>
      <c r="CE248" s="33">
        <v>107.4420198</v>
      </c>
      <c r="CF248" s="33">
        <v>105.2766835</v>
      </c>
      <c r="CG248" s="33">
        <v>104.6626727</v>
      </c>
      <c r="CH248" s="33">
        <v>54.647323489999998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1.6689189360000001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Y249" s="33">
        <v>99.9955444</v>
      </c>
      <c r="Z249" s="33">
        <v>75.928631600000003</v>
      </c>
      <c r="AA249" s="33">
        <v>89.909617310000002</v>
      </c>
      <c r="AB249" s="33">
        <v>86.852959819999995</v>
      </c>
      <c r="AC249" s="33">
        <v>99.9955444</v>
      </c>
      <c r="AD249" s="33">
        <v>75.928631600000003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X249" s="33">
        <v>75.928631600000003</v>
      </c>
      <c r="AY249" s="33">
        <v>89.909617310000002</v>
      </c>
      <c r="AZ249" s="33">
        <v>113.8293899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R249" s="33">
        <v>75.928631600000003</v>
      </c>
      <c r="BS249" s="33">
        <v>89.909617310000002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4.0140233030000001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66.727457880000003</v>
      </c>
      <c r="AA251" s="33">
        <v>127.60236399999999</v>
      </c>
      <c r="AB251" s="33">
        <v>103.0555908</v>
      </c>
      <c r="AC251" s="33">
        <v>4.0140233030000001</v>
      </c>
      <c r="AD251" s="33">
        <v>105.1966548</v>
      </c>
      <c r="AE251" s="33">
        <v>127.60236399999999</v>
      </c>
      <c r="AF251" s="33">
        <v>103.0555908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89.412165790000003</v>
      </c>
      <c r="AL251" s="33">
        <v>61.407801310000004</v>
      </c>
      <c r="AM251" s="33">
        <v>198.2845548</v>
      </c>
      <c r="AN251" s="33">
        <v>193.63768049999999</v>
      </c>
      <c r="AO251" s="33">
        <v>273.0338979</v>
      </c>
      <c r="AP251" s="33">
        <v>66.727457880000003</v>
      </c>
      <c r="AQ251" s="33">
        <v>198.2845548</v>
      </c>
      <c r="AR251" s="33">
        <v>193.63768049999999</v>
      </c>
      <c r="AS251" s="33">
        <v>89.412165790000003</v>
      </c>
      <c r="AT251" s="33">
        <v>125.3784493</v>
      </c>
      <c r="AU251" s="33">
        <v>198.2845548</v>
      </c>
      <c r="AW251" s="33">
        <v>182.55593680000001</v>
      </c>
      <c r="AX251" s="33">
        <v>125.3784493</v>
      </c>
      <c r="AY251" s="33">
        <v>135.93137920000001</v>
      </c>
      <c r="AZ251" s="33">
        <v>279.91480610000002</v>
      </c>
      <c r="BA251" s="33">
        <v>89.412165790000003</v>
      </c>
      <c r="BC251" s="33">
        <v>198.2845548</v>
      </c>
      <c r="BD251" s="33">
        <v>193.63768049999999</v>
      </c>
      <c r="BE251" s="33">
        <v>273.0338979</v>
      </c>
      <c r="BG251" s="33">
        <v>198.2845548</v>
      </c>
      <c r="BH251" s="33">
        <v>279.91480610000002</v>
      </c>
      <c r="BI251" s="33">
        <v>85.398142489999998</v>
      </c>
      <c r="BJ251" s="33">
        <v>122.6216393</v>
      </c>
      <c r="BK251" s="33">
        <v>198.2845548</v>
      </c>
      <c r="BL251" s="33">
        <v>193.63768049999999</v>
      </c>
      <c r="BN251" s="33">
        <v>125.3784493</v>
      </c>
      <c r="BO251" s="33">
        <v>198.2845548</v>
      </c>
      <c r="BP251" s="33">
        <v>193.63768049999999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D251" s="33">
        <v>163.84764620000001</v>
      </c>
      <c r="CE251" s="33">
        <v>198.2845548</v>
      </c>
      <c r="CF251" s="33">
        <v>193.63768049999999</v>
      </c>
      <c r="CG251" s="33">
        <v>89.412165790000003</v>
      </c>
      <c r="CH251" s="33">
        <v>99.876998200000003</v>
      </c>
      <c r="CI251" s="33">
        <v>198.2845548</v>
      </c>
      <c r="CJ251" s="33">
        <v>193.63768049999999</v>
      </c>
      <c r="CK251" s="33">
        <v>273.0338979</v>
      </c>
      <c r="CL251" s="33">
        <v>125.3784493</v>
      </c>
      <c r="CM251" s="33">
        <v>198.2845548</v>
      </c>
      <c r="CN251" s="33">
        <v>193.63768049999999</v>
      </c>
      <c r="CO251" s="33">
        <v>273.0338979</v>
      </c>
      <c r="CP251" s="33">
        <v>161.09083620000001</v>
      </c>
      <c r="CQ251" s="33">
        <v>198.2845548</v>
      </c>
      <c r="CR251" s="33">
        <v>193.63768049999999</v>
      </c>
      <c r="CS251" s="33">
        <v>182.55593680000001</v>
      </c>
      <c r="CT251" s="33">
        <v>125.3784493</v>
      </c>
      <c r="CU251" s="33">
        <v>198.2845548</v>
      </c>
      <c r="CV251" s="33">
        <v>193.63768049999999</v>
      </c>
      <c r="CW251" s="33">
        <v>89.412165790000003</v>
      </c>
      <c r="CX251" s="33">
        <v>61.407801310000004</v>
      </c>
      <c r="CY251" s="33">
        <v>198.2845548</v>
      </c>
      <c r="DA251" s="33">
        <v>273.0338979</v>
      </c>
      <c r="DB251" s="33">
        <v>163.84764620000001</v>
      </c>
      <c r="DC251" s="33">
        <v>198.2845548</v>
      </c>
      <c r="DD251" s="33">
        <v>193.63768049999999</v>
      </c>
      <c r="DE251" s="33">
        <v>89.412165790000003</v>
      </c>
      <c r="DF251" s="33">
        <v>163.84764620000001</v>
      </c>
      <c r="DG251" s="33">
        <v>198.2845548</v>
      </c>
      <c r="DH251" s="33">
        <v>193.63768049999999</v>
      </c>
      <c r="DI251" s="33">
        <v>182.55593680000001</v>
      </c>
      <c r="DJ251" s="33">
        <v>163.84764620000001</v>
      </c>
      <c r="DK251" s="33">
        <v>198.2845548</v>
      </c>
      <c r="DM251" s="33">
        <v>89.412165790000003</v>
      </c>
      <c r="DN251" s="33">
        <v>163.84764620000001</v>
      </c>
      <c r="DO251" s="33">
        <v>198.2845548</v>
      </c>
      <c r="DQ251" s="33">
        <v>273.0338979</v>
      </c>
      <c r="DR251" s="33">
        <v>163.84764620000001</v>
      </c>
      <c r="DS251" s="33">
        <v>198.2845548</v>
      </c>
      <c r="DT251" s="33">
        <v>193.63768049999999</v>
      </c>
      <c r="DU251" s="33">
        <v>89.412165790000003</v>
      </c>
      <c r="DV251" s="33">
        <v>163.84764620000001</v>
      </c>
      <c r="DW251" s="33">
        <v>198.2845548</v>
      </c>
      <c r="DX251" s="33">
        <v>193.63768049999999</v>
      </c>
      <c r="DY251" s="33">
        <v>182.55593680000001</v>
      </c>
      <c r="DZ251" s="33">
        <v>163.84764620000001</v>
      </c>
      <c r="EA251" s="33">
        <v>198.2845548</v>
      </c>
      <c r="EB251" s="33">
        <v>193.63768049999999</v>
      </c>
      <c r="EC251" s="33">
        <v>89.412165790000003</v>
      </c>
      <c r="ED251" s="33">
        <v>163.84764620000001</v>
      </c>
      <c r="EE251" s="33">
        <v>198.2845548</v>
      </c>
      <c r="EF251" s="33">
        <v>193.63768049999999</v>
      </c>
      <c r="EG251" s="33">
        <v>182.55593680000001</v>
      </c>
      <c r="EH251" s="33">
        <v>163.84764620000001</v>
      </c>
      <c r="EI251" s="33">
        <v>198.2845548</v>
      </c>
      <c r="EJ251" s="33">
        <v>193.63768049999999</v>
      </c>
      <c r="EK251" s="33">
        <v>273.0338979</v>
      </c>
      <c r="EL251" s="33">
        <v>163.84764620000001</v>
      </c>
      <c r="EM251" s="33">
        <v>198.2845548</v>
      </c>
      <c r="EN251" s="33">
        <v>193.63768049999999</v>
      </c>
      <c r="EP251" s="33">
        <v>163.84764620000001</v>
      </c>
      <c r="EQ251" s="33">
        <v>198.2845548</v>
      </c>
      <c r="ES251" s="33">
        <v>182.55593680000001</v>
      </c>
      <c r="ET251" s="33">
        <v>163.84764620000001</v>
      </c>
      <c r="EU251" s="33">
        <v>198.2845548</v>
      </c>
      <c r="EV251" s="33">
        <v>193.63768049999999</v>
      </c>
      <c r="EW251" s="33">
        <v>182.55593680000001</v>
      </c>
      <c r="EX251" s="33">
        <v>163.84764620000001</v>
      </c>
      <c r="EY251" s="33">
        <v>198.2845548</v>
      </c>
      <c r="EZ251" s="33">
        <v>279.91480610000002</v>
      </c>
      <c r="FA251" s="33">
        <v>182.55593680000001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BO253" s="33">
        <v>1.5946</v>
      </c>
      <c r="BQ253" s="33">
        <v>0.11163146929999999</v>
      </c>
      <c r="BS253" s="33">
        <v>1.5946</v>
      </c>
      <c r="BV253" s="33">
        <v>0.97993052079999998</v>
      </c>
      <c r="BZ253" s="33">
        <v>1.4807809949999999</v>
      </c>
      <c r="CA253" s="33">
        <v>1.5946</v>
      </c>
      <c r="CD253" s="33">
        <v>1.4807809949999999</v>
      </c>
      <c r="CE253" s="33">
        <v>1.5946</v>
      </c>
      <c r="CI253" s="33">
        <v>1.5946</v>
      </c>
      <c r="CL253" s="33">
        <v>1.4807809949999999</v>
      </c>
      <c r="CM253" s="33">
        <v>1.706231469</v>
      </c>
      <c r="CP253" s="33">
        <v>1.4807809949999999</v>
      </c>
      <c r="CQ253" s="33">
        <v>1.706231469</v>
      </c>
      <c r="CR253" s="33">
        <v>0.33708194349999998</v>
      </c>
      <c r="CU253" s="33">
        <v>1.706231469</v>
      </c>
      <c r="CX253" s="33">
        <v>1.4807809949999999</v>
      </c>
      <c r="CY253" s="33">
        <v>1.706231469</v>
      </c>
      <c r="CZ253" s="33">
        <v>0.11163146929999999</v>
      </c>
      <c r="DB253" s="33">
        <v>1.2053809950000001</v>
      </c>
      <c r="DC253" s="33">
        <v>1.706231469</v>
      </c>
      <c r="DF253" s="33">
        <v>1.4807809949999999</v>
      </c>
      <c r="DG253" s="33">
        <v>1.706231469</v>
      </c>
      <c r="DJ253" s="33">
        <v>1.4807809949999999</v>
      </c>
      <c r="DK253" s="33">
        <v>1.706231469</v>
      </c>
      <c r="DN253" s="33">
        <v>1.2575180560000001</v>
      </c>
      <c r="DO253" s="33">
        <v>1.706231469</v>
      </c>
      <c r="DP253" s="33">
        <v>0.11163146929999999</v>
      </c>
      <c r="DR253" s="33">
        <v>1.4807809949999999</v>
      </c>
      <c r="DS253" s="33">
        <v>1.706231469</v>
      </c>
      <c r="DU253" s="33">
        <v>0.38921900500000001</v>
      </c>
      <c r="DV253" s="33">
        <v>1.4807809949999999</v>
      </c>
      <c r="DW253" s="33">
        <v>1.706231469</v>
      </c>
      <c r="DZ253" s="33">
        <v>1.4807809949999999</v>
      </c>
      <c r="EA253" s="33">
        <v>1.706231469</v>
      </c>
      <c r="ED253" s="33">
        <v>1.4807809949999999</v>
      </c>
      <c r="EE253" s="33">
        <v>1.706231469</v>
      </c>
      <c r="EH253" s="33">
        <v>1.4807809949999999</v>
      </c>
      <c r="EI253" s="33">
        <v>1.706231469</v>
      </c>
      <c r="EL253" s="33">
        <v>1.4807809949999999</v>
      </c>
      <c r="EM253" s="33">
        <v>1.706231469</v>
      </c>
      <c r="EP253" s="33">
        <v>1.4807809949999999</v>
      </c>
      <c r="EQ253" s="33">
        <v>1.706231469</v>
      </c>
      <c r="ET253" s="33">
        <v>1.4807809949999999</v>
      </c>
      <c r="EU253" s="33">
        <v>1.706231469</v>
      </c>
      <c r="EX253" s="33">
        <v>1.4807809949999999</v>
      </c>
      <c r="EY253" s="33">
        <v>1.706231469</v>
      </c>
      <c r="FB253" s="33">
        <v>1.09156199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T254" s="33">
        <v>2.0531999999999999</v>
      </c>
      <c r="AY254" s="33">
        <v>2.0531999999999999</v>
      </c>
      <c r="BC254" s="33">
        <v>2.0531999999999999</v>
      </c>
      <c r="BD254" s="33">
        <v>2.0531999999999999</v>
      </c>
      <c r="BG254" s="33">
        <v>2.0531999999999999</v>
      </c>
      <c r="BI254" s="33">
        <v>1.8037799999999999</v>
      </c>
      <c r="BK254" s="33">
        <v>2.0531999999999999</v>
      </c>
      <c r="BM254" s="33">
        <v>1.8037799999999999</v>
      </c>
      <c r="BO254" s="33">
        <v>2.0531999999999999</v>
      </c>
      <c r="BS254" s="33">
        <v>2.0531999999999999</v>
      </c>
      <c r="BV254" s="33">
        <v>2.0531999999999999</v>
      </c>
      <c r="BW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X254" s="33">
        <v>2.0531999999999999</v>
      </c>
      <c r="CY254" s="33">
        <v>2.0531999999999999</v>
      </c>
      <c r="DB254" s="33">
        <v>2.0531999999999999</v>
      </c>
      <c r="DC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J254" s="33">
        <v>2.0531999999999999</v>
      </c>
      <c r="DK254" s="33">
        <v>2.0531999999999999</v>
      </c>
      <c r="DN254" s="33">
        <v>2.0531999999999999</v>
      </c>
      <c r="DO254" s="33">
        <v>2.0531999999999999</v>
      </c>
      <c r="DR254" s="33">
        <v>2.0531999999999999</v>
      </c>
      <c r="DS254" s="33">
        <v>2.0531999999999999</v>
      </c>
      <c r="DV254" s="33">
        <v>2.0531999999999999</v>
      </c>
      <c r="DW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D254" s="33">
        <v>2.0531999999999999</v>
      </c>
      <c r="EE254" s="33">
        <v>2.0531999999999999</v>
      </c>
      <c r="EH254" s="33">
        <v>2.0531999999999999</v>
      </c>
      <c r="EI254" s="33">
        <v>2.0531999999999999</v>
      </c>
      <c r="EL254" s="33">
        <v>2.0531999999999999</v>
      </c>
      <c r="EM254" s="33">
        <v>2.0531999999999999</v>
      </c>
      <c r="EP254" s="33">
        <v>2.0531999999999999</v>
      </c>
      <c r="EQ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3059.9730340000001</v>
      </c>
      <c r="V257" s="33">
        <v>2550.9013869999999</v>
      </c>
      <c r="W257" s="33">
        <v>2906.3120899999999</v>
      </c>
      <c r="X257" s="33">
        <v>3388.1860489999999</v>
      </c>
      <c r="Y257" s="33">
        <v>3274.4050860000002</v>
      </c>
      <c r="Z257" s="33">
        <v>2678.0168450000001</v>
      </c>
      <c r="AA257" s="33">
        <v>3015.8324349999998</v>
      </c>
      <c r="AB257" s="33">
        <v>3509.2857250000002</v>
      </c>
      <c r="AC257" s="33">
        <v>3206.4681</v>
      </c>
      <c r="AD257" s="33">
        <v>2757.93941</v>
      </c>
      <c r="AE257" s="33">
        <v>3123.1952759999999</v>
      </c>
      <c r="AF257" s="33">
        <v>3490.8904670000002</v>
      </c>
      <c r="AG257" s="33">
        <v>3365.109606</v>
      </c>
      <c r="AH257" s="33">
        <v>2831.6094760000001</v>
      </c>
      <c r="AI257" s="33">
        <v>3182.8101529999999</v>
      </c>
      <c r="AJ257" s="33">
        <v>3833.4954320000002</v>
      </c>
      <c r="AK257" s="33">
        <v>3409.1667349999998</v>
      </c>
      <c r="AL257" s="33">
        <v>2773.8641889999999</v>
      </c>
      <c r="AM257" s="33">
        <v>3258.4230739999998</v>
      </c>
      <c r="AN257" s="33">
        <v>3747.2183060000002</v>
      </c>
      <c r="AO257" s="33">
        <v>3592.7884669999999</v>
      </c>
      <c r="AP257" s="33">
        <v>2781.2876639999999</v>
      </c>
      <c r="AQ257" s="33">
        <v>3310.31124</v>
      </c>
      <c r="AR257" s="33">
        <v>3747.2183060000002</v>
      </c>
      <c r="AS257" s="33">
        <v>3409.1667349999998</v>
      </c>
      <c r="AT257" s="33">
        <v>2895.6808529999998</v>
      </c>
      <c r="AU257" s="33">
        <v>3258.4230739999998</v>
      </c>
      <c r="AV257" s="33">
        <v>3553.5806259999999</v>
      </c>
      <c r="AW257" s="33">
        <v>3402.3149619999999</v>
      </c>
      <c r="AX257" s="33">
        <v>2950.378796</v>
      </c>
      <c r="AY257" s="33">
        <v>3250.0112650000001</v>
      </c>
      <c r="AZ257" s="33">
        <v>3777.1077180000002</v>
      </c>
      <c r="BA257" s="33">
        <v>3245.2275020000002</v>
      </c>
      <c r="BB257" s="33">
        <v>2825.0003470000001</v>
      </c>
      <c r="BC257" s="33">
        <v>3312.3644399999998</v>
      </c>
      <c r="BD257" s="33">
        <v>3702.0514549999998</v>
      </c>
      <c r="BE257" s="33">
        <v>3592.7884669999999</v>
      </c>
      <c r="BF257" s="33">
        <v>2721.9696079999999</v>
      </c>
      <c r="BG257" s="33">
        <v>3312.3644399999998</v>
      </c>
      <c r="BH257" s="33">
        <v>3833.4954320000002</v>
      </c>
      <c r="BI257" s="33">
        <v>3406.9564919999998</v>
      </c>
      <c r="BJ257" s="33">
        <v>2835.078027</v>
      </c>
      <c r="BK257" s="33">
        <v>3312.3644399999998</v>
      </c>
      <c r="BL257" s="33">
        <v>3747.2183060000002</v>
      </c>
      <c r="BM257" s="33">
        <v>3321.5583489999999</v>
      </c>
      <c r="BN257" s="33">
        <v>2950.378796</v>
      </c>
      <c r="BO257" s="33">
        <v>3869.2586040000001</v>
      </c>
      <c r="BP257" s="33">
        <v>5008.397003</v>
      </c>
      <c r="BQ257" s="33">
        <v>3492.9045540000002</v>
      </c>
      <c r="BR257" s="33">
        <v>2988.8479929999999</v>
      </c>
      <c r="BS257" s="33">
        <v>4298.0705099999996</v>
      </c>
      <c r="BT257" s="33">
        <v>6033.2576079999999</v>
      </c>
      <c r="BU257" s="33">
        <v>3592.7884669999999</v>
      </c>
      <c r="BV257" s="33">
        <v>2991.8811230000001</v>
      </c>
      <c r="BW257" s="33">
        <v>5117.6851319999996</v>
      </c>
      <c r="BX257" s="33">
        <v>3833.4954320000002</v>
      </c>
      <c r="BY257" s="33">
        <v>1526.2021179999999</v>
      </c>
      <c r="BZ257" s="33">
        <v>4633.2405250000002</v>
      </c>
      <c r="CA257" s="33">
        <v>5361.6045789999998</v>
      </c>
      <c r="CB257" s="33">
        <v>3553.5806259999999</v>
      </c>
      <c r="CC257" s="33">
        <v>3319.7545690000002</v>
      </c>
      <c r="CD257" s="33">
        <v>4635.2937250000004</v>
      </c>
      <c r="CE257" s="33">
        <v>5363.6577790000001</v>
      </c>
      <c r="CF257" s="33">
        <v>6376.0434359999999</v>
      </c>
      <c r="CG257" s="33">
        <v>5885.6104160000004</v>
      </c>
      <c r="CH257" s="33">
        <v>4567.7890960000004</v>
      </c>
      <c r="CI257" s="33">
        <v>5363.6577790000001</v>
      </c>
      <c r="CJ257" s="33">
        <v>3749.271506</v>
      </c>
      <c r="CK257" s="33">
        <v>5751.2513710000003</v>
      </c>
      <c r="CL257" s="33">
        <v>4654.7211639999996</v>
      </c>
      <c r="CM257" s="33">
        <v>5363.7694110000002</v>
      </c>
      <c r="CN257" s="33">
        <v>6373.9902359999996</v>
      </c>
      <c r="CO257" s="33">
        <v>3594.592247</v>
      </c>
      <c r="CP257" s="33">
        <v>2989.625164</v>
      </c>
      <c r="CQ257" s="33">
        <v>5363.7694110000002</v>
      </c>
      <c r="CR257" s="33">
        <v>3749.6085880000001</v>
      </c>
      <c r="CS257" s="33">
        <v>3504.114286</v>
      </c>
      <c r="CT257" s="33">
        <v>4653.2403830000003</v>
      </c>
      <c r="CU257" s="33">
        <v>5363.7694110000002</v>
      </c>
      <c r="CV257" s="33">
        <v>6373.9902359999996</v>
      </c>
      <c r="CW257" s="33">
        <v>5885.6104160000004</v>
      </c>
      <c r="CX257" s="33">
        <v>4590.7505160000001</v>
      </c>
      <c r="CY257" s="33">
        <v>5363.7694110000002</v>
      </c>
      <c r="CZ257" s="33">
        <v>4836.411298</v>
      </c>
      <c r="DA257" s="33">
        <v>6069.2321480000001</v>
      </c>
      <c r="DB257" s="33">
        <v>4692.9149610000004</v>
      </c>
      <c r="DC257" s="33">
        <v>5944.6049169999997</v>
      </c>
      <c r="DD257" s="33">
        <v>4210.1979950000004</v>
      </c>
      <c r="DE257" s="33">
        <v>6551.2340549999999</v>
      </c>
      <c r="DF257" s="33">
        <v>5223.2864669999999</v>
      </c>
      <c r="DG257" s="33">
        <v>6099.0894479999997</v>
      </c>
      <c r="DH257" s="33">
        <v>7153.7251299999998</v>
      </c>
      <c r="DI257" s="33">
        <v>4378.5945709999996</v>
      </c>
      <c r="DJ257" s="33">
        <v>5715.474561</v>
      </c>
      <c r="DK257" s="33">
        <v>6334.4382189999997</v>
      </c>
      <c r="DL257" s="33">
        <v>5803.0195890000005</v>
      </c>
      <c r="DM257" s="33">
        <v>3412.2163139999998</v>
      </c>
      <c r="DN257" s="33">
        <v>5715.2512980000001</v>
      </c>
      <c r="DO257" s="33">
        <v>6334.4382189999997</v>
      </c>
      <c r="DP257" s="33">
        <v>5573.8813259999997</v>
      </c>
      <c r="DQ257" s="33">
        <v>3592.7884669999999</v>
      </c>
      <c r="DR257" s="33">
        <v>5715.474561</v>
      </c>
      <c r="DS257" s="33">
        <v>6334.4382189999997</v>
      </c>
      <c r="DT257" s="33">
        <v>5289.4780810000002</v>
      </c>
      <c r="DU257" s="33">
        <v>3815.530385</v>
      </c>
      <c r="DV257" s="33">
        <v>5715.474561</v>
      </c>
      <c r="DW257" s="33">
        <v>6334.4382189999997</v>
      </c>
      <c r="DX257" s="33">
        <v>7257.3328949999996</v>
      </c>
      <c r="DY257" s="33">
        <v>3589.2017770000002</v>
      </c>
      <c r="DZ257" s="33">
        <v>5715.474561</v>
      </c>
      <c r="EA257" s="33">
        <v>6334.4382189999997</v>
      </c>
      <c r="EB257" s="33">
        <v>4630.560966</v>
      </c>
      <c r="EC257" s="33">
        <v>5885.6104160000004</v>
      </c>
      <c r="ED257" s="33">
        <v>5715.474561</v>
      </c>
      <c r="EE257" s="33">
        <v>6334.4382189999997</v>
      </c>
      <c r="EF257" s="33">
        <v>7576.7191759999996</v>
      </c>
      <c r="EG257" s="33">
        <v>6505.6524799999997</v>
      </c>
      <c r="EH257" s="33">
        <v>6085.0973169999997</v>
      </c>
      <c r="EI257" s="33">
        <v>6685.3986269999996</v>
      </c>
      <c r="EJ257" s="33">
        <v>5864.4006440000003</v>
      </c>
      <c r="EK257" s="33">
        <v>6272.1820360000002</v>
      </c>
      <c r="EL257" s="33">
        <v>6215.8881410000004</v>
      </c>
      <c r="EM257" s="33">
        <v>6809.5857889999997</v>
      </c>
      <c r="EN257" s="33">
        <v>5344.8509910000002</v>
      </c>
      <c r="EO257" s="33">
        <v>3708.559518</v>
      </c>
      <c r="EP257" s="33">
        <v>6215.8881410000004</v>
      </c>
      <c r="EQ257" s="33">
        <v>6809.5857889999997</v>
      </c>
      <c r="ER257" s="33">
        <v>4869.3242389999996</v>
      </c>
      <c r="ES257" s="33">
        <v>6318.7506400000002</v>
      </c>
      <c r="ET257" s="33">
        <v>6215.8881410000004</v>
      </c>
      <c r="EU257" s="33">
        <v>6809.5857889999997</v>
      </c>
      <c r="EV257" s="33">
        <v>3749.271506</v>
      </c>
      <c r="EW257" s="33">
        <v>7285.7877660000004</v>
      </c>
      <c r="EX257" s="33">
        <v>6215.8881410000004</v>
      </c>
      <c r="EY257" s="33">
        <v>6809.5857889999997</v>
      </c>
      <c r="EZ257" s="33">
        <v>3833.4954320000002</v>
      </c>
      <c r="FA257" s="33">
        <v>3549.736609</v>
      </c>
      <c r="FB257" s="33">
        <v>6215.4989219999998</v>
      </c>
      <c r="FC257" s="33">
        <v>6809.5857889999997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0</v>
      </c>
      <c r="DM317" s="33">
        <v>0</v>
      </c>
      <c r="DN317" s="33">
        <v>0</v>
      </c>
      <c r="DO317" s="33">
        <v>0</v>
      </c>
      <c r="DP317" s="33">
        <v>0</v>
      </c>
      <c r="DQ317" s="33">
        <v>0</v>
      </c>
      <c r="DR317" s="33">
        <v>0</v>
      </c>
      <c r="DS317" s="33">
        <v>0</v>
      </c>
      <c r="DT317" s="33">
        <v>0</v>
      </c>
      <c r="DU317" s="33">
        <v>0</v>
      </c>
      <c r="DV317" s="33">
        <v>0</v>
      </c>
      <c r="DW317" s="33">
        <v>0</v>
      </c>
      <c r="DX317" s="33">
        <v>0</v>
      </c>
      <c r="DY317" s="33">
        <v>0</v>
      </c>
      <c r="DZ317" s="33">
        <v>0</v>
      </c>
      <c r="EA317" s="33">
        <v>0</v>
      </c>
      <c r="EB317" s="33">
        <v>0</v>
      </c>
      <c r="EC317" s="33">
        <v>0</v>
      </c>
      <c r="ED317" s="33">
        <v>0</v>
      </c>
      <c r="EE317" s="33">
        <v>0</v>
      </c>
      <c r="EF317" s="33">
        <v>0</v>
      </c>
      <c r="EG317" s="33">
        <v>0</v>
      </c>
      <c r="EH317" s="33">
        <v>0</v>
      </c>
      <c r="EI317" s="33">
        <v>0</v>
      </c>
      <c r="EJ317" s="33">
        <v>0</v>
      </c>
      <c r="EK317" s="33">
        <v>0</v>
      </c>
      <c r="EL317" s="33">
        <v>0</v>
      </c>
      <c r="EM317" s="33">
        <v>0</v>
      </c>
      <c r="EN317" s="33">
        <v>0</v>
      </c>
      <c r="EO317" s="33">
        <v>0</v>
      </c>
      <c r="EP317" s="33">
        <v>0</v>
      </c>
      <c r="EQ317" s="33">
        <v>0</v>
      </c>
      <c r="ER317" s="33">
        <v>0</v>
      </c>
      <c r="ES317" s="33">
        <v>0</v>
      </c>
      <c r="ET317" s="33">
        <v>0</v>
      </c>
      <c r="EU317" s="33">
        <v>0</v>
      </c>
      <c r="EV317" s="33">
        <v>0</v>
      </c>
      <c r="EW317" s="33">
        <v>0</v>
      </c>
      <c r="EX317" s="33">
        <v>0</v>
      </c>
      <c r="EY317" s="33">
        <v>0</v>
      </c>
      <c r="EZ317" s="33">
        <v>0</v>
      </c>
      <c r="FA317" s="33">
        <v>0</v>
      </c>
      <c r="FB317" s="33">
        <v>0</v>
      </c>
      <c r="FC317" s="33">
        <v>0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39.241199999999999</v>
      </c>
      <c r="AD368" s="58">
        <v>39.241199999999999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171.24225000000001</v>
      </c>
      <c r="AM368" s="58">
        <v>171.24225000000001</v>
      </c>
      <c r="AN368" s="58">
        <v>186.72345000000001</v>
      </c>
      <c r="AO368" s="58">
        <v>142.57875000000001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39.241199999999999</v>
      </c>
      <c r="AU368" s="58">
        <v>171.24225000000001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39.241199999999999</v>
      </c>
      <c r="BB368" s="58">
        <v>142.57875000000001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39.241199999999999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142.57875000000001</v>
      </c>
      <c r="CA368" s="58">
        <v>158.05994999999999</v>
      </c>
      <c r="CB368" s="58">
        <v>158.05994999999999</v>
      </c>
      <c r="CC368" s="58">
        <v>158.05994999999999</v>
      </c>
      <c r="CD368" s="58">
        <v>142.57875000000001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23.76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254.79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254.79</v>
      </c>
      <c r="BR369" s="58">
        <v>254.8</v>
      </c>
      <c r="BS369" s="58">
        <v>254.8</v>
      </c>
      <c r="BT369" s="58">
        <v>254.79</v>
      </c>
      <c r="BU369" s="58">
        <v>254.8</v>
      </c>
      <c r="BV369" s="58">
        <v>254.8</v>
      </c>
      <c r="BW369" s="58">
        <v>254.8</v>
      </c>
      <c r="BX369" s="58">
        <v>254.79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336.09310920000001</v>
      </c>
      <c r="AD377" s="58">
        <v>336.09310920000001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653.25494490000005</v>
      </c>
      <c r="AM377" s="58">
        <v>653.25494490000005</v>
      </c>
      <c r="AN377" s="58">
        <v>673.46856990000003</v>
      </c>
      <c r="AO377" s="58">
        <v>629.32386989999998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525.98631990000001</v>
      </c>
      <c r="AU377" s="58">
        <v>657.98736989999998</v>
      </c>
      <c r="AV377" s="58">
        <v>673.46856990000003</v>
      </c>
      <c r="AW377" s="58">
        <v>673.45856990000004</v>
      </c>
      <c r="AX377" s="58">
        <v>673.46856990000003</v>
      </c>
      <c r="AY377" s="58">
        <v>673.46856990000003</v>
      </c>
      <c r="AZ377" s="58">
        <v>644.80506990000003</v>
      </c>
      <c r="BA377" s="58">
        <v>525.97631990000002</v>
      </c>
      <c r="BB377" s="58">
        <v>629.32386989999998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644.79506990000004</v>
      </c>
      <c r="BJ377" s="58">
        <v>644.80506990000003</v>
      </c>
      <c r="BK377" s="58">
        <v>644.80506990000003</v>
      </c>
      <c r="BL377" s="58">
        <v>644.80506990000003</v>
      </c>
      <c r="BM377" s="58">
        <v>525.98631990000001</v>
      </c>
      <c r="BN377" s="58">
        <v>644.80506990000003</v>
      </c>
      <c r="BO377" s="58">
        <v>644.80506990000003</v>
      </c>
      <c r="BP377" s="58">
        <v>644.80506990000003</v>
      </c>
      <c r="BQ377" s="58">
        <v>644.79506990000004</v>
      </c>
      <c r="BR377" s="58">
        <v>644.80506990000003</v>
      </c>
      <c r="BS377" s="58">
        <v>644.80506990000003</v>
      </c>
      <c r="BT377" s="58">
        <v>644.79506990000004</v>
      </c>
      <c r="BU377" s="58">
        <v>644.80506990000003</v>
      </c>
      <c r="BV377" s="58">
        <v>644.80506990000003</v>
      </c>
      <c r="BW377" s="58">
        <v>644.80506990000003</v>
      </c>
      <c r="BX377" s="58">
        <v>644.79506990000004</v>
      </c>
      <c r="BY377" s="58">
        <v>644.80506990000003</v>
      </c>
      <c r="BZ377" s="58">
        <v>629.32386989999998</v>
      </c>
      <c r="CA377" s="58">
        <v>644.80506990000003</v>
      </c>
      <c r="CB377" s="58">
        <v>354.79748069999999</v>
      </c>
      <c r="CC377" s="58">
        <v>354.79748069999999</v>
      </c>
      <c r="CD377" s="58">
        <v>339.31628069999999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213.65321069999999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0</v>
      </c>
      <c r="BA425" s="33">
        <v>0</v>
      </c>
      <c r="BB425" s="33">
        <v>0</v>
      </c>
      <c r="BC425" s="33">
        <v>0</v>
      </c>
      <c r="BD425" s="33">
        <v>0</v>
      </c>
      <c r="BE425" s="33">
        <v>0</v>
      </c>
      <c r="BF425" s="33">
        <v>0</v>
      </c>
      <c r="BG425" s="33">
        <v>0</v>
      </c>
      <c r="BH425" s="33">
        <v>0</v>
      </c>
      <c r="BI425" s="33">
        <v>0</v>
      </c>
      <c r="BJ425" s="33">
        <v>0</v>
      </c>
      <c r="BK425" s="33">
        <v>0</v>
      </c>
      <c r="BL425" s="33">
        <v>0</v>
      </c>
      <c r="BM425" s="33">
        <v>0</v>
      </c>
      <c r="BN425" s="33">
        <v>0</v>
      </c>
      <c r="BO425" s="33">
        <v>0</v>
      </c>
      <c r="BP425" s="33">
        <v>0</v>
      </c>
      <c r="BQ425" s="33">
        <v>0</v>
      </c>
      <c r="BR425" s="33">
        <v>0</v>
      </c>
      <c r="BS425" s="33">
        <v>0</v>
      </c>
      <c r="BT425" s="33">
        <v>0</v>
      </c>
      <c r="BU425" s="33">
        <v>0</v>
      </c>
      <c r="BV425" s="33">
        <v>0</v>
      </c>
      <c r="BW425" s="33">
        <v>0</v>
      </c>
      <c r="BX425" s="33">
        <v>0</v>
      </c>
      <c r="BY425" s="33">
        <v>0</v>
      </c>
      <c r="BZ425" s="33">
        <v>0</v>
      </c>
      <c r="CA425" s="33">
        <v>0</v>
      </c>
      <c r="CB425" s="33">
        <v>0</v>
      </c>
      <c r="CC425" s="33">
        <v>0</v>
      </c>
      <c r="CD425" s="33">
        <v>0</v>
      </c>
      <c r="CE425" s="33">
        <v>0</v>
      </c>
      <c r="CF425" s="33">
        <v>0</v>
      </c>
      <c r="CG425" s="33">
        <v>0</v>
      </c>
      <c r="CH425" s="33">
        <v>0</v>
      </c>
      <c r="CI425" s="33">
        <v>0</v>
      </c>
      <c r="CJ425" s="33">
        <v>0</v>
      </c>
      <c r="CK425" s="33">
        <v>0</v>
      </c>
      <c r="CL425" s="33">
        <v>0</v>
      </c>
      <c r="CM425" s="33">
        <v>0</v>
      </c>
      <c r="CN425" s="33">
        <v>0</v>
      </c>
      <c r="CO425" s="33">
        <v>0</v>
      </c>
      <c r="CP425" s="33">
        <v>0</v>
      </c>
      <c r="CQ425" s="33">
        <v>0</v>
      </c>
      <c r="CR425" s="33">
        <v>0</v>
      </c>
      <c r="CS425" s="33">
        <v>0</v>
      </c>
      <c r="CT425" s="33">
        <v>0</v>
      </c>
      <c r="CU425" s="33">
        <v>0</v>
      </c>
      <c r="CV425" s="33">
        <v>0</v>
      </c>
      <c r="CW425" s="33">
        <v>0</v>
      </c>
      <c r="CX425" s="33">
        <v>0</v>
      </c>
      <c r="CY425" s="33">
        <v>0</v>
      </c>
      <c r="CZ425" s="33">
        <v>0</v>
      </c>
      <c r="DA425" s="33">
        <v>0</v>
      </c>
      <c r="DB425" s="33">
        <v>0</v>
      </c>
      <c r="DC425" s="33">
        <v>0</v>
      </c>
      <c r="DD425" s="33">
        <v>0</v>
      </c>
      <c r="DE425" s="33">
        <v>0</v>
      </c>
      <c r="DF425" s="33">
        <v>0</v>
      </c>
      <c r="DG425" s="33">
        <v>0</v>
      </c>
      <c r="DH425" s="33">
        <v>0</v>
      </c>
      <c r="DI425" s="33">
        <v>0</v>
      </c>
      <c r="DJ425" s="33">
        <v>0</v>
      </c>
      <c r="DK425" s="33">
        <v>0</v>
      </c>
      <c r="DL425" s="33">
        <v>0</v>
      </c>
      <c r="DM425" s="33">
        <v>0</v>
      </c>
      <c r="DN425" s="33">
        <v>0</v>
      </c>
      <c r="DO425" s="33">
        <v>0</v>
      </c>
      <c r="DP425" s="33">
        <v>0</v>
      </c>
      <c r="DQ425" s="33">
        <v>0</v>
      </c>
      <c r="DR425" s="33">
        <v>0</v>
      </c>
      <c r="DS425" s="33">
        <v>0</v>
      </c>
      <c r="DT425" s="33">
        <v>0</v>
      </c>
      <c r="DU425" s="33">
        <v>0</v>
      </c>
      <c r="DV425" s="33">
        <v>0</v>
      </c>
      <c r="DW425" s="33">
        <v>0</v>
      </c>
      <c r="DX425" s="33">
        <v>0</v>
      </c>
      <c r="DY425" s="33">
        <v>0</v>
      </c>
      <c r="DZ425" s="33">
        <v>0</v>
      </c>
      <c r="EA425" s="33">
        <v>0</v>
      </c>
      <c r="EB425" s="33">
        <v>0</v>
      </c>
      <c r="EC425" s="33">
        <v>0</v>
      </c>
      <c r="ED425" s="33">
        <v>0</v>
      </c>
      <c r="EE425" s="33">
        <v>0</v>
      </c>
      <c r="EF425" s="33">
        <v>0</v>
      </c>
      <c r="EG425" s="33">
        <v>0</v>
      </c>
      <c r="EH425" s="33">
        <v>0</v>
      </c>
      <c r="EI425" s="33">
        <v>0</v>
      </c>
      <c r="EJ425" s="33">
        <v>0</v>
      </c>
      <c r="EK425" s="33">
        <v>0</v>
      </c>
      <c r="EL425" s="33">
        <v>0</v>
      </c>
      <c r="EM425" s="33">
        <v>0</v>
      </c>
      <c r="EN425" s="33">
        <v>0</v>
      </c>
      <c r="EO425" s="33">
        <v>0</v>
      </c>
      <c r="EP425" s="33">
        <v>0</v>
      </c>
      <c r="EQ425" s="33">
        <v>0</v>
      </c>
      <c r="ER425" s="33">
        <v>0</v>
      </c>
      <c r="ES425" s="33">
        <v>0</v>
      </c>
      <c r="ET425" s="33">
        <v>0</v>
      </c>
      <c r="EU425" s="33">
        <v>0</v>
      </c>
      <c r="EV425" s="33">
        <v>0</v>
      </c>
      <c r="EW425" s="33">
        <v>0</v>
      </c>
      <c r="EX425" s="33">
        <v>0</v>
      </c>
      <c r="EY425" s="33">
        <v>0</v>
      </c>
      <c r="EZ425" s="33">
        <v>0</v>
      </c>
      <c r="FA425" s="33">
        <v>0</v>
      </c>
      <c r="FB425" s="33">
        <v>0</v>
      </c>
      <c r="FC425" s="33">
        <v>0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DH440" s="33">
        <v>1151.1578469999999</v>
      </c>
      <c r="DI440" s="33">
        <v>1398.187428</v>
      </c>
      <c r="DJ440" s="33">
        <v>1857.6624489999999</v>
      </c>
      <c r="DK440" s="33">
        <v>1526.6428100000001</v>
      </c>
      <c r="DL440" s="33">
        <v>1151.1578469999999</v>
      </c>
      <c r="DM440" s="33">
        <v>1398.187428</v>
      </c>
      <c r="DN440" s="33">
        <v>1857.6624489999999</v>
      </c>
      <c r="DO440" s="33">
        <v>1526.6428100000001</v>
      </c>
      <c r="DP440" s="33">
        <v>1151.1578469999999</v>
      </c>
      <c r="DQ440" s="33">
        <v>1398.187428</v>
      </c>
      <c r="DR440" s="33">
        <v>1857.6624489999999</v>
      </c>
      <c r="DS440" s="33">
        <v>1526.6428100000001</v>
      </c>
      <c r="DT440" s="33">
        <v>1151.1578469999999</v>
      </c>
      <c r="DU440" s="33">
        <v>1398.187428</v>
      </c>
      <c r="DV440" s="33">
        <v>1857.6624489999999</v>
      </c>
      <c r="DW440" s="33">
        <v>1526.6428100000001</v>
      </c>
      <c r="DX440" s="33">
        <v>1151.1578469999999</v>
      </c>
      <c r="DY440" s="33">
        <v>1398.187428</v>
      </c>
      <c r="DZ440" s="33">
        <v>1857.6624489999999</v>
      </c>
      <c r="EA440" s="33">
        <v>1526.6428100000001</v>
      </c>
      <c r="EB440" s="33">
        <v>1151.1578469999999</v>
      </c>
      <c r="EC440" s="33">
        <v>1398.187428</v>
      </c>
      <c r="ED440" s="33">
        <v>1857.6624489999999</v>
      </c>
      <c r="EE440" s="33">
        <v>1526.6428100000001</v>
      </c>
      <c r="EF440" s="33">
        <v>1151.1578469999999</v>
      </c>
      <c r="EG440" s="33">
        <v>1398.187428</v>
      </c>
      <c r="EH440" s="33">
        <v>1857.6624489999999</v>
      </c>
      <c r="EI440" s="33">
        <v>1526.6428100000001</v>
      </c>
      <c r="EJ440" s="33">
        <v>1151.1578469999999</v>
      </c>
      <c r="EK440" s="33">
        <v>1398.187428</v>
      </c>
      <c r="EL440" s="33">
        <v>1857.6624489999999</v>
      </c>
      <c r="EM440" s="33">
        <v>1526.6428100000001</v>
      </c>
      <c r="EN440" s="33">
        <v>1151.1578469999999</v>
      </c>
      <c r="EO440" s="33">
        <v>1398.187428</v>
      </c>
      <c r="EP440" s="33">
        <v>1857.6624489999999</v>
      </c>
      <c r="EQ440" s="33">
        <v>1526.6428100000001</v>
      </c>
      <c r="ER440" s="33">
        <v>1151.1578469999999</v>
      </c>
      <c r="ES440" s="33">
        <v>1398.187428</v>
      </c>
      <c r="ET440" s="33">
        <v>1857.6624489999999</v>
      </c>
      <c r="EU440" s="33">
        <v>1526.6428100000001</v>
      </c>
      <c r="EV440" s="33">
        <v>1151.1578469999999</v>
      </c>
      <c r="EW440" s="33">
        <v>1398.187428</v>
      </c>
      <c r="EX440" s="33">
        <v>1857.6624489999999</v>
      </c>
      <c r="EY440" s="33">
        <v>1526.6428100000001</v>
      </c>
      <c r="EZ440" s="33">
        <v>1151.1578469999999</v>
      </c>
      <c r="FA440" s="33">
        <v>1398.187428</v>
      </c>
      <c r="FB440" s="33">
        <v>1857.6624489999999</v>
      </c>
      <c r="FC440" s="33">
        <v>1526.6428100000001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0</v>
      </c>
      <c r="BY449" s="33">
        <v>0</v>
      </c>
      <c r="BZ449" s="33">
        <v>0</v>
      </c>
      <c r="CA449" s="33">
        <v>0</v>
      </c>
      <c r="CB449" s="33">
        <v>0</v>
      </c>
      <c r="CC449" s="33">
        <v>0</v>
      </c>
      <c r="CD449" s="33">
        <v>0</v>
      </c>
      <c r="CE449" s="33">
        <v>0</v>
      </c>
      <c r="CF449" s="33">
        <v>0</v>
      </c>
      <c r="CG449" s="33">
        <v>0</v>
      </c>
      <c r="CH449" s="33">
        <v>0</v>
      </c>
      <c r="CI449" s="33">
        <v>0</v>
      </c>
      <c r="CJ449" s="33">
        <v>0</v>
      </c>
      <c r="CK449" s="33">
        <v>0</v>
      </c>
      <c r="CL449" s="33">
        <v>0</v>
      </c>
      <c r="CM449" s="33">
        <v>0</v>
      </c>
      <c r="CN449" s="33">
        <v>0</v>
      </c>
      <c r="CO449" s="33">
        <v>0</v>
      </c>
      <c r="CP449" s="33">
        <v>0</v>
      </c>
      <c r="CQ449" s="33">
        <v>0</v>
      </c>
      <c r="CR449" s="33">
        <v>0</v>
      </c>
      <c r="CS449" s="33">
        <v>0</v>
      </c>
      <c r="CT449" s="33">
        <v>0</v>
      </c>
      <c r="CU449" s="33">
        <v>0</v>
      </c>
      <c r="CV449" s="33">
        <v>0</v>
      </c>
      <c r="CW449" s="33">
        <v>0</v>
      </c>
      <c r="CX449" s="33">
        <v>0</v>
      </c>
      <c r="CY449" s="33">
        <v>0</v>
      </c>
      <c r="CZ449" s="33">
        <v>0</v>
      </c>
      <c r="DA449" s="33">
        <v>0</v>
      </c>
      <c r="DB449" s="33">
        <v>0</v>
      </c>
      <c r="DC449" s="33">
        <v>0</v>
      </c>
      <c r="DD449" s="33">
        <v>0</v>
      </c>
      <c r="DE449" s="33">
        <v>0</v>
      </c>
      <c r="DF449" s="33">
        <v>0</v>
      </c>
      <c r="DG449" s="33">
        <v>0</v>
      </c>
      <c r="DH449" s="33">
        <v>1151.1578469999999</v>
      </c>
      <c r="DI449" s="33">
        <v>1398.187428</v>
      </c>
      <c r="DJ449" s="33">
        <v>1857.6624489999999</v>
      </c>
      <c r="DK449" s="33">
        <v>1526.6428100000001</v>
      </c>
      <c r="DL449" s="33">
        <v>1151.1578469999999</v>
      </c>
      <c r="DM449" s="33">
        <v>1398.187428</v>
      </c>
      <c r="DN449" s="33">
        <v>1857.6624489999999</v>
      </c>
      <c r="DO449" s="33">
        <v>1526.6428100000001</v>
      </c>
      <c r="DP449" s="33">
        <v>1151.1578469999999</v>
      </c>
      <c r="DQ449" s="33">
        <v>1398.187428</v>
      </c>
      <c r="DR449" s="33">
        <v>1857.6624489999999</v>
      </c>
      <c r="DS449" s="33">
        <v>1526.6428100000001</v>
      </c>
      <c r="DT449" s="33">
        <v>1151.1578469999999</v>
      </c>
      <c r="DU449" s="33">
        <v>1398.187428</v>
      </c>
      <c r="DV449" s="33">
        <v>1857.6624489999999</v>
      </c>
      <c r="DW449" s="33">
        <v>1526.6428100000001</v>
      </c>
      <c r="DX449" s="33">
        <v>1151.1578469999999</v>
      </c>
      <c r="DY449" s="33">
        <v>1398.187428</v>
      </c>
      <c r="DZ449" s="33">
        <v>1857.6624489999999</v>
      </c>
      <c r="EA449" s="33">
        <v>1526.6428100000001</v>
      </c>
      <c r="EB449" s="33">
        <v>1151.1578469999999</v>
      </c>
      <c r="EC449" s="33">
        <v>1398.187428</v>
      </c>
      <c r="ED449" s="33">
        <v>1857.6624489999999</v>
      </c>
      <c r="EE449" s="33">
        <v>1526.6428100000001</v>
      </c>
      <c r="EF449" s="33">
        <v>1151.1578469999999</v>
      </c>
      <c r="EG449" s="33">
        <v>1398.187428</v>
      </c>
      <c r="EH449" s="33">
        <v>1857.6624489999999</v>
      </c>
      <c r="EI449" s="33">
        <v>1526.6428100000001</v>
      </c>
      <c r="EJ449" s="33">
        <v>1151.1578469999999</v>
      </c>
      <c r="EK449" s="33">
        <v>1398.187428</v>
      </c>
      <c r="EL449" s="33">
        <v>1857.6624489999999</v>
      </c>
      <c r="EM449" s="33">
        <v>1526.6428100000001</v>
      </c>
      <c r="EN449" s="33">
        <v>1151.1578469999999</v>
      </c>
      <c r="EO449" s="33">
        <v>1398.187428</v>
      </c>
      <c r="EP449" s="33">
        <v>1857.6624489999999</v>
      </c>
      <c r="EQ449" s="33">
        <v>1526.6428100000001</v>
      </c>
      <c r="ER449" s="33">
        <v>1151.1578469999999</v>
      </c>
      <c r="ES449" s="33">
        <v>1398.187428</v>
      </c>
      <c r="ET449" s="33">
        <v>1857.6624489999999</v>
      </c>
      <c r="EU449" s="33">
        <v>1526.6428100000001</v>
      </c>
      <c r="EV449" s="33">
        <v>1151.1578469999999</v>
      </c>
      <c r="EW449" s="33">
        <v>1398.187428</v>
      </c>
      <c r="EX449" s="33">
        <v>1857.6624489999999</v>
      </c>
      <c r="EY449" s="33">
        <v>1526.6428100000001</v>
      </c>
      <c r="EZ449" s="33">
        <v>1151.1578469999999</v>
      </c>
      <c r="FA449" s="33">
        <v>1398.187428</v>
      </c>
      <c r="FB449" s="33">
        <v>1857.6624489999999</v>
      </c>
      <c r="FC449" s="33">
        <v>1526.6428100000001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504.66671910000002</v>
      </c>
      <c r="DM464" s="33">
        <v>612.9642983</v>
      </c>
      <c r="DN464" s="33">
        <v>814.39779559999999</v>
      </c>
      <c r="DO464" s="33">
        <v>669.27903949999995</v>
      </c>
      <c r="DP464" s="33">
        <v>627.17454080000005</v>
      </c>
      <c r="DQ464" s="33">
        <v>761.76135209999995</v>
      </c>
      <c r="DR464" s="33">
        <v>1012.092821</v>
      </c>
      <c r="DS464" s="33">
        <v>831.74649399999998</v>
      </c>
      <c r="DT464" s="33">
        <v>627.17454080000005</v>
      </c>
      <c r="DU464" s="33">
        <v>761.76135209999995</v>
      </c>
      <c r="DV464" s="33">
        <v>1012.092821</v>
      </c>
      <c r="DW464" s="33">
        <v>831.74649399999998</v>
      </c>
      <c r="DX464" s="33">
        <v>627.17454080000005</v>
      </c>
      <c r="DY464" s="33">
        <v>761.76135209999995</v>
      </c>
      <c r="DZ464" s="33">
        <v>1012.092821</v>
      </c>
      <c r="EA464" s="33">
        <v>831.74649399999998</v>
      </c>
      <c r="EB464" s="33">
        <v>627.17454080000005</v>
      </c>
      <c r="EC464" s="33">
        <v>761.76135209999995</v>
      </c>
      <c r="ED464" s="33">
        <v>1012.092821</v>
      </c>
      <c r="EE464" s="33">
        <v>831.74649399999998</v>
      </c>
      <c r="EF464" s="33">
        <v>627.17454080000005</v>
      </c>
      <c r="EG464" s="33">
        <v>761.76135209999995</v>
      </c>
      <c r="EH464" s="33">
        <v>1012.092821</v>
      </c>
      <c r="EI464" s="33">
        <v>831.74649399999998</v>
      </c>
      <c r="EJ464" s="33">
        <v>627.17454080000005</v>
      </c>
      <c r="EK464" s="33">
        <v>761.76135209999995</v>
      </c>
      <c r="EL464" s="33">
        <v>1012.092821</v>
      </c>
      <c r="EM464" s="33">
        <v>831.74649399999998</v>
      </c>
      <c r="EN464" s="33">
        <v>627.17454080000005</v>
      </c>
      <c r="EO464" s="33">
        <v>761.76135209999995</v>
      </c>
      <c r="EP464" s="33">
        <v>1012.092821</v>
      </c>
      <c r="EQ464" s="33">
        <v>831.74649399999998</v>
      </c>
      <c r="ER464" s="33">
        <v>627.17454080000005</v>
      </c>
      <c r="ES464" s="33">
        <v>761.76135209999995</v>
      </c>
      <c r="ET464" s="33">
        <v>1012.092821</v>
      </c>
      <c r="EU464" s="33">
        <v>831.74649399999998</v>
      </c>
      <c r="EV464" s="33">
        <v>627.17454080000005</v>
      </c>
      <c r="EW464" s="33">
        <v>761.76135209999995</v>
      </c>
      <c r="EX464" s="33">
        <v>1012.092821</v>
      </c>
      <c r="EY464" s="33">
        <v>831.74649399999998</v>
      </c>
      <c r="EZ464" s="33">
        <v>627.17454080000005</v>
      </c>
      <c r="FA464" s="33">
        <v>761.76135209999995</v>
      </c>
      <c r="FB464" s="33">
        <v>1012.092821</v>
      </c>
      <c r="FC464" s="33">
        <v>831.74649399999998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504.66671910000002</v>
      </c>
      <c r="DM473" s="33">
        <v>612.9642983</v>
      </c>
      <c r="DN473" s="33">
        <v>814.39779559999999</v>
      </c>
      <c r="DO473" s="33">
        <v>669.27903949999995</v>
      </c>
      <c r="DP473" s="33">
        <v>627.17454080000005</v>
      </c>
      <c r="DQ473" s="33">
        <v>761.76135209999995</v>
      </c>
      <c r="DR473" s="33">
        <v>1012.092821</v>
      </c>
      <c r="DS473" s="33">
        <v>831.74649399999998</v>
      </c>
      <c r="DT473" s="33">
        <v>627.17454080000005</v>
      </c>
      <c r="DU473" s="33">
        <v>761.76135209999995</v>
      </c>
      <c r="DV473" s="33">
        <v>1012.092821</v>
      </c>
      <c r="DW473" s="33">
        <v>831.74649399999998</v>
      </c>
      <c r="DX473" s="33">
        <v>627.17454080000005</v>
      </c>
      <c r="DY473" s="33">
        <v>761.76135209999995</v>
      </c>
      <c r="DZ473" s="33">
        <v>1012.092821</v>
      </c>
      <c r="EA473" s="33">
        <v>831.74649399999998</v>
      </c>
      <c r="EB473" s="33">
        <v>627.17454080000005</v>
      </c>
      <c r="EC473" s="33">
        <v>761.76135209999995</v>
      </c>
      <c r="ED473" s="33">
        <v>1012.092821</v>
      </c>
      <c r="EE473" s="33">
        <v>831.74649399999998</v>
      </c>
      <c r="EF473" s="33">
        <v>627.17454080000005</v>
      </c>
      <c r="EG473" s="33">
        <v>761.76135209999995</v>
      </c>
      <c r="EH473" s="33">
        <v>1012.092821</v>
      </c>
      <c r="EI473" s="33">
        <v>831.74649399999998</v>
      </c>
      <c r="EJ473" s="33">
        <v>627.17454080000005</v>
      </c>
      <c r="EK473" s="33">
        <v>761.76135209999995</v>
      </c>
      <c r="EL473" s="33">
        <v>1012.092821</v>
      </c>
      <c r="EM473" s="33">
        <v>831.74649399999998</v>
      </c>
      <c r="EN473" s="33">
        <v>627.17454080000005</v>
      </c>
      <c r="EO473" s="33">
        <v>761.76135209999995</v>
      </c>
      <c r="EP473" s="33">
        <v>1012.092821</v>
      </c>
      <c r="EQ473" s="33">
        <v>831.74649399999998</v>
      </c>
      <c r="ER473" s="33">
        <v>627.17454080000005</v>
      </c>
      <c r="ES473" s="33">
        <v>761.76135209999995</v>
      </c>
      <c r="ET473" s="33">
        <v>1012.092821</v>
      </c>
      <c r="EU473" s="33">
        <v>831.74649399999998</v>
      </c>
      <c r="EV473" s="33">
        <v>627.17454080000005</v>
      </c>
      <c r="EW473" s="33">
        <v>761.76135209999995</v>
      </c>
      <c r="EX473" s="33">
        <v>1012.092821</v>
      </c>
      <c r="EY473" s="33">
        <v>831.74649399999998</v>
      </c>
      <c r="EZ473" s="33">
        <v>627.17454080000005</v>
      </c>
      <c r="FA473" s="33">
        <v>761.76135209999995</v>
      </c>
      <c r="FB473" s="33">
        <v>1012.092821</v>
      </c>
      <c r="FC473" s="33">
        <v>831.74649399999998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Q654" s="33">
        <v>1240.938081</v>
      </c>
      <c r="CU654" s="33">
        <v>1547.4569509999999</v>
      </c>
      <c r="CY654" s="33">
        <v>1478.302891</v>
      </c>
      <c r="DC654" s="33">
        <v>1861.7816150000001</v>
      </c>
      <c r="DG654" s="33">
        <v>1861.7816150000001</v>
      </c>
      <c r="DK654" s="33">
        <v>1861.7816150000001</v>
      </c>
      <c r="DO654" s="33">
        <v>1861.7816150000001</v>
      </c>
      <c r="DS654" s="33">
        <v>1861.7816150000001</v>
      </c>
      <c r="DW654" s="33">
        <v>1861.7816150000001</v>
      </c>
      <c r="EA654" s="33">
        <v>1861.7816150000001</v>
      </c>
      <c r="EE654" s="33">
        <v>1861.7816150000001</v>
      </c>
      <c r="EI654" s="33">
        <v>1861.7816150000001</v>
      </c>
      <c r="EM654" s="33">
        <v>1861.7816150000001</v>
      </c>
      <c r="EQ654" s="33">
        <v>1861.7816150000001</v>
      </c>
      <c r="EU654" s="33">
        <v>1861.7816150000001</v>
      </c>
      <c r="EY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R656" s="33">
        <v>96.615366780000002</v>
      </c>
      <c r="DS656" s="33">
        <v>1171.074848</v>
      </c>
      <c r="DV656" s="33">
        <v>89.058907020000007</v>
      </c>
      <c r="DW656" s="33">
        <v>1171.074848</v>
      </c>
      <c r="DZ656" s="33">
        <v>48.418442059999997</v>
      </c>
      <c r="EA656" s="33">
        <v>1171.074848</v>
      </c>
      <c r="EE656" s="33">
        <v>1171.074848</v>
      </c>
      <c r="EI656" s="33">
        <v>1171.074848</v>
      </c>
      <c r="EM656" s="33">
        <v>1171.074848</v>
      </c>
      <c r="EQ656" s="33">
        <v>1171.074848</v>
      </c>
      <c r="EU656" s="33">
        <v>1171.074848</v>
      </c>
      <c r="EY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0</v>
      </c>
      <c r="CF665" s="33">
        <v>0</v>
      </c>
      <c r="CG665" s="33">
        <v>0</v>
      </c>
      <c r="CH665" s="33">
        <v>0</v>
      </c>
      <c r="CI665" s="33">
        <v>0</v>
      </c>
      <c r="CJ665" s="33">
        <v>0</v>
      </c>
      <c r="CK665" s="33">
        <v>0</v>
      </c>
      <c r="CL665" s="33">
        <v>0</v>
      </c>
      <c r="CM665" s="33">
        <v>0</v>
      </c>
      <c r="CN665" s="33">
        <v>0</v>
      </c>
      <c r="CO665" s="33">
        <v>0</v>
      </c>
      <c r="CP665" s="33">
        <v>0</v>
      </c>
      <c r="CQ665" s="33">
        <v>1240.938081</v>
      </c>
      <c r="CR665" s="33">
        <v>0</v>
      </c>
      <c r="CS665" s="33">
        <v>0</v>
      </c>
      <c r="CT665" s="33">
        <v>0</v>
      </c>
      <c r="CU665" s="33">
        <v>1547.4569509999999</v>
      </c>
      <c r="CV665" s="33">
        <v>0</v>
      </c>
      <c r="CW665" s="33">
        <v>0</v>
      </c>
      <c r="CX665" s="33">
        <v>0</v>
      </c>
      <c r="CY665" s="33">
        <v>1478.302891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0</v>
      </c>
      <c r="DG665" s="33">
        <v>1861.7816150000001</v>
      </c>
      <c r="DH665" s="33">
        <v>0</v>
      </c>
      <c r="DI665" s="33">
        <v>0</v>
      </c>
      <c r="DJ665" s="33">
        <v>0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96.615366780000002</v>
      </c>
      <c r="DS665" s="33">
        <v>3032.856464</v>
      </c>
      <c r="DT665" s="33">
        <v>0</v>
      </c>
      <c r="DU665" s="33">
        <v>0</v>
      </c>
      <c r="DV665" s="33">
        <v>89.058907020000007</v>
      </c>
      <c r="DW665" s="33">
        <v>3032.856464</v>
      </c>
      <c r="DX665" s="33">
        <v>0</v>
      </c>
      <c r="DY665" s="33">
        <v>0</v>
      </c>
      <c r="DZ665" s="33">
        <v>48.418442059999997</v>
      </c>
      <c r="EA665" s="33">
        <v>3032.856464</v>
      </c>
      <c r="EB665" s="33">
        <v>0</v>
      </c>
      <c r="EC665" s="33">
        <v>0</v>
      </c>
      <c r="ED665" s="33">
        <v>0</v>
      </c>
      <c r="EE665" s="33">
        <v>3032.856464</v>
      </c>
      <c r="EF665" s="33">
        <v>0</v>
      </c>
      <c r="EG665" s="33">
        <v>0</v>
      </c>
      <c r="EH665" s="33">
        <v>0</v>
      </c>
      <c r="EI665" s="33">
        <v>3032.856464</v>
      </c>
      <c r="EJ665" s="33">
        <v>0</v>
      </c>
      <c r="EK665" s="33">
        <v>0</v>
      </c>
      <c r="EL665" s="33">
        <v>0</v>
      </c>
      <c r="EM665" s="33">
        <v>3032.856464</v>
      </c>
      <c r="EN665" s="33">
        <v>0</v>
      </c>
      <c r="EO665" s="33">
        <v>0</v>
      </c>
      <c r="EP665" s="33">
        <v>0</v>
      </c>
      <c r="EQ665" s="33">
        <v>3032.856464</v>
      </c>
      <c r="ER665" s="33">
        <v>0</v>
      </c>
      <c r="ES665" s="33">
        <v>0</v>
      </c>
      <c r="ET665" s="33">
        <v>0</v>
      </c>
      <c r="EU665" s="33">
        <v>3032.856464</v>
      </c>
      <c r="EV665" s="33">
        <v>0</v>
      </c>
      <c r="EW665" s="33">
        <v>0</v>
      </c>
      <c r="EX665" s="33">
        <v>0</v>
      </c>
      <c r="EY665" s="33">
        <v>3032.856464</v>
      </c>
      <c r="EZ665" s="33">
        <v>0</v>
      </c>
      <c r="FA665" s="33">
        <v>0</v>
      </c>
      <c r="FB665" s="33">
        <v>0</v>
      </c>
      <c r="FC665" s="33">
        <v>3032.856464</v>
      </c>
    </row>
    <row r="666" spans="2:159" x14ac:dyDescent="0.25">
      <c r="B666" s="33" t="s">
        <v>700</v>
      </c>
      <c r="C666" s="33" t="s">
        <v>37</v>
      </c>
    </row>
    <row r="667" spans="2:159" x14ac:dyDescent="0.25">
      <c r="B667" s="33" t="s">
        <v>700</v>
      </c>
      <c r="C667" s="33" t="s">
        <v>38</v>
      </c>
    </row>
    <row r="668" spans="2:159" x14ac:dyDescent="0.25">
      <c r="B668" s="33" t="s">
        <v>700</v>
      </c>
      <c r="C668" s="33" t="s">
        <v>39</v>
      </c>
    </row>
    <row r="669" spans="2:159" x14ac:dyDescent="0.25">
      <c r="B669" s="33" t="s">
        <v>700</v>
      </c>
      <c r="C669" s="33" t="s">
        <v>40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0</v>
      </c>
      <c r="AZ677" s="33">
        <v>0</v>
      </c>
      <c r="BA677" s="33">
        <v>0</v>
      </c>
      <c r="BB677" s="33">
        <v>0</v>
      </c>
      <c r="BC677" s="33">
        <v>0</v>
      </c>
      <c r="BD677" s="33">
        <v>0</v>
      </c>
      <c r="BE677" s="33">
        <v>0</v>
      </c>
      <c r="BF677" s="33">
        <v>0</v>
      </c>
      <c r="BG677" s="33">
        <v>0</v>
      </c>
      <c r="BH677" s="33">
        <v>0</v>
      </c>
      <c r="BI677" s="33">
        <v>0</v>
      </c>
      <c r="BJ677" s="33">
        <v>0</v>
      </c>
      <c r="BK677" s="33">
        <v>0</v>
      </c>
      <c r="BL677" s="33">
        <v>0</v>
      </c>
      <c r="BM677" s="33">
        <v>0</v>
      </c>
      <c r="BN677" s="33">
        <v>0</v>
      </c>
      <c r="BO677" s="33">
        <v>0</v>
      </c>
      <c r="BP677" s="33">
        <v>0</v>
      </c>
      <c r="BQ677" s="33">
        <v>0</v>
      </c>
      <c r="BR677" s="33">
        <v>0</v>
      </c>
      <c r="BS677" s="33">
        <v>0</v>
      </c>
      <c r="BT677" s="33">
        <v>0</v>
      </c>
      <c r="BU677" s="33">
        <v>0</v>
      </c>
      <c r="BV677" s="33">
        <v>0</v>
      </c>
      <c r="BW677" s="33">
        <v>0</v>
      </c>
      <c r="BX677" s="33">
        <v>0</v>
      </c>
      <c r="BY677" s="33">
        <v>0</v>
      </c>
      <c r="BZ677" s="33">
        <v>0</v>
      </c>
      <c r="CA677" s="33">
        <v>0</v>
      </c>
      <c r="CB677" s="33">
        <v>0</v>
      </c>
      <c r="CC677" s="33">
        <v>0</v>
      </c>
      <c r="CD677" s="33">
        <v>0</v>
      </c>
      <c r="CE677" s="33">
        <v>0</v>
      </c>
      <c r="CF677" s="33">
        <v>0</v>
      </c>
      <c r="CG677" s="33">
        <v>0</v>
      </c>
      <c r="CH677" s="33">
        <v>0</v>
      </c>
      <c r="CI677" s="33">
        <v>0</v>
      </c>
      <c r="CJ677" s="33">
        <v>0</v>
      </c>
      <c r="CK677" s="33">
        <v>0</v>
      </c>
      <c r="CL677" s="33">
        <v>0</v>
      </c>
      <c r="CM677" s="33">
        <v>0</v>
      </c>
      <c r="CN677" s="33">
        <v>0</v>
      </c>
      <c r="CO677" s="33">
        <v>0</v>
      </c>
      <c r="CP677" s="33">
        <v>0</v>
      </c>
      <c r="CQ677" s="33">
        <v>0</v>
      </c>
      <c r="CR677" s="33">
        <v>0</v>
      </c>
      <c r="CS677" s="33">
        <v>0</v>
      </c>
      <c r="CT677" s="33">
        <v>0</v>
      </c>
      <c r="CU677" s="33">
        <v>0</v>
      </c>
      <c r="CV677" s="33">
        <v>0</v>
      </c>
      <c r="CW677" s="33">
        <v>0</v>
      </c>
      <c r="CX677" s="33">
        <v>0</v>
      </c>
      <c r="CY677" s="33">
        <v>0</v>
      </c>
      <c r="CZ677" s="33">
        <v>0</v>
      </c>
      <c r="DA677" s="33">
        <v>0</v>
      </c>
      <c r="DB677" s="33">
        <v>0</v>
      </c>
      <c r="DC677" s="33">
        <v>0</v>
      </c>
      <c r="DD677" s="33">
        <v>0</v>
      </c>
      <c r="DE677" s="33">
        <v>0</v>
      </c>
      <c r="DF677" s="33">
        <v>0</v>
      </c>
      <c r="DG677" s="33">
        <v>0</v>
      </c>
      <c r="DH677" s="33">
        <v>0</v>
      </c>
      <c r="DI677" s="33">
        <v>0</v>
      </c>
      <c r="DJ677" s="33">
        <v>0</v>
      </c>
      <c r="DK677" s="33">
        <v>0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729</v>
      </c>
      <c r="C738" s="33" t="s">
        <v>37</v>
      </c>
    </row>
    <row r="739" spans="2:159" x14ac:dyDescent="0.25">
      <c r="B739" s="33" t="s">
        <v>729</v>
      </c>
      <c r="C739" s="33" t="s">
        <v>38</v>
      </c>
    </row>
    <row r="740" spans="2:159" x14ac:dyDescent="0.25">
      <c r="B740" s="33" t="s">
        <v>729</v>
      </c>
      <c r="C740" s="33" t="s">
        <v>39</v>
      </c>
    </row>
    <row r="741" spans="2:159" x14ac:dyDescent="0.25">
      <c r="B741" s="33" t="s">
        <v>729</v>
      </c>
      <c r="C741" s="33" t="s">
        <v>40</v>
      </c>
    </row>
    <row r="742" spans="2:159" x14ac:dyDescent="0.25">
      <c r="B742" s="33" t="s">
        <v>729</v>
      </c>
      <c r="C742" s="33" t="s">
        <v>41</v>
      </c>
    </row>
    <row r="743" spans="2:159" x14ac:dyDescent="0.25">
      <c r="B743" s="33" t="s">
        <v>729</v>
      </c>
      <c r="C743" s="33" t="s">
        <v>42</v>
      </c>
    </row>
    <row r="744" spans="2:159" x14ac:dyDescent="0.25">
      <c r="B744" s="33" t="s">
        <v>729</v>
      </c>
      <c r="C744" s="33" t="s">
        <v>43</v>
      </c>
    </row>
    <row r="745" spans="2:159" x14ac:dyDescent="0.25">
      <c r="B745" s="33" t="s">
        <v>729</v>
      </c>
      <c r="C745" s="33" t="s">
        <v>44</v>
      </c>
    </row>
    <row r="746" spans="2:159" x14ac:dyDescent="0.25">
      <c r="B746" s="33" t="s">
        <v>729</v>
      </c>
      <c r="C746" s="33" t="s">
        <v>45</v>
      </c>
    </row>
    <row r="747" spans="2:159" x14ac:dyDescent="0.25">
      <c r="B747" s="33" t="s">
        <v>729</v>
      </c>
      <c r="C747" s="33" t="s">
        <v>46</v>
      </c>
    </row>
    <row r="748" spans="2:159" x14ac:dyDescent="0.25">
      <c r="B748" s="33" t="s">
        <v>729</v>
      </c>
      <c r="C748" s="33" t="s">
        <v>47</v>
      </c>
    </row>
    <row r="749" spans="2:159" x14ac:dyDescent="0.25">
      <c r="B749" s="33" t="s">
        <v>729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730</v>
      </c>
      <c r="C750" s="33" t="s">
        <v>37</v>
      </c>
    </row>
    <row r="751" spans="2:159" x14ac:dyDescent="0.25">
      <c r="B751" s="33" t="s">
        <v>730</v>
      </c>
      <c r="C751" s="33" t="s">
        <v>38</v>
      </c>
    </row>
    <row r="752" spans="2:159" x14ac:dyDescent="0.25">
      <c r="B752" s="33" t="s">
        <v>730</v>
      </c>
      <c r="C752" s="33" t="s">
        <v>39</v>
      </c>
    </row>
    <row r="753" spans="2:159" x14ac:dyDescent="0.25">
      <c r="B753" s="33" t="s">
        <v>730</v>
      </c>
      <c r="C753" s="33" t="s">
        <v>40</v>
      </c>
      <c r="DC753" s="33">
        <v>44.69906786</v>
      </c>
      <c r="DG753" s="33">
        <v>252.00178750000001</v>
      </c>
      <c r="DK753" s="33">
        <v>557.41823020000004</v>
      </c>
      <c r="DO753" s="33">
        <v>556.35829650000005</v>
      </c>
      <c r="DS753" s="33">
        <v>484.39574160000001</v>
      </c>
      <c r="DW753" s="33">
        <v>476.7738311</v>
      </c>
      <c r="EA753" s="33">
        <v>435.35964059999998</v>
      </c>
      <c r="EE753" s="33">
        <v>368.6624253</v>
      </c>
      <c r="EI753" s="33">
        <v>401.94938289999999</v>
      </c>
      <c r="EM753" s="33">
        <v>410.21465540000003</v>
      </c>
      <c r="EQ753" s="33">
        <v>312.32963439999997</v>
      </c>
      <c r="EU753" s="33">
        <v>204.28471719999999</v>
      </c>
      <c r="EY753" s="33">
        <v>94.190018660000007</v>
      </c>
    </row>
    <row r="754" spans="2:159" x14ac:dyDescent="0.25">
      <c r="B754" s="33" t="s">
        <v>730</v>
      </c>
      <c r="C754" s="33" t="s">
        <v>41</v>
      </c>
    </row>
    <row r="755" spans="2:159" x14ac:dyDescent="0.25">
      <c r="B755" s="33" t="s">
        <v>730</v>
      </c>
      <c r="C755" s="33" t="s">
        <v>42</v>
      </c>
    </row>
    <row r="756" spans="2:159" x14ac:dyDescent="0.25">
      <c r="B756" s="33" t="s">
        <v>730</v>
      </c>
      <c r="C756" s="33" t="s">
        <v>43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918.51009910000005</v>
      </c>
    </row>
    <row r="757" spans="2:159" x14ac:dyDescent="0.25">
      <c r="B757" s="33" t="s">
        <v>730</v>
      </c>
      <c r="C757" s="33" t="s">
        <v>44</v>
      </c>
    </row>
    <row r="758" spans="2:159" x14ac:dyDescent="0.25">
      <c r="B758" s="33" t="s">
        <v>730</v>
      </c>
      <c r="C758" s="33" t="s">
        <v>45</v>
      </c>
    </row>
    <row r="759" spans="2:159" x14ac:dyDescent="0.25">
      <c r="B759" s="33" t="s">
        <v>730</v>
      </c>
      <c r="C759" s="33" t="s">
        <v>46</v>
      </c>
    </row>
    <row r="760" spans="2:159" x14ac:dyDescent="0.25">
      <c r="B760" s="33" t="s">
        <v>730</v>
      </c>
      <c r="C760" s="33" t="s">
        <v>47</v>
      </c>
    </row>
    <row r="761" spans="2:159" x14ac:dyDescent="0.25">
      <c r="B761" s="33" t="s">
        <v>730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0</v>
      </c>
      <c r="CF761" s="33">
        <v>0</v>
      </c>
      <c r="CG761" s="33">
        <v>0</v>
      </c>
      <c r="CH761" s="33">
        <v>0</v>
      </c>
      <c r="CI761" s="33">
        <v>0</v>
      </c>
      <c r="CJ761" s="33">
        <v>0</v>
      </c>
      <c r="CK761" s="33">
        <v>0</v>
      </c>
      <c r="CL761" s="33">
        <v>0</v>
      </c>
      <c r="CM761" s="33">
        <v>0</v>
      </c>
      <c r="CN761" s="33">
        <v>0</v>
      </c>
      <c r="CO761" s="33">
        <v>0</v>
      </c>
      <c r="CP761" s="33">
        <v>0</v>
      </c>
      <c r="CQ761" s="33">
        <v>0</v>
      </c>
      <c r="CR761" s="33">
        <v>0</v>
      </c>
      <c r="CS761" s="33">
        <v>0</v>
      </c>
      <c r="CT761" s="33">
        <v>0</v>
      </c>
      <c r="CU761" s="33">
        <v>0</v>
      </c>
      <c r="CV761" s="33">
        <v>0</v>
      </c>
      <c r="CW761" s="33">
        <v>0</v>
      </c>
      <c r="CX761" s="33">
        <v>0</v>
      </c>
      <c r="CY761" s="33">
        <v>0</v>
      </c>
      <c r="CZ761" s="33">
        <v>0</v>
      </c>
      <c r="DA761" s="33">
        <v>0</v>
      </c>
      <c r="DB761" s="33">
        <v>0</v>
      </c>
      <c r="DC761" s="33">
        <v>971.32625350000001</v>
      </c>
      <c r="DD761" s="33">
        <v>0</v>
      </c>
      <c r="DE761" s="33">
        <v>0</v>
      </c>
      <c r="DF761" s="33">
        <v>0</v>
      </c>
      <c r="DG761" s="33">
        <v>1178.6289730000001</v>
      </c>
      <c r="DH761" s="33">
        <v>0</v>
      </c>
      <c r="DI761" s="33">
        <v>0</v>
      </c>
      <c r="DJ761" s="33">
        <v>0</v>
      </c>
      <c r="DK761" s="33">
        <v>1484.0454159999999</v>
      </c>
      <c r="DL761" s="33">
        <v>0</v>
      </c>
      <c r="DM761" s="33">
        <v>0</v>
      </c>
      <c r="DN761" s="33">
        <v>0</v>
      </c>
      <c r="DO761" s="33">
        <v>1482.985482</v>
      </c>
      <c r="DP761" s="33">
        <v>0</v>
      </c>
      <c r="DQ761" s="33">
        <v>0</v>
      </c>
      <c r="DR761" s="33">
        <v>0</v>
      </c>
      <c r="DS761" s="33">
        <v>1411.022927</v>
      </c>
      <c r="DT761" s="33">
        <v>0</v>
      </c>
      <c r="DU761" s="33">
        <v>0</v>
      </c>
      <c r="DV761" s="33">
        <v>0</v>
      </c>
      <c r="DW761" s="33">
        <v>1403.4010169999999</v>
      </c>
      <c r="DX761" s="33">
        <v>0</v>
      </c>
      <c r="DY761" s="33">
        <v>0</v>
      </c>
      <c r="DZ761" s="33">
        <v>0</v>
      </c>
      <c r="EA761" s="33">
        <v>1361.9868260000001</v>
      </c>
      <c r="EB761" s="33">
        <v>0</v>
      </c>
      <c r="EC761" s="33">
        <v>0</v>
      </c>
      <c r="ED761" s="33">
        <v>0</v>
      </c>
      <c r="EE761" s="33">
        <v>1295.2896109999999</v>
      </c>
      <c r="EF761" s="33">
        <v>0</v>
      </c>
      <c r="EG761" s="33">
        <v>0</v>
      </c>
      <c r="EH761" s="33">
        <v>0</v>
      </c>
      <c r="EI761" s="33">
        <v>1328.5765690000001</v>
      </c>
      <c r="EJ761" s="33">
        <v>0</v>
      </c>
      <c r="EK761" s="33">
        <v>0</v>
      </c>
      <c r="EL761" s="33">
        <v>0</v>
      </c>
      <c r="EM761" s="33">
        <v>1336.8418409999999</v>
      </c>
      <c r="EN761" s="33">
        <v>0</v>
      </c>
      <c r="EO761" s="33">
        <v>0</v>
      </c>
      <c r="EP761" s="33">
        <v>0</v>
      </c>
      <c r="EQ761" s="33">
        <v>1238.9568200000001</v>
      </c>
      <c r="ER761" s="33">
        <v>0</v>
      </c>
      <c r="ES761" s="33">
        <v>0</v>
      </c>
      <c r="ET761" s="33">
        <v>0</v>
      </c>
      <c r="EU761" s="33">
        <v>1130.9119029999999</v>
      </c>
      <c r="EV761" s="33">
        <v>0</v>
      </c>
      <c r="EW761" s="33">
        <v>0</v>
      </c>
      <c r="EX761" s="33">
        <v>0</v>
      </c>
      <c r="EY761" s="33">
        <v>1020.8172039999999</v>
      </c>
      <c r="EZ761" s="33">
        <v>0</v>
      </c>
      <c r="FA761" s="33">
        <v>0</v>
      </c>
      <c r="FB761" s="33">
        <v>0</v>
      </c>
      <c r="FC761" s="33">
        <v>918.51009910000005</v>
      </c>
    </row>
    <row r="762" spans="2:159" x14ac:dyDescent="0.25">
      <c r="B762" s="33" t="s">
        <v>15</v>
      </c>
      <c r="D762" s="33">
        <v>62296.033280000003</v>
      </c>
      <c r="E762" s="33">
        <v>58487.689160000002</v>
      </c>
      <c r="F762" s="33">
        <v>58709.680610000003</v>
      </c>
      <c r="G762" s="33">
        <v>60553.813450000001</v>
      </c>
      <c r="H762" s="33">
        <v>64417.448830000001</v>
      </c>
      <c r="I762" s="33">
        <v>60537.983399999997</v>
      </c>
      <c r="J762" s="33">
        <v>60774.055959999998</v>
      </c>
      <c r="K762" s="33">
        <v>62662.438959999999</v>
      </c>
      <c r="L762" s="33">
        <v>67163.309370000003</v>
      </c>
      <c r="M762" s="33">
        <v>63194.964849999997</v>
      </c>
      <c r="N762" s="33">
        <v>63091.236929999999</v>
      </c>
      <c r="O762" s="33">
        <v>64975.60815</v>
      </c>
      <c r="P762" s="33">
        <v>69811.552590000007</v>
      </c>
      <c r="Q762" s="33">
        <v>65694.527449999994</v>
      </c>
      <c r="R762" s="33">
        <v>65431.304270000001</v>
      </c>
      <c r="S762" s="33">
        <v>67402.410510000002</v>
      </c>
      <c r="T762" s="33">
        <v>70026.928950000001</v>
      </c>
      <c r="U762" s="33">
        <v>65921.36017</v>
      </c>
      <c r="V762" s="33">
        <v>66192.896550000005</v>
      </c>
      <c r="W762" s="33">
        <v>68203.998070000001</v>
      </c>
      <c r="X762" s="33">
        <v>70684.462339999998</v>
      </c>
      <c r="Y762" s="33">
        <v>66509.402400000006</v>
      </c>
      <c r="Z762" s="33">
        <v>66783.633679999999</v>
      </c>
      <c r="AA762" s="33">
        <v>68827.273180000004</v>
      </c>
      <c r="AB762" s="33">
        <v>72157.411439999996</v>
      </c>
      <c r="AC762" s="33">
        <v>67906.140610000002</v>
      </c>
      <c r="AD762" s="33">
        <v>68178.57071</v>
      </c>
      <c r="AE762" s="33">
        <v>70261.167409999995</v>
      </c>
      <c r="AF762" s="33">
        <v>72597.883260000002</v>
      </c>
      <c r="AG762" s="33">
        <v>68317.399709999998</v>
      </c>
      <c r="AH762" s="33">
        <v>68592.490959999996</v>
      </c>
      <c r="AI762" s="33">
        <v>70689.231249999997</v>
      </c>
      <c r="AJ762" s="33">
        <v>72946.612760000004</v>
      </c>
      <c r="AK762" s="33">
        <v>68638.015939999997</v>
      </c>
      <c r="AL762" s="33">
        <v>68915.640660000005</v>
      </c>
      <c r="AM762" s="33">
        <v>71026.047149999999</v>
      </c>
      <c r="AN762" s="33">
        <v>73313.911779999995</v>
      </c>
      <c r="AO762" s="33">
        <v>68978.235610000003</v>
      </c>
      <c r="AP762" s="33">
        <v>69258.409889999995</v>
      </c>
      <c r="AQ762" s="33">
        <v>71381.889009999999</v>
      </c>
      <c r="AR762" s="33">
        <v>73704.745299999995</v>
      </c>
      <c r="AS762" s="33">
        <v>69343.224820000003</v>
      </c>
      <c r="AT762" s="33">
        <v>69625.804510000002</v>
      </c>
      <c r="AU762" s="33">
        <v>71761.821920000002</v>
      </c>
      <c r="AV762" s="33">
        <v>74030.691500000001</v>
      </c>
      <c r="AW762" s="33">
        <v>69644.451159999997</v>
      </c>
      <c r="AX762" s="33">
        <v>69929.457399999999</v>
      </c>
      <c r="AY762" s="33">
        <v>72077.416949999999</v>
      </c>
      <c r="AZ762" s="33">
        <v>74283.958639999997</v>
      </c>
      <c r="BA762" s="33">
        <v>69874.180949999994</v>
      </c>
      <c r="BB762" s="33">
        <v>70161.570760000002</v>
      </c>
      <c r="BC762" s="33">
        <v>72320.898260000002</v>
      </c>
      <c r="BD762" s="33">
        <v>74494.009290000002</v>
      </c>
      <c r="BE762" s="33">
        <v>70061.743400000007</v>
      </c>
      <c r="BF762" s="33">
        <v>70351.551250000004</v>
      </c>
      <c r="BG762" s="33">
        <v>72521.651880000005</v>
      </c>
      <c r="BH762" s="33">
        <v>74674.018599999996</v>
      </c>
      <c r="BI762" s="33">
        <v>70220.566460000002</v>
      </c>
      <c r="BJ762" s="33">
        <v>70512.606830000004</v>
      </c>
      <c r="BK762" s="33">
        <v>72692.960519999993</v>
      </c>
      <c r="BL762" s="33">
        <v>74829.481639999998</v>
      </c>
      <c r="BM762" s="33">
        <v>70355.957469999994</v>
      </c>
      <c r="BN762" s="33">
        <v>70650.310020000004</v>
      </c>
      <c r="BO762" s="33">
        <v>72840.198099999994</v>
      </c>
      <c r="BP762" s="33">
        <v>74965.868619999994</v>
      </c>
      <c r="BQ762" s="33">
        <v>70473.638460000002</v>
      </c>
      <c r="BR762" s="33">
        <v>70770.113809999995</v>
      </c>
      <c r="BS762" s="33">
        <v>72969.09547</v>
      </c>
      <c r="BT762" s="33">
        <v>75086.650689999995</v>
      </c>
      <c r="BU762" s="33">
        <v>70576.805909999995</v>
      </c>
      <c r="BV762" s="33">
        <v>70875.464210000006</v>
      </c>
      <c r="BW762" s="33">
        <v>73082.8266</v>
      </c>
      <c r="BX762" s="33">
        <v>75184.671300000002</v>
      </c>
      <c r="BY762" s="33">
        <v>70658.517080000005</v>
      </c>
      <c r="BZ762" s="33">
        <v>70959.300700000007</v>
      </c>
      <c r="CA762" s="33">
        <v>73174.426510000005</v>
      </c>
      <c r="CB762" s="33">
        <v>75301.284650000001</v>
      </c>
      <c r="CC762" s="33">
        <v>70759.937099999996</v>
      </c>
      <c r="CD762" s="33">
        <v>71062.915120000005</v>
      </c>
      <c r="CE762" s="33">
        <v>73285.211949999997</v>
      </c>
      <c r="CF762" s="33">
        <v>75435.731530000005</v>
      </c>
      <c r="CG762" s="33">
        <v>70880.396819999994</v>
      </c>
      <c r="CH762" s="33">
        <v>71185.487819999995</v>
      </c>
      <c r="CI762" s="33">
        <v>73414.434280000001</v>
      </c>
      <c r="CJ762" s="33">
        <v>75702.602020000006</v>
      </c>
      <c r="CK762" s="33">
        <v>71134.543210000003</v>
      </c>
      <c r="CL762" s="33">
        <v>71445.18879</v>
      </c>
      <c r="CM762" s="33">
        <v>73679.4274</v>
      </c>
      <c r="CN762" s="33">
        <v>75824.540160000004</v>
      </c>
      <c r="CO762" s="33">
        <v>71244.956470000005</v>
      </c>
      <c r="CP762" s="33">
        <v>71557.683369999999</v>
      </c>
      <c r="CQ762" s="33">
        <v>73797.330799999996</v>
      </c>
      <c r="CR762" s="33">
        <v>75932.129480000003</v>
      </c>
      <c r="CS762" s="33">
        <v>71342.226240000004</v>
      </c>
      <c r="CT762" s="33">
        <v>71657.076090000002</v>
      </c>
      <c r="CU762" s="33">
        <v>73901.413790000006</v>
      </c>
      <c r="CV762" s="33">
        <v>76025.574179999996</v>
      </c>
      <c r="CW762" s="33">
        <v>71426.738389999999</v>
      </c>
      <c r="CX762" s="33">
        <v>71743.565759999998</v>
      </c>
      <c r="CY762" s="33">
        <v>73992.052609999999</v>
      </c>
      <c r="CZ762" s="33">
        <v>76106.106069999994</v>
      </c>
      <c r="DA762" s="33">
        <v>71499.456019999998</v>
      </c>
      <c r="DB762" s="33">
        <v>71818.202609999993</v>
      </c>
      <c r="DC762" s="33">
        <v>74070.161720000004</v>
      </c>
      <c r="DD762" s="33">
        <v>76166.343290000004</v>
      </c>
      <c r="DE762" s="33">
        <v>71553.682270000005</v>
      </c>
      <c r="DF762" s="33">
        <v>71874.284589999996</v>
      </c>
      <c r="DG762" s="33">
        <v>74129.011670000007</v>
      </c>
      <c r="DH762" s="33">
        <v>76205.575599999996</v>
      </c>
      <c r="DI762" s="33">
        <v>71588.064929999993</v>
      </c>
      <c r="DJ762" s="33">
        <v>71910.518209999995</v>
      </c>
      <c r="DK762" s="33">
        <v>74167.298980000007</v>
      </c>
      <c r="DL762" s="33">
        <v>76222.421149999995</v>
      </c>
      <c r="DM762" s="33">
        <v>71601.543250000002</v>
      </c>
      <c r="DN762" s="33">
        <v>71925.740820000006</v>
      </c>
      <c r="DO762" s="33">
        <v>74183.841560000001</v>
      </c>
      <c r="DP762" s="33">
        <v>76230.148939999999</v>
      </c>
      <c r="DQ762" s="33">
        <v>71607.302230000001</v>
      </c>
      <c r="DR762" s="33">
        <v>71933.185540000006</v>
      </c>
      <c r="DS762" s="33">
        <v>74191.965469999996</v>
      </c>
      <c r="DT762" s="33">
        <v>76221.435270000002</v>
      </c>
      <c r="DU762" s="33">
        <v>71598.097020000001</v>
      </c>
      <c r="DV762" s="33">
        <v>71925.629079999999</v>
      </c>
      <c r="DW762" s="33">
        <v>74184.343559999994</v>
      </c>
      <c r="DX762" s="33">
        <v>76178.283249999993</v>
      </c>
      <c r="DY762" s="33">
        <v>71555.884720000002</v>
      </c>
      <c r="DZ762" s="33">
        <v>71884.988620000004</v>
      </c>
      <c r="EA762" s="33">
        <v>74142.929369999998</v>
      </c>
      <c r="EB762" s="33">
        <v>76109.212100000004</v>
      </c>
      <c r="EC762" s="33">
        <v>71489.159409999993</v>
      </c>
      <c r="ED762" s="33">
        <v>71819.769060000006</v>
      </c>
      <c r="EE762" s="33">
        <v>74076.232149999996</v>
      </c>
      <c r="EF762" s="33">
        <v>76022.780920000005</v>
      </c>
      <c r="EG762" s="33">
        <v>71406.467470000003</v>
      </c>
      <c r="EH762" s="33">
        <v>71738.536040000006</v>
      </c>
      <c r="EI762" s="33">
        <v>73992.822629999995</v>
      </c>
      <c r="EJ762" s="33">
        <v>75930.644589999996</v>
      </c>
      <c r="EK762" s="33">
        <v>71314.296440000006</v>
      </c>
      <c r="EL762" s="33">
        <v>71646.386970000007</v>
      </c>
      <c r="EM762" s="33">
        <v>73900.673490000001</v>
      </c>
      <c r="EN762" s="33">
        <v>75832.749309999999</v>
      </c>
      <c r="EO762" s="33">
        <v>71216.457630000004</v>
      </c>
      <c r="EP762" s="33">
        <v>71548.511069999993</v>
      </c>
      <c r="EQ762" s="33">
        <v>73802.78847</v>
      </c>
      <c r="ER762" s="33">
        <v>75724.671610000005</v>
      </c>
      <c r="ES762" s="33">
        <v>71108.419529999999</v>
      </c>
      <c r="ET762" s="33">
        <v>71440.509439999994</v>
      </c>
      <c r="EU762" s="33">
        <v>73694.743549999999</v>
      </c>
      <c r="EV762" s="33">
        <v>75614.608330000003</v>
      </c>
      <c r="EW762" s="33">
        <v>70998.389179999998</v>
      </c>
      <c r="EX762" s="33">
        <v>71330.396970000002</v>
      </c>
      <c r="EY762" s="33">
        <v>73584.648849999998</v>
      </c>
      <c r="EZ762" s="33">
        <v>75512.299669999993</v>
      </c>
      <c r="FA762" s="33">
        <v>70896.005250000002</v>
      </c>
      <c r="FB762" s="33">
        <v>71228.051569999996</v>
      </c>
      <c r="FC762" s="33">
        <v>73482.341750000007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51574.319839999996</v>
      </c>
      <c r="D4" s="1">
        <f>PLANEL_GerMED_Trim_Resultado!Q245</f>
        <v>45209.08034</v>
      </c>
      <c r="E4" s="1">
        <f>PLANEL_GerMED_Trim_Resultado!R245</f>
        <v>45611.75086</v>
      </c>
      <c r="F4" s="1">
        <f>PLANEL_GerMED_Trim_Resultado!S245</f>
        <v>44400.42497</v>
      </c>
      <c r="G4" s="1">
        <f>PLANEL_GerMED_Trim_Resultado!T245</f>
        <v>55541.416259999998</v>
      </c>
      <c r="H4" s="1">
        <f>PLANEL_GerMED_Trim_Resultado!U245</f>
        <v>46869.479789999998</v>
      </c>
      <c r="I4" s="1">
        <f>PLANEL_GerMED_Trim_Resultado!V245</f>
        <v>44565.627999999997</v>
      </c>
      <c r="J4" s="1">
        <f>PLANEL_GerMED_Trim_Resultado!W245</f>
        <v>45172.438040000001</v>
      </c>
      <c r="K4" s="1">
        <f>PLANEL_GerMED_Trim_Resultado!X245</f>
        <v>55883.902260000003</v>
      </c>
      <c r="L4" s="1">
        <f>PLANEL_GerMED_Trim_Resultado!Y245</f>
        <v>46921.092519999998</v>
      </c>
      <c r="M4" s="1">
        <f>PLANEL_GerMED_Trim_Resultado!Z245</f>
        <v>44690.816680000004</v>
      </c>
      <c r="N4" s="1">
        <f>PLANEL_GerMED_Trim_Resultado!AA245</f>
        <v>45172.438040000001</v>
      </c>
      <c r="O4" s="1">
        <f>PLANEL_GerMED_Trim_Resultado!AB245</f>
        <v>55012.047910000001</v>
      </c>
      <c r="P4" s="1">
        <f>PLANEL_GerMED_Trim_Resultado!AC245</f>
        <v>45985.931790000002</v>
      </c>
      <c r="Q4" s="1">
        <f>PLANEL_GerMED_Trim_Resultado!AD245</f>
        <v>42844.273249999998</v>
      </c>
      <c r="R4" s="1">
        <f>PLANEL_GerMED_Trim_Resultado!AE245</f>
        <v>47568.728889999999</v>
      </c>
      <c r="S4" s="1">
        <f>PLANEL_GerMED_Trim_Resultado!AF245</f>
        <v>54618.264539999996</v>
      </c>
      <c r="T4" s="1">
        <f>PLANEL_GerMED_Trim_Resultado!AG245</f>
        <v>45163.164649999999</v>
      </c>
      <c r="U4" s="1">
        <f>PLANEL_GerMED_Trim_Resultado!AH245</f>
        <v>41964.176910000002</v>
      </c>
      <c r="V4" s="1">
        <f>PLANEL_GerMED_Trim_Resultado!AI245</f>
        <v>47531.927629999998</v>
      </c>
      <c r="W4" s="1">
        <f>PLANEL_GerMED_Trim_Resultado!AJ245</f>
        <v>53956.929949999998</v>
      </c>
      <c r="X4" s="1">
        <f>PLANEL_GerMED_Trim_Resultado!AK245</f>
        <v>44764.27504</v>
      </c>
      <c r="Y4" s="1">
        <f>PLANEL_GerMED_Trim_Resultado!AL245</f>
        <v>41670.459049999998</v>
      </c>
      <c r="Z4" s="1">
        <f>PLANEL_GerMED_Trim_Resultado!AM245</f>
        <v>47129.133199999997</v>
      </c>
      <c r="AA4" s="1">
        <f>PLANEL_GerMED_Trim_Resultado!AN245</f>
        <v>54438.248679999997</v>
      </c>
      <c r="AB4" s="1">
        <f>PLANEL_GerMED_Trim_Resultado!AO245</f>
        <v>44992.760260000003</v>
      </c>
      <c r="AC4" s="1">
        <f>PLANEL_GerMED_Trim_Resultado!AP245</f>
        <v>41985.591180000003</v>
      </c>
      <c r="AD4" s="1">
        <f>PLANEL_GerMED_Trim_Resultado!AQ245</f>
        <v>47412.87328</v>
      </c>
      <c r="AE4" s="1">
        <f>PLANEL_GerMED_Trim_Resultado!AR245</f>
        <v>55167.518259999997</v>
      </c>
      <c r="AF4" s="1">
        <f>PLANEL_GerMED_Trim_Resultado!AS245</f>
        <v>45868.137580000002</v>
      </c>
      <c r="AG4" s="1">
        <f>PLANEL_GerMED_Trim_Resultado!AT245</f>
        <v>42756.985930000003</v>
      </c>
      <c r="AH4" s="1">
        <f>PLANEL_GerMED_Trim_Resultado!AU245</f>
        <v>48231.086620000002</v>
      </c>
      <c r="AI4" s="1">
        <f>PLANEL_GerMED_Trim_Resultado!AV245</f>
        <v>55759.901030000001</v>
      </c>
      <c r="AJ4" s="1">
        <f>PLANEL_GerMED_Trim_Resultado!AW245</f>
        <v>46216.549559999999</v>
      </c>
      <c r="AK4" s="1">
        <f>PLANEL_GerMED_Trim_Resultado!AX245</f>
        <v>42898.782500000001</v>
      </c>
      <c r="AL4" s="1">
        <f>PLANEL_GerMED_Trim_Resultado!AY245</f>
        <v>48579.936139999998</v>
      </c>
      <c r="AM4" s="1">
        <f>PLANEL_GerMED_Trim_Resultado!AZ245</f>
        <v>56006.767220000002</v>
      </c>
      <c r="AN4" s="1">
        <f>PLANEL_GerMED_Trim_Resultado!BA245</f>
        <v>47069.831250000003</v>
      </c>
      <c r="AO4" s="1">
        <f>PLANEL_GerMED_Trim_Resultado!BB245</f>
        <v>43659.434159999997</v>
      </c>
      <c r="AP4" s="1">
        <f>PLANEL_GerMED_Trim_Resultado!BC245</f>
        <v>49094.802620000002</v>
      </c>
      <c r="AQ4" s="1">
        <f>PLANEL_GerMED_Trim_Resultado!BD245</f>
        <v>57809.337169999999</v>
      </c>
      <c r="AR4" s="1">
        <f>PLANEL_GerMED_Trim_Resultado!BE245</f>
        <v>48308.448380000002</v>
      </c>
      <c r="AS4" s="1">
        <f>PLANEL_GerMED_Trim_Resultado!BF245</f>
        <v>45454.787360000002</v>
      </c>
      <c r="AT4" s="1">
        <f>PLANEL_GerMED_Trim_Resultado!BG245</f>
        <v>50378.189980000003</v>
      </c>
      <c r="AU4" s="1">
        <f>PLANEL_GerMED_Trim_Resultado!BH245</f>
        <v>56706.108310000003</v>
      </c>
      <c r="AV4" s="1">
        <f>PLANEL_GerMED_Trim_Resultado!BI245</f>
        <v>47468.844210000003</v>
      </c>
      <c r="AW4" s="1">
        <f>PLANEL_GerMED_Trim_Resultado!BJ245</f>
        <v>44318.46531</v>
      </c>
      <c r="AX4" s="1">
        <f>PLANEL_GerMED_Trim_Resultado!BK245</f>
        <v>49800.269829999997</v>
      </c>
      <c r="AY4" s="1">
        <f>PLANEL_GerMED_Trim_Resultado!BL245</f>
        <v>57022.48803</v>
      </c>
      <c r="AZ4" s="1">
        <f>PLANEL_GerMED_Trim_Resultado!BM245</f>
        <v>47853.736369999999</v>
      </c>
      <c r="BA4" s="1">
        <f>PLANEL_GerMED_Trim_Resultado!BN245</f>
        <v>44438.152589999998</v>
      </c>
      <c r="BB4" s="1">
        <f>PLANEL_GerMED_Trim_Resultado!BO245</f>
        <v>49477.941070000001</v>
      </c>
      <c r="BC4" s="1">
        <f>PLANEL_GerMED_Trim_Resultado!BP245</f>
        <v>55953.444280000003</v>
      </c>
      <c r="BD4" s="1">
        <f>PLANEL_GerMED_Trim_Resultado!BQ245</f>
        <v>47770.575420000001</v>
      </c>
      <c r="BE4" s="1">
        <f>PLANEL_GerMED_Trim_Resultado!BR245</f>
        <v>44611.008450000001</v>
      </c>
      <c r="BF4" s="1">
        <f>PLANEL_GerMED_Trim_Resultado!BS245</f>
        <v>49268.01107</v>
      </c>
      <c r="BG4" s="1">
        <f>PLANEL_GerMED_Trim_Resultado!BT245</f>
        <v>55802.391839999997</v>
      </c>
      <c r="BH4" s="1">
        <f>PLANEL_GerMED_Trim_Resultado!BU245</f>
        <v>48534.248399999997</v>
      </c>
      <c r="BI4" s="1">
        <f>PLANEL_GerMED_Trim_Resultado!BV245</f>
        <v>45487.613570000001</v>
      </c>
      <c r="BJ4" s="1">
        <f>PLANEL_GerMED_Trim_Resultado!BW245</f>
        <v>49326.486369999999</v>
      </c>
      <c r="BK4" s="1">
        <f>PLANEL_GerMED_Trim_Resultado!BX245</f>
        <v>58191.096920000004</v>
      </c>
      <c r="BL4" s="1">
        <f>PLANEL_GerMED_Trim_Resultado!BY245</f>
        <v>50825.454460000001</v>
      </c>
      <c r="BM4" s="1">
        <f>PLANEL_GerMED_Trim_Resultado!BZ245</f>
        <v>44092.296249999999</v>
      </c>
      <c r="BN4" s="1">
        <f>PLANEL_GerMED_Trim_Resultado!CA245</f>
        <v>49294.746189999998</v>
      </c>
      <c r="BO4" s="1">
        <f>PLANEL_GerMED_Trim_Resultado!CB245</f>
        <v>59803.498489999998</v>
      </c>
      <c r="BP4" s="1">
        <f>PLANEL_GerMED_Trim_Resultado!CC245</f>
        <v>50288.336969999997</v>
      </c>
      <c r="BQ4" s="1">
        <f>PLANEL_GerMED_Trim_Resultado!CD245</f>
        <v>45402.814290000002</v>
      </c>
      <c r="BR4" s="1">
        <f>PLANEL_GerMED_Trim_Resultado!CE245</f>
        <v>50378.189980000003</v>
      </c>
      <c r="BS4" s="1">
        <f>PLANEL_GerMED_Trim_Resultado!CF245</f>
        <v>57266.441059999997</v>
      </c>
      <c r="BT4" s="1">
        <f>PLANEL_GerMED_Trim_Resultado!CG245</f>
        <v>48002.747280000003</v>
      </c>
      <c r="BU4" s="1">
        <f>PLANEL_GerMED_Trim_Resultado!CH245</f>
        <v>45778.703119999998</v>
      </c>
      <c r="BV4" s="1">
        <f>PLANEL_GerMED_Trim_Resultado!CI245</f>
        <v>50378.189980000003</v>
      </c>
      <c r="BW4" s="1">
        <f>PLANEL_GerMED_Trim_Resultado!CJ245</f>
        <v>60796.759769999997</v>
      </c>
      <c r="BX4" s="1">
        <f>PLANEL_GerMED_Trim_Resultado!CK245</f>
        <v>49148.57935</v>
      </c>
      <c r="BY4" s="1">
        <f>PLANEL_GerMED_Trim_Resultado!CL245</f>
        <v>46950.184079999999</v>
      </c>
      <c r="BZ4" s="1">
        <f>PLANEL_GerMED_Trim_Resultado!CM245</f>
        <v>50590.691140000003</v>
      </c>
      <c r="CA4" s="1">
        <f>PLANEL_GerMED_Trim_Resultado!CN245</f>
        <v>59292.324549999998</v>
      </c>
      <c r="CB4" s="1">
        <f>PLANEL_GerMED_Trim_Resultado!CO245</f>
        <v>52502.237430000001</v>
      </c>
      <c r="CC4" s="1">
        <f>PLANEL_GerMED_Trim_Resultado!CP245</f>
        <v>49999.597309999997</v>
      </c>
      <c r="CD4" s="1">
        <f>PLANEL_GerMED_Trim_Resultado!CQ245</f>
        <v>50862.829590000001</v>
      </c>
      <c r="CE4" s="1">
        <f>PLANEL_GerMED_Trim_Resultado!CR245</f>
        <v>62550.976490000001</v>
      </c>
      <c r="CF4" s="1">
        <f>PLANEL_GerMED_Trim_Resultado!CS245</f>
        <v>53282.568149999999</v>
      </c>
      <c r="CG4" s="1">
        <f>PLANEL_GerMED_Trim_Resultado!CT245</f>
        <v>49200.63983</v>
      </c>
      <c r="CH4" s="1">
        <f>PLANEL_GerMED_Trim_Resultado!CU245</f>
        <v>51316.457770000001</v>
      </c>
      <c r="CI4" s="1">
        <f>PLANEL_GerMED_Trim_Resultado!CV245</f>
        <v>60222.179960000001</v>
      </c>
      <c r="CJ4" s="1">
        <f>PLANEL_GerMED_Trim_Resultado!CW245</f>
        <v>51238.589319999999</v>
      </c>
      <c r="CK4" s="1">
        <f>PLANEL_GerMED_Trim_Resultado!CX245</f>
        <v>49682.005259999998</v>
      </c>
      <c r="CL4" s="1">
        <f>PLANEL_GerMED_Trim_Resultado!CY245</f>
        <v>51749.526839999999</v>
      </c>
      <c r="CM4" s="1">
        <f>PLANEL_GerMED_Trim_Resultado!CZ245</f>
        <v>63320.208919999997</v>
      </c>
      <c r="CN4" s="1">
        <f>PLANEL_GerMED_Trim_Resultado!DA245</f>
        <v>52845.984839999997</v>
      </c>
      <c r="CO4" s="1">
        <f>PLANEL_GerMED_Trim_Resultado!DB245</f>
        <v>51838.895140000001</v>
      </c>
      <c r="CP4" s="1">
        <f>PLANEL_GerMED_Trim_Resultado!DC245</f>
        <v>51987.42727</v>
      </c>
      <c r="CQ4" s="1">
        <f>PLANEL_GerMED_Trim_Resultado!DD245</f>
        <v>64300.532980000004</v>
      </c>
      <c r="CR4" s="1">
        <f>PLANEL_GerMED_Trim_Resultado!DE245</f>
        <v>52658.35312</v>
      </c>
      <c r="CS4" s="1">
        <f>PLANEL_GerMED_Trim_Resultado!DF245</f>
        <v>51635.469060000003</v>
      </c>
      <c r="CT4" s="1">
        <f>PLANEL_GerMED_Trim_Resultado!DG245</f>
        <v>51987.42727</v>
      </c>
      <c r="CU4" s="1">
        <f>PLANEL_GerMED_Trim_Resultado!DH245</f>
        <v>62468.39976</v>
      </c>
      <c r="CV4" s="1">
        <f>PLANEL_GerMED_Trim_Resultado!DI245</f>
        <v>55859.008309999997</v>
      </c>
      <c r="CW4" s="1">
        <f>PLANEL_GerMED_Trim_Resultado!DJ245</f>
        <v>52431.886769999997</v>
      </c>
      <c r="CX4" s="1">
        <f>PLANEL_GerMED_Trim_Resultado!DK245</f>
        <v>52602.218679999998</v>
      </c>
      <c r="CY4" s="68">
        <f>PLANEL_GerMED_Trim_Resultado!DL245</f>
        <v>63707.234409999997</v>
      </c>
      <c r="CZ4" s="68">
        <f>PLANEL_GerMED_Trim_Resultado!DM245</f>
        <v>56811.782829999996</v>
      </c>
      <c r="DA4" s="68">
        <f>PLANEL_GerMED_Trim_Resultado!DN245</f>
        <v>52399.495060000001</v>
      </c>
      <c r="DB4" s="68">
        <f>PLANEL_GerMED_Trim_Resultado!DO245</f>
        <v>52602.218679999998</v>
      </c>
      <c r="DC4" s="1">
        <f>PLANEL_GerMED_Trim_Resultado!DP245</f>
        <v>64450.027580000002</v>
      </c>
      <c r="DD4" s="1">
        <f>PLANEL_GerMED_Trim_Resultado!DQ245</f>
        <v>57125.347430000002</v>
      </c>
      <c r="DE4" s="1">
        <f>PLANEL_GerMED_Trim_Resultado!DR245</f>
        <v>52431.886769999997</v>
      </c>
      <c r="DF4" s="1">
        <f>PLANEL_GerMED_Trim_Resultado!DS245</f>
        <v>52602.218679999998</v>
      </c>
      <c r="DG4" s="1">
        <f>PLANEL_GerMED_Trim_Resultado!DT245</f>
        <v>64725.717149999997</v>
      </c>
      <c r="DH4" s="1">
        <f>PLANEL_GerMED_Trim_Resultado!DU245</f>
        <v>56893.400300000001</v>
      </c>
      <c r="DI4" s="1">
        <f>PLANEL_GerMED_Trim_Resultado!DV245</f>
        <v>52431.886769999997</v>
      </c>
      <c r="DJ4" s="1">
        <f>PLANEL_GerMED_Trim_Resultado!DW245</f>
        <v>52602.218679999998</v>
      </c>
      <c r="DK4" s="1">
        <f>PLANEL_GerMED_Trim_Resultado!DX245</f>
        <v>62714.710319999998</v>
      </c>
      <c r="DL4" s="1">
        <f>PLANEL_GerMED_Trim_Resultado!DY245</f>
        <v>57077.516600000003</v>
      </c>
      <c r="DM4" s="1">
        <f>PLANEL_GerMED_Trim_Resultado!DZ245</f>
        <v>52431.886769999997</v>
      </c>
      <c r="DN4" s="1">
        <f>PLANEL_GerMED_Trim_Resultado!EA245</f>
        <v>52602.218679999998</v>
      </c>
      <c r="DO4" s="1">
        <f>PLANEL_GerMED_Trim_Resultado!EB245</f>
        <v>65272.411099999998</v>
      </c>
      <c r="DP4" s="1">
        <f>PLANEL_GerMED_Trim_Resultado!EC245</f>
        <v>54714.38265</v>
      </c>
      <c r="DQ4" s="1">
        <f>PLANEL_GerMED_Trim_Resultado!ED245</f>
        <v>52431.886769999997</v>
      </c>
      <c r="DR4" s="1">
        <f>PLANEL_GerMED_Trim_Resultado!EE245</f>
        <v>52602.218679999998</v>
      </c>
      <c r="DS4" s="1">
        <f>PLANEL_GerMED_Trim_Resultado!EF245</f>
        <v>62553.67237</v>
      </c>
      <c r="DT4" s="1">
        <f>PLANEL_GerMED_Trim_Resultado!EG245</f>
        <v>54325.499309999999</v>
      </c>
      <c r="DU4" s="1">
        <f>PLANEL_GerMED_Trim_Resultado!EH245</f>
        <v>52431.886769999997</v>
      </c>
      <c r="DV4" s="1">
        <f>PLANEL_GerMED_Trim_Resultado!EI245</f>
        <v>52602.218679999998</v>
      </c>
      <c r="DW4" s="1">
        <f>PLANEL_GerMED_Trim_Resultado!EJ245</f>
        <v>64507.980020000003</v>
      </c>
      <c r="DX4" s="1">
        <f>PLANEL_GerMED_Trim_Resultado!EK245</f>
        <v>54673.296710000002</v>
      </c>
      <c r="DY4" s="1">
        <f>PLANEL_GerMED_Trim_Resultado!EL245</f>
        <v>52431.886769999997</v>
      </c>
      <c r="DZ4" s="1">
        <f>PLANEL_GerMED_Trim_Resultado!EM245</f>
        <v>52602.218679999998</v>
      </c>
      <c r="EA4" s="1">
        <f>PLANEL_GerMED_Trim_Resultado!EN245</f>
        <v>64929.634389999999</v>
      </c>
      <c r="EB4" s="1">
        <f>PLANEL_GerMED_Trim_Resultado!EO245</f>
        <v>57139.080419999998</v>
      </c>
      <c r="EC4" s="1">
        <f>PLANEL_GerMED_Trim_Resultado!EP245</f>
        <v>52431.886769999997</v>
      </c>
      <c r="ED4" s="1">
        <f>PLANEL_GerMED_Trim_Resultado!EQ245</f>
        <v>52602.218679999998</v>
      </c>
      <c r="EE4" s="1">
        <f>PLANEL_GerMED_Trim_Resultado!ER245</f>
        <v>65297.083449999998</v>
      </c>
      <c r="EF4" s="1">
        <f>PLANEL_GerMED_Trim_Resultado!ES245</f>
        <v>54420.851199999997</v>
      </c>
      <c r="EG4" s="1">
        <f>PLANEL_GerMED_Trim_Resultado!ET245</f>
        <v>52337.59938</v>
      </c>
      <c r="EH4" s="1">
        <f>PLANEL_GerMED_Trim_Resultado!EU245</f>
        <v>52602.218679999998</v>
      </c>
      <c r="EI4" s="1">
        <f>PLANEL_GerMED_Trim_Resultado!EV245</f>
        <v>66307.072899999999</v>
      </c>
      <c r="EJ4" s="1">
        <f>PLANEL_GerMED_Trim_Resultado!EW245</f>
        <v>53343.783730000003</v>
      </c>
      <c r="EK4" s="1">
        <f>PLANEL_GerMED_Trim_Resultado!EX245</f>
        <v>52227.48691</v>
      </c>
      <c r="EL4" s="1">
        <f>PLANEL_GerMED_Trim_Resultado!EY245</f>
        <v>52602.218679999998</v>
      </c>
      <c r="EM4" s="1">
        <f>PLANEL_GerMED_Trim_Resultado!EZ245</f>
        <v>66120.54032</v>
      </c>
      <c r="EN4" s="1">
        <f>PLANEL_GerMED_Trim_Resultado!FA245</f>
        <v>56977.450960000002</v>
      </c>
      <c r="EO4" s="1">
        <f>PLANEL_GerMED_Trim_Resultado!FB245</f>
        <v>52125.530729999999</v>
      </c>
      <c r="EP4" s="1">
        <f>PLANEL_GerMED_Trim_Resultado!FC245</f>
        <v>52602.218679999998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3059.9730340000001</v>
      </c>
      <c r="I5" s="1">
        <f>PLANEL_GerMED_Trim_Resultado!V257</f>
        <v>2550.9013869999999</v>
      </c>
      <c r="J5" s="1">
        <f>PLANEL_GerMED_Trim_Resultado!W257</f>
        <v>2906.3120899999999</v>
      </c>
      <c r="K5" s="1">
        <f>PLANEL_GerMED_Trim_Resultado!X257</f>
        <v>3388.1860489999999</v>
      </c>
      <c r="L5" s="1">
        <f>PLANEL_GerMED_Trim_Resultado!Y257</f>
        <v>3274.4050860000002</v>
      </c>
      <c r="M5" s="1">
        <f>PLANEL_GerMED_Trim_Resultado!Z257</f>
        <v>2678.0168450000001</v>
      </c>
      <c r="N5" s="1">
        <f>PLANEL_GerMED_Trim_Resultado!AA257</f>
        <v>3015.8324349999998</v>
      </c>
      <c r="O5" s="1">
        <f>PLANEL_GerMED_Trim_Resultado!AB257</f>
        <v>3509.2857250000002</v>
      </c>
      <c r="P5" s="1">
        <f>PLANEL_GerMED_Trim_Resultado!AC257</f>
        <v>3206.4681</v>
      </c>
      <c r="Q5" s="1">
        <f>PLANEL_GerMED_Trim_Resultado!AD257</f>
        <v>2757.93941</v>
      </c>
      <c r="R5" s="1">
        <f>PLANEL_GerMED_Trim_Resultado!AE257</f>
        <v>3123.1952759999999</v>
      </c>
      <c r="S5" s="1">
        <f>PLANEL_GerMED_Trim_Resultado!AF257</f>
        <v>3490.8904670000002</v>
      </c>
      <c r="T5" s="1">
        <f>PLANEL_GerMED_Trim_Resultado!AG257</f>
        <v>3365.109606</v>
      </c>
      <c r="U5" s="1">
        <f>PLANEL_GerMED_Trim_Resultado!AH257</f>
        <v>2831.6094760000001</v>
      </c>
      <c r="V5" s="1">
        <f>PLANEL_GerMED_Trim_Resultado!AI257</f>
        <v>3182.8101529999999</v>
      </c>
      <c r="W5" s="1">
        <f>PLANEL_GerMED_Trim_Resultado!AJ257</f>
        <v>3833.4954320000002</v>
      </c>
      <c r="X5" s="1">
        <f>PLANEL_GerMED_Trim_Resultado!AK257</f>
        <v>3409.1667349999998</v>
      </c>
      <c r="Y5" s="1">
        <f>PLANEL_GerMED_Trim_Resultado!AL257</f>
        <v>2773.8641889999999</v>
      </c>
      <c r="Z5" s="1">
        <f>PLANEL_GerMED_Trim_Resultado!AM257</f>
        <v>3258.4230739999998</v>
      </c>
      <c r="AA5" s="1">
        <f>PLANEL_GerMED_Trim_Resultado!AN257</f>
        <v>3747.2183060000002</v>
      </c>
      <c r="AB5" s="1">
        <f>PLANEL_GerMED_Trim_Resultado!AO257</f>
        <v>3592.7884669999999</v>
      </c>
      <c r="AC5" s="1">
        <f>PLANEL_GerMED_Trim_Resultado!AP257</f>
        <v>2781.2876639999999</v>
      </c>
      <c r="AD5" s="1">
        <f>PLANEL_GerMED_Trim_Resultado!AQ257</f>
        <v>3310.31124</v>
      </c>
      <c r="AE5" s="1">
        <f>PLANEL_GerMED_Trim_Resultado!AR257</f>
        <v>3747.2183060000002</v>
      </c>
      <c r="AF5" s="1">
        <f>PLANEL_GerMED_Trim_Resultado!AS257</f>
        <v>3409.1667349999998</v>
      </c>
      <c r="AG5" s="1">
        <f>PLANEL_GerMED_Trim_Resultado!AT257</f>
        <v>2895.6808529999998</v>
      </c>
      <c r="AH5" s="1">
        <f>PLANEL_GerMED_Trim_Resultado!AU257</f>
        <v>3258.4230739999998</v>
      </c>
      <c r="AI5" s="1">
        <f>PLANEL_GerMED_Trim_Resultado!AV257</f>
        <v>3553.5806259999999</v>
      </c>
      <c r="AJ5" s="1">
        <f>PLANEL_GerMED_Trim_Resultado!AW257</f>
        <v>3402.3149619999999</v>
      </c>
      <c r="AK5" s="1">
        <f>PLANEL_GerMED_Trim_Resultado!AX257</f>
        <v>2950.378796</v>
      </c>
      <c r="AL5" s="1">
        <f>PLANEL_GerMED_Trim_Resultado!AY257</f>
        <v>3250.0112650000001</v>
      </c>
      <c r="AM5" s="1">
        <f>PLANEL_GerMED_Trim_Resultado!AZ257</f>
        <v>3777.1077180000002</v>
      </c>
      <c r="AN5" s="1">
        <f>PLANEL_GerMED_Trim_Resultado!BA257</f>
        <v>3245.2275020000002</v>
      </c>
      <c r="AO5" s="1">
        <f>PLANEL_GerMED_Trim_Resultado!BB257</f>
        <v>2825.0003470000001</v>
      </c>
      <c r="AP5" s="1">
        <f>PLANEL_GerMED_Trim_Resultado!BC257</f>
        <v>3312.3644399999998</v>
      </c>
      <c r="AQ5" s="1">
        <f>PLANEL_GerMED_Trim_Resultado!BD257</f>
        <v>3702.0514549999998</v>
      </c>
      <c r="AR5" s="1">
        <f>PLANEL_GerMED_Trim_Resultado!BE257</f>
        <v>3592.7884669999999</v>
      </c>
      <c r="AS5" s="1">
        <f>PLANEL_GerMED_Trim_Resultado!BF257</f>
        <v>2721.9696079999999</v>
      </c>
      <c r="AT5" s="1">
        <f>PLANEL_GerMED_Trim_Resultado!BG257</f>
        <v>3312.3644399999998</v>
      </c>
      <c r="AU5" s="1">
        <f>PLANEL_GerMED_Trim_Resultado!BH257</f>
        <v>3833.4954320000002</v>
      </c>
      <c r="AV5" s="1">
        <f>PLANEL_GerMED_Trim_Resultado!BI257</f>
        <v>3406.9564919999998</v>
      </c>
      <c r="AW5" s="1">
        <f>PLANEL_GerMED_Trim_Resultado!BJ257</f>
        <v>2835.078027</v>
      </c>
      <c r="AX5" s="1">
        <f>PLANEL_GerMED_Trim_Resultado!BK257</f>
        <v>3312.3644399999998</v>
      </c>
      <c r="AY5" s="1">
        <f>PLANEL_GerMED_Trim_Resultado!BL257</f>
        <v>3747.2183060000002</v>
      </c>
      <c r="AZ5" s="1">
        <f>PLANEL_GerMED_Trim_Resultado!BM257</f>
        <v>3321.5583489999999</v>
      </c>
      <c r="BA5" s="1">
        <f>PLANEL_GerMED_Trim_Resultado!BN257</f>
        <v>2950.378796</v>
      </c>
      <c r="BB5" s="1">
        <f>PLANEL_GerMED_Trim_Resultado!BO257</f>
        <v>3869.2586040000001</v>
      </c>
      <c r="BC5" s="1">
        <f>PLANEL_GerMED_Trim_Resultado!BP257</f>
        <v>5008.397003</v>
      </c>
      <c r="BD5" s="1">
        <f>PLANEL_GerMED_Trim_Resultado!BQ257</f>
        <v>3492.9045540000002</v>
      </c>
      <c r="BE5" s="1">
        <f>PLANEL_GerMED_Trim_Resultado!BR257</f>
        <v>2988.8479929999999</v>
      </c>
      <c r="BF5" s="1">
        <f>PLANEL_GerMED_Trim_Resultado!BS257</f>
        <v>4298.0705099999996</v>
      </c>
      <c r="BG5" s="1">
        <f>PLANEL_GerMED_Trim_Resultado!BT257</f>
        <v>6033.2576079999999</v>
      </c>
      <c r="BH5" s="1">
        <f>PLANEL_GerMED_Trim_Resultado!BU257</f>
        <v>3592.7884669999999</v>
      </c>
      <c r="BI5" s="1">
        <f>PLANEL_GerMED_Trim_Resultado!BV257</f>
        <v>2991.8811230000001</v>
      </c>
      <c r="BJ5" s="1">
        <f>PLANEL_GerMED_Trim_Resultado!BW257</f>
        <v>5117.6851319999996</v>
      </c>
      <c r="BK5" s="1">
        <f>PLANEL_GerMED_Trim_Resultado!BX257</f>
        <v>3833.4954320000002</v>
      </c>
      <c r="BL5" s="1">
        <f>PLANEL_GerMED_Trim_Resultado!BY257</f>
        <v>1526.2021179999999</v>
      </c>
      <c r="BM5" s="1">
        <f>PLANEL_GerMED_Trim_Resultado!BZ257</f>
        <v>4633.2405250000002</v>
      </c>
      <c r="BN5" s="1">
        <f>PLANEL_GerMED_Trim_Resultado!CA257</f>
        <v>5361.6045789999998</v>
      </c>
      <c r="BO5" s="1">
        <f>PLANEL_GerMED_Trim_Resultado!CB257</f>
        <v>3553.5806259999999</v>
      </c>
      <c r="BP5" s="1">
        <f>PLANEL_GerMED_Trim_Resultado!CC257</f>
        <v>3319.7545690000002</v>
      </c>
      <c r="BQ5" s="1">
        <f>PLANEL_GerMED_Trim_Resultado!CD257</f>
        <v>4635.2937250000004</v>
      </c>
      <c r="BR5" s="1">
        <f>PLANEL_GerMED_Trim_Resultado!CE257</f>
        <v>5363.6577790000001</v>
      </c>
      <c r="BS5" s="1">
        <f>PLANEL_GerMED_Trim_Resultado!CF257</f>
        <v>6376.0434359999999</v>
      </c>
      <c r="BT5" s="1">
        <f>PLANEL_GerMED_Trim_Resultado!CG257</f>
        <v>5885.6104160000004</v>
      </c>
      <c r="BU5" s="1">
        <f>PLANEL_GerMED_Trim_Resultado!CH257</f>
        <v>4567.7890960000004</v>
      </c>
      <c r="BV5" s="1">
        <f>PLANEL_GerMED_Trim_Resultado!CI257</f>
        <v>5363.6577790000001</v>
      </c>
      <c r="BW5" s="1">
        <f>PLANEL_GerMED_Trim_Resultado!CJ257</f>
        <v>3749.271506</v>
      </c>
      <c r="BX5" s="1">
        <f>PLANEL_GerMED_Trim_Resultado!CK257</f>
        <v>5751.2513710000003</v>
      </c>
      <c r="BY5" s="1">
        <f>PLANEL_GerMED_Trim_Resultado!CL257</f>
        <v>4654.7211639999996</v>
      </c>
      <c r="BZ5" s="1">
        <f>PLANEL_GerMED_Trim_Resultado!CM257</f>
        <v>5363.7694110000002</v>
      </c>
      <c r="CA5" s="1">
        <f>PLANEL_GerMED_Trim_Resultado!CN257</f>
        <v>6373.9902359999996</v>
      </c>
      <c r="CB5" s="1">
        <f>PLANEL_GerMED_Trim_Resultado!CO257</f>
        <v>3594.592247</v>
      </c>
      <c r="CC5" s="1">
        <f>PLANEL_GerMED_Trim_Resultado!CP257</f>
        <v>2989.625164</v>
      </c>
      <c r="CD5" s="1">
        <f>PLANEL_GerMED_Trim_Resultado!CQ257</f>
        <v>5363.7694110000002</v>
      </c>
      <c r="CE5" s="1">
        <f>PLANEL_GerMED_Trim_Resultado!CR257</f>
        <v>3749.6085880000001</v>
      </c>
      <c r="CF5" s="1">
        <f>PLANEL_GerMED_Trim_Resultado!CS257</f>
        <v>3504.114286</v>
      </c>
      <c r="CG5" s="1">
        <f>PLANEL_GerMED_Trim_Resultado!CT257</f>
        <v>4653.2403830000003</v>
      </c>
      <c r="CH5" s="1">
        <f>PLANEL_GerMED_Trim_Resultado!CU257</f>
        <v>5363.7694110000002</v>
      </c>
      <c r="CI5" s="1">
        <f>PLANEL_GerMED_Trim_Resultado!CV257</f>
        <v>6373.9902359999996</v>
      </c>
      <c r="CJ5" s="1">
        <f>PLANEL_GerMED_Trim_Resultado!CW257</f>
        <v>5885.6104160000004</v>
      </c>
      <c r="CK5" s="1">
        <f>PLANEL_GerMED_Trim_Resultado!CX257</f>
        <v>4590.7505160000001</v>
      </c>
      <c r="CL5" s="1">
        <f>PLANEL_GerMED_Trim_Resultado!CY257</f>
        <v>5363.7694110000002</v>
      </c>
      <c r="CM5" s="1">
        <f>PLANEL_GerMED_Trim_Resultado!CZ257</f>
        <v>4836.411298</v>
      </c>
      <c r="CN5" s="1">
        <f>PLANEL_GerMED_Trim_Resultado!DA257</f>
        <v>6069.2321480000001</v>
      </c>
      <c r="CO5" s="1">
        <f>PLANEL_GerMED_Trim_Resultado!DB257</f>
        <v>4692.9149610000004</v>
      </c>
      <c r="CP5" s="1">
        <f>PLANEL_GerMED_Trim_Resultado!DC257</f>
        <v>5944.6049169999997</v>
      </c>
      <c r="CQ5" s="1">
        <f>PLANEL_GerMED_Trim_Resultado!DD257</f>
        <v>4210.1979950000004</v>
      </c>
      <c r="CR5" s="1">
        <f>PLANEL_GerMED_Trim_Resultado!DE257</f>
        <v>6551.2340549999999</v>
      </c>
      <c r="CS5" s="1">
        <f>PLANEL_GerMED_Trim_Resultado!DF257</f>
        <v>5223.2864669999999</v>
      </c>
      <c r="CT5" s="1">
        <f>PLANEL_GerMED_Trim_Resultado!DG257</f>
        <v>6099.0894479999997</v>
      </c>
      <c r="CU5" s="1">
        <f>PLANEL_GerMED_Trim_Resultado!DH257</f>
        <v>7153.7251299999998</v>
      </c>
      <c r="CV5" s="1">
        <f>PLANEL_GerMED_Trim_Resultado!DI257</f>
        <v>4378.5945709999996</v>
      </c>
      <c r="CW5" s="1">
        <f>PLANEL_GerMED_Trim_Resultado!DJ257</f>
        <v>5715.474561</v>
      </c>
      <c r="CX5" s="1">
        <f>PLANEL_GerMED_Trim_Resultado!DK257</f>
        <v>6334.4382189999997</v>
      </c>
      <c r="CY5" s="68">
        <f>PLANEL_GerMED_Trim_Resultado!DL257</f>
        <v>5803.0195890000005</v>
      </c>
      <c r="CZ5" s="68">
        <f>PLANEL_GerMED_Trim_Resultado!DM257</f>
        <v>3412.2163139999998</v>
      </c>
      <c r="DA5" s="68">
        <f>PLANEL_GerMED_Trim_Resultado!DN257</f>
        <v>5715.2512980000001</v>
      </c>
      <c r="DB5" s="68">
        <f>PLANEL_GerMED_Trim_Resultado!DO257</f>
        <v>6334.4382189999997</v>
      </c>
      <c r="DC5" s="1">
        <f>PLANEL_GerMED_Trim_Resultado!DP257</f>
        <v>5573.8813259999997</v>
      </c>
      <c r="DD5" s="1">
        <f>PLANEL_GerMED_Trim_Resultado!DQ257</f>
        <v>3592.7884669999999</v>
      </c>
      <c r="DE5" s="1">
        <f>PLANEL_GerMED_Trim_Resultado!DR257</f>
        <v>5715.474561</v>
      </c>
      <c r="DF5" s="1">
        <f>PLANEL_GerMED_Trim_Resultado!DS257</f>
        <v>6334.4382189999997</v>
      </c>
      <c r="DG5" s="1">
        <f>PLANEL_GerMED_Trim_Resultado!DT257</f>
        <v>5289.4780810000002</v>
      </c>
      <c r="DH5" s="1">
        <f>PLANEL_GerMED_Trim_Resultado!DU257</f>
        <v>3815.530385</v>
      </c>
      <c r="DI5" s="1">
        <f>PLANEL_GerMED_Trim_Resultado!DV257</f>
        <v>5715.474561</v>
      </c>
      <c r="DJ5" s="1">
        <f>PLANEL_GerMED_Trim_Resultado!DW257</f>
        <v>6334.4382189999997</v>
      </c>
      <c r="DK5" s="1">
        <f>PLANEL_GerMED_Trim_Resultado!DX257</f>
        <v>7257.3328949999996</v>
      </c>
      <c r="DL5" s="1">
        <f>PLANEL_GerMED_Trim_Resultado!DY257</f>
        <v>3589.2017770000002</v>
      </c>
      <c r="DM5" s="1">
        <f>PLANEL_GerMED_Trim_Resultado!DZ257</f>
        <v>5715.474561</v>
      </c>
      <c r="DN5" s="1">
        <f>PLANEL_GerMED_Trim_Resultado!EA257</f>
        <v>6334.4382189999997</v>
      </c>
      <c r="DO5" s="1">
        <f>PLANEL_GerMED_Trim_Resultado!EB257</f>
        <v>4630.560966</v>
      </c>
      <c r="DP5" s="1">
        <f>PLANEL_GerMED_Trim_Resultado!EC257</f>
        <v>5885.6104160000004</v>
      </c>
      <c r="DQ5" s="1">
        <f>PLANEL_GerMED_Trim_Resultado!ED257</f>
        <v>5715.474561</v>
      </c>
      <c r="DR5" s="1">
        <f>PLANEL_GerMED_Trim_Resultado!EE257</f>
        <v>6334.4382189999997</v>
      </c>
      <c r="DS5" s="1">
        <f>PLANEL_GerMED_Trim_Resultado!EF257</f>
        <v>7576.7191759999996</v>
      </c>
      <c r="DT5" s="1">
        <f>PLANEL_GerMED_Trim_Resultado!EG257</f>
        <v>6505.6524799999997</v>
      </c>
      <c r="DU5" s="1">
        <f>PLANEL_GerMED_Trim_Resultado!EH257</f>
        <v>6085.0973169999997</v>
      </c>
      <c r="DV5" s="1">
        <f>PLANEL_GerMED_Trim_Resultado!EI257</f>
        <v>6685.3986269999996</v>
      </c>
      <c r="DW5" s="1">
        <f>PLANEL_GerMED_Trim_Resultado!EJ257</f>
        <v>5864.4006440000003</v>
      </c>
      <c r="DX5" s="1">
        <f>PLANEL_GerMED_Trim_Resultado!EK257</f>
        <v>6272.1820360000002</v>
      </c>
      <c r="DY5" s="1">
        <f>PLANEL_GerMED_Trim_Resultado!EL257</f>
        <v>6215.8881410000004</v>
      </c>
      <c r="DZ5" s="1">
        <f>PLANEL_GerMED_Trim_Resultado!EM257</f>
        <v>6809.5857889999997</v>
      </c>
      <c r="EA5" s="1">
        <f>PLANEL_GerMED_Trim_Resultado!EN257</f>
        <v>5344.8509910000002</v>
      </c>
      <c r="EB5" s="1">
        <f>PLANEL_GerMED_Trim_Resultado!EO257</f>
        <v>3708.559518</v>
      </c>
      <c r="EC5" s="1">
        <f>PLANEL_GerMED_Trim_Resultado!EP257</f>
        <v>6215.8881410000004</v>
      </c>
      <c r="ED5" s="1">
        <f>PLANEL_GerMED_Trim_Resultado!EQ257</f>
        <v>6809.5857889999997</v>
      </c>
      <c r="EE5" s="1">
        <f>PLANEL_GerMED_Trim_Resultado!ER257</f>
        <v>4869.3242389999996</v>
      </c>
      <c r="EF5" s="1">
        <f>PLANEL_GerMED_Trim_Resultado!ES257</f>
        <v>6318.7506400000002</v>
      </c>
      <c r="EG5" s="1">
        <f>PLANEL_GerMED_Trim_Resultado!ET257</f>
        <v>6215.8881410000004</v>
      </c>
      <c r="EH5" s="1">
        <f>PLANEL_GerMED_Trim_Resultado!EU257</f>
        <v>6809.5857889999997</v>
      </c>
      <c r="EI5" s="1">
        <f>PLANEL_GerMED_Trim_Resultado!EV257</f>
        <v>3749.271506</v>
      </c>
      <c r="EJ5" s="1">
        <f>PLANEL_GerMED_Trim_Resultado!EW257</f>
        <v>7285.7877660000004</v>
      </c>
      <c r="EK5" s="1">
        <f>PLANEL_GerMED_Trim_Resultado!EX257</f>
        <v>6215.8881410000004</v>
      </c>
      <c r="EL5" s="1">
        <f>PLANEL_GerMED_Trim_Resultado!EY257</f>
        <v>6809.5857889999997</v>
      </c>
      <c r="EM5" s="1">
        <f>PLANEL_GerMED_Trim_Resultado!EZ257</f>
        <v>3833.4954320000002</v>
      </c>
      <c r="EN5" s="1">
        <f>PLANEL_GerMED_Trim_Resultado!FA257</f>
        <v>3549.736609</v>
      </c>
      <c r="EO5" s="1">
        <f>PLANEL_GerMED_Trim_Resultado!FB257</f>
        <v>6215.4989219999998</v>
      </c>
      <c r="EP5" s="1">
        <f>PLANEL_GerMED_Trim_Resultado!FC257</f>
        <v>6809.5857889999997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6761.9212550000002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6033.7864810000001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3896.0433549999998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7136.3526970000003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3949.0905870000001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6668.8240299999998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6810.9622549999995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4336.0924500000001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3994.6023970000001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3994.6023970000001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4582.3094719999999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4582.3094719999999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4582.3094719999999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4211.3984010000004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4211.3984010000004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4171.0745290000004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3960.7594330000002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3960.7594330000002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2445.0225799999998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2699.918866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2314.0967369999998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2346.571747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2346.571747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2346.571747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2264.2211609999999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2264.2211609999999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2264.2211609999999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2231.7461509999998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2264.2211609999999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1508.5521349999999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1560.6737619999999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1508.5521349999999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1868.8127569999999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1508.5521349999999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2597.2832290000001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1013.982287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3093.1748990000001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1013.982287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3399.693769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3330.5397090000001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744.59453180000003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3204.6200210000002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744.59453180000003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3204.6200210000002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731.55773180000006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3205.0756249999999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731.55773180000006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3205.0756249999999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143.85065729999999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240.46602408000001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3176.7071212999999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143.85065729999999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232.90956432000002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3176.7071212999999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143.85065729999999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192.26909935999998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3176.7071212999999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143.85065729999999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3176.7071212999999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0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3032.856464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0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3032.856464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0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3032.856464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0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3032.856464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0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3032.856464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0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3032.856464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975.05550679999999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1000.675749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817.77388340000005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953.63414739999996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953.63414739999996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953.63414739999996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953.63414739999996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953.63414739999996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953.63414739999996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953.63414739999996</v>
      </c>
      <c r="AT9" s="20">
        <f>PLANEL_GerMED_Trim_Resultado!BG65+PLANEL_GerMED_Trim_Resultado!BG77+PLANEL_GerMED_Trim_Resultado!BG89+PLANEL_GerMED_Trim_Resultado!BG641+PLANEL_GerMED_Trim_Resultado!BG701</f>
        <v>953.63414739999996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953.63414739999996</v>
      </c>
      <c r="AX9" s="20">
        <f>PLANEL_GerMED_Trim_Resultado!BK65+PLANEL_GerMED_Trim_Resultado!BK77+PLANEL_GerMED_Trim_Resultado!BK89+PLANEL_GerMED_Trim_Resultado!BK641+PLANEL_GerMED_Trim_Resultado!BK701</f>
        <v>953.63414739999996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953.63414739999996</v>
      </c>
      <c r="BB9" s="20">
        <f>PLANEL_GerMED_Trim_Resultado!BO65+PLANEL_GerMED_Trim_Resultado!BO77+PLANEL_GerMED_Trim_Resultado!BO89+PLANEL_GerMED_Trim_Resultado!BO641+PLANEL_GerMED_Trim_Resultado!BO701</f>
        <v>953.63414739999996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953.63414739999996</v>
      </c>
      <c r="BF9" s="20">
        <f>PLANEL_GerMED_Trim_Resultado!BS65+PLANEL_GerMED_Trim_Resultado!BS77+PLANEL_GerMED_Trim_Resultado!BS89+PLANEL_GerMED_Trim_Resultado!BS641+PLANEL_GerMED_Trim_Resultado!BS701</f>
        <v>953.63414739999996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235.69855680000001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235.69855680000001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170</v>
      </c>
      <c r="BR9" s="20">
        <f>PLANEL_GerMED_Trim_Resultado!CE65+PLANEL_GerMED_Trim_Resultado!CE77+PLANEL_GerMED_Trim_Resultado!CE89+PLANEL_GerMED_Trim_Resultado!CE641+PLANEL_GerMED_Trim_Resultado!CE701</f>
        <v>170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170</v>
      </c>
      <c r="BV9" s="20">
        <f>PLANEL_GerMED_Trim_Resultado!CI65+PLANEL_GerMED_Trim_Resultado!CI77+PLANEL_GerMED_Trim_Resultado!CI89+PLANEL_GerMED_Trim_Resultado!CI641+PLANEL_GerMED_Trim_Resultado!CI701</f>
        <v>170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170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170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170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170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170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170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170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170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170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170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170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170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170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170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307.00512329999998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0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0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0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0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0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0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0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0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0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0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0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0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1769.944133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1589.8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1589.8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1589.8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1589.8</v>
      </c>
      <c r="AH11" s="1">
        <f>PLANEL_GerMED_Trim_Resultado!AU161</f>
        <v>1589.8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1589.8</v>
      </c>
      <c r="AL11" s="1">
        <f>PLANEL_GerMED_Trim_Resultado!AY161</f>
        <v>1589.8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1589.8</v>
      </c>
      <c r="AP11" s="1">
        <f>PLANEL_GerMED_Trim_Resultado!BC161</f>
        <v>1589.8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1589.8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2872.5200399999999</v>
      </c>
      <c r="AX11" s="1">
        <f>PLANEL_GerMED_Trim_Resultado!BK161</f>
        <v>2872.5200399999999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2872.5200399999999</v>
      </c>
      <c r="BB11" s="1">
        <f>PLANEL_GerMED_Trim_Resultado!BO161</f>
        <v>2872.5200399999999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2872.5200399999999</v>
      </c>
      <c r="BF11" s="1">
        <f>PLANEL_GerMED_Trim_Resultado!BS161</f>
        <v>2872.5200399999999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2872.5200399999999</v>
      </c>
      <c r="BJ11" s="1">
        <f>PLANEL_GerMED_Trim_Resultado!BW161</f>
        <v>2872.5200399999999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2872.5200399999999</v>
      </c>
      <c r="BN11" s="1">
        <f>PLANEL_GerMED_Trim_Resultado!CA161</f>
        <v>2872.5200399999999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2872.5200399999999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2872.5200399999999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2872.5200399999999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2872.5200399999999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2872.5200399999999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2872.5200399999999</v>
      </c>
      <c r="CL11" s="1">
        <f>PLANEL_GerMED_Trim_Resultado!CY161</f>
        <v>3052.6641730000001</v>
      </c>
      <c r="CM11" s="1">
        <f>PLANEL_GerMED_Trim_Resultado!CZ161</f>
        <v>2872.5200399999999</v>
      </c>
      <c r="CN11" s="1">
        <f>PLANEL_GerMED_Trim_Resultado!DA161</f>
        <v>2872.5200399999999</v>
      </c>
      <c r="CO11" s="1">
        <f>PLANEL_GerMED_Trim_Resultado!DB161</f>
        <v>2872.5200399999999</v>
      </c>
      <c r="CP11" s="1">
        <f>PLANEL_GerMED_Trim_Resultado!DC161</f>
        <v>3052.6641730000001</v>
      </c>
      <c r="CQ11" s="1">
        <f>PLANEL_GerMED_Trim_Resultado!DD161</f>
        <v>2872.5200399999999</v>
      </c>
      <c r="CR11" s="1">
        <f>PLANEL_GerMED_Trim_Resultado!DE161</f>
        <v>2872.5200399999999</v>
      </c>
      <c r="CS11" s="1">
        <f>PLANEL_GerMED_Trim_Resultado!DF161</f>
        <v>2872.5200399999999</v>
      </c>
      <c r="CT11" s="1">
        <f>PLANEL_GerMED_Trim_Resultado!DG161</f>
        <v>3052.6641730000001</v>
      </c>
      <c r="CU11" s="1">
        <f>PLANEL_GerMED_Trim_Resultado!DH161</f>
        <v>2872.5200399999999</v>
      </c>
      <c r="CV11" s="1">
        <f>PLANEL_GerMED_Trim_Resultado!DI161</f>
        <v>2872.5200399999999</v>
      </c>
      <c r="CW11" s="1">
        <f>PLANEL_GerMED_Trim_Resultado!DJ161</f>
        <v>2875.0544199999999</v>
      </c>
      <c r="CX11" s="1">
        <f>PLANEL_GerMED_Trim_Resultado!DK161</f>
        <v>3052.6641730000001</v>
      </c>
      <c r="CY11" s="68">
        <f>PLANEL_GerMED_Trim_Resultado!DL161</f>
        <v>2872.5200399999999</v>
      </c>
      <c r="CZ11" s="68">
        <f>PLANEL_GerMED_Trim_Resultado!DM161</f>
        <v>2872.5200399999999</v>
      </c>
      <c r="DA11" s="68">
        <f>PLANEL_GerMED_Trim_Resultado!DN161</f>
        <v>2872.5200399999999</v>
      </c>
      <c r="DB11" s="68">
        <f>PLANEL_GerMED_Trim_Resultado!DO161</f>
        <v>3052.6641730000001</v>
      </c>
      <c r="DC11" s="1">
        <f>PLANEL_GerMED_Trim_Resultado!DP161</f>
        <v>2872.5200399999999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2872.5200399999999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2872.5200399999999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2872.5200399999999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2872.5200399999999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2872.5200399999999</v>
      </c>
      <c r="DX11" s="1">
        <f>PLANEL_GerMED_Trim_Resultado!EK161</f>
        <v>2872.5200399999999</v>
      </c>
      <c r="DY11" s="1">
        <f>PLANEL_GerMED_Trim_Resultado!EL161</f>
        <v>2984.1101840000001</v>
      </c>
      <c r="DZ11" s="1">
        <f>PLANEL_GerMED_Trim_Resultado!EM161</f>
        <v>3052.6641730000001</v>
      </c>
      <c r="EA11" s="1">
        <f>PLANEL_GerMED_Trim_Resultado!EN161</f>
        <v>2872.5200399999999</v>
      </c>
      <c r="EB11" s="1">
        <f>PLANEL_GerMED_Trim_Resultado!EO161</f>
        <v>2872.5200399999999</v>
      </c>
      <c r="EC11" s="1">
        <f>PLANEL_GerMED_Trim_Resultado!EP161</f>
        <v>2886.2342789999998</v>
      </c>
      <c r="ED11" s="1">
        <f>PLANEL_GerMED_Trim_Resultado!EQ161</f>
        <v>3052.6641730000001</v>
      </c>
      <c r="EE11" s="1">
        <f>PLANEL_GerMED_Trim_Resultado!ER161</f>
        <v>2872.5200399999999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2872.5200399999999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2872.5200399999999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1200.6356169999999</v>
      </c>
      <c r="D12" s="1">
        <f>PLANEL_GerMED_Trim_Resultado!Q173</f>
        <v>0</v>
      </c>
      <c r="E12" s="1">
        <f>PLANEL_GerMED_Trim_Resultado!R173</f>
        <v>409.12197730000003</v>
      </c>
      <c r="F12" s="1">
        <f>PLANEL_GerMED_Trim_Resultado!S173</f>
        <v>1478.7883079999999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336.09310920000001</v>
      </c>
      <c r="Q15" s="24">
        <f>PLANEL_GerMED_Trim_Resultado!AD377</f>
        <v>336.09310920000001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653.25494490000005</v>
      </c>
      <c r="Z15" s="24">
        <f>PLANEL_GerMED_Trim_Resultado!AM377</f>
        <v>653.25494490000005</v>
      </c>
      <c r="AA15" s="24">
        <f>PLANEL_GerMED_Trim_Resultado!AN377</f>
        <v>673.46856990000003</v>
      </c>
      <c r="AB15" s="24">
        <f>PLANEL_GerMED_Trim_Resultado!AO377</f>
        <v>629.32386989999998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525.98631990000001</v>
      </c>
      <c r="AH15" s="24">
        <f>PLANEL_GerMED_Trim_Resultado!AU377</f>
        <v>657.98736989999998</v>
      </c>
      <c r="AI15" s="24">
        <f>PLANEL_GerMED_Trim_Resultado!AV377</f>
        <v>673.46856990000003</v>
      </c>
      <c r="AJ15" s="24">
        <f>PLANEL_GerMED_Trim_Resultado!AW377</f>
        <v>673.45856990000004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525.97631990000002</v>
      </c>
      <c r="AO15" s="24">
        <f>PLANEL_GerMED_Trim_Resultado!BB377</f>
        <v>629.32386989999998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644.79506990000004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525.98631990000001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644.79506990000004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644.79506990000004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644.79506990000004</v>
      </c>
      <c r="BL15" s="24">
        <f>PLANEL_GerMED_Trim_Resultado!BY377</f>
        <v>644.80506990000003</v>
      </c>
      <c r="BM15" s="24">
        <f>PLANEL_GerMED_Trim_Resultado!BZ377</f>
        <v>629.32386989999998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339.31628069999999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213.65321069999999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5854.2545769000008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6939.7354931999998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9140.2216102000002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7609.2969634999999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5854.2545769000008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6939.7354931999998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9140.2216102000002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7609.2969634999999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5854.2545769000008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6939.7354931999998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9140.2216102000002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7609.2969634999999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5852.528397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6938.0279412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9138.1352920999998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7607.3596681999998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5852.528397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6938.0279412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9138.1352920999998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7607.3596681999998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5777.8888317999999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6860.2586722000005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9040.8504407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7520.0318404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5772.0164427999998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6853.2962438999994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9031.6797562000011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7512.3978902999997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5737.2383887999995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6811.0550868999999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8975.5572302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7466.2759212999999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5646.3160877999999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6700.6215639000002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8828.8328312000012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7345.6965612999993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5536.4986022000003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6570.1940830999993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8656.9296773000005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7202.7327156000001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5385.8196859999998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6410.6048501000005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8455.8762958999996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7024.0944467999998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4749.1433962999999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5653.2782240999995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7457.1642366999995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6194.1980579999999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4245.3678811999998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5061.2623790999996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6679.9114317999993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5544.0713546999996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3721.0968456999999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4470.4902836000001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5916.5633311000001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4890.4073774999997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3530.1132181999997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4242.0164145999997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5614.6454992999998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4640.2887026000008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2319.5828363000001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2793.1045469999999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3699.6157804000004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3054.2553080999996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2288.4157493000002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2755.2492439999996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3649.3203964000004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3012.9221330999999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1630.4284003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1978.8467919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2628.4553025999999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2160.9222172999998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1696.5524301999999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2060.6194753999998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2737.7841797999999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2249.9343387999998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1778.3323878000001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2159.9487801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2869.7552699999997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2358.3893040000003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1778.3323878000001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2159.9487801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2869.7552699999997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2358.3893040000003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1778.3323878000001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2159.9487801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2869.7552699999997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2358.3893040000003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1778.3323878000001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2159.9487801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2869.7552699999997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2358.3893040000003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1778.3323878000001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2159.9487801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2869.7552699999997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2358.3893040000003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1778.3323878000001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2159.9487801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2869.7552699999997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2358.3893040000003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1778.3323878000001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2159.9487801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2869.7552699999997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2358.3893040000003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1778.3323878000001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2159.9487801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2869.7552699999997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2358.3893040000003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1778.3323878000001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2159.9487801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2869.7552699999997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2358.3893040000003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1778.3323878000001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2159.9487801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2869.7552699999997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2358.3893040000003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0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0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0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0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0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0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0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0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0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0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0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0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0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0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0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0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0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0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0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0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0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0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0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0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0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0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0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0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0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0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0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0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0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0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0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0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0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0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0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0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0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0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0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0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69804.008340451997</v>
      </c>
      <c r="D24" s="28">
        <f t="shared" si="0"/>
        <v>65078.620735148004</v>
      </c>
      <c r="E24" s="28">
        <f t="shared" si="0"/>
        <v>66359.945593484008</v>
      </c>
      <c r="F24" s="28">
        <f t="shared" si="0"/>
        <v>66153.490355500006</v>
      </c>
      <c r="G24" s="28">
        <f t="shared" si="0"/>
        <v>70026.928945652005</v>
      </c>
      <c r="H24" s="28">
        <f t="shared" si="0"/>
        <v>65921.36016974799</v>
      </c>
      <c r="I24" s="28">
        <f t="shared" si="0"/>
        <v>67434.272462084002</v>
      </c>
      <c r="J24" s="28">
        <f t="shared" si="0"/>
        <v>66962.622158700004</v>
      </c>
      <c r="K24" s="28">
        <f t="shared" si="0"/>
        <v>70684.462335699995</v>
      </c>
      <c r="L24" s="28">
        <f t="shared" si="0"/>
        <v>66509.402404499997</v>
      </c>
      <c r="M24" s="28">
        <f t="shared" si="0"/>
        <v>68025.009592800008</v>
      </c>
      <c r="N24" s="28">
        <f t="shared" si="0"/>
        <v>67585.897263899999</v>
      </c>
      <c r="O24" s="28">
        <f t="shared" si="0"/>
        <v>72157.411433100002</v>
      </c>
      <c r="P24" s="28">
        <f t="shared" si="0"/>
        <v>67906.140612400006</v>
      </c>
      <c r="Q24" s="28">
        <f t="shared" si="0"/>
        <v>68178.570714300004</v>
      </c>
      <c r="R24" s="28">
        <f t="shared" si="0"/>
        <v>70261.167406599983</v>
      </c>
      <c r="S24" s="28">
        <f t="shared" si="0"/>
        <v>72597.8832635</v>
      </c>
      <c r="T24" s="28">
        <f t="shared" si="0"/>
        <v>68317.399705400006</v>
      </c>
      <c r="U24" s="28">
        <f t="shared" si="0"/>
        <v>68592.49095810001</v>
      </c>
      <c r="V24" s="28">
        <f t="shared" si="0"/>
        <v>70689.231250199999</v>
      </c>
      <c r="W24" s="28">
        <f t="shared" si="0"/>
        <v>72946.612758200004</v>
      </c>
      <c r="X24" s="28">
        <f t="shared" si="0"/>
        <v>68638.015941100006</v>
      </c>
      <c r="Y24" s="28">
        <f t="shared" si="0"/>
        <v>68915.640657800002</v>
      </c>
      <c r="Z24" s="28">
        <f t="shared" si="0"/>
        <v>71026.047144900003</v>
      </c>
      <c r="AA24" s="28">
        <f t="shared" si="0"/>
        <v>73313.911777199988</v>
      </c>
      <c r="AB24" s="28">
        <f t="shared" si="0"/>
        <v>68978.235608100003</v>
      </c>
      <c r="AC24" s="28">
        <f t="shared" si="0"/>
        <v>69258.409887800008</v>
      </c>
      <c r="AD24" s="28">
        <f t="shared" si="0"/>
        <v>71381.8890159</v>
      </c>
      <c r="AE24" s="28">
        <f t="shared" si="0"/>
        <v>73704.745296199995</v>
      </c>
      <c r="AF24" s="28">
        <f t="shared" si="0"/>
        <v>69343.224825099998</v>
      </c>
      <c r="AG24" s="28">
        <f t="shared" si="0"/>
        <v>69625.804505800013</v>
      </c>
      <c r="AH24" s="28">
        <f t="shared" si="0"/>
        <v>71761.821918900008</v>
      </c>
      <c r="AI24" s="28">
        <f t="shared" ref="AI24:BN24" si="1">SUM(AI4:AI23)</f>
        <v>74030.691504200004</v>
      </c>
      <c r="AJ24" s="28">
        <f t="shared" si="1"/>
        <v>69644.451160099998</v>
      </c>
      <c r="AK24" s="28">
        <f t="shared" si="1"/>
        <v>69929.457396800004</v>
      </c>
      <c r="AL24" s="28">
        <f t="shared" si="1"/>
        <v>72077.416957900001</v>
      </c>
      <c r="AM24" s="28">
        <f t="shared" si="1"/>
        <v>74283.958637499993</v>
      </c>
      <c r="AN24" s="28">
        <f t="shared" si="1"/>
        <v>69874.180958099998</v>
      </c>
      <c r="AO24" s="28">
        <f t="shared" si="1"/>
        <v>70161.570758800008</v>
      </c>
      <c r="AP24" s="28">
        <f t="shared" si="1"/>
        <v>72320.898254900007</v>
      </c>
      <c r="AQ24" s="28">
        <f t="shared" si="1"/>
        <v>74494.009291599985</v>
      </c>
      <c r="AR24" s="28">
        <f t="shared" si="1"/>
        <v>70061.743398100007</v>
      </c>
      <c r="AS24" s="28">
        <f t="shared" si="1"/>
        <v>70351.551248700009</v>
      </c>
      <c r="AT24" s="28">
        <f t="shared" si="1"/>
        <v>72521.651885600004</v>
      </c>
      <c r="AU24" s="28">
        <f t="shared" si="1"/>
        <v>74674.018605599995</v>
      </c>
      <c r="AV24" s="28">
        <f t="shared" si="1"/>
        <v>70220.566460100003</v>
      </c>
      <c r="AW24" s="28">
        <f t="shared" si="1"/>
        <v>70512.606824700022</v>
      </c>
      <c r="AX24" s="28">
        <f t="shared" si="1"/>
        <v>72692.960523600006</v>
      </c>
      <c r="AY24" s="28">
        <f t="shared" si="1"/>
        <v>74829.481634399985</v>
      </c>
      <c r="AZ24" s="28">
        <f t="shared" si="1"/>
        <v>70355.957468100009</v>
      </c>
      <c r="BA24" s="28">
        <f t="shared" si="1"/>
        <v>70650.310022300007</v>
      </c>
      <c r="BB24" s="28">
        <f t="shared" si="1"/>
        <v>72840.198099800007</v>
      </c>
      <c r="BC24" s="28">
        <f t="shared" si="1"/>
        <v>74965.868616399996</v>
      </c>
      <c r="BD24" s="28">
        <f t="shared" si="1"/>
        <v>70473.638458800007</v>
      </c>
      <c r="BE24" s="28">
        <f t="shared" si="1"/>
        <v>70770.113808800015</v>
      </c>
      <c r="BF24" s="28">
        <f t="shared" si="1"/>
        <v>72969.095469699998</v>
      </c>
      <c r="BG24" s="28">
        <f t="shared" si="1"/>
        <v>75086.650696100012</v>
      </c>
      <c r="BH24" s="28">
        <f t="shared" si="1"/>
        <v>70576.805902699998</v>
      </c>
      <c r="BI24" s="28">
        <f t="shared" si="1"/>
        <v>70875.464211900005</v>
      </c>
      <c r="BJ24" s="28">
        <f t="shared" si="1"/>
        <v>73082.826603299996</v>
      </c>
      <c r="BK24" s="28">
        <f t="shared" si="1"/>
        <v>75184.671299100024</v>
      </c>
      <c r="BL24" s="28">
        <f t="shared" si="1"/>
        <v>70658.51708070001</v>
      </c>
      <c r="BM24" s="28">
        <f t="shared" si="1"/>
        <v>70959.300694899997</v>
      </c>
      <c r="BN24" s="28">
        <f t="shared" si="1"/>
        <v>73174.426510300007</v>
      </c>
      <c r="BO24" s="28">
        <f t="shared" ref="BO24:CT24" si="2">SUM(BO4:BO23)</f>
        <v>75301.284650169997</v>
      </c>
      <c r="BP24" s="28">
        <f t="shared" si="2"/>
        <v>70759.937106799989</v>
      </c>
      <c r="BQ24" s="28">
        <f t="shared" si="2"/>
        <v>71062.915125200001</v>
      </c>
      <c r="BR24" s="28">
        <f t="shared" si="2"/>
        <v>73285.211954999992</v>
      </c>
      <c r="BS24" s="28">
        <f t="shared" si="2"/>
        <v>75435.731529969999</v>
      </c>
      <c r="BT24" s="28">
        <f t="shared" si="2"/>
        <v>70880.396814799999</v>
      </c>
      <c r="BU24" s="28">
        <f t="shared" si="2"/>
        <v>71185.4878168</v>
      </c>
      <c r="BV24" s="28">
        <f t="shared" si="2"/>
        <v>73414.434281199996</v>
      </c>
      <c r="BW24" s="28">
        <f t="shared" si="2"/>
        <v>75702.602020270002</v>
      </c>
      <c r="BX24" s="28">
        <f t="shared" si="2"/>
        <v>71134.543213799989</v>
      </c>
      <c r="BY24" s="28">
        <f t="shared" si="2"/>
        <v>71445.18878560001</v>
      </c>
      <c r="BZ24" s="28">
        <f t="shared" si="2"/>
        <v>73679.427391599995</v>
      </c>
      <c r="CA24" s="28">
        <f t="shared" si="2"/>
        <v>75824.540167170009</v>
      </c>
      <c r="CB24" s="28">
        <f t="shared" si="2"/>
        <v>71244.956476799998</v>
      </c>
      <c r="CC24" s="28">
        <f t="shared" si="2"/>
        <v>71557.683362700001</v>
      </c>
      <c r="CD24" s="28">
        <f t="shared" si="2"/>
        <v>73797.330808300001</v>
      </c>
      <c r="CE24" s="28">
        <f t="shared" si="2"/>
        <v>75932.129476770002</v>
      </c>
      <c r="CF24" s="28">
        <f t="shared" si="2"/>
        <v>71342.226243000012</v>
      </c>
      <c r="CG24" s="28">
        <f t="shared" si="2"/>
        <v>71657.076083699998</v>
      </c>
      <c r="CH24" s="28">
        <f t="shared" si="2"/>
        <v>73901.413794699998</v>
      </c>
      <c r="CI24" s="28">
        <f t="shared" si="2"/>
        <v>76025.574184700017</v>
      </c>
      <c r="CJ24" s="28">
        <f t="shared" si="2"/>
        <v>71426.738393100008</v>
      </c>
      <c r="CK24" s="28">
        <f t="shared" si="2"/>
        <v>71743.565758700002</v>
      </c>
      <c r="CL24" s="28">
        <f t="shared" si="2"/>
        <v>73992.052609399994</v>
      </c>
      <c r="CM24" s="28">
        <f t="shared" si="2"/>
        <v>76106.106069600006</v>
      </c>
      <c r="CN24" s="28">
        <f t="shared" si="2"/>
        <v>71499.456022300001</v>
      </c>
      <c r="CO24" s="28">
        <f t="shared" si="2"/>
        <v>71818.202609600005</v>
      </c>
      <c r="CP24" s="28">
        <f t="shared" si="2"/>
        <v>73098.835462899995</v>
      </c>
      <c r="CQ24" s="28">
        <f t="shared" si="2"/>
        <v>76166.343282299989</v>
      </c>
      <c r="CR24" s="28">
        <f t="shared" si="2"/>
        <v>71553.682267600001</v>
      </c>
      <c r="CS24" s="28">
        <f t="shared" si="2"/>
        <v>71874.284589799994</v>
      </c>
      <c r="CT24" s="28">
        <f t="shared" si="2"/>
        <v>72950.382690899991</v>
      </c>
      <c r="CU24" s="28">
        <f t="shared" ref="CU24:DZ24" si="3">SUM(CU4:CU23)</f>
        <v>76205.575598700016</v>
      </c>
      <c r="CV24" s="28">
        <f t="shared" si="3"/>
        <v>71588.06493149999</v>
      </c>
      <c r="CW24" s="28">
        <f t="shared" si="3"/>
        <v>71910.518205200002</v>
      </c>
      <c r="CX24" s="28">
        <f t="shared" si="3"/>
        <v>72683.253555299991</v>
      </c>
      <c r="CY24" s="76">
        <f t="shared" si="3"/>
        <v>76222.421151599992</v>
      </c>
      <c r="CZ24" s="76">
        <f t="shared" si="3"/>
        <v>71601.543253999989</v>
      </c>
      <c r="DA24" s="76">
        <f t="shared" si="3"/>
        <v>71925.740817400001</v>
      </c>
      <c r="DB24" s="76">
        <f t="shared" si="3"/>
        <v>72700.856076799988</v>
      </c>
      <c r="DC24" s="28">
        <f t="shared" si="3"/>
        <v>76230.148941699998</v>
      </c>
      <c r="DD24" s="28">
        <f t="shared" si="3"/>
        <v>71607.302237199998</v>
      </c>
      <c r="DE24" s="28">
        <f t="shared" si="3"/>
        <v>71933.185541079991</v>
      </c>
      <c r="DF24" s="28">
        <f t="shared" si="3"/>
        <v>72780.942538299991</v>
      </c>
      <c r="DG24" s="28">
        <f t="shared" si="3"/>
        <v>76221.435266699991</v>
      </c>
      <c r="DH24" s="28">
        <f t="shared" si="3"/>
        <v>71598.097025199997</v>
      </c>
      <c r="DI24" s="28">
        <f t="shared" si="3"/>
        <v>71925.629081319988</v>
      </c>
      <c r="DJ24" s="28">
        <f t="shared" si="3"/>
        <v>72780.942538299991</v>
      </c>
      <c r="DK24" s="28">
        <f t="shared" si="3"/>
        <v>76178.283250699998</v>
      </c>
      <c r="DL24" s="28">
        <f t="shared" si="3"/>
        <v>71555.88471720001</v>
      </c>
      <c r="DM24" s="28">
        <f t="shared" si="3"/>
        <v>71884.988616359988</v>
      </c>
      <c r="DN24" s="28">
        <f t="shared" si="3"/>
        <v>72780.942538299991</v>
      </c>
      <c r="DO24" s="28">
        <f t="shared" si="3"/>
        <v>76109.212101700003</v>
      </c>
      <c r="DP24" s="28">
        <f t="shared" si="3"/>
        <v>71489.159406200008</v>
      </c>
      <c r="DQ24" s="28">
        <f t="shared" si="3"/>
        <v>71819.769062399981</v>
      </c>
      <c r="DR24" s="28">
        <f t="shared" si="3"/>
        <v>72780.942538299991</v>
      </c>
      <c r="DS24" s="28">
        <f t="shared" si="3"/>
        <v>76022.780924399995</v>
      </c>
      <c r="DT24" s="28">
        <f t="shared" si="3"/>
        <v>71406.467472899996</v>
      </c>
      <c r="DU24" s="28">
        <f t="shared" si="3"/>
        <v>71738.53603779999</v>
      </c>
      <c r="DV24" s="28">
        <f t="shared" si="3"/>
        <v>72664.246053799987</v>
      </c>
      <c r="DW24" s="28">
        <f t="shared" si="3"/>
        <v>75930.644586199996</v>
      </c>
      <c r="DX24" s="28">
        <f t="shared" si="3"/>
        <v>71314.296432200004</v>
      </c>
      <c r="DY24" s="28">
        <f t="shared" si="3"/>
        <v>71646.386973099987</v>
      </c>
      <c r="DZ24" s="28">
        <f t="shared" si="3"/>
        <v>72563.831642099991</v>
      </c>
      <c r="EA24" s="28">
        <f t="shared" ref="EA24:EP24" si="4">SUM(EA4:EA23)</f>
        <v>75832.749303200006</v>
      </c>
      <c r="EB24" s="28">
        <f t="shared" si="4"/>
        <v>71216.457624200004</v>
      </c>
      <c r="EC24" s="28">
        <f t="shared" si="4"/>
        <v>71548.511068099993</v>
      </c>
      <c r="ED24" s="28">
        <f t="shared" si="4"/>
        <v>72563.831642099991</v>
      </c>
      <c r="EE24" s="28">
        <f t="shared" si="4"/>
        <v>75724.671611199999</v>
      </c>
      <c r="EF24" s="28">
        <f t="shared" si="4"/>
        <v>71108.419526200014</v>
      </c>
      <c r="EG24" s="28">
        <f t="shared" si="4"/>
        <v>71440.509439100002</v>
      </c>
      <c r="EH24" s="28">
        <f t="shared" si="4"/>
        <v>72563.831642099991</v>
      </c>
      <c r="EI24" s="28">
        <f t="shared" si="4"/>
        <v>75614.608328200004</v>
      </c>
      <c r="EJ24" s="28">
        <f t="shared" si="4"/>
        <v>70998.389182200015</v>
      </c>
      <c r="EK24" s="28">
        <f t="shared" si="4"/>
        <v>71330.396969099995</v>
      </c>
      <c r="EL24" s="28">
        <f t="shared" si="4"/>
        <v>72563.831642099991</v>
      </c>
      <c r="EM24" s="28">
        <f t="shared" si="4"/>
        <v>75512.299674199996</v>
      </c>
      <c r="EN24" s="28">
        <f t="shared" si="4"/>
        <v>70896.005255200012</v>
      </c>
      <c r="EO24" s="28">
        <f t="shared" si="4"/>
        <v>71228.051570099997</v>
      </c>
      <c r="EP24" s="28">
        <f t="shared" si="4"/>
        <v>72563.831642099991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0.57473073317820356</v>
      </c>
      <c r="D29" s="47">
        <f>IF(PLANEL_Pot_Trim!D4&lt;&gt;0,D4/PLANEL_Pot_Trim!D4,0)</f>
        <v>0.50379816875391115</v>
      </c>
      <c r="E29" s="47">
        <f>IF(PLANEL_Pot_Trim!E4&lt;&gt;0,E4/PLANEL_Pot_Trim!E4,0)</f>
        <v>0.50828542372706076</v>
      </c>
      <c r="F29" s="47">
        <f>IF(PLANEL_Pot_Trim!F4&lt;&gt;0,F4/PLANEL_Pot_Trim!F4,0)</f>
        <v>0.49478672478081714</v>
      </c>
      <c r="G29" s="47">
        <f>IF(PLANEL_Pot_Trim!G4&lt;&gt;0,G4/PLANEL_Pot_Trim!G4,0)</f>
        <v>0.61893901825357733</v>
      </c>
      <c r="H29" s="47">
        <f>IF(PLANEL_Pot_Trim!H4&lt;&gt;0,H4/PLANEL_Pot_Trim!H4,0)</f>
        <v>0.52230122601627882</v>
      </c>
      <c r="I29" s="47">
        <f>IF(PLANEL_Pot_Trim!I4&lt;&gt;0,I4/PLANEL_Pot_Trim!I4,0)</f>
        <v>0.49662770414515423</v>
      </c>
      <c r="J29" s="47">
        <f>IF(PLANEL_Pot_Trim!J4&lt;&gt;0,J4/PLANEL_Pot_Trim!J4,0)</f>
        <v>0.50338983654498104</v>
      </c>
      <c r="K29" s="47">
        <f>IF(PLANEL_Pot_Trim!K4&lt;&gt;0,K4/PLANEL_Pot_Trim!K4,0)</f>
        <v>0.62275559267460556</v>
      </c>
      <c r="L29" s="47">
        <f>IF(PLANEL_Pot_Trim!L4&lt;&gt;0,L4/PLANEL_Pot_Trim!L4,0)</f>
        <v>0.52287638478223553</v>
      </c>
      <c r="M29" s="47">
        <f>IF(PLANEL_Pot_Trim!M4&lt;&gt;0,M4/PLANEL_Pot_Trim!M4,0)</f>
        <v>0.49802277405718071</v>
      </c>
      <c r="N29" s="47">
        <f>IF(PLANEL_Pot_Trim!N4&lt;&gt;0,N4/PLANEL_Pot_Trim!N4,0)</f>
        <v>0.50338983654498104</v>
      </c>
      <c r="O29" s="47">
        <f>IF(PLANEL_Pot_Trim!O4&lt;&gt;0,O4/PLANEL_Pot_Trim!O4,0)</f>
        <v>0.54888353602079798</v>
      </c>
      <c r="P29" s="47">
        <f>IF(PLANEL_Pot_Trim!P4&lt;&gt;0,P4/PLANEL_Pot_Trim!P4,0)</f>
        <v>0.45882532657938319</v>
      </c>
      <c r="Q29" s="47">
        <f>IF(PLANEL_Pot_Trim!Q4&lt;&gt;0,Q4/PLANEL_Pot_Trim!Q4,0)</f>
        <v>0.42747938121071999</v>
      </c>
      <c r="R29" s="47">
        <f>IF(PLANEL_Pot_Trim!R4&lt;&gt;0,R4/PLANEL_Pot_Trim!R4,0)</f>
        <v>0.47461770846767021</v>
      </c>
      <c r="S29" s="47">
        <f>IF(PLANEL_Pot_Trim!S4&lt;&gt;0,S4/PLANEL_Pot_Trim!S4,0)</f>
        <v>0.5187957458552146</v>
      </c>
      <c r="T29" s="47">
        <f>IF(PLANEL_Pot_Trim!T4&lt;&gt;0,T4/PLANEL_Pot_Trim!T4,0)</f>
        <v>0.42898575938126304</v>
      </c>
      <c r="U29" s="47">
        <f>IF(PLANEL_Pot_Trim!U4&lt;&gt;0,U4/PLANEL_Pot_Trim!U4,0)</f>
        <v>0.39859993067483185</v>
      </c>
      <c r="V29" s="47">
        <f>IF(PLANEL_Pot_Trim!V4&lt;&gt;0,V4/PLANEL_Pot_Trim!V4,0)</f>
        <v>0.45148563496891242</v>
      </c>
      <c r="W29" s="47">
        <f>IF(PLANEL_Pot_Trim!W4&lt;&gt;0,W4/PLANEL_Pot_Trim!W4,0)</f>
        <v>0.49448297932792329</v>
      </c>
      <c r="X29" s="47">
        <f>IF(PLANEL_Pot_Trim!X4&lt;&gt;0,X4/PLANEL_Pot_Trim!X4,0)</f>
        <v>0.41023779725321069</v>
      </c>
      <c r="Y29" s="47">
        <f>IF(PLANEL_Pot_Trim!Y4&lt;&gt;0,Y4/PLANEL_Pot_Trim!Y4,0)</f>
        <v>0.38188482480564523</v>
      </c>
      <c r="Z29" s="47">
        <f>IF(PLANEL_Pot_Trim!Z4&lt;&gt;0,Z4/PLANEL_Pot_Trim!Z4,0)</f>
        <v>0.43191030734094871</v>
      </c>
      <c r="AA29" s="47">
        <f>IF(PLANEL_Pot_Trim!AA4&lt;&gt;0,AA4/PLANEL_Pot_Trim!AA4,0)</f>
        <v>0.49889397750438147</v>
      </c>
      <c r="AB29" s="47">
        <f>IF(PLANEL_Pot_Trim!AB4&lt;&gt;0,AB4/PLANEL_Pot_Trim!AB4,0)</f>
        <v>0.41233172758658387</v>
      </c>
      <c r="AC29" s="47">
        <f>IF(PLANEL_Pot_Trim!AC4&lt;&gt;0,AC4/PLANEL_Pot_Trim!AC4,0)</f>
        <v>0.38477282222634279</v>
      </c>
      <c r="AD29" s="47">
        <f>IF(PLANEL_Pot_Trim!AD4&lt;&gt;0,AD4/PLANEL_Pot_Trim!AD4,0)</f>
        <v>0.43451061540597691</v>
      </c>
      <c r="AE29" s="47">
        <f>IF(PLANEL_Pot_Trim!AE4&lt;&gt;0,AE4/PLANEL_Pot_Trim!AE4,0)</f>
        <v>0.50492068356980169</v>
      </c>
      <c r="AF29" s="47">
        <f>IF(PLANEL_Pot_Trim!AF4&lt;&gt;0,AF4/PLANEL_Pot_Trim!AF4,0)</f>
        <v>0.41980810649877714</v>
      </c>
      <c r="AG29" s="47">
        <f>IF(PLANEL_Pot_Trim!AG4&lt;&gt;0,AG4/PLANEL_Pot_Trim!AG4,0)</f>
        <v>0.39133329256199889</v>
      </c>
      <c r="AH29" s="47">
        <f>IF(PLANEL_Pot_Trim!AH4&lt;&gt;0,AH4/PLANEL_Pot_Trim!AH4,0)</f>
        <v>0.441434996417849</v>
      </c>
      <c r="AI29" s="47">
        <f>IF(PLANEL_Pot_Trim!AI4&lt;&gt;0,AI4/PLANEL_Pot_Trim!AI4,0)</f>
        <v>0.51034246657903026</v>
      </c>
      <c r="AJ29" s="47">
        <f>IF(PLANEL_Pot_Trim!AJ4&lt;&gt;0,AJ4/PLANEL_Pot_Trim!AJ4,0)</f>
        <v>0.42299694697328261</v>
      </c>
      <c r="AK29" s="47">
        <f>IF(PLANEL_Pot_Trim!AK4&lt;&gt;0,AK4/PLANEL_Pot_Trim!AK4,0)</f>
        <v>0.39263108559874249</v>
      </c>
      <c r="AL29" s="47">
        <f>IF(PLANEL_Pot_Trim!AL4&lt;&gt;0,AL4/PLANEL_Pot_Trim!AL4,0)</f>
        <v>0.44462784147698792</v>
      </c>
      <c r="AM29" s="47">
        <f>IF(PLANEL_Pot_Trim!AM4&lt;&gt;0,AM4/PLANEL_Pot_Trim!AM4,0)</f>
        <v>0.51260190926082028</v>
      </c>
      <c r="AN29" s="47">
        <f>IF(PLANEL_Pot_Trim!AN4&lt;&gt;0,AN4/PLANEL_Pot_Trim!AN4,0)</f>
        <v>0.43080660721868075</v>
      </c>
      <c r="AO29" s="47">
        <f>IF(PLANEL_Pot_Trim!AO4&lt;&gt;0,AO4/PLANEL_Pot_Trim!AO4,0)</f>
        <v>0.39959294954041225</v>
      </c>
      <c r="AP29" s="47">
        <f>IF(PLANEL_Pot_Trim!AP4&lt;&gt;0,AP4/PLANEL_Pot_Trim!AP4,0)</f>
        <v>0.44934015668035771</v>
      </c>
      <c r="AQ29" s="47">
        <f>IF(PLANEL_Pot_Trim!AQ4&lt;&gt;0,AQ4/PLANEL_Pot_Trim!AQ4,0)</f>
        <v>0.52909992983602361</v>
      </c>
      <c r="AR29" s="47">
        <f>IF(PLANEL_Pot_Trim!AR4&lt;&gt;0,AR4/PLANEL_Pot_Trim!AR4,0)</f>
        <v>0.44214304988795927</v>
      </c>
      <c r="AS29" s="47">
        <f>IF(PLANEL_Pot_Trim!AS4&lt;&gt;0,AS4/PLANEL_Pot_Trim!AS4,0)</f>
        <v>0.41602491881481252</v>
      </c>
      <c r="AT29" s="47">
        <f>IF(PLANEL_Pot_Trim!AT4&lt;&gt;0,AT4/PLANEL_Pot_Trim!AT4,0)</f>
        <v>0.4610863588575525</v>
      </c>
      <c r="AU29" s="47">
        <f>IF(PLANEL_Pot_Trim!AU4&lt;&gt;0,AU4/PLANEL_Pot_Trim!AU4,0)</f>
        <v>0.51900262824091048</v>
      </c>
      <c r="AV29" s="47">
        <f>IF(PLANEL_Pot_Trim!AV4&lt;&gt;0,AV4/PLANEL_Pot_Trim!AV4,0)</f>
        <v>0.43445857313759156</v>
      </c>
      <c r="AW29" s="47">
        <f>IF(PLANEL_Pot_Trim!AW4&lt;&gt;0,AW4/PLANEL_Pot_Trim!AW4,0)</f>
        <v>0.40562473181460357</v>
      </c>
      <c r="AX29" s="47">
        <f>IF(PLANEL_Pot_Trim!AX4&lt;&gt;0,AX4/PLANEL_Pot_Trim!AX4,0)</f>
        <v>0.45579694497071571</v>
      </c>
      <c r="AY29" s="47">
        <f>IF(PLANEL_Pot_Trim!AY4&lt;&gt;0,AY4/PLANEL_Pot_Trim!AY4,0)</f>
        <v>0.52189829347162009</v>
      </c>
      <c r="AZ29" s="47">
        <f>IF(PLANEL_Pot_Trim!AZ4&lt;&gt;0,AZ4/PLANEL_Pot_Trim!AZ4,0)</f>
        <v>0.43798129844149136</v>
      </c>
      <c r="BA29" s="47">
        <f>IF(PLANEL_Pot_Trim!BA4&lt;&gt;0,BA4/PLANEL_Pot_Trim!BA4,0)</f>
        <v>0.40672016958556506</v>
      </c>
      <c r="BB29" s="47">
        <f>IF(PLANEL_Pot_Trim!BB4&lt;&gt;0,BB4/PLANEL_Pot_Trim!BB4,0)</f>
        <v>0.45284683115435054</v>
      </c>
      <c r="BC29" s="47">
        <f>IF(PLANEL_Pot_Trim!BC4&lt;&gt;0,BC4/PLANEL_Pot_Trim!BC4,0)</f>
        <v>0.51211387107886219</v>
      </c>
      <c r="BD29" s="47">
        <f>IF(PLANEL_Pot_Trim!BD4&lt;&gt;0,BD4/PLANEL_Pot_Trim!BD4,0)</f>
        <v>0.4372201678877764</v>
      </c>
      <c r="BE29" s="47">
        <f>IF(PLANEL_Pot_Trim!BE4&lt;&gt;0,BE4/PLANEL_Pot_Trim!BE4,0)</f>
        <v>0.40830223275866107</v>
      </c>
      <c r="BF29" s="47">
        <f>IF(PLANEL_Pot_Trim!BF4&lt;&gt;0,BF4/PLANEL_Pot_Trim!BF4,0)</f>
        <v>0.45092544693325415</v>
      </c>
      <c r="BG29" s="47">
        <f>IF(PLANEL_Pot_Trim!BG4&lt;&gt;0,BG4/PLANEL_Pot_Trim!BG4,0)</f>
        <v>0.51073136369652472</v>
      </c>
      <c r="BH29" s="47">
        <f>IF(PLANEL_Pot_Trim!BH4&lt;&gt;0,BH4/PLANEL_Pot_Trim!BH4,0)</f>
        <v>0.4442096844592508</v>
      </c>
      <c r="BI29" s="47">
        <f>IF(PLANEL_Pot_Trim!BI4&lt;&gt;0,BI4/PLANEL_Pot_Trim!BI4,0)</f>
        <v>0.41632536068559034</v>
      </c>
      <c r="BJ29" s="47">
        <f>IF(PLANEL_Pot_Trim!BJ4&lt;&gt;0,BJ4/PLANEL_Pot_Trim!BJ4,0)</f>
        <v>0.45146064208756215</v>
      </c>
      <c r="BK29" s="47">
        <f>IF(PLANEL_Pot_Trim!BK4&lt;&gt;0,BK4/PLANEL_Pot_Trim!BK4,0)</f>
        <v>0.53259398575894878</v>
      </c>
      <c r="BL29" s="47">
        <f>IF(PLANEL_Pot_Trim!BL4&lt;&gt;0,BL4/PLANEL_Pot_Trim!BL4,0)</f>
        <v>0.46517994678938146</v>
      </c>
      <c r="BM29" s="47">
        <f>IF(PLANEL_Pot_Trim!BM4&lt;&gt;0,BM4/PLANEL_Pot_Trim!BM4,0)</f>
        <v>0.4035547196048947</v>
      </c>
      <c r="BN29" s="47">
        <f>IF(PLANEL_Pot_Trim!BN4&lt;&gt;0,BN4/PLANEL_Pot_Trim!BN4,0)</f>
        <v>0.45117014010582174</v>
      </c>
      <c r="BO29" s="47">
        <f>IF(PLANEL_Pot_Trim!BO4&lt;&gt;0,BO4/PLANEL_Pot_Trim!BO4,0)</f>
        <v>0.54735149033032482</v>
      </c>
      <c r="BP29" s="47">
        <f>IF(PLANEL_Pot_Trim!BP4&lt;&gt;0,BP4/PLANEL_Pot_Trim!BP4,0)</f>
        <v>0.46026397922799966</v>
      </c>
      <c r="BQ29" s="47">
        <f>IF(PLANEL_Pot_Trim!BQ4&lt;&gt;0,BQ4/PLANEL_Pot_Trim!BQ4,0)</f>
        <v>0.41554923531736127</v>
      </c>
      <c r="BR29" s="47">
        <f>IF(PLANEL_Pot_Trim!BR4&lt;&gt;0,BR4/PLANEL_Pot_Trim!BR4,0)</f>
        <v>0.4610863588575525</v>
      </c>
      <c r="BS29" s="47">
        <f>IF(PLANEL_Pot_Trim!BS4&lt;&gt;0,BS4/PLANEL_Pot_Trim!BS4,0)</f>
        <v>0.52413107345795185</v>
      </c>
      <c r="BT29" s="47">
        <f>IF(PLANEL_Pot_Trim!BT4&lt;&gt;0,BT4/PLANEL_Pot_Trim!BT4,0)</f>
        <v>0.43934512072151427</v>
      </c>
      <c r="BU29" s="47">
        <f>IF(PLANEL_Pot_Trim!BU4&lt;&gt;0,BU4/PLANEL_Pot_Trim!BU4,0)</f>
        <v>0.4189895576478922</v>
      </c>
      <c r="BV29" s="47">
        <f>IF(PLANEL_Pot_Trim!BV4&lt;&gt;0,BV4/PLANEL_Pot_Trim!BV4,0)</f>
        <v>0.4610863588575525</v>
      </c>
      <c r="BW29" s="47">
        <f>IF(PLANEL_Pot_Trim!BW4&lt;&gt;0,BW4/PLANEL_Pot_Trim!BW4,0)</f>
        <v>0.55474787982035767</v>
      </c>
      <c r="BX29" s="47">
        <f>IF(PLANEL_Pot_Trim!BX4&lt;&gt;0,BX4/PLANEL_Pot_Trim!BX4,0)</f>
        <v>0.44846255448055949</v>
      </c>
      <c r="BY29" s="47">
        <f>IF(PLANEL_Pot_Trim!BY4&lt;&gt;0,BY4/PLANEL_Pot_Trim!BY4,0)</f>
        <v>0.42840301315544121</v>
      </c>
      <c r="BZ29" s="47">
        <f>IF(PLANEL_Pot_Trim!BZ4&lt;&gt;0,BZ4/PLANEL_Pot_Trim!BZ4,0)</f>
        <v>0.46162128960053878</v>
      </c>
      <c r="CA29" s="47">
        <f>IF(PLANEL_Pot_Trim!CA4&lt;&gt;0,CA4/PLANEL_Pot_Trim!CA4,0)</f>
        <v>0.53886059590374213</v>
      </c>
      <c r="CB29" s="47">
        <f>IF(PLANEL_Pot_Trim!CB4&lt;&gt;0,CB4/PLANEL_Pot_Trim!CB4,0)</f>
        <v>0.4771509156122225</v>
      </c>
      <c r="CC29" s="47">
        <f>IF(PLANEL_Pot_Trim!CC4&lt;&gt;0,CC4/PLANEL_Pot_Trim!CC4,0)</f>
        <v>0.45440641779347718</v>
      </c>
      <c r="CD29" s="47">
        <f>IF(PLANEL_Pot_Trim!CD4&lt;&gt;0,CD4/PLANEL_Pot_Trim!CD4,0)</f>
        <v>0.46225164673895203</v>
      </c>
      <c r="CE29" s="47">
        <f>IF(PLANEL_Pot_Trim!CE4&lt;&gt;0,CE4/PLANEL_Pot_Trim!CE4,0)</f>
        <v>0.56450839602115499</v>
      </c>
      <c r="CF29" s="47">
        <f>IF(PLANEL_Pot_Trim!CF4&lt;&gt;0,CF4/PLANEL_Pot_Trim!CF4,0)</f>
        <v>0.48086310989969933</v>
      </c>
      <c r="CG29" s="47">
        <f>IF(PLANEL_Pot_Trim!CG4&lt;&gt;0,CG4/PLANEL_Pot_Trim!CG4,0)</f>
        <v>0.44402463130352726</v>
      </c>
      <c r="CH29" s="47">
        <f>IF(PLANEL_Pot_Trim!CH4&lt;&gt;0,CH4/PLANEL_Pot_Trim!CH4,0)</f>
        <v>0.46311940901292292</v>
      </c>
      <c r="CI29" s="47">
        <f>IF(PLANEL_Pot_Trim!CI4&lt;&gt;0,CI4/PLANEL_Pot_Trim!CI4,0)</f>
        <v>0.54054342602881889</v>
      </c>
      <c r="CJ29" s="47">
        <f>IF(PLANEL_Pot_Trim!CJ4&lt;&gt;0,CJ4/PLANEL_Pot_Trim!CJ4,0)</f>
        <v>0.45990833666786529</v>
      </c>
      <c r="CK29" s="47">
        <f>IF(PLANEL_Pot_Trim!CK4&lt;&gt;0,CK4/PLANEL_Pot_Trim!CK4,0)</f>
        <v>0.44593671888097819</v>
      </c>
      <c r="CL29" s="47">
        <f>IF(PLANEL_Pot_Trim!CL4&lt;&gt;0,CL4/PLANEL_Pot_Trim!CL4,0)</f>
        <v>0.46449441969792016</v>
      </c>
      <c r="CM29" s="47">
        <f>IF(PLANEL_Pot_Trim!CM4&lt;&gt;0,CM4/PLANEL_Pot_Trim!CM4,0)</f>
        <v>0.56643842237543895</v>
      </c>
      <c r="CN29" s="47">
        <f>IF(PLANEL_Pot_Trim!CN4&lt;&gt;0,CN4/PLANEL_Pot_Trim!CN4,0)</f>
        <v>0.47274001132032217</v>
      </c>
      <c r="CO29" s="47">
        <f>IF(PLANEL_Pot_Trim!CO4&lt;&gt;0,CO4/PLANEL_Pot_Trim!CO4,0)</f>
        <v>0.46373097122730422</v>
      </c>
      <c r="CP29" s="47">
        <f>IF(PLANEL_Pot_Trim!CP4&lt;&gt;0,CP4/PLANEL_Pot_Trim!CP4,0)</f>
        <v>0.46505968297390571</v>
      </c>
      <c r="CQ29" s="47">
        <f>IF(PLANEL_Pot_Trim!CQ4&lt;&gt;0,CQ4/PLANEL_Pot_Trim!CQ4,0)</f>
        <v>0.5752080272683201</v>
      </c>
      <c r="CR29" s="47">
        <f>IF(PLANEL_Pot_Trim!CR4&lt;&gt;0,CR4/PLANEL_Pot_Trim!CR4,0)</f>
        <v>0.47106152956422648</v>
      </c>
      <c r="CS29" s="47">
        <f>IF(PLANEL_Pot_Trim!CS4&lt;&gt;0,CS4/PLANEL_Pot_Trim!CS4,0)</f>
        <v>0.46191119915468204</v>
      </c>
      <c r="CT29" s="47">
        <f>IF(PLANEL_Pot_Trim!CT4&lt;&gt;0,CT4/PLANEL_Pot_Trim!CT4,0)</f>
        <v>0.46505968297390571</v>
      </c>
      <c r="CU29" s="47">
        <f>IF(PLANEL_Pot_Trim!CU4&lt;&gt;0,CU4/PLANEL_Pot_Trim!CU4,0)</f>
        <v>0.55454231869483728</v>
      </c>
      <c r="CV29" s="47">
        <f>IF(PLANEL_Pot_Trim!CV4&lt;&gt;0,CV4/PLANEL_Pot_Trim!CV4,0)</f>
        <v>0.49586965741447353</v>
      </c>
      <c r="CW29" s="47">
        <f>IF(PLANEL_Pot_Trim!CW4&lt;&gt;0,CW4/PLANEL_Pot_Trim!CW4,0)</f>
        <v>0.46544653256187335</v>
      </c>
      <c r="CX29" s="47">
        <f>IF(PLANEL_Pot_Trim!CX4&lt;&gt;0,CX4/PLANEL_Pot_Trim!CX4,0)</f>
        <v>0.4669585971046184</v>
      </c>
      <c r="CY29" s="77">
        <f>IF(PLANEL_Pot_Trim!CY4&lt;&gt;0,CY4/PLANEL_Pot_Trim!CY4,0)</f>
        <v>0.56553965882088286</v>
      </c>
      <c r="CZ29" s="77">
        <f>IF(PLANEL_Pot_Trim!CZ4&lt;&gt;0,CZ4/PLANEL_Pot_Trim!CZ4,0)</f>
        <v>0.50432759444414077</v>
      </c>
      <c r="DA29" s="77">
        <f>IF(PLANEL_Pot_Trim!DA4&lt;&gt;0,DA4/PLANEL_Pot_Trim!DA4,0)</f>
        <v>0.46515898599370609</v>
      </c>
      <c r="DB29" s="77">
        <f>IF(PLANEL_Pot_Trim!DB4&lt;&gt;0,DB4/PLANEL_Pot_Trim!DB4,0)</f>
        <v>0.4669585971046184</v>
      </c>
      <c r="DC29" s="47">
        <f>IF(PLANEL_Pot_Trim!DC4&lt;&gt;0,DC4/PLANEL_Pot_Trim!DC4,0)</f>
        <v>0.57213355666979571</v>
      </c>
      <c r="DD29" s="47">
        <f>IF(PLANEL_Pot_Trim!DD4&lt;&gt;0,DD4/PLANEL_Pot_Trim!DD4,0)</f>
        <v>0.50711115927071992</v>
      </c>
      <c r="DE29" s="47">
        <f>IF(PLANEL_Pot_Trim!DE4&lt;&gt;0,DE4/PLANEL_Pot_Trim!DE4,0)</f>
        <v>0.46544653256187335</v>
      </c>
      <c r="DF29" s="47">
        <f>IF(PLANEL_Pot_Trim!DF4&lt;&gt;0,DF4/PLANEL_Pot_Trim!DF4,0)</f>
        <v>0.4669585971046184</v>
      </c>
      <c r="DG29" s="47">
        <f>IF(PLANEL_Pot_Trim!DG4&lt;&gt;0,DG4/PLANEL_Pot_Trim!DG4,0)</f>
        <v>0.57458089858947259</v>
      </c>
      <c r="DH29" s="47">
        <f>IF(PLANEL_Pot_Trim!DH4&lt;&gt;0,DH4/PLANEL_Pot_Trim!DH4,0)</f>
        <v>0.50505212622714946</v>
      </c>
      <c r="DI29" s="47">
        <f>IF(PLANEL_Pot_Trim!DI4&lt;&gt;0,DI4/PLANEL_Pot_Trim!DI4,0)</f>
        <v>0.46544653256187335</v>
      </c>
      <c r="DJ29" s="47">
        <f>IF(PLANEL_Pot_Trim!DJ4&lt;&gt;0,DJ4/PLANEL_Pot_Trim!DJ4,0)</f>
        <v>0.4669585971046184</v>
      </c>
      <c r="DK29" s="47">
        <f>IF(PLANEL_Pot_Trim!DK4&lt;&gt;0,DK4/PLANEL_Pot_Trim!DK4,0)</f>
        <v>0.55672885828263197</v>
      </c>
      <c r="DL29" s="47">
        <f>IF(PLANEL_Pot_Trim!DL4&lt;&gt;0,DL4/PLANEL_Pot_Trim!DL4,0)</f>
        <v>0.50668655708024923</v>
      </c>
      <c r="DM29" s="47">
        <f>IF(PLANEL_Pot_Trim!DM4&lt;&gt;0,DM4/PLANEL_Pot_Trim!DM4,0)</f>
        <v>0.46544653256187335</v>
      </c>
      <c r="DN29" s="47">
        <f>IF(PLANEL_Pot_Trim!DN4&lt;&gt;0,DN4/PLANEL_Pot_Trim!DN4,0)</f>
        <v>0.4669585971046184</v>
      </c>
      <c r="DO29" s="47">
        <f>IF(PLANEL_Pot_Trim!DO4&lt;&gt;0,DO4/PLANEL_Pot_Trim!DO4,0)</f>
        <v>0.57943399122213457</v>
      </c>
      <c r="DP29" s="47">
        <f>IF(PLANEL_Pot_Trim!DP4&lt;&gt;0,DP4/PLANEL_Pot_Trim!DP4,0)</f>
        <v>0.48570862607746706</v>
      </c>
      <c r="DQ29" s="47">
        <f>IF(PLANEL_Pot_Trim!DQ4&lt;&gt;0,DQ4/PLANEL_Pot_Trim!DQ4,0)</f>
        <v>0.46544653256187335</v>
      </c>
      <c r="DR29" s="47">
        <f>IF(PLANEL_Pot_Trim!DR4&lt;&gt;0,DR4/PLANEL_Pot_Trim!DR4,0)</f>
        <v>0.4669585971046184</v>
      </c>
      <c r="DS29" s="47">
        <f>IF(PLANEL_Pot_Trim!DS4&lt;&gt;0,DS4/PLANEL_Pot_Trim!DS4,0)</f>
        <v>0.55529929776028852</v>
      </c>
      <c r="DT29" s="47">
        <f>IF(PLANEL_Pot_Trim!DT4&lt;&gt;0,DT4/PLANEL_Pot_Trim!DT4,0)</f>
        <v>0.48225644433607595</v>
      </c>
      <c r="DU29" s="47">
        <f>IF(PLANEL_Pot_Trim!DU4&lt;&gt;0,DU4/PLANEL_Pot_Trim!DU4,0)</f>
        <v>0.46544653256187335</v>
      </c>
      <c r="DV29" s="47">
        <f>IF(PLANEL_Pot_Trim!DV4&lt;&gt;0,DV4/PLANEL_Pot_Trim!DV4,0)</f>
        <v>0.4669585971046184</v>
      </c>
      <c r="DW29" s="47">
        <f>IF(PLANEL_Pot_Trim!DW4&lt;&gt;0,DW4/PLANEL_Pot_Trim!DW4,0)</f>
        <v>0.57264801006663457</v>
      </c>
      <c r="DX29" s="47">
        <f>IF(PLANEL_Pot_Trim!DX4&lt;&gt;0,DX4/PLANEL_Pot_Trim!DX4,0)</f>
        <v>0.48534389939132033</v>
      </c>
      <c r="DY29" s="47">
        <f>IF(PLANEL_Pot_Trim!DY4&lt;&gt;0,DY4/PLANEL_Pot_Trim!DY4,0)</f>
        <v>0.46544653256187335</v>
      </c>
      <c r="DZ29" s="47">
        <f>IF(PLANEL_Pot_Trim!DZ4&lt;&gt;0,DZ4/PLANEL_Pot_Trim!DZ4,0)</f>
        <v>0.4669585971046184</v>
      </c>
      <c r="EA29" s="47">
        <f>IF(PLANEL_Pot_Trim!EA4&lt;&gt;0,EA4/PLANEL_Pot_Trim!EA4,0)</f>
        <v>0.57639110566258311</v>
      </c>
      <c r="EB29" s="47">
        <f>IF(PLANEL_Pot_Trim!EB4&lt;&gt;0,EB4/PLANEL_Pot_Trim!EB4,0)</f>
        <v>0.50723306929477163</v>
      </c>
      <c r="EC29" s="47">
        <f>IF(PLANEL_Pot_Trim!EC4&lt;&gt;0,EC4/PLANEL_Pot_Trim!EC4,0)</f>
        <v>0.46544653256187335</v>
      </c>
      <c r="ED29" s="47">
        <f>IF(PLANEL_Pot_Trim!ED4&lt;&gt;0,ED4/PLANEL_Pot_Trim!ED4,0)</f>
        <v>0.4669585971046184</v>
      </c>
      <c r="EE29" s="47">
        <f>IF(PLANEL_Pot_Trim!EE4&lt;&gt;0,EE4/PLANEL_Pot_Trim!EE4,0)</f>
        <v>0.57965301175458317</v>
      </c>
      <c r="EF29" s="47">
        <f>IF(PLANEL_Pot_Trim!EF4&lt;&gt;0,EF4/PLANEL_Pot_Trim!EF4,0)</f>
        <v>0.48310289883748281</v>
      </c>
      <c r="EG29" s="47">
        <f>IF(PLANEL_Pot_Trim!EG4&lt;&gt;0,EG4/PLANEL_Pot_Trim!EG4,0)</f>
        <v>0.46460952780306464</v>
      </c>
      <c r="EH29" s="47">
        <f>IF(PLANEL_Pot_Trim!EH4&lt;&gt;0,EH4/PLANEL_Pot_Trim!EH4,0)</f>
        <v>0.4669585971046184</v>
      </c>
      <c r="EI29" s="47">
        <f>IF(PLANEL_Pot_Trim!EI4&lt;&gt;0,EI4/PLANEL_Pot_Trim!EI4,0)</f>
        <v>0.58861885518281454</v>
      </c>
      <c r="EJ29" s="47">
        <f>IF(PLANEL_Pot_Trim!EJ4&lt;&gt;0,EJ4/PLANEL_Pot_Trim!EJ4,0)</f>
        <v>0.47354159272912572</v>
      </c>
      <c r="EK29" s="47">
        <f>IF(PLANEL_Pot_Trim!EK4&lt;&gt;0,EK4/PLANEL_Pot_Trim!EK4,0)</f>
        <v>0.4636320411911839</v>
      </c>
      <c r="EL29" s="47">
        <f>IF(PLANEL_Pot_Trim!EL4&lt;&gt;0,EL4/PLANEL_Pot_Trim!EL4,0)</f>
        <v>0.4669585971046184</v>
      </c>
      <c r="EM29" s="47">
        <f>IF(PLANEL_Pot_Trim!EM4&lt;&gt;0,EM4/PLANEL_Pot_Trim!EM4,0)</f>
        <v>0.5869629746124343</v>
      </c>
      <c r="EN29" s="47">
        <f>IF(PLANEL_Pot_Trim!EN4&lt;&gt;0,EN4/PLANEL_Pot_Trim!EN4,0)</f>
        <v>0.50579825784030585</v>
      </c>
      <c r="EO29" s="47">
        <f>IF(PLANEL_Pot_Trim!EO4&lt;&gt;0,EO4/PLANEL_Pot_Trim!EO4,0)</f>
        <v>0.4627269593149122</v>
      </c>
      <c r="EP29" s="47">
        <f>IF(PLANEL_Pot_Trim!EP4&lt;&gt;0,EP4/PLANEL_Pot_Trim!EP4,0)</f>
        <v>0.4669585971046184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0.52802528089984579</v>
      </c>
      <c r="I30" s="47">
        <f>IF(PLANEL_Pot_Trim!I5&lt;&gt;0,I5/PLANEL_Pot_Trim!I5,0)</f>
        <v>0.44018048736127563</v>
      </c>
      <c r="J30" s="47">
        <f>IF(PLANEL_Pot_Trim!J5&lt;&gt;0,J5/PLANEL_Pot_Trim!J5,0)</f>
        <v>0.50150973248899156</v>
      </c>
      <c r="K30" s="47">
        <f>IF(PLANEL_Pot_Trim!K5&lt;&gt;0,K5/PLANEL_Pot_Trim!K5,0)</f>
        <v>0.56217482162548527</v>
      </c>
      <c r="L30" s="47">
        <f>IF(PLANEL_Pot_Trim!L5&lt;&gt;0,L5/PLANEL_Pot_Trim!L5,0)</f>
        <v>0.54329604942884646</v>
      </c>
      <c r="M30" s="47">
        <f>IF(PLANEL_Pot_Trim!M5&lt;&gt;0,M5/PLANEL_Pot_Trim!M5,0)</f>
        <v>0.44434208168475936</v>
      </c>
      <c r="N30" s="47">
        <f>IF(PLANEL_Pot_Trim!N5&lt;&gt;0,N5/PLANEL_Pot_Trim!N5,0)</f>
        <v>0.50039314154512593</v>
      </c>
      <c r="O30" s="47">
        <f>IF(PLANEL_Pot_Trim!O5&lt;&gt;0,O5/PLANEL_Pot_Trim!O5,0)</f>
        <v>0.56191492909944341</v>
      </c>
      <c r="P30" s="47">
        <f>IF(PLANEL_Pot_Trim!P5&lt;&gt;0,P5/PLANEL_Pot_Trim!P5,0)</f>
        <v>0.51342707213477945</v>
      </c>
      <c r="Q30" s="47">
        <f>IF(PLANEL_Pot_Trim!Q5&lt;&gt;0,Q5/PLANEL_Pot_Trim!Q5,0)</f>
        <v>0.44160762316687979</v>
      </c>
      <c r="R30" s="47">
        <f>IF(PLANEL_Pot_Trim!R5&lt;&gt;0,R5/PLANEL_Pot_Trim!R5,0)</f>
        <v>0.50009323537691031</v>
      </c>
      <c r="S30" s="47">
        <f>IF(PLANEL_Pot_Trim!S5&lt;&gt;0,S5/PLANEL_Pot_Trim!S5,0)</f>
        <v>0.54816453601778559</v>
      </c>
      <c r="T30" s="47">
        <f>IF(PLANEL_Pot_Trim!T5&lt;&gt;0,T5/PLANEL_Pot_Trim!T5,0)</f>
        <v>0.52841352751099735</v>
      </c>
      <c r="U30" s="47">
        <f>IF(PLANEL_Pot_Trim!U5&lt;&gt;0,U5/PLANEL_Pot_Trim!U5,0)</f>
        <v>0.44463952944619983</v>
      </c>
      <c r="V30" s="47">
        <f>IF(PLANEL_Pot_Trim!V5&lt;&gt;0,V5/PLANEL_Pot_Trim!V5,0)</f>
        <v>0.4997875663086343</v>
      </c>
      <c r="W30" s="47">
        <f>IF(PLANEL_Pot_Trim!W5&lt;&gt;0,W5/PLANEL_Pot_Trim!W5,0)</f>
        <v>0.57795808784973401</v>
      </c>
      <c r="X30" s="47">
        <f>IF(PLANEL_Pot_Trim!X5&lt;&gt;0,X5/PLANEL_Pot_Trim!X5,0)</f>
        <v>0.51398404465909397</v>
      </c>
      <c r="Y30" s="47">
        <f>IF(PLANEL_Pot_Trim!Y5&lt;&gt;0,Y5/PLANEL_Pot_Trim!Y5,0)</f>
        <v>0.41820246588708943</v>
      </c>
      <c r="Z30" s="47">
        <f>IF(PLANEL_Pot_Trim!Z5&lt;&gt;0,Z5/PLANEL_Pot_Trim!Z5,0)</f>
        <v>0.49125713142482552</v>
      </c>
      <c r="AA30" s="47">
        <f>IF(PLANEL_Pot_Trim!AA5&lt;&gt;0,AA5/PLANEL_Pot_Trim!AA5,0)</f>
        <v>0.56495049108781081</v>
      </c>
      <c r="AB30" s="47">
        <f>IF(PLANEL_Pot_Trim!AB5&lt;&gt;0,AB5/PLANEL_Pot_Trim!AB5,0)</f>
        <v>0.54166783012248476</v>
      </c>
      <c r="AC30" s="47">
        <f>IF(PLANEL_Pot_Trim!AC5&lt;&gt;0,AC5/PLANEL_Pot_Trim!AC5,0)</f>
        <v>0.419321668320562</v>
      </c>
      <c r="AD30" s="47">
        <f>IF(PLANEL_Pot_Trim!AD5&lt;&gt;0,AD5/PLANEL_Pot_Trim!AD5,0)</f>
        <v>0.49908006632467067</v>
      </c>
      <c r="AE30" s="47">
        <f>IF(PLANEL_Pot_Trim!AE5&lt;&gt;0,AE5/PLANEL_Pot_Trim!AE5,0)</f>
        <v>0.56495049108781081</v>
      </c>
      <c r="AF30" s="47">
        <f>IF(PLANEL_Pot_Trim!AF5&lt;&gt;0,AF5/PLANEL_Pot_Trim!AF5,0)</f>
        <v>0.51398404465909397</v>
      </c>
      <c r="AG30" s="47">
        <f>IF(PLANEL_Pot_Trim!AG5&lt;&gt;0,AG5/PLANEL_Pot_Trim!AG5,0)</f>
        <v>0.43656819174813266</v>
      </c>
      <c r="AH30" s="47">
        <f>IF(PLANEL_Pot_Trim!AH5&lt;&gt;0,AH5/PLANEL_Pot_Trim!AH5,0)</f>
        <v>0.49125713142482552</v>
      </c>
      <c r="AI30" s="47">
        <f>IF(PLANEL_Pot_Trim!AI5&lt;&gt;0,AI5/PLANEL_Pot_Trim!AI5,0)</f>
        <v>0.53575664822203983</v>
      </c>
      <c r="AJ30" s="47">
        <f>IF(PLANEL_Pot_Trim!AJ5&lt;&gt;0,AJ5/PLANEL_Pot_Trim!AJ5,0)</f>
        <v>0.51295103504901229</v>
      </c>
      <c r="AK30" s="47">
        <f>IF(PLANEL_Pot_Trim!AK5&lt;&gt;0,AK5/PLANEL_Pot_Trim!AK5,0)</f>
        <v>0.44481474351957973</v>
      </c>
      <c r="AL30" s="47">
        <f>IF(PLANEL_Pot_Trim!AL5&lt;&gt;0,AL5/PLANEL_Pot_Trim!AL5,0)</f>
        <v>0.48998892251960174</v>
      </c>
      <c r="AM30" s="47">
        <f>IF(PLANEL_Pot_Trim!AM5&lt;&gt;0,AM5/PLANEL_Pot_Trim!AM5,0)</f>
        <v>0.5694567772469834</v>
      </c>
      <c r="AN30" s="47">
        <f>IF(PLANEL_Pot_Trim!AN5&lt;&gt;0,AN5/PLANEL_Pot_Trim!AN5,0)</f>
        <v>0.48926769705703121</v>
      </c>
      <c r="AO30" s="47">
        <f>IF(PLANEL_Pot_Trim!AO5&lt;&gt;0,AO5/PLANEL_Pot_Trim!AO5,0)</f>
        <v>0.42591202407540918</v>
      </c>
      <c r="AP30" s="47">
        <f>IF(PLANEL_Pot_Trim!AP5&lt;&gt;0,AP5/PLANEL_Pot_Trim!AP5,0)</f>
        <v>0.4993896176380927</v>
      </c>
      <c r="AQ30" s="47">
        <f>IF(PLANEL_Pot_Trim!AQ5&lt;&gt;0,AQ5/PLANEL_Pot_Trim!AQ5,0)</f>
        <v>0.55814089725857419</v>
      </c>
      <c r="AR30" s="47">
        <f>IF(PLANEL_Pot_Trim!AR5&lt;&gt;0,AR5/PLANEL_Pot_Trim!AR5,0)</f>
        <v>0.54166783012248476</v>
      </c>
      <c r="AS30" s="47">
        <f>IF(PLANEL_Pot_Trim!AS5&lt;&gt;0,AS5/PLANEL_Pot_Trim!AS5,0)</f>
        <v>0.41037856382784649</v>
      </c>
      <c r="AT30" s="47">
        <f>IF(PLANEL_Pot_Trim!AT5&lt;&gt;0,AT5/PLANEL_Pot_Trim!AT5,0)</f>
        <v>0.4993896176380927</v>
      </c>
      <c r="AU30" s="47">
        <f>IF(PLANEL_Pot_Trim!AU5&lt;&gt;0,AU5/PLANEL_Pot_Trim!AU5,0)</f>
        <v>0.57795808784973401</v>
      </c>
      <c r="AV30" s="47">
        <f>IF(PLANEL_Pot_Trim!AV5&lt;&gt;0,AV5/PLANEL_Pot_Trim!AV5,0)</f>
        <v>0.51365081671070523</v>
      </c>
      <c r="AW30" s="47">
        <f>IF(PLANEL_Pot_Trim!AW5&lt;&gt;0,AW5/PLANEL_Pot_Trim!AW5,0)</f>
        <v>0.42743138852127283</v>
      </c>
      <c r="AX30" s="47">
        <f>IF(PLANEL_Pot_Trim!AX5&lt;&gt;0,AX5/PLANEL_Pot_Trim!AX5,0)</f>
        <v>0.4993896176380927</v>
      </c>
      <c r="AY30" s="47">
        <f>IF(PLANEL_Pot_Trim!AY5&lt;&gt;0,AY5/PLANEL_Pot_Trim!AY5,0)</f>
        <v>0.47610850426312878</v>
      </c>
      <c r="AZ30" s="47">
        <f>IF(PLANEL_Pot_Trim!AZ5&lt;&gt;0,AZ5/PLANEL_Pot_Trim!AZ5,0)</f>
        <v>0.4220256329429603</v>
      </c>
      <c r="BA30" s="47">
        <f>IF(PLANEL_Pot_Trim!BA5&lt;&gt;0,BA5/PLANEL_Pot_Trim!BA5,0)</f>
        <v>0.37486485196873148</v>
      </c>
      <c r="BB30" s="47">
        <f>IF(PLANEL_Pot_Trim!BB5&lt;&gt;0,BB5/PLANEL_Pot_Trim!BB5,0)</f>
        <v>0.4916145193910893</v>
      </c>
      <c r="BC30" s="47">
        <f>IF(PLANEL_Pot_Trim!BC5&lt;&gt;0,BC5/PLANEL_Pot_Trim!BC5,0)</f>
        <v>0.56744164508867334</v>
      </c>
      <c r="BD30" s="47">
        <f>IF(PLANEL_Pot_Trim!BD5&lt;&gt;0,BD5/PLANEL_Pot_Trim!BD5,0)</f>
        <v>0.39573929644001082</v>
      </c>
      <c r="BE30" s="47">
        <f>IF(PLANEL_Pot_Trim!BE5&lt;&gt;0,BE5/PLANEL_Pot_Trim!BE5,0)</f>
        <v>0.33863066786678597</v>
      </c>
      <c r="BF30" s="47">
        <f>IF(PLANEL_Pot_Trim!BF5&lt;&gt;0,BF5/PLANEL_Pot_Trim!BF5,0)</f>
        <v>0.48696303416854209</v>
      </c>
      <c r="BG30" s="47">
        <f>IF(PLANEL_Pot_Trim!BG5&lt;&gt;0,BG5/PLANEL_Pot_Trim!BG5,0)</f>
        <v>0.56615005313860378</v>
      </c>
      <c r="BH30" s="47">
        <f>IF(PLANEL_Pot_Trim!BH5&lt;&gt;0,BH5/PLANEL_Pot_Trim!BH5,0)</f>
        <v>0.33714081407873026</v>
      </c>
      <c r="BI30" s="47">
        <f>IF(PLANEL_Pot_Trim!BI5&lt;&gt;0,BI5/PLANEL_Pot_Trim!BI5,0)</f>
        <v>0.28075274865187488</v>
      </c>
      <c r="BJ30" s="47">
        <f>IF(PLANEL_Pot_Trim!BJ5&lt;&gt;0,BJ5/PLANEL_Pot_Trim!BJ5,0)</f>
        <v>0.48023437712763456</v>
      </c>
      <c r="BK30" s="47">
        <f>IF(PLANEL_Pot_Trim!BK5&lt;&gt;0,BK5/PLANEL_Pot_Trim!BK5,0)</f>
        <v>0.34223585957591096</v>
      </c>
      <c r="BL30" s="47">
        <f>IF(PLANEL_Pot_Trim!BL5&lt;&gt;0,BL5/PLANEL_Pot_Trim!BL5,0)</f>
        <v>0.13625191499649239</v>
      </c>
      <c r="BM30" s="47">
        <f>IF(PLANEL_Pot_Trim!BM5&lt;&gt;0,BM5/PLANEL_Pot_Trim!BM5,0)</f>
        <v>0.41363321851359386</v>
      </c>
      <c r="BN30" s="47">
        <f>IF(PLANEL_Pot_Trim!BN5&lt;&gt;0,BN5/PLANEL_Pot_Trim!BN5,0)</f>
        <v>0.47865802486241366</v>
      </c>
      <c r="BO30" s="47">
        <f>IF(PLANEL_Pot_Trim!BO5&lt;&gt;0,BO5/PLANEL_Pot_Trim!BO5,0)</f>
        <v>0.31724642475364079</v>
      </c>
      <c r="BP30" s="47">
        <f>IF(PLANEL_Pot_Trim!BP5&lt;&gt;0,BP5/PLANEL_Pot_Trim!BP5,0)</f>
        <v>0.2963715696695195</v>
      </c>
      <c r="BQ30" s="47">
        <f>IF(PLANEL_Pot_Trim!BQ5&lt;&gt;0,BQ5/PLANEL_Pot_Trim!BQ5,0)</f>
        <v>0.41381651824078691</v>
      </c>
      <c r="BR30" s="47">
        <f>IF(PLANEL_Pot_Trim!BR5&lt;&gt;0,BR5/PLANEL_Pot_Trim!BR5,0)</f>
        <v>0.47884132458960665</v>
      </c>
      <c r="BS30" s="47">
        <f>IF(PLANEL_Pot_Trim!BS5&lt;&gt;0,BS5/PLANEL_Pot_Trim!BS5,0)</f>
        <v>0.5692222006573151</v>
      </c>
      <c r="BT30" s="47">
        <f>IF(PLANEL_Pot_Trim!BT5&lt;&gt;0,BT5/PLANEL_Pot_Trim!BT5,0)</f>
        <v>0.52543872180847173</v>
      </c>
      <c r="BU30" s="47">
        <f>IF(PLANEL_Pot_Trim!BU5&lt;&gt;0,BU5/PLANEL_Pot_Trim!BU5,0)</f>
        <v>0.40779003271576963</v>
      </c>
      <c r="BV30" s="47">
        <f>IF(PLANEL_Pot_Trim!BV5&lt;&gt;0,BV5/PLANEL_Pot_Trim!BV5,0)</f>
        <v>0.47884132458960665</v>
      </c>
      <c r="BW30" s="47">
        <f>IF(PLANEL_Pot_Trim!BW5&lt;&gt;0,BW5/PLANEL_Pot_Trim!BW5,0)</f>
        <v>0.334716756391163</v>
      </c>
      <c r="BX30" s="47">
        <f>IF(PLANEL_Pot_Trim!BX5&lt;&gt;0,BX5/PLANEL_Pot_Trim!BX5,0)</f>
        <v>0.51344379861812794</v>
      </c>
      <c r="BY30" s="47">
        <f>IF(PLANEL_Pot_Trim!BY5&lt;&gt;0,BY5/PLANEL_Pot_Trim!BY5,0)</f>
        <v>0.41555090566956088</v>
      </c>
      <c r="BZ30" s="47">
        <f>IF(PLANEL_Pot_Trim!BZ5&lt;&gt;0,BZ5/PLANEL_Pot_Trim!BZ5,0)</f>
        <v>0.47885129055256498</v>
      </c>
      <c r="CA30" s="47">
        <f>IF(PLANEL_Pot_Trim!CA5&lt;&gt;0,CA5/PLANEL_Pot_Trim!CA5,0)</f>
        <v>0.56903890093012199</v>
      </c>
      <c r="CB30" s="47">
        <f>IF(PLANEL_Pot_Trim!CB5&lt;&gt;0,CB5/PLANEL_Pot_Trim!CB5,0)</f>
        <v>0.32090774315469439</v>
      </c>
      <c r="CC30" s="47">
        <f>IF(PLANEL_Pot_Trim!CC5&lt;&gt;0,CC5/PLANEL_Pot_Trim!CC5,0)</f>
        <v>0.26689921925314913</v>
      </c>
      <c r="CD30" s="47">
        <f>IF(PLANEL_Pot_Trim!CD5&lt;&gt;0,CD5/PLANEL_Pot_Trim!CD5,0)</f>
        <v>0.47885129055256498</v>
      </c>
      <c r="CE30" s="47">
        <f>IF(PLANEL_Pot_Trim!CE5&lt;&gt;0,CE5/PLANEL_Pot_Trim!CE5,0)</f>
        <v>0.33474684943550437</v>
      </c>
      <c r="CF30" s="47">
        <f>IF(PLANEL_Pot_Trim!CF5&lt;&gt;0,CF5/PLANEL_Pot_Trim!CF5,0)</f>
        <v>0.31283031009007328</v>
      </c>
      <c r="CG30" s="47">
        <f>IF(PLANEL_Pot_Trim!CG5&lt;&gt;0,CG5/PLANEL_Pot_Trim!CG5,0)</f>
        <v>0.41541870873144848</v>
      </c>
      <c r="CH30" s="47">
        <f>IF(PLANEL_Pot_Trim!CH5&lt;&gt;0,CH5/PLANEL_Pot_Trim!CH5,0)</f>
        <v>0.47885129055256498</v>
      </c>
      <c r="CI30" s="47">
        <f>IF(PLANEL_Pot_Trim!CI5&lt;&gt;0,CI5/PLANEL_Pot_Trim!CI5,0)</f>
        <v>0.56903890093012199</v>
      </c>
      <c r="CJ30" s="47">
        <f>IF(PLANEL_Pot_Trim!CJ5&lt;&gt;0,CJ5/PLANEL_Pot_Trim!CJ5,0)</f>
        <v>0.52543872180847173</v>
      </c>
      <c r="CK30" s="47">
        <f>IF(PLANEL_Pot_Trim!CK5&lt;&gt;0,CK5/PLANEL_Pot_Trim!CK5,0)</f>
        <v>0.40983991680984916</v>
      </c>
      <c r="CL30" s="47">
        <f>IF(PLANEL_Pot_Trim!CL5&lt;&gt;0,CL5/PLANEL_Pot_Trim!CL5,0)</f>
        <v>0.47885129055256498</v>
      </c>
      <c r="CM30" s="47">
        <f>IF(PLANEL_Pot_Trim!CM5&lt;&gt;0,CM5/PLANEL_Pot_Trim!CM5,0)</f>
        <v>0.3954168043813826</v>
      </c>
      <c r="CN30" s="47">
        <f>IF(PLANEL_Pot_Trim!CN5&lt;&gt;0,CN5/PLANEL_Pot_Trim!CN5,0)</f>
        <v>0.49621015111004618</v>
      </c>
      <c r="CO30" s="47">
        <f>IF(PLANEL_Pot_Trim!CO5&lt;&gt;0,CO5/PLANEL_Pot_Trim!CO5,0)</f>
        <v>0.38368478666807565</v>
      </c>
      <c r="CP30" s="47">
        <f>IF(PLANEL_Pot_Trim!CP5&lt;&gt;0,CP5/PLANEL_Pot_Trim!CP5,0)</f>
        <v>0.48602083957624442</v>
      </c>
      <c r="CQ30" s="47">
        <f>IF(PLANEL_Pot_Trim!CQ5&lt;&gt;0,CQ5/PLANEL_Pot_Trim!CQ5,0)</f>
        <v>0.3366789927872485</v>
      </c>
      <c r="CR30" s="47">
        <f>IF(PLANEL_Pot_Trim!CR5&lt;&gt;0,CR5/PLANEL_Pot_Trim!CR5,0)</f>
        <v>0.52388578536457209</v>
      </c>
      <c r="CS30" s="47">
        <f>IF(PLANEL_Pot_Trim!CS5&lt;&gt;0,CS5/PLANEL_Pot_Trim!CS5,0)</f>
        <v>0.41769314147156295</v>
      </c>
      <c r="CT30" s="47">
        <f>IF(PLANEL_Pot_Trim!CT5&lt;&gt;0,CT5/PLANEL_Pot_Trim!CT5,0)</f>
        <v>0.48772891315577555</v>
      </c>
      <c r="CU30" s="47">
        <f>IF(PLANEL_Pot_Trim!CU5&lt;&gt;0,CU5/PLANEL_Pot_Trim!CU5,0)</f>
        <v>0.55359258292643354</v>
      </c>
      <c r="CV30" s="47">
        <f>IF(PLANEL_Pot_Trim!CV5&lt;&gt;0,CV5/PLANEL_Pot_Trim!CV5,0)</f>
        <v>0.3388384979990906</v>
      </c>
      <c r="CW30" s="47">
        <f>IF(PLANEL_Pot_Trim!CW5&lt;&gt;0,CW5/PLANEL_Pot_Trim!CW5,0)</f>
        <v>0.44229324825544619</v>
      </c>
      <c r="CX30" s="47">
        <f>IF(PLANEL_Pot_Trim!CX5&lt;&gt;0,CX5/PLANEL_Pot_Trim!CX5,0)</f>
        <v>0.49019188622978693</v>
      </c>
      <c r="CY30" s="77">
        <f>IF(PLANEL_Pot_Trim!CY5&lt;&gt;0,CY5/PLANEL_Pot_Trim!CY5,0)</f>
        <v>0.44906793938379924</v>
      </c>
      <c r="CZ30" s="77">
        <f>IF(PLANEL_Pot_Trim!CZ5&lt;&gt;0,CZ5/PLANEL_Pot_Trim!CZ5,0)</f>
        <v>0.26405510533935966</v>
      </c>
      <c r="DA30" s="77">
        <f>IF(PLANEL_Pot_Trim!DA5&lt;&gt;0,DA5/PLANEL_Pot_Trim!DA5,0)</f>
        <v>0.44227597099938787</v>
      </c>
      <c r="DB30" s="77">
        <f>IF(PLANEL_Pot_Trim!DB5&lt;&gt;0,DB5/PLANEL_Pot_Trim!DB5,0)</f>
        <v>0.49019188622978693</v>
      </c>
      <c r="DC30" s="47">
        <f>IF(PLANEL_Pot_Trim!DC5&lt;&gt;0,DC5/PLANEL_Pot_Trim!DC5,0)</f>
        <v>0.43133602481393557</v>
      </c>
      <c r="DD30" s="47">
        <f>IF(PLANEL_Pot_Trim!DD5&lt;&gt;0,DD5/PLANEL_Pot_Trim!DD5,0)</f>
        <v>0.27802872087074887</v>
      </c>
      <c r="DE30" s="47">
        <f>IF(PLANEL_Pot_Trim!DE5&lt;&gt;0,DE5/PLANEL_Pot_Trim!DE5,0)</f>
        <v>0.44229324825544619</v>
      </c>
      <c r="DF30" s="47">
        <f>IF(PLANEL_Pot_Trim!DF5&lt;&gt;0,DF5/PLANEL_Pot_Trim!DF5,0)</f>
        <v>0.49019188622978693</v>
      </c>
      <c r="DG30" s="47">
        <f>IF(PLANEL_Pot_Trim!DG5&lt;&gt;0,DG5/PLANEL_Pot_Trim!DG5,0)</f>
        <v>0.4093274175315631</v>
      </c>
      <c r="DH30" s="47">
        <f>IF(PLANEL_Pot_Trim!DH5&lt;&gt;0,DH5/PLANEL_Pot_Trim!DH5,0)</f>
        <v>0.29526565288460271</v>
      </c>
      <c r="DI30" s="47">
        <f>IF(PLANEL_Pot_Trim!DI5&lt;&gt;0,DI5/PLANEL_Pot_Trim!DI5,0)</f>
        <v>0.44229324825544619</v>
      </c>
      <c r="DJ30" s="47">
        <f>IF(PLANEL_Pot_Trim!DJ5&lt;&gt;0,DJ5/PLANEL_Pot_Trim!DJ5,0)</f>
        <v>0.49019188622978693</v>
      </c>
      <c r="DK30" s="47">
        <f>IF(PLANEL_Pot_Trim!DK5&lt;&gt;0,DK5/PLANEL_Pot_Trim!DK5,0)</f>
        <v>0.56161029246870453</v>
      </c>
      <c r="DL30" s="47">
        <f>IF(PLANEL_Pot_Trim!DL5&lt;&gt;0,DL5/PLANEL_Pot_Trim!DL5,0)</f>
        <v>0.27775116408108003</v>
      </c>
      <c r="DM30" s="47">
        <f>IF(PLANEL_Pot_Trim!DM5&lt;&gt;0,DM5/PLANEL_Pot_Trim!DM5,0)</f>
        <v>0.44229324825544619</v>
      </c>
      <c r="DN30" s="47">
        <f>IF(PLANEL_Pot_Trim!DN5&lt;&gt;0,DN5/PLANEL_Pot_Trim!DN5,0)</f>
        <v>0.49019188622978693</v>
      </c>
      <c r="DO30" s="47">
        <f>IF(PLANEL_Pot_Trim!DO5&lt;&gt;0,DO5/PLANEL_Pot_Trim!DO5,0)</f>
        <v>0.35833697255380309</v>
      </c>
      <c r="DP30" s="47">
        <f>IF(PLANEL_Pot_Trim!DP5&lt;&gt;0,DP5/PLANEL_Pot_Trim!DP5,0)</f>
        <v>0.45545924858482251</v>
      </c>
      <c r="DQ30" s="47">
        <f>IF(PLANEL_Pot_Trim!DQ5&lt;&gt;0,DQ5/PLANEL_Pot_Trim!DQ5,0)</f>
        <v>0.44229324825544619</v>
      </c>
      <c r="DR30" s="47">
        <f>IF(PLANEL_Pot_Trim!DR5&lt;&gt;0,DR5/PLANEL_Pot_Trim!DR5,0)</f>
        <v>0.49019188622978693</v>
      </c>
      <c r="DS30" s="47">
        <f>IF(PLANEL_Pot_Trim!DS5&lt;&gt;0,DS5/PLANEL_Pot_Trim!DS5,0)</f>
        <v>0.55938904643801146</v>
      </c>
      <c r="DT30" s="47">
        <f>IF(PLANEL_Pot_Trim!DT5&lt;&gt;0,DT5/PLANEL_Pot_Trim!DT5,0)</f>
        <v>0.48031221069559737</v>
      </c>
      <c r="DU30" s="47">
        <f>IF(PLANEL_Pot_Trim!DU5&lt;&gt;0,DU5/PLANEL_Pot_Trim!DU5,0)</f>
        <v>0.4492626302452169</v>
      </c>
      <c r="DV30" s="47">
        <f>IF(PLANEL_Pot_Trim!DV5&lt;&gt;0,DV5/PLANEL_Pot_Trim!DV5,0)</f>
        <v>0.49358286563681947</v>
      </c>
      <c r="DW30" s="47">
        <f>IF(PLANEL_Pot_Trim!DW5&lt;&gt;0,DW5/PLANEL_Pot_Trim!DW5,0)</f>
        <v>0.42604260627123069</v>
      </c>
      <c r="DX30" s="47">
        <f>IF(PLANEL_Pot_Trim!DX5&lt;&gt;0,DX5/PLANEL_Pot_Trim!DX5,0)</f>
        <v>0.45566750020038943</v>
      </c>
      <c r="DY30" s="47">
        <f>IF(PLANEL_Pot_Trim!DY5&lt;&gt;0,DY5/PLANEL_Pot_Trim!DY5,0)</f>
        <v>0.45157780728906066</v>
      </c>
      <c r="DZ30" s="47">
        <f>IF(PLANEL_Pot_Trim!DZ5&lt;&gt;0,DZ5/PLANEL_Pot_Trim!DZ5,0)</f>
        <v>0.49470932381493249</v>
      </c>
      <c r="EA30" s="47">
        <f>IF(PLANEL_Pot_Trim!EA5&lt;&gt;0,EA5/PLANEL_Pot_Trim!EA5,0)</f>
        <v>0.38829786444873909</v>
      </c>
      <c r="EB30" s="47">
        <f>IF(PLANEL_Pot_Trim!EB5&lt;&gt;0,EB5/PLANEL_Pot_Trim!EB5,0)</f>
        <v>0.26942299110775064</v>
      </c>
      <c r="EC30" s="47">
        <f>IF(PLANEL_Pot_Trim!EC5&lt;&gt;0,EC5/PLANEL_Pot_Trim!EC5,0)</f>
        <v>0.45157780728906066</v>
      </c>
      <c r="ED30" s="47">
        <f>IF(PLANEL_Pot_Trim!ED5&lt;&gt;0,ED5/PLANEL_Pot_Trim!ED5,0)</f>
        <v>0.49470932381493249</v>
      </c>
      <c r="EE30" s="47">
        <f>IF(PLANEL_Pot_Trim!EE5&lt;&gt;0,EE5/PLANEL_Pot_Trim!EE5,0)</f>
        <v>0.35375134058852969</v>
      </c>
      <c r="EF30" s="47">
        <f>IF(PLANEL_Pot_Trim!EF5&lt;&gt;0,EF5/PLANEL_Pot_Trim!EF5,0)</f>
        <v>0.45905066083742263</v>
      </c>
      <c r="EG30" s="47">
        <f>IF(PLANEL_Pot_Trim!EG5&lt;&gt;0,EG5/PLANEL_Pot_Trim!EG5,0)</f>
        <v>0.45157780728906066</v>
      </c>
      <c r="EH30" s="47">
        <f>IF(PLANEL_Pot_Trim!EH5&lt;&gt;0,EH5/PLANEL_Pot_Trim!EH5,0)</f>
        <v>0.49470932381493249</v>
      </c>
      <c r="EI30" s="47">
        <f>IF(PLANEL_Pot_Trim!EI5&lt;&gt;0,EI5/PLANEL_Pot_Trim!EI5,0)</f>
        <v>0.27238067468480109</v>
      </c>
      <c r="EJ30" s="47">
        <f>IF(PLANEL_Pot_Trim!EJ5&lt;&gt;0,EJ5/PLANEL_Pot_Trim!EJ5,0)</f>
        <v>0.52930490206898073</v>
      </c>
      <c r="EK30" s="47">
        <f>IF(PLANEL_Pot_Trim!EK5&lt;&gt;0,EK5/PLANEL_Pot_Trim!EK5,0)</f>
        <v>0.45157780728906066</v>
      </c>
      <c r="EL30" s="47">
        <f>IF(PLANEL_Pot_Trim!EL5&lt;&gt;0,EL5/PLANEL_Pot_Trim!EL5,0)</f>
        <v>0.49470932381493249</v>
      </c>
      <c r="EM30" s="47">
        <f>IF(PLANEL_Pot_Trim!EM5&lt;&gt;0,EM5/PLANEL_Pot_Trim!EM5,0)</f>
        <v>0.27849945529371944</v>
      </c>
      <c r="EN30" s="47">
        <f>IF(PLANEL_Pot_Trim!EN5&lt;&gt;0,EN5/PLANEL_Pot_Trim!EN5,0)</f>
        <v>0.25788467198639786</v>
      </c>
      <c r="EO30" s="47">
        <f>IF(PLANEL_Pot_Trim!EO5&lt;&gt;0,EO5/PLANEL_Pot_Trim!EO5,0)</f>
        <v>0.45154953093360051</v>
      </c>
      <c r="EP30" s="47">
        <f>IF(PLANEL_Pot_Trim!EP5&lt;&gt;0,EP5/PLANEL_Pot_Trim!EP5,0)</f>
        <v>0.49470932381493249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0.60147669095016987</v>
      </c>
      <c r="D32" s="48">
        <f>IF(PLANEL_Pot_Trim!D7&lt;&gt;0,D7/PLANEL_Pot_Trim!D7,0)</f>
        <v>0.53670869411680988</v>
      </c>
      <c r="E32" s="48">
        <f>IF(PLANEL_Pot_Trim!E7&lt;&gt;0,E7/PLANEL_Pot_Trim!E7,0)</f>
        <v>0.34655524319083447</v>
      </c>
      <c r="F32" s="48">
        <f>IF(PLANEL_Pot_Trim!F7&lt;&gt;0,F7/PLANEL_Pot_Trim!F7,0)</f>
        <v>0.63478257787621639</v>
      </c>
      <c r="G32" s="48">
        <f>IF(PLANEL_Pot_Trim!G7&lt;&gt;0,G7/PLANEL_Pot_Trim!G7,0)</f>
        <v>0.32234699371751485</v>
      </c>
      <c r="H32" s="48">
        <f>IF(PLANEL_Pot_Trim!H7&lt;&gt;0,H7/PLANEL_Pot_Trim!H7,0)</f>
        <v>0.31971782145112454</v>
      </c>
      <c r="I32" s="48">
        <f>IF(PLANEL_Pot_Trim!I7&lt;&gt;0,I7/PLANEL_Pot_Trim!I7,0)</f>
        <v>0.32234699371751485</v>
      </c>
      <c r="J32" s="48">
        <f>IF(PLANEL_Pot_Trim!J7&lt;&gt;0,J7/PLANEL_Pot_Trim!J7,0)</f>
        <v>0.53990706050939941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0.55141455132045536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0.35025545243057243</v>
      </c>
      <c r="S32" s="48">
        <f>IF(PLANEL_Pot_Trim!S7&lt;&gt;0,S7/PLANEL_Pot_Trim!S7,0)</f>
        <v>0.32267099605809468</v>
      </c>
      <c r="T32" s="48">
        <f>IF(PLANEL_Pot_Trim!T7&lt;&gt;0,T7/PLANEL_Pot_Trim!T7,0)</f>
        <v>0.32267099605809468</v>
      </c>
      <c r="U32" s="48">
        <f>IF(PLANEL_Pot_Trim!U7&lt;&gt;0,U7/PLANEL_Pot_Trim!U7,0)</f>
        <v>0.32267099605809468</v>
      </c>
      <c r="V32" s="48">
        <f>IF(PLANEL_Pot_Trim!V7&lt;&gt;0,V7/PLANEL_Pot_Trim!V7,0)</f>
        <v>0.32267099605809468</v>
      </c>
      <c r="W32" s="48">
        <f>IF(PLANEL_Pot_Trim!W7&lt;&gt;0,W7/PLANEL_Pot_Trim!W7,0)</f>
        <v>0.33709563188288522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0.33709563188288522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0.33709563188288522</v>
      </c>
      <c r="AE32" s="48">
        <f>IF(PLANEL_Pot_Trim!AE7&lt;&gt;0,AE7/PLANEL_Pot_Trim!AE7,0)</f>
        <v>0.32924442784436053</v>
      </c>
      <c r="AF32" s="48">
        <f>IF(PLANEL_Pot_Trim!AF7&lt;&gt;0,AF7/PLANEL_Pot_Trim!AF7,0)</f>
        <v>0.32670555237626164</v>
      </c>
      <c r="AG32" s="48">
        <f>IF(PLANEL_Pot_Trim!AG7&lt;&gt;0,AG7/PLANEL_Pot_Trim!AG7,0)</f>
        <v>0.32924442784436053</v>
      </c>
      <c r="AH32" s="48">
        <f>IF(PLANEL_Pot_Trim!AH7&lt;&gt;0,AH7/PLANEL_Pot_Trim!AH7,0)</f>
        <v>0.32924442784436053</v>
      </c>
      <c r="AI32" s="48">
        <f>IF(PLANEL_Pot_Trim!AI7&lt;&gt;0,AI7/PLANEL_Pot_Trim!AI7,0)</f>
        <v>0.33167170371854465</v>
      </c>
      <c r="AJ32" s="48">
        <f>IF(PLANEL_Pot_Trim!AJ7&lt;&gt;0,AJ7/PLANEL_Pot_Trim!AJ7,0)</f>
        <v>0.33167170371854465</v>
      </c>
      <c r="AK32" s="48">
        <f>IF(PLANEL_Pot_Trim!AK7&lt;&gt;0,AK7/PLANEL_Pot_Trim!AK7,0)</f>
        <v>0.33427428506170864</v>
      </c>
      <c r="AL32" s="48">
        <f>IF(PLANEL_Pot_Trim!AL7&lt;&gt;0,AL7/PLANEL_Pot_Trim!AL7,0)</f>
        <v>0.33427428506170864</v>
      </c>
      <c r="AM32" s="48">
        <f>IF(PLANEL_Pot_Trim!AM7&lt;&gt;0,AM7/PLANEL_Pot_Trim!AM7,0)</f>
        <v>0.34025096712397018</v>
      </c>
      <c r="AN32" s="48">
        <f>IF(PLANEL_Pot_Trim!AN7&lt;&gt;0,AN7/PLANEL_Pot_Trim!AN7,0)</f>
        <v>0.33746118558162308</v>
      </c>
      <c r="AO32" s="48">
        <f>IF(PLANEL_Pot_Trim!AO7&lt;&gt;0,AO7/PLANEL_Pot_Trim!AO7,0)</f>
        <v>0.34025096712397018</v>
      </c>
      <c r="AP32" s="48">
        <f>IF(PLANEL_Pot_Trim!AP7&lt;&gt;0,AP7/PLANEL_Pot_Trim!AP7,0)</f>
        <v>0.34025096712397018</v>
      </c>
      <c r="AQ32" s="48">
        <f>IF(PLANEL_Pot_Trim!AQ7&lt;&gt;0,AQ7/PLANEL_Pot_Trim!AQ7,0)</f>
        <v>0.29694226135535584</v>
      </c>
      <c r="AR32" s="48">
        <f>IF(PLANEL_Pot_Trim!AR7&lt;&gt;0,AR7/PLANEL_Pot_Trim!AR7,0)</f>
        <v>0.29299824751032305</v>
      </c>
      <c r="AS32" s="48">
        <f>IF(PLANEL_Pot_Trim!AS7&lt;&gt;0,AS7/PLANEL_Pot_Trim!AS7,0)</f>
        <v>0.29694226135535584</v>
      </c>
      <c r="AT32" s="48">
        <f>IF(PLANEL_Pot_Trim!AT7&lt;&gt;0,AT7/PLANEL_Pot_Trim!AT7,0)</f>
        <v>0.32789881782851593</v>
      </c>
      <c r="AU32" s="48">
        <f>IF(PLANEL_Pot_Trim!AU7&lt;&gt;0,AU7/PLANEL_Pot_Trim!AU7,0)</f>
        <v>0.32586945164969794</v>
      </c>
      <c r="AV32" s="48">
        <f>IF(PLANEL_Pot_Trim!AV7&lt;&gt;0,AV7/PLANEL_Pot_Trim!AV7,0)</f>
        <v>0.32586945164969794</v>
      </c>
      <c r="AW32" s="48">
        <f>IF(PLANEL_Pot_Trim!AW7&lt;&gt;0,AW7/PLANEL_Pot_Trim!AW7,0)</f>
        <v>0.33044255939053413</v>
      </c>
      <c r="AX32" s="48">
        <f>IF(PLANEL_Pot_Trim!AX7&lt;&gt;0,AX7/PLANEL_Pot_Trim!AX7,0)</f>
        <v>0.33044255939053413</v>
      </c>
      <c r="AY32" s="48">
        <f>IF(PLANEL_Pot_Trim!AY7&lt;&gt;0,AY7/PLANEL_Pot_Trim!AY7,0)</f>
        <v>0.31676956962753067</v>
      </c>
      <c r="AZ32" s="48">
        <f>IF(PLANEL_Pot_Trim!AZ7&lt;&gt;0,AZ7/PLANEL_Pot_Trim!AZ7,0)</f>
        <v>0.32121497364926832</v>
      </c>
      <c r="BA32" s="48">
        <f>IF(PLANEL_Pot_Trim!BA7&lt;&gt;0,BA7/PLANEL_Pot_Trim!BA7,0)</f>
        <v>0.32121497364926832</v>
      </c>
      <c r="BB32" s="48">
        <f>IF(PLANEL_Pot_Trim!BB7&lt;&gt;0,BB7/PLANEL_Pot_Trim!BB7,0)</f>
        <v>0.32121497364926832</v>
      </c>
      <c r="BC32" s="48">
        <f>IF(PLANEL_Pot_Trim!BC7&lt;&gt;0,BC7/PLANEL_Pot_Trim!BC7,0)</f>
        <v>0.30995074139984391</v>
      </c>
      <c r="BD32" s="48">
        <f>IF(PLANEL_Pot_Trim!BD7&lt;&gt;0,BD7/PLANEL_Pot_Trim!BD7,0)</f>
        <v>0.30995074139984391</v>
      </c>
      <c r="BE32" s="48">
        <f>IF(PLANEL_Pot_Trim!BE7&lt;&gt;0,BE7/PLANEL_Pot_Trim!BE7,0)</f>
        <v>0.30995074139984391</v>
      </c>
      <c r="BF32" s="48">
        <f>IF(PLANEL_Pot_Trim!BF7&lt;&gt;0,BF7/PLANEL_Pot_Trim!BF7,0)</f>
        <v>0.30995074139984391</v>
      </c>
      <c r="BG32" s="48">
        <f>IF(PLANEL_Pot_Trim!BG7&lt;&gt;0,BG7/PLANEL_Pot_Trim!BG7,0)</f>
        <v>0.30995074139984391</v>
      </c>
      <c r="BH32" s="48">
        <f>IF(PLANEL_Pot_Trim!BH7&lt;&gt;0,BH7/PLANEL_Pot_Trim!BH7,0)</f>
        <v>0.30995074139984391</v>
      </c>
      <c r="BI32" s="48">
        <f>IF(PLANEL_Pot_Trim!BI7&lt;&gt;0,BI7/PLANEL_Pot_Trim!BI7,0)</f>
        <v>0.30995074139984391</v>
      </c>
      <c r="BJ32" s="48">
        <f>IF(PLANEL_Pot_Trim!BJ7&lt;&gt;0,BJ7/PLANEL_Pot_Trim!BJ7,0)</f>
        <v>0.30995074139984391</v>
      </c>
      <c r="BK32" s="48">
        <f>IF(PLANEL_Pot_Trim!BK7&lt;&gt;0,BK7/PLANEL_Pot_Trim!BK7,0)</f>
        <v>0.30995074139984391</v>
      </c>
      <c r="BL32" s="48">
        <f>IF(PLANEL_Pot_Trim!BL7&lt;&gt;0,BL7/PLANEL_Pot_Trim!BL7,0)</f>
        <v>0.30550521567124334</v>
      </c>
      <c r="BM32" s="48">
        <f>IF(PLANEL_Pot_Trim!BM7&lt;&gt;0,BM7/PLANEL_Pot_Trim!BM7,0)</f>
        <v>0.30995074139984391</v>
      </c>
      <c r="BN32" s="48">
        <f>IF(PLANEL_Pot_Trim!BN7&lt;&gt;0,BN7/PLANEL_Pot_Trim!BN7,0)</f>
        <v>0.30995074139984391</v>
      </c>
      <c r="BO32" s="48">
        <f>IF(PLANEL_Pot_Trim!BO7&lt;&gt;0,BO7/PLANEL_Pot_Trim!BO7,0)</f>
        <v>0.23643164877360706</v>
      </c>
      <c r="BP32" s="48">
        <f>IF(PLANEL_Pot_Trim!BP7&lt;&gt;0,BP7/PLANEL_Pot_Trim!BP7,0)</f>
        <v>0.23643164877360706</v>
      </c>
      <c r="BQ32" s="48">
        <f>IF(PLANEL_Pot_Trim!BQ7&lt;&gt;0,BQ7/PLANEL_Pot_Trim!BQ7,0)</f>
        <v>0.23643164877360706</v>
      </c>
      <c r="BR32" s="48">
        <f>IF(PLANEL_Pot_Trim!BR7&lt;&gt;0,BR7/PLANEL_Pot_Trim!BR7,0)</f>
        <v>0.24460054259070604</v>
      </c>
      <c r="BS32" s="48">
        <f>IF(PLANEL_Pot_Trim!BS7&lt;&gt;0,BS7/PLANEL_Pot_Trim!BS7,0)</f>
        <v>0.2292458225058886</v>
      </c>
      <c r="BT32" s="48">
        <f>IF(PLANEL_Pot_Trim!BT7&lt;&gt;0,BT7/PLANEL_Pot_Trim!BT7,0)</f>
        <v>0.2292458225058886</v>
      </c>
      <c r="BU32" s="48">
        <f>IF(PLANEL_Pot_Trim!BU7&lt;&gt;0,BU7/PLANEL_Pot_Trim!BU7,0)</f>
        <v>0.2292458225058886</v>
      </c>
      <c r="BV32" s="48">
        <f>IF(PLANEL_Pot_Trim!BV7&lt;&gt;0,BV7/PLANEL_Pot_Trim!BV7,0)</f>
        <v>0.28399251683002807</v>
      </c>
      <c r="BW32" s="48">
        <f>IF(PLANEL_Pot_Trim!BW7&lt;&gt;0,BW7/PLANEL_Pot_Trim!BW7,0)</f>
        <v>0.22248390752894329</v>
      </c>
      <c r="BX32" s="48">
        <f>IF(PLANEL_Pot_Trim!BX7&lt;&gt;0,BX7/PLANEL_Pot_Trim!BX7,0)</f>
        <v>0.22248390752894329</v>
      </c>
      <c r="BY32" s="48">
        <f>IF(PLANEL_Pot_Trim!BY7&lt;&gt;0,BY7/PLANEL_Pot_Trim!BY7,0)</f>
        <v>0.22248390752894329</v>
      </c>
      <c r="BZ32" s="48">
        <f>IF(PLANEL_Pot_Trim!BZ7&lt;&gt;0,BZ7/PLANEL_Pot_Trim!BZ7,0)</f>
        <v>0.38305187360814102</v>
      </c>
      <c r="CA32" s="48">
        <f>IF(PLANEL_Pot_Trim!CA7&lt;&gt;0,CA7/PLANEL_Pot_Trim!CA7,0)</f>
        <v>0.14525510149411952</v>
      </c>
      <c r="CB32" s="48">
        <f>IF(PLANEL_Pot_Trim!CB7&lt;&gt;0,CB7/PLANEL_Pot_Trim!CB7,0)</f>
        <v>0.14525510149411952</v>
      </c>
      <c r="CC32" s="48">
        <f>IF(PLANEL_Pot_Trim!CC7&lt;&gt;0,CC7/PLANEL_Pot_Trim!CC7,0)</f>
        <v>0.14525510149411952</v>
      </c>
      <c r="CD32" s="48">
        <f>IF(PLANEL_Pot_Trim!CD7&lt;&gt;0,CD7/PLANEL_Pot_Trim!CD7,0)</f>
        <v>0.44310382898563183</v>
      </c>
      <c r="CE32" s="48">
        <f>IF(PLANEL_Pot_Trim!CE7&lt;&gt;0,CE7/PLANEL_Pot_Trim!CE7,0)</f>
        <v>0.14120939281685629</v>
      </c>
      <c r="CF32" s="48">
        <f>IF(PLANEL_Pot_Trim!CF7&lt;&gt;0,CF7/PLANEL_Pot_Trim!CF7,0)</f>
        <v>0.14120939281685629</v>
      </c>
      <c r="CG32" s="48">
        <f>IF(PLANEL_Pot_Trim!CG7&lt;&gt;0,CG7/PLANEL_Pot_Trim!CG7,0)</f>
        <v>0.14120939281685629</v>
      </c>
      <c r="CH32" s="48">
        <f>IF(PLANEL_Pot_Trim!CH7&lt;&gt;0,CH7/PLANEL_Pot_Trim!CH7,0)</f>
        <v>0.4734487959391146</v>
      </c>
      <c r="CI32" s="48">
        <f>IF(PLANEL_Pot_Trim!CI7&lt;&gt;0,CI7/PLANEL_Pot_Trim!CI7,0)</f>
        <v>0.13738294294579106</v>
      </c>
      <c r="CJ32" s="48">
        <f>IF(PLANEL_Pot_Trim!CJ7&lt;&gt;0,CJ7/PLANEL_Pot_Trim!CJ7,0)</f>
        <v>0.13738294294579106</v>
      </c>
      <c r="CK32" s="48">
        <f>IF(PLANEL_Pot_Trim!CK7&lt;&gt;0,CK7/PLANEL_Pot_Trim!CK7,0)</f>
        <v>0.13738294294579106</v>
      </c>
      <c r="CL32" s="48">
        <f>IF(PLANEL_Pot_Trim!CL7&lt;&gt;0,CL7/PLANEL_Pot_Trim!CL7,0)</f>
        <v>0.45124984202040458</v>
      </c>
      <c r="CM32" s="48">
        <f>IF(PLANEL_Pot_Trim!CM7&lt;&gt;0,CM7/PLANEL_Pot_Trim!CM7,0)</f>
        <v>9.8219806592884762E-2</v>
      </c>
      <c r="CN32" s="48">
        <f>IF(PLANEL_Pot_Trim!CN7&lt;&gt;0,CN7/PLANEL_Pot_Trim!CN7,0)</f>
        <v>9.8219806592884762E-2</v>
      </c>
      <c r="CO32" s="48">
        <f>IF(PLANEL_Pot_Trim!CO7&lt;&gt;0,CO7/PLANEL_Pot_Trim!CO7,0)</f>
        <v>9.8219806592884762E-2</v>
      </c>
      <c r="CP32" s="48">
        <f>IF(PLANEL_Pot_Trim!CP7&lt;&gt;0,CP7/PLANEL_Pot_Trim!CP7,0)</f>
        <v>0.42272289846851963</v>
      </c>
      <c r="CQ32" s="48">
        <f>IF(PLANEL_Pot_Trim!CQ7&lt;&gt;0,CQ7/PLANEL_Pot_Trim!CQ7,0)</f>
        <v>9.5695167885463131E-2</v>
      </c>
      <c r="CR32" s="48">
        <f>IF(PLANEL_Pot_Trim!CR7&lt;&gt;0,CR7/PLANEL_Pot_Trim!CR7,0)</f>
        <v>9.5695167885463131E-2</v>
      </c>
      <c r="CS32" s="48">
        <f>IF(PLANEL_Pot_Trim!CS7&lt;&gt;0,CS7/PLANEL_Pot_Trim!CS7,0)</f>
        <v>9.5695167885463131E-2</v>
      </c>
      <c r="CT32" s="48">
        <f>IF(PLANEL_Pot_Trim!CT7&lt;&gt;0,CT7/PLANEL_Pot_Trim!CT7,0)</f>
        <v>0.4118572428639361</v>
      </c>
      <c r="CU32" s="48">
        <f>IF(PLANEL_Pot_Trim!CU7&lt;&gt;0,CU7/PLANEL_Pot_Trim!CU7,0)</f>
        <v>9.4019680473981168E-2</v>
      </c>
      <c r="CV32" s="48">
        <f>IF(PLANEL_Pot_Trim!CV7&lt;&gt;0,CV7/PLANEL_Pot_Trim!CV7,0)</f>
        <v>9.4019680473981168E-2</v>
      </c>
      <c r="CW32" s="48">
        <f>IF(PLANEL_Pot_Trim!CW7&lt;&gt;0,CW7/PLANEL_Pot_Trim!CW7,0)</f>
        <v>9.4019680473981168E-2</v>
      </c>
      <c r="CX32" s="48">
        <f>IF(PLANEL_Pot_Trim!CX7&lt;&gt;0,CX7/PLANEL_Pot_Trim!CX7,0)</f>
        <v>0.41191579701576941</v>
      </c>
      <c r="CY32" s="48">
        <f>IF(PLANEL_Pot_Trim!CY7&lt;&gt;0,CY7/PLANEL_Pot_Trim!CY7,0)</f>
        <v>9.4019680473981168E-2</v>
      </c>
      <c r="CZ32" s="48">
        <f>IF(PLANEL_Pot_Trim!CZ7&lt;&gt;0,CZ7/PLANEL_Pot_Trim!CZ7,0)</f>
        <v>9.4019680473981168E-2</v>
      </c>
      <c r="DA32" s="48">
        <f>IF(PLANEL_Pot_Trim!DA7&lt;&gt;0,DA7/PLANEL_Pot_Trim!DA7,0)</f>
        <v>9.4019680473981168E-2</v>
      </c>
      <c r="DB32" s="48">
        <f>IF(PLANEL_Pot_Trim!DB7&lt;&gt;0,DB7/PLANEL_Pot_Trim!DB7,0)</f>
        <v>0.41191579701576941</v>
      </c>
      <c r="DC32" s="48">
        <f>IF(PLANEL_Pot_Trim!DC7&lt;&gt;0,DC7/PLANEL_Pot_Trim!DC7,0)</f>
        <v>1.8501216341701821E-2</v>
      </c>
      <c r="DD32" s="48">
        <f>IF(PLANEL_Pot_Trim!DD7&lt;&gt;0,DD7/PLANEL_Pot_Trim!DD7,0)</f>
        <v>1.8501216341701821E-2</v>
      </c>
      <c r="DE32" s="48">
        <f>IF(PLANEL_Pot_Trim!DE7&lt;&gt;0,DE7/PLANEL_Pot_Trim!DE7,0)</f>
        <v>3.092731043317214E-2</v>
      </c>
      <c r="DF32" s="48">
        <f>IF(PLANEL_Pot_Trim!DF7&lt;&gt;0,DF7/PLANEL_Pot_Trim!DF7,0)</f>
        <v>0.40856918423963373</v>
      </c>
      <c r="DG32" s="48">
        <f>IF(PLANEL_Pot_Trim!DG7&lt;&gt;0,DG7/PLANEL_Pot_Trim!DG7,0)</f>
        <v>1.8501216341701821E-2</v>
      </c>
      <c r="DH32" s="48">
        <f>IF(PLANEL_Pot_Trim!DH7&lt;&gt;0,DH7/PLANEL_Pot_Trim!DH7,0)</f>
        <v>1.8501216341701821E-2</v>
      </c>
      <c r="DI32" s="48">
        <f>IF(PLANEL_Pot_Trim!DI7&lt;&gt;0,DI7/PLANEL_Pot_Trim!DI7,0)</f>
        <v>2.9955443502417946E-2</v>
      </c>
      <c r="DJ32" s="48">
        <f>IF(PLANEL_Pot_Trim!DJ7&lt;&gt;0,DJ7/PLANEL_Pot_Trim!DJ7,0)</f>
        <v>0.40856918423963373</v>
      </c>
      <c r="DK32" s="48">
        <f>IF(PLANEL_Pot_Trim!DK7&lt;&gt;0,DK7/PLANEL_Pot_Trim!DK7,0)</f>
        <v>1.8501216341701821E-2</v>
      </c>
      <c r="DL32" s="48">
        <f>IF(PLANEL_Pot_Trim!DL7&lt;&gt;0,DL7/PLANEL_Pot_Trim!DL7,0)</f>
        <v>1.8501216341701821E-2</v>
      </c>
      <c r="DM32" s="48">
        <f>IF(PLANEL_Pot_Trim!DM7&lt;&gt;0,DM7/PLANEL_Pot_Trim!DM7,0)</f>
        <v>2.4728508509105875E-2</v>
      </c>
      <c r="DN32" s="48">
        <f>IF(PLANEL_Pot_Trim!DN7&lt;&gt;0,DN7/PLANEL_Pot_Trim!DN7,0)</f>
        <v>0.40856918423963373</v>
      </c>
      <c r="DO32" s="48">
        <f>IF(PLANEL_Pot_Trim!DO7&lt;&gt;0,DO7/PLANEL_Pot_Trim!DO7,0)</f>
        <v>1.8501216341701821E-2</v>
      </c>
      <c r="DP32" s="48">
        <f>IF(PLANEL_Pot_Trim!DP7&lt;&gt;0,DP7/PLANEL_Pot_Trim!DP7,0)</f>
        <v>1.8501216341701821E-2</v>
      </c>
      <c r="DQ32" s="48">
        <f>IF(PLANEL_Pot_Trim!DQ7&lt;&gt;0,DQ7/PLANEL_Pot_Trim!DQ7,0)</f>
        <v>1.8501216341701821E-2</v>
      </c>
      <c r="DR32" s="48">
        <f>IF(PLANEL_Pot_Trim!DR7&lt;&gt;0,DR7/PLANEL_Pot_Trim!DR7,0)</f>
        <v>0.40856918423963373</v>
      </c>
      <c r="DS32" s="48">
        <f>IF(PLANEL_Pot_Trim!DS7&lt;&gt;0,DS7/PLANEL_Pot_Trim!DS7,0)</f>
        <v>0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0.40918192984349705</v>
      </c>
      <c r="DW32" s="48">
        <f>IF(PLANEL_Pot_Trim!DW7&lt;&gt;0,DW7/PLANEL_Pot_Trim!DW7,0)</f>
        <v>0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0.40918192984349705</v>
      </c>
      <c r="EA32" s="48">
        <f>IF(PLANEL_Pot_Trim!EA7&lt;&gt;0,EA7/PLANEL_Pot_Trim!EA7,0)</f>
        <v>0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0.40918192984349705</v>
      </c>
      <c r="EE32" s="48">
        <f>IF(PLANEL_Pot_Trim!EE7&lt;&gt;0,EE7/PLANEL_Pot_Trim!EE7,0)</f>
        <v>0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0.40918192984349705</v>
      </c>
      <c r="EI32" s="48">
        <f>IF(PLANEL_Pot_Trim!EI7&lt;&gt;0,EI7/PLANEL_Pot_Trim!EI7,0)</f>
        <v>0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0.40918192984349705</v>
      </c>
      <c r="EM32" s="48">
        <f>IF(PLANEL_Pot_Trim!EM7&lt;&gt;0,EM7/PLANEL_Pot_Trim!EM7,0)</f>
        <v>0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0.40918192984349705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0.56415070170566317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0.57897414253974866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0.47315020215695808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0.46105810758281918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0.46105810758281918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0.46105810758281918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0.46105810758281918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0.46105810758281918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0.46105810758281918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0.46105810758281918</v>
      </c>
      <c r="AT34" s="49">
        <f>IF(PLANEL_Pot_Trim!AT9&lt;&gt;0,AT9/PLANEL_Pot_Trim!AT9,0)</f>
        <v>0.46105810758281918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0.46105810758281918</v>
      </c>
      <c r="AX34" s="49">
        <f>IF(PLANEL_Pot_Trim!AX9&lt;&gt;0,AX9/PLANEL_Pot_Trim!AX9,0)</f>
        <v>0.46105810758281918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0.46105810758281918</v>
      </c>
      <c r="BB34" s="49">
        <f>IF(PLANEL_Pot_Trim!BB9&lt;&gt;0,BB9/PLANEL_Pot_Trim!BB9,0)</f>
        <v>0.46105810758281918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0.46105810758281918</v>
      </c>
      <c r="BF34" s="49">
        <f>IF(PLANEL_Pot_Trim!BF9&lt;&gt;0,BF9/PLANEL_Pot_Trim!BF9,0)</f>
        <v>0.46105810758281918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0.29242997121588088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0.29242997121588088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0.5</v>
      </c>
      <c r="BR34" s="49">
        <f>IF(PLANEL_Pot_Trim!BR9&lt;&gt;0,BR9/PLANEL_Pot_Trim!BR9,0)</f>
        <v>0.5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0.5</v>
      </c>
      <c r="BV34" s="49">
        <f>IF(PLANEL_Pot_Trim!BV9&lt;&gt;0,BV9/PLANEL_Pot_Trim!BV9,0)</f>
        <v>0.5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0.5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0.5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0.5</v>
      </c>
      <c r="CJ34" s="49">
        <f>IF(PLANEL_Pot_Trim!CJ9&lt;&gt;0,CJ9/PLANEL_Pot_Trim!CJ9,0)</f>
        <v>0.5</v>
      </c>
      <c r="CK34" s="49">
        <f>IF(PLANEL_Pot_Trim!CK9&lt;&gt;0,CK9/PLANEL_Pot_Trim!CK9,0)</f>
        <v>0.5</v>
      </c>
      <c r="CL34" s="49">
        <f>IF(PLANEL_Pot_Trim!CL9&lt;&gt;0,CL9/PLANEL_Pot_Trim!CL9,0)</f>
        <v>0.95237128000000004</v>
      </c>
      <c r="CM34" s="49">
        <f>IF(PLANEL_Pot_Trim!CM9&lt;&gt;0,CM9/PLANEL_Pot_Trim!CM9,0)</f>
        <v>0.5</v>
      </c>
      <c r="CN34" s="49">
        <f>IF(PLANEL_Pot_Trim!CN9&lt;&gt;0,CN9/PLANEL_Pot_Trim!CN9,0)</f>
        <v>0.5</v>
      </c>
      <c r="CO34" s="49">
        <f>IF(PLANEL_Pot_Trim!CO9&lt;&gt;0,CO9/PLANEL_Pot_Trim!CO9,0)</f>
        <v>0.5</v>
      </c>
      <c r="CP34" s="49">
        <f>IF(PLANEL_Pot_Trim!CP9&lt;&gt;0,CP9/PLANEL_Pot_Trim!CP9,0)</f>
        <v>0.95237128000000004</v>
      </c>
      <c r="CQ34" s="49">
        <f>IF(PLANEL_Pot_Trim!CQ9&lt;&gt;0,CQ9/PLANEL_Pot_Trim!CQ9,0)</f>
        <v>0.5</v>
      </c>
      <c r="CR34" s="49">
        <f>IF(PLANEL_Pot_Trim!CR9&lt;&gt;0,CR9/PLANEL_Pot_Trim!CR9,0)</f>
        <v>0.5</v>
      </c>
      <c r="CS34" s="49">
        <f>IF(PLANEL_Pot_Trim!CS9&lt;&gt;0,CS9/PLANEL_Pot_Trim!CS9,0)</f>
        <v>0.5</v>
      </c>
      <c r="CT34" s="49">
        <f>IF(PLANEL_Pot_Trim!CT9&lt;&gt;0,CT9/PLANEL_Pot_Trim!CT9,0)</f>
        <v>0.95237128000000004</v>
      </c>
      <c r="CU34" s="49">
        <f>IF(PLANEL_Pot_Trim!CU9&lt;&gt;0,CU9/PLANEL_Pot_Trim!CU9,0)</f>
        <v>0.5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0.5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0.5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0.5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0.5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0.5</v>
      </c>
      <c r="DP34" s="49">
        <f>IF(PLANEL_Pot_Trim!DP9&lt;&gt;0,DP9/PLANEL_Pot_Trim!DP9,0)</f>
        <v>0.5</v>
      </c>
      <c r="DQ34" s="49">
        <f>IF(PLANEL_Pot_Trim!DQ9&lt;&gt;0,DQ9/PLANEL_Pot_Trim!DQ9,0)</f>
        <v>0.90295624499999994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0.88941916231155782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0.79889447236180899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0.79889447236180899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0.79889447236180899</v>
      </c>
      <c r="AH36" s="47">
        <f>IF(PLANEL_Pot_Trim!AH11&lt;&gt;0,AH11/PLANEL_Pot_Trim!AH11,0)</f>
        <v>0.79889447236180899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0.79889447236180899</v>
      </c>
      <c r="AL36" s="47">
        <f>IF(PLANEL_Pot_Trim!AL11&lt;&gt;0,AL11/PLANEL_Pot_Trim!AL11,0)</f>
        <v>0.79889447236180899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0.79889447236180899</v>
      </c>
      <c r="AP36" s="47">
        <f>IF(PLANEL_Pot_Trim!AP11&lt;&gt;0,AP11/PLANEL_Pot_Trim!AP11,0)</f>
        <v>0.79889447236180899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0.79889447236180899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0.8461031045655375</v>
      </c>
      <c r="AX36" s="47">
        <f>IF(PLANEL_Pot_Trim!AX11&lt;&gt;0,AX11/PLANEL_Pot_Trim!AX11,0)</f>
        <v>0.8461031045655375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0.8461031045655375</v>
      </c>
      <c r="BB36" s="47">
        <f>IF(PLANEL_Pot_Trim!BB11&lt;&gt;0,BB11/PLANEL_Pot_Trim!BB11,0)</f>
        <v>0.8461031045655375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0.8461031045655375</v>
      </c>
      <c r="BF36" s="47">
        <f>IF(PLANEL_Pot_Trim!BF11&lt;&gt;0,BF11/PLANEL_Pot_Trim!BF11,0)</f>
        <v>0.8461031045655375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0.8461031045655375</v>
      </c>
      <c r="BJ36" s="47">
        <f>IF(PLANEL_Pot_Trim!BJ11&lt;&gt;0,BJ11/PLANEL_Pot_Trim!BJ11,0)</f>
        <v>0.8461031045655375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0.8461031045655375</v>
      </c>
      <c r="BN36" s="47">
        <f>IF(PLANEL_Pot_Trim!BN11&lt;&gt;0,BN11/PLANEL_Pot_Trim!BN11,0)</f>
        <v>0.8461031045655375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0.8461031045655375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0.8461031045655375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0.8461031045655375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0.8461031045655375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0.8461031045655375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0.8461031045655375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0.8461031045655375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0.8461031045655375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0.8461031045655375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0.8461031045655375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0.8461031045655375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0.8461031045655375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0.8461031045655375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0.84684960824742261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0.8461031045655375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0.8461031045655375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0.8461031045655375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0.8461031045655375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0.8461031045655375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0.8461031045655375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0.8461031045655375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0.8461031045655375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0.87897207187039772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0.8461031045655375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0.85014264477172308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0.8461031045655375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0.8461031045655375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0.8461031045655375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0.23161302847332071</v>
      </c>
      <c r="D37" s="47">
        <f>IF(PLANEL_Pot_Trim!D12&lt;&gt;0,D12/PLANEL_Pot_Trim!D12,0)</f>
        <v>0</v>
      </c>
      <c r="E37" s="47">
        <f>IF(PLANEL_Pot_Trim!E12&lt;&gt;0,E12/PLANEL_Pot_Trim!E12,0)</f>
        <v>7.892317938577878E-2</v>
      </c>
      <c r="F37" s="47">
        <f>IF(PLANEL_Pot_Trim!F12&lt;&gt;0,F12/PLANEL_Pot_Trim!F12,0)</f>
        <v>0.28527109610710288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0.66553090930693071</v>
      </c>
      <c r="Q40" s="52">
        <f>IF(PLANEL_Pot_Trim!Q15&lt;&gt;0,Q15/PLANEL_Pot_Trim!Q15,0)</f>
        <v>0.66553090930693071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0.90856042406119619</v>
      </c>
      <c r="Z40" s="52">
        <f>IF(PLANEL_Pot_Trim!Z15&lt;&gt;0,Z15/PLANEL_Pot_Trim!Z15,0)</f>
        <v>0.90856042406119619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0.86923186450276235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0.72650044185082874</v>
      </c>
      <c r="AH40" s="52">
        <f>IF(PLANEL_Pot_Trim!AH15&lt;&gt;0,AH15/PLANEL_Pot_Trim!AH15,0)</f>
        <v>0.90882233411602209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0.93019139488950286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0.75789095086455338</v>
      </c>
      <c r="AO40" s="52">
        <f>IF(PLANEL_Pot_Trim!AO15&lt;&gt;0,AO15/PLANEL_Pot_Trim!AO15,0)</f>
        <v>0.906806728962536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0.92909952435158505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0.75790536008645537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0.92909952435158505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0.92909952435158505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0.92909952435158505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0.906806728962536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0.86164621813103093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0.55379266640746494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0.35485343880399112</v>
      </c>
      <c r="AF42" s="51">
        <f>IF(PLANEL_Pot_Trim!AF17&lt;&gt;0,AF17/PLANEL_Pot_Trim!AF17,0)</f>
        <v>0.42064945618681043</v>
      </c>
      <c r="AG42" s="51">
        <f>IF(PLANEL_Pot_Trim!AG17&lt;&gt;0,AG17/PLANEL_Pot_Trim!AG17,0)</f>
        <v>0.55403109434429809</v>
      </c>
      <c r="AH42" s="51">
        <f>IF(PLANEL_Pot_Trim!AH17&lt;&gt;0,AH17/PLANEL_Pot_Trim!AH17,0)</f>
        <v>0.46123467281953595</v>
      </c>
      <c r="AI42" s="51">
        <f>IF(PLANEL_Pot_Trim!AI17&lt;&gt;0,AI17/PLANEL_Pot_Trim!AI17,0)</f>
        <v>0.35485343880399112</v>
      </c>
      <c r="AJ42" s="51">
        <f>IF(PLANEL_Pot_Trim!AJ17&lt;&gt;0,AJ17/PLANEL_Pot_Trim!AJ17,0)</f>
        <v>0.42064945618681043</v>
      </c>
      <c r="AK42" s="51">
        <f>IF(PLANEL_Pot_Trim!AK17&lt;&gt;0,AK17/PLANEL_Pot_Trim!AK17,0)</f>
        <v>0.55403109434429809</v>
      </c>
      <c r="AL42" s="51">
        <f>IF(PLANEL_Pot_Trim!AL17&lt;&gt;0,AL17/PLANEL_Pot_Trim!AL17,0)</f>
        <v>0.46123467281953595</v>
      </c>
      <c r="AM42" s="51">
        <f>IF(PLANEL_Pot_Trim!AM17&lt;&gt;0,AM17/PLANEL_Pot_Trim!AM17,0)</f>
        <v>0.35485343880399112</v>
      </c>
      <c r="AN42" s="51">
        <f>IF(PLANEL_Pot_Trim!AN17&lt;&gt;0,AN17/PLANEL_Pot_Trim!AN17,0)</f>
        <v>0.42064945618681043</v>
      </c>
      <c r="AO42" s="51">
        <f>IF(PLANEL_Pot_Trim!AO17&lt;&gt;0,AO17/PLANEL_Pot_Trim!AO17,0)</f>
        <v>0.55403109434429809</v>
      </c>
      <c r="AP42" s="51">
        <f>IF(PLANEL_Pot_Trim!AP17&lt;&gt;0,AP17/PLANEL_Pot_Trim!AP17,0)</f>
        <v>0.46123467281953595</v>
      </c>
      <c r="AQ42" s="51">
        <f>IF(PLANEL_Pot_Trim!AQ17&lt;&gt;0,AQ17/PLANEL_Pot_Trim!AQ17,0)</f>
        <v>0.35485205133200298</v>
      </c>
      <c r="AR42" s="51">
        <f>IF(PLANEL_Pot_Trim!AR17&lt;&gt;0,AR17/PLANEL_Pot_Trim!AR17,0)</f>
        <v>0.42066834710201123</v>
      </c>
      <c r="AS42" s="51">
        <f>IF(PLANEL_Pot_Trim!AS17&lt;&gt;0,AS17/PLANEL_Pot_Trim!AS17,0)</f>
        <v>0.55406583852087832</v>
      </c>
      <c r="AT42" s="51">
        <f>IF(PLANEL_Pot_Trim!AT17&lt;&gt;0,AT17/PLANEL_Pot_Trim!AT17,0)</f>
        <v>0.461251445591425</v>
      </c>
      <c r="AU42" s="51">
        <f>IF(PLANEL_Pot_Trim!AU17&lt;&gt;0,AU17/PLANEL_Pot_Trim!AU17,0)</f>
        <v>0.35485205133200298</v>
      </c>
      <c r="AV42" s="51">
        <f>IF(PLANEL_Pot_Trim!AV17&lt;&gt;0,AV17/PLANEL_Pot_Trim!AV17,0)</f>
        <v>0.42066834710201123</v>
      </c>
      <c r="AW42" s="51">
        <f>IF(PLANEL_Pot_Trim!AW17&lt;&gt;0,AW17/PLANEL_Pot_Trim!AW17,0)</f>
        <v>0.55406583852087832</v>
      </c>
      <c r="AX42" s="51">
        <f>IF(PLANEL_Pot_Trim!AX17&lt;&gt;0,AX17/PLANEL_Pot_Trim!AX17,0)</f>
        <v>0.461251445591425</v>
      </c>
      <c r="AY42" s="51">
        <f>IF(PLANEL_Pot_Trim!AY17&lt;&gt;0,AY17/PLANEL_Pot_Trim!AY17,0)</f>
        <v>0.35480759925546695</v>
      </c>
      <c r="AZ42" s="51">
        <f>IF(PLANEL_Pot_Trim!AZ17&lt;&gt;0,AZ17/PLANEL_Pot_Trim!AZ17,0)</f>
        <v>0.42127357943584509</v>
      </c>
      <c r="BA42" s="51">
        <f>IF(PLANEL_Pot_Trim!BA17&lt;&gt;0,BA17/PLANEL_Pot_Trim!BA17,0)</f>
        <v>0.55517898205964189</v>
      </c>
      <c r="BB42" s="51">
        <f>IF(PLANEL_Pot_Trim!BB17&lt;&gt;0,BB17/PLANEL_Pot_Trim!BB17,0)</f>
        <v>0.46178881617315143</v>
      </c>
      <c r="BC42" s="51">
        <f>IF(PLANEL_Pot_Trim!BC17&lt;&gt;0,BC17/PLANEL_Pot_Trim!BC17,0)</f>
        <v>0.35480755757615245</v>
      </c>
      <c r="BD42" s="51">
        <f>IF(PLANEL_Pot_Trim!BD17&lt;&gt;0,BD17/PLANEL_Pot_Trim!BD17,0)</f>
        <v>0.42127414669394303</v>
      </c>
      <c r="BE42" s="51">
        <f>IF(PLANEL_Pot_Trim!BE17&lt;&gt;0,BE17/PLANEL_Pot_Trim!BE17,0)</f>
        <v>0.5551800253626441</v>
      </c>
      <c r="BF42" s="51">
        <f>IF(PLANEL_Pot_Trim!BF17&lt;&gt;0,BF17/PLANEL_Pot_Trim!BF17,0)</f>
        <v>0.4617893198004428</v>
      </c>
      <c r="BG42" s="51">
        <f>IF(PLANEL_Pot_Trim!BG17&lt;&gt;0,BG17/PLANEL_Pot_Trim!BG17,0)</f>
        <v>0.3548115185450425</v>
      </c>
      <c r="BH42" s="51">
        <f>IF(PLANEL_Pot_Trim!BH17&lt;&gt;0,BH17/PLANEL_Pot_Trim!BH17,0)</f>
        <v>0.42122021685460936</v>
      </c>
      <c r="BI42" s="51">
        <f>IF(PLANEL_Pot_Trim!BI17&lt;&gt;0,BI17/PLANEL_Pot_Trim!BI17,0)</f>
        <v>0.55508083764692495</v>
      </c>
      <c r="BJ42" s="51">
        <f>IF(PLANEL_Pot_Trim!BJ17&lt;&gt;0,BJ17/PLANEL_Pot_Trim!BJ17,0)</f>
        <v>0.4617414369052964</v>
      </c>
      <c r="BK42" s="51">
        <f>IF(PLANEL_Pot_Trim!BK17&lt;&gt;0,BK17/PLANEL_Pot_Trim!BK17,0)</f>
        <v>0.35482210480805426</v>
      </c>
      <c r="BL42" s="51">
        <f>IF(PLANEL_Pot_Trim!BL17&lt;&gt;0,BL17/PLANEL_Pot_Trim!BL17,0)</f>
        <v>0.42107608037785244</v>
      </c>
      <c r="BM42" s="51">
        <f>IF(PLANEL_Pot_Trim!BM17&lt;&gt;0,BM17/PLANEL_Pot_Trim!BM17,0)</f>
        <v>0.55481574170698467</v>
      </c>
      <c r="BN42" s="51">
        <f>IF(PLANEL_Pot_Trim!BN17&lt;&gt;0,BN17/PLANEL_Pot_Trim!BN17,0)</f>
        <v>0.46161346170354089</v>
      </c>
      <c r="BO42" s="51">
        <f>IF(PLANEL_Pot_Trim!BO17&lt;&gt;0,BO17/PLANEL_Pot_Trim!BO17,0)</f>
        <v>0.35482255677386654</v>
      </c>
      <c r="BP42" s="51">
        <f>IF(PLANEL_Pot_Trim!BP17&lt;&gt;0,BP17/PLANEL_Pot_Trim!BP17,0)</f>
        <v>0.42106992714487768</v>
      </c>
      <c r="BQ42" s="51">
        <f>IF(PLANEL_Pot_Trim!BQ17&lt;&gt;0,BQ17/PLANEL_Pot_Trim!BQ17,0)</f>
        <v>0.55480442471178071</v>
      </c>
      <c r="BR42" s="51">
        <f>IF(PLANEL_Pot_Trim!BR17&lt;&gt;0,BR17/PLANEL_Pot_Trim!BR17,0)</f>
        <v>0.46160799840036609</v>
      </c>
      <c r="BS42" s="51">
        <f>IF(PLANEL_Pot_Trim!BS17&lt;&gt;0,BS17/PLANEL_Pot_Trim!BS17,0)</f>
        <v>0.35473702317855277</v>
      </c>
      <c r="BT42" s="51">
        <f>IF(PLANEL_Pot_Trim!BT17&lt;&gt;0,BT17/PLANEL_Pot_Trim!BT17,0)</f>
        <v>0.42223449983105632</v>
      </c>
      <c r="BU42" s="51">
        <f>IF(PLANEL_Pot_Trim!BU17&lt;&gt;0,BU17/PLANEL_Pot_Trim!BU17,0)</f>
        <v>0.5569463072391565</v>
      </c>
      <c r="BV42" s="51">
        <f>IF(PLANEL_Pot_Trim!BV17&lt;&gt;0,BV17/PLANEL_Pot_Trim!BV17,0)</f>
        <v>0.4626419932066837</v>
      </c>
      <c r="BW42" s="51">
        <f>IF(PLANEL_Pot_Trim!BW17&lt;&gt;0,BW17/PLANEL_Pot_Trim!BW17,0)</f>
        <v>0.35473453573680075</v>
      </c>
      <c r="BX42" s="51">
        <f>IF(PLANEL_Pot_Trim!BX17&lt;&gt;0,BX17/PLANEL_Pot_Trim!BX17,0)</f>
        <v>0.42226836691843667</v>
      </c>
      <c r="BY42" s="51">
        <f>IF(PLANEL_Pot_Trim!BY17&lt;&gt;0,BY17/PLANEL_Pot_Trim!BY17,0)</f>
        <v>0.55700859558794968</v>
      </c>
      <c r="BZ42" s="51">
        <f>IF(PLANEL_Pot_Trim!BZ17&lt;&gt;0,BZ17/PLANEL_Pot_Trim!BZ17,0)</f>
        <v>0.46267206294051039</v>
      </c>
      <c r="CA42" s="51">
        <f>IF(PLANEL_Pot_Trim!CA17&lt;&gt;0,CA17/PLANEL_Pot_Trim!CA17,0)</f>
        <v>0.35469126748071217</v>
      </c>
      <c r="CB42" s="51">
        <f>IF(PLANEL_Pot_Trim!CB17&lt;&gt;0,CB17/PLANEL_Pot_Trim!CB17,0)</f>
        <v>0.42285748103130105</v>
      </c>
      <c r="CC42" s="51">
        <f>IF(PLANEL_Pot_Trim!CC17&lt;&gt;0,CC17/PLANEL_Pot_Trim!CC17,0)</f>
        <v>0.55809209442040864</v>
      </c>
      <c r="CD42" s="51">
        <f>IF(PLANEL_Pot_Trim!CD17&lt;&gt;0,CD17/PLANEL_Pot_Trim!CD17,0)</f>
        <v>0.46319512250283895</v>
      </c>
      <c r="CE42" s="51">
        <f>IF(PLANEL_Pot_Trim!CE17&lt;&gt;0,CE17/PLANEL_Pot_Trim!CE17,0)</f>
        <v>0.35447089386735586</v>
      </c>
      <c r="CF42" s="51">
        <f>IF(PLANEL_Pot_Trim!CF17&lt;&gt;0,CF17/PLANEL_Pot_Trim!CF17,0)</f>
        <v>0.42585795333013449</v>
      </c>
      <c r="CG42" s="51">
        <f>IF(PLANEL_Pot_Trim!CG17&lt;&gt;0,CG17/PLANEL_Pot_Trim!CG17,0)</f>
        <v>0.56361056418656852</v>
      </c>
      <c r="CH42" s="51">
        <f>IF(PLANEL_Pot_Trim!CH17&lt;&gt;0,CH17/PLANEL_Pot_Trim!CH17,0)</f>
        <v>0.46585916635873936</v>
      </c>
      <c r="CI42" s="51">
        <f>IF(PLANEL_Pot_Trim!CI17&lt;&gt;0,CI17/PLANEL_Pot_Trim!CI17,0)</f>
        <v>0.35446430645860444</v>
      </c>
      <c r="CJ42" s="51">
        <f>IF(PLANEL_Pot_Trim!CJ17&lt;&gt;0,CJ17/PLANEL_Pot_Trim!CJ17,0)</f>
        <v>0.42594764344524638</v>
      </c>
      <c r="CK42" s="51">
        <f>IF(PLANEL_Pot_Trim!CK17&lt;&gt;0,CK17/PLANEL_Pot_Trim!CK17,0)</f>
        <v>0.56377552217293903</v>
      </c>
      <c r="CL42" s="51">
        <f>IF(PLANEL_Pot_Trim!CL17&lt;&gt;0,CL17/PLANEL_Pot_Trim!CL17,0)</f>
        <v>0.46593879999505983</v>
      </c>
      <c r="CM42" s="51">
        <f>IF(PLANEL_Pot_Trim!CM17&lt;&gt;0,CM17/PLANEL_Pot_Trim!CM17,0)</f>
        <v>0.35440510598618424</v>
      </c>
      <c r="CN42" s="51">
        <f>IF(PLANEL_Pot_Trim!CN17&lt;&gt;0,CN17/PLANEL_Pot_Trim!CN17,0)</f>
        <v>0.4267536806700194</v>
      </c>
      <c r="CO42" s="51">
        <f>IF(PLANEL_Pot_Trim!CO17&lt;&gt;0,CO17/PLANEL_Pot_Trim!CO17,0)</f>
        <v>0.56525798615249123</v>
      </c>
      <c r="CP42" s="51">
        <f>IF(PLANEL_Pot_Trim!CP17&lt;&gt;0,CP17/PLANEL_Pot_Trim!CP17,0)</f>
        <v>0.46665446011950479</v>
      </c>
      <c r="CQ42" s="51">
        <f>IF(PLANEL_Pot_Trim!CQ17&lt;&gt;0,CQ17/PLANEL_Pot_Trim!CQ17,0)</f>
        <v>0.35440851003562029</v>
      </c>
      <c r="CR42" s="51">
        <f>IF(PLANEL_Pot_Trim!CR17&lt;&gt;0,CR17/PLANEL_Pot_Trim!CR17,0)</f>
        <v>0.42670733219761492</v>
      </c>
      <c r="CS42" s="51">
        <f>IF(PLANEL_Pot_Trim!CS17&lt;&gt;0,CS17/PLANEL_Pot_Trim!CS17,0)</f>
        <v>0.56517274220226121</v>
      </c>
      <c r="CT42" s="51">
        <f>IF(PLANEL_Pot_Trim!CT17&lt;&gt;0,CT17/PLANEL_Pot_Trim!CT17,0)</f>
        <v>0.46661330851788757</v>
      </c>
      <c r="CU42" s="51">
        <f>IF(PLANEL_Pot_Trim!CU17&lt;&gt;0,CU17/PLANEL_Pot_Trim!CU17,0)</f>
        <v>0.35417671057884936</v>
      </c>
      <c r="CV42" s="51">
        <f>IF(PLANEL_Pot_Trim!CV17&lt;&gt;0,CV17/PLANEL_Pot_Trim!CV17,0)</f>
        <v>0.42986337048943202</v>
      </c>
      <c r="CW42" s="51">
        <f>IF(PLANEL_Pot_Trim!CW17&lt;&gt;0,CW17/PLANEL_Pot_Trim!CW17,0)</f>
        <v>0.57097732890761033</v>
      </c>
      <c r="CX42" s="51">
        <f>IF(PLANEL_Pot_Trim!CX17&lt;&gt;0,CX17/PLANEL_Pot_Trim!CX17,0)</f>
        <v>0.46941547546598356</v>
      </c>
      <c r="CY42" s="81">
        <f>IF(PLANEL_Pot_Trim!CY17&lt;&gt;0,CY17/PLANEL_Pot_Trim!CY17,0)</f>
        <v>0.35415533996321463</v>
      </c>
      <c r="CZ42" s="81">
        <f>IF(PLANEL_Pot_Trim!CZ17&lt;&gt;0,CZ17/PLANEL_Pot_Trim!CZ17,0)</f>
        <v>0.43015433997467273</v>
      </c>
      <c r="DA42" s="81">
        <f>IF(PLANEL_Pot_Trim!DA17&lt;&gt;0,DA17/PLANEL_Pot_Trim!DA17,0)</f>
        <v>0.57151248006445476</v>
      </c>
      <c r="DB42" s="81">
        <f>IF(PLANEL_Pot_Trim!DB17&lt;&gt;0,DB17/PLANEL_Pot_Trim!DB17,0)</f>
        <v>0.46967381995892094</v>
      </c>
      <c r="DC42" s="51">
        <f>IF(PLANEL_Pot_Trim!DC17&lt;&gt;0,DC17/PLANEL_Pot_Trim!DC17,0)</f>
        <v>0.35415533993146392</v>
      </c>
      <c r="DD42" s="51">
        <f>IF(PLANEL_Pot_Trim!DD17&lt;&gt;0,DD17/PLANEL_Pot_Trim!DD17,0)</f>
        <v>0.43015433993034669</v>
      </c>
      <c r="DE42" s="51">
        <f>IF(PLANEL_Pot_Trim!DE17&lt;&gt;0,DE17/PLANEL_Pot_Trim!DE17,0)</f>
        <v>0.57151247997247989</v>
      </c>
      <c r="DF42" s="51">
        <f>IF(PLANEL_Pot_Trim!DF17&lt;&gt;0,DF17/PLANEL_Pot_Trim!DF17,0)</f>
        <v>0.46967381991064733</v>
      </c>
      <c r="DG42" s="51">
        <f>IF(PLANEL_Pot_Trim!DG17&lt;&gt;0,DG17/PLANEL_Pot_Trim!DG17,0)</f>
        <v>0.35415533993146392</v>
      </c>
      <c r="DH42" s="51">
        <f>IF(PLANEL_Pot_Trim!DH17&lt;&gt;0,DH17/PLANEL_Pot_Trim!DH17,0)</f>
        <v>0.43015433993034669</v>
      </c>
      <c r="DI42" s="51">
        <f>IF(PLANEL_Pot_Trim!DI17&lt;&gt;0,DI17/PLANEL_Pot_Trim!DI17,0)</f>
        <v>0.57151247997247989</v>
      </c>
      <c r="DJ42" s="51">
        <f>IF(PLANEL_Pot_Trim!DJ17&lt;&gt;0,DJ17/PLANEL_Pot_Trim!DJ17,0)</f>
        <v>0.46967381991064733</v>
      </c>
      <c r="DK42" s="51">
        <f>IF(PLANEL_Pot_Trim!DK17&lt;&gt;0,DK17/PLANEL_Pot_Trim!DK17,0)</f>
        <v>0.35415533993146392</v>
      </c>
      <c r="DL42" s="51">
        <f>IF(PLANEL_Pot_Trim!DL17&lt;&gt;0,DL17/PLANEL_Pot_Trim!DL17,0)</f>
        <v>0.43015433993034669</v>
      </c>
      <c r="DM42" s="51">
        <f>IF(PLANEL_Pot_Trim!DM17&lt;&gt;0,DM17/PLANEL_Pot_Trim!DM17,0)</f>
        <v>0.57151247997247989</v>
      </c>
      <c r="DN42" s="51">
        <f>IF(PLANEL_Pot_Trim!DN17&lt;&gt;0,DN17/PLANEL_Pot_Trim!DN17,0)</f>
        <v>0.46967381991064733</v>
      </c>
      <c r="DO42" s="51">
        <f>IF(PLANEL_Pot_Trim!DO17&lt;&gt;0,DO17/PLANEL_Pot_Trim!DO17,0)</f>
        <v>0.35415533993146392</v>
      </c>
      <c r="DP42" s="51">
        <f>IF(PLANEL_Pot_Trim!DP17&lt;&gt;0,DP17/PLANEL_Pot_Trim!DP17,0)</f>
        <v>0.43015433993034669</v>
      </c>
      <c r="DQ42" s="51">
        <f>IF(PLANEL_Pot_Trim!DQ17&lt;&gt;0,DQ17/PLANEL_Pot_Trim!DQ17,0)</f>
        <v>0.57151247997247989</v>
      </c>
      <c r="DR42" s="51">
        <f>IF(PLANEL_Pot_Trim!DR17&lt;&gt;0,DR17/PLANEL_Pot_Trim!DR17,0)</f>
        <v>0.46967381991064733</v>
      </c>
      <c r="DS42" s="51">
        <f>IF(PLANEL_Pot_Trim!DS17&lt;&gt;0,DS17/PLANEL_Pot_Trim!DS17,0)</f>
        <v>0.35415533993146392</v>
      </c>
      <c r="DT42" s="51">
        <f>IF(PLANEL_Pot_Trim!DT17&lt;&gt;0,DT17/PLANEL_Pot_Trim!DT17,0)</f>
        <v>0.43015433993034669</v>
      </c>
      <c r="DU42" s="51">
        <f>IF(PLANEL_Pot_Trim!DU17&lt;&gt;0,DU17/PLANEL_Pot_Trim!DU17,0)</f>
        <v>0.57151247997247989</v>
      </c>
      <c r="DV42" s="51">
        <f>IF(PLANEL_Pot_Trim!DV17&lt;&gt;0,DV17/PLANEL_Pot_Trim!DV17,0)</f>
        <v>0.46967381991064733</v>
      </c>
      <c r="DW42" s="51">
        <f>IF(PLANEL_Pot_Trim!DW17&lt;&gt;0,DW17/PLANEL_Pot_Trim!DW17,0)</f>
        <v>0.35415533993146392</v>
      </c>
      <c r="DX42" s="51">
        <f>IF(PLANEL_Pot_Trim!DX17&lt;&gt;0,DX17/PLANEL_Pot_Trim!DX17,0)</f>
        <v>0.43015433993034669</v>
      </c>
      <c r="DY42" s="51">
        <f>IF(PLANEL_Pot_Trim!DY17&lt;&gt;0,DY17/PLANEL_Pot_Trim!DY17,0)</f>
        <v>0.57151247997247989</v>
      </c>
      <c r="DZ42" s="51">
        <f>IF(PLANEL_Pot_Trim!DZ17&lt;&gt;0,DZ17/PLANEL_Pot_Trim!DZ17,0)</f>
        <v>0.46967381991064733</v>
      </c>
      <c r="EA42" s="51">
        <f>IF(PLANEL_Pot_Trim!EA17&lt;&gt;0,EA17/PLANEL_Pot_Trim!EA17,0)</f>
        <v>0.35415533993146392</v>
      </c>
      <c r="EB42" s="51">
        <f>IF(PLANEL_Pot_Trim!EB17&lt;&gt;0,EB17/PLANEL_Pot_Trim!EB17,0)</f>
        <v>0.43015433993034669</v>
      </c>
      <c r="EC42" s="51">
        <f>IF(PLANEL_Pot_Trim!EC17&lt;&gt;0,EC17/PLANEL_Pot_Trim!EC17,0)</f>
        <v>0.57151247997247989</v>
      </c>
      <c r="ED42" s="51">
        <f>IF(PLANEL_Pot_Trim!ED17&lt;&gt;0,ED17/PLANEL_Pot_Trim!ED17,0)</f>
        <v>0.46967381991064733</v>
      </c>
      <c r="EE42" s="51">
        <f>IF(PLANEL_Pot_Trim!EE17&lt;&gt;0,EE17/PLANEL_Pot_Trim!EE17,0)</f>
        <v>0.35415533993146392</v>
      </c>
      <c r="EF42" s="51">
        <f>IF(PLANEL_Pot_Trim!EF17&lt;&gt;0,EF17/PLANEL_Pot_Trim!EF17,0)</f>
        <v>0.43015433993034669</v>
      </c>
      <c r="EG42" s="51">
        <f>IF(PLANEL_Pot_Trim!EG17&lt;&gt;0,EG17/PLANEL_Pot_Trim!EG17,0)</f>
        <v>0.57151247997247989</v>
      </c>
      <c r="EH42" s="51">
        <f>IF(PLANEL_Pot_Trim!EH17&lt;&gt;0,EH17/PLANEL_Pot_Trim!EH17,0)</f>
        <v>0.46967381991064733</v>
      </c>
      <c r="EI42" s="51">
        <f>IF(PLANEL_Pot_Trim!EI17&lt;&gt;0,EI17/PLANEL_Pot_Trim!EI17,0)</f>
        <v>0.35415533993146392</v>
      </c>
      <c r="EJ42" s="51">
        <f>IF(PLANEL_Pot_Trim!EJ17&lt;&gt;0,EJ17/PLANEL_Pot_Trim!EJ17,0)</f>
        <v>0.43015433993034669</v>
      </c>
      <c r="EK42" s="51">
        <f>IF(PLANEL_Pot_Trim!EK17&lt;&gt;0,EK17/PLANEL_Pot_Trim!EK17,0)</f>
        <v>0.57151247997247989</v>
      </c>
      <c r="EL42" s="51">
        <f>IF(PLANEL_Pot_Trim!EL17&lt;&gt;0,EL17/PLANEL_Pot_Trim!EL17,0)</f>
        <v>0.46967381991064733</v>
      </c>
      <c r="EM42" s="51">
        <f>IF(PLANEL_Pot_Trim!EM17&lt;&gt;0,EM17/PLANEL_Pot_Trim!EM17,0)</f>
        <v>0.35415533993146392</v>
      </c>
      <c r="EN42" s="51">
        <f>IF(PLANEL_Pot_Trim!EN17&lt;&gt;0,EN17/PLANEL_Pot_Trim!EN17,0)</f>
        <v>0.43015433993034669</v>
      </c>
      <c r="EO42" s="51">
        <f>IF(PLANEL_Pot_Trim!EO17&lt;&gt;0,EO17/PLANEL_Pot_Trim!EO17,0)</f>
        <v>0.57151247997247989</v>
      </c>
      <c r="EP42" s="51">
        <f>IF(PLANEL_Pot_Trim!EP17&lt;&gt;0,EP17/PLANEL_Pot_Trim!EP17,0)</f>
        <v>0.46967381991064733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</v>
      </c>
      <c r="CZ45" s="83">
        <f>IF(PLANEL_Pot_Trim!CZ20&lt;&gt;0,CZ20/PLANEL_Pot_Trim!CZ20,0)</f>
        <v>0</v>
      </c>
      <c r="DA45" s="83">
        <f>IF(PLANEL_Pot_Trim!DA20&lt;&gt;0,DA20/PLANEL_Pot_Trim!DA20,0)</f>
        <v>0</v>
      </c>
      <c r="DB45" s="83">
        <f>IF(PLANEL_Pot_Trim!DB20&lt;&gt;0,DB20/PLANEL_Pot_Trim!DB20,0)</f>
        <v>0</v>
      </c>
      <c r="DC45" s="53">
        <f>IF(PLANEL_Pot_Trim!DC20&lt;&gt;0,DC20/PLANEL_Pot_Trim!DC20,0)</f>
        <v>0</v>
      </c>
      <c r="DD45" s="53">
        <f>IF(PLANEL_Pot_Trim!DD20&lt;&gt;0,DD20/PLANEL_Pot_Trim!DD20,0)</f>
        <v>0</v>
      </c>
      <c r="DE45" s="53">
        <f>IF(PLANEL_Pot_Trim!DE20&lt;&gt;0,DE20/PLANEL_Pot_Trim!DE20,0)</f>
        <v>0</v>
      </c>
      <c r="DF45" s="53">
        <f>IF(PLANEL_Pot_Trim!DF20&lt;&gt;0,DF20/PLANEL_Pot_Trim!DF20,0)</f>
        <v>0</v>
      </c>
      <c r="DG45" s="53">
        <f>IF(PLANEL_Pot_Trim!DG20&lt;&gt;0,DG20/PLANEL_Pot_Trim!DG20,0)</f>
        <v>0</v>
      </c>
      <c r="DH45" s="53">
        <f>IF(PLANEL_Pot_Trim!DH20&lt;&gt;0,DH20/PLANEL_Pot_Trim!DH20,0)</f>
        <v>0</v>
      </c>
      <c r="DI45" s="53">
        <f>IF(PLANEL_Pot_Trim!DI20&lt;&gt;0,DI20/PLANEL_Pot_Trim!DI20,0)</f>
        <v>0</v>
      </c>
      <c r="DJ45" s="53">
        <f>IF(PLANEL_Pot_Trim!DJ20&lt;&gt;0,DJ20/PLANEL_Pot_Trim!DJ20,0)</f>
        <v>0</v>
      </c>
      <c r="DK45" s="53">
        <f>IF(PLANEL_Pot_Trim!DK20&lt;&gt;0,DK20/PLANEL_Pot_Trim!DK20,0)</f>
        <v>0</v>
      </c>
      <c r="DL45" s="53">
        <f>IF(PLANEL_Pot_Trim!DL20&lt;&gt;0,DL20/PLANEL_Pot_Trim!DL20,0)</f>
        <v>0</v>
      </c>
      <c r="DM45" s="53">
        <f>IF(PLANEL_Pot_Trim!DM20&lt;&gt;0,DM20/PLANEL_Pot_Trim!DM20,0)</f>
        <v>0</v>
      </c>
      <c r="DN45" s="53">
        <f>IF(PLANEL_Pot_Trim!DN20&lt;&gt;0,DN20/PLANEL_Pot_Trim!DN20,0)</f>
        <v>0</v>
      </c>
      <c r="DO45" s="53">
        <f>IF(PLANEL_Pot_Trim!DO20&lt;&gt;0,DO20/PLANEL_Pot_Trim!DO20,0)</f>
        <v>0</v>
      </c>
      <c r="DP45" s="53">
        <f>IF(PLANEL_Pot_Trim!DP20&lt;&gt;0,DP20/PLANEL_Pot_Trim!DP20,0)</f>
        <v>0</v>
      </c>
      <c r="DQ45" s="53">
        <f>IF(PLANEL_Pot_Trim!DQ20&lt;&gt;0,DQ20/PLANEL_Pot_Trim!DQ20,0)</f>
        <v>0</v>
      </c>
      <c r="DR45" s="53">
        <f>IF(PLANEL_Pot_Trim!DR20&lt;&gt;0,DR20/PLANEL_Pot_Trim!DR20,0)</f>
        <v>0</v>
      </c>
      <c r="DS45" s="53">
        <f>IF(PLANEL_Pot_Trim!DS20&lt;&gt;0,DS20/PLANEL_Pot_Trim!DS20,0)</f>
        <v>0</v>
      </c>
      <c r="DT45" s="53">
        <f>IF(PLANEL_Pot_Trim!DT20&lt;&gt;0,DT20/PLANEL_Pot_Trim!DT20,0)</f>
        <v>0</v>
      </c>
      <c r="DU45" s="53">
        <f>IF(PLANEL_Pot_Trim!DU20&lt;&gt;0,DU20/PLANEL_Pot_Trim!DU20,0)</f>
        <v>0</v>
      </c>
      <c r="DV45" s="53">
        <f>IF(PLANEL_Pot_Trim!DV20&lt;&gt;0,DV20/PLANEL_Pot_Trim!DV20,0)</f>
        <v>0</v>
      </c>
      <c r="DW45" s="53">
        <f>IF(PLANEL_Pot_Trim!DW20&lt;&gt;0,DW20/PLANEL_Pot_Trim!DW20,0)</f>
        <v>0</v>
      </c>
      <c r="DX45" s="53">
        <f>IF(PLANEL_Pot_Trim!DX20&lt;&gt;0,DX20/PLANEL_Pot_Trim!DX20,0)</f>
        <v>0</v>
      </c>
      <c r="DY45" s="53">
        <f>IF(PLANEL_Pot_Trim!DY20&lt;&gt;0,DY20/PLANEL_Pot_Trim!DY20,0)</f>
        <v>0</v>
      </c>
      <c r="DZ45" s="53">
        <f>IF(PLANEL_Pot_Trim!DZ20&lt;&gt;0,DZ20/PLANEL_Pot_Trim!DZ20,0)</f>
        <v>0</v>
      </c>
      <c r="EA45" s="53">
        <f>IF(PLANEL_Pot_Trim!EA20&lt;&gt;0,EA20/PLANEL_Pot_Trim!EA20,0)</f>
        <v>0</v>
      </c>
      <c r="EB45" s="53">
        <f>IF(PLANEL_Pot_Trim!EB20&lt;&gt;0,EB20/PLANEL_Pot_Trim!EB20,0)</f>
        <v>0</v>
      </c>
      <c r="EC45" s="53">
        <f>IF(PLANEL_Pot_Trim!EC20&lt;&gt;0,EC20/PLANEL_Pot_Trim!EC20,0)</f>
        <v>0</v>
      </c>
      <c r="ED45" s="53">
        <f>IF(PLANEL_Pot_Trim!ED20&lt;&gt;0,ED20/PLANEL_Pot_Trim!ED20,0)</f>
        <v>0</v>
      </c>
      <c r="EE45" s="53">
        <f>IF(PLANEL_Pot_Trim!EE20&lt;&gt;0,EE20/PLANEL_Pot_Trim!EE20,0)</f>
        <v>0</v>
      </c>
      <c r="EF45" s="53">
        <f>IF(PLANEL_Pot_Trim!EF20&lt;&gt;0,EF20/PLANEL_Pot_Trim!EF20,0)</f>
        <v>0</v>
      </c>
      <c r="EG45" s="53">
        <f>IF(PLANEL_Pot_Trim!EG20&lt;&gt;0,EG20/PLANEL_Pot_Trim!EG20,0)</f>
        <v>0</v>
      </c>
      <c r="EH45" s="53">
        <f>IF(PLANEL_Pot_Trim!EH20&lt;&gt;0,EH20/PLANEL_Pot_Trim!EH20,0)</f>
        <v>0</v>
      </c>
      <c r="EI45" s="53">
        <f>IF(PLANEL_Pot_Trim!EI20&lt;&gt;0,EI20/PLANEL_Pot_Trim!EI20,0)</f>
        <v>0</v>
      </c>
      <c r="EJ45" s="53">
        <f>IF(PLANEL_Pot_Trim!EJ20&lt;&gt;0,EJ20/PLANEL_Pot_Trim!EJ20,0)</f>
        <v>0</v>
      </c>
      <c r="EK45" s="53">
        <f>IF(PLANEL_Pot_Trim!EK20&lt;&gt;0,EK20/PLANEL_Pot_Trim!EK20,0)</f>
        <v>0</v>
      </c>
      <c r="EL45" s="53">
        <f>IF(PLANEL_Pot_Trim!EL20&lt;&gt;0,EL20/PLANEL_Pot_Trim!EL20,0)</f>
        <v>0</v>
      </c>
      <c r="EM45" s="53">
        <f>IF(PLANEL_Pot_Trim!EM20&lt;&gt;0,EM20/PLANEL_Pot_Trim!EM20,0)</f>
        <v>0</v>
      </c>
      <c r="EN45" s="53">
        <f>IF(PLANEL_Pot_Trim!EN20&lt;&gt;0,EN20/PLANEL_Pot_Trim!EN20,0)</f>
        <v>0</v>
      </c>
      <c r="EO45" s="53">
        <f>IF(PLANEL_Pot_Trim!EO20&lt;&gt;0,EO20/PLANEL_Pot_Trim!EO20,0)</f>
        <v>0</v>
      </c>
      <c r="EP45" s="53">
        <f>IF(PLANEL_Pot_Trim!EP20&lt;&gt;0,EP20/PLANEL_Pot_Trim!EP20,0)</f>
        <v>0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611.26282920000006</v>
      </c>
      <c r="I31" s="33">
        <v>611.26282920000006</v>
      </c>
      <c r="J31" s="33">
        <v>451.43567949999999</v>
      </c>
      <c r="K31" s="33">
        <v>131.7420194</v>
      </c>
      <c r="Q31" s="33">
        <v>218.34142439999999</v>
      </c>
      <c r="R31" s="33">
        <v>104.31008989999999</v>
      </c>
      <c r="S31" s="33">
        <v>23.73339417</v>
      </c>
    </row>
    <row r="32" spans="2:42" x14ac:dyDescent="0.25">
      <c r="B32" s="33" t="s">
        <v>17</v>
      </c>
      <c r="C32" s="4" t="s">
        <v>40</v>
      </c>
      <c r="E32" s="33">
        <v>78.183649849999995</v>
      </c>
      <c r="F32" s="33">
        <v>156.36729969999999</v>
      </c>
      <c r="G32" s="33">
        <v>156.36729969999999</v>
      </c>
      <c r="H32" s="33">
        <v>163.39504439999999</v>
      </c>
      <c r="I32" s="33">
        <v>207.0318274</v>
      </c>
      <c r="J32" s="33">
        <v>156.36729969999999</v>
      </c>
      <c r="Q32" s="33">
        <v>78.183649849999995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774.66463510000005</v>
      </c>
      <c r="F40" s="33">
        <v>852.84828489999995</v>
      </c>
      <c r="G40" s="33">
        <v>852.84828489999995</v>
      </c>
      <c r="H40" s="33">
        <v>774.65787360000002</v>
      </c>
      <c r="I40" s="33">
        <v>818.29465660000005</v>
      </c>
      <c r="J40" s="33">
        <v>607.80297919999998</v>
      </c>
      <c r="K40" s="33">
        <v>131.7420194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296.52507430000003</v>
      </c>
      <c r="R40" s="33">
        <v>104.31008989999999</v>
      </c>
      <c r="S40" s="33">
        <v>23.73339417</v>
      </c>
      <c r="T40" s="33">
        <v>0</v>
      </c>
      <c r="U40" s="33">
        <v>0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975.08352209999998</v>
      </c>
      <c r="E54" s="33">
        <v>975.76074340000002</v>
      </c>
      <c r="F54" s="33">
        <v>975.76074340000002</v>
      </c>
      <c r="G54" s="33">
        <v>984.29567750000001</v>
      </c>
      <c r="H54" s="33">
        <v>920.25347880000004</v>
      </c>
      <c r="I54" s="33">
        <v>920.25347880000004</v>
      </c>
      <c r="J54" s="33">
        <v>800.71120080000003</v>
      </c>
      <c r="K54" s="33">
        <v>1000.62064</v>
      </c>
      <c r="L54" s="33">
        <v>953.63414739999996</v>
      </c>
      <c r="M54" s="33">
        <v>953.63414739999996</v>
      </c>
      <c r="N54" s="33">
        <v>953.63414739999996</v>
      </c>
      <c r="O54" s="33">
        <v>953.63414739999996</v>
      </c>
      <c r="P54" s="33">
        <v>1000.62064</v>
      </c>
      <c r="Q54" s="33">
        <v>1000.624233</v>
      </c>
      <c r="R54" s="33">
        <v>1000.62064</v>
      </c>
      <c r="S54" s="33">
        <v>1000.62064</v>
      </c>
      <c r="T54" s="33">
        <v>1000.62064</v>
      </c>
      <c r="U54" s="33">
        <v>274.15011559999999</v>
      </c>
      <c r="V54" s="33">
        <v>274.15011559999999</v>
      </c>
      <c r="W54" s="33">
        <v>208.45155879999999</v>
      </c>
      <c r="X54" s="33">
        <v>208.45155879999999</v>
      </c>
      <c r="Y54" s="33">
        <v>208.45155879999999</v>
      </c>
      <c r="Z54" s="33">
        <v>208.45155879999999</v>
      </c>
      <c r="AA54" s="33">
        <v>208.45155879999999</v>
      </c>
      <c r="AB54" s="33">
        <v>208.45155879999999</v>
      </c>
      <c r="AC54" s="33">
        <v>208.45155879999999</v>
      </c>
      <c r="AD54" s="33">
        <v>208.45155879999999</v>
      </c>
      <c r="AE54" s="33">
        <v>208.45155879999999</v>
      </c>
      <c r="AF54" s="33">
        <v>208.45155879999999</v>
      </c>
      <c r="AG54" s="33">
        <v>246.9031176</v>
      </c>
      <c r="AH54" s="33">
        <v>246.9031176</v>
      </c>
      <c r="AI54" s="33">
        <v>246.9031176</v>
      </c>
      <c r="AJ54" s="33">
        <v>246.9031176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975.08352209999998</v>
      </c>
      <c r="E64" s="33">
        <v>975.76074340000002</v>
      </c>
      <c r="F64" s="33">
        <v>975.76074340000002</v>
      </c>
      <c r="G64" s="33">
        <v>984.29567750000001</v>
      </c>
      <c r="H64" s="33">
        <v>920.25347880000004</v>
      </c>
      <c r="I64" s="33">
        <v>920.25347880000004</v>
      </c>
      <c r="J64" s="33">
        <v>800.71120080000003</v>
      </c>
      <c r="K64" s="33">
        <v>1000.62064</v>
      </c>
      <c r="L64" s="33">
        <v>953.63414739999996</v>
      </c>
      <c r="M64" s="33">
        <v>953.63414739999996</v>
      </c>
      <c r="N64" s="33">
        <v>953.63414739999996</v>
      </c>
      <c r="O64" s="33">
        <v>953.63414739999996</v>
      </c>
      <c r="P64" s="33">
        <v>1000.62064</v>
      </c>
      <c r="Q64" s="33">
        <v>1000.624233</v>
      </c>
      <c r="R64" s="33">
        <v>1000.62064</v>
      </c>
      <c r="S64" s="33">
        <v>1000.62064</v>
      </c>
      <c r="T64" s="33">
        <v>1000.62064</v>
      </c>
      <c r="U64" s="33">
        <v>274.15011559999999</v>
      </c>
      <c r="V64" s="33">
        <v>274.15011559999999</v>
      </c>
      <c r="W64" s="33">
        <v>208.45155879999999</v>
      </c>
      <c r="X64" s="33">
        <v>208.45155879999999</v>
      </c>
      <c r="Y64" s="33">
        <v>208.45155879999999</v>
      </c>
      <c r="Z64" s="33">
        <v>208.45155879999999</v>
      </c>
      <c r="AA64" s="33">
        <v>208.45155879999999</v>
      </c>
      <c r="AB64" s="33">
        <v>208.45155879999999</v>
      </c>
      <c r="AC64" s="33">
        <v>208.45155879999999</v>
      </c>
      <c r="AD64" s="33">
        <v>208.45155879999999</v>
      </c>
      <c r="AE64" s="33">
        <v>208.45155879999999</v>
      </c>
      <c r="AF64" s="33">
        <v>208.45155879999999</v>
      </c>
      <c r="AG64" s="33">
        <v>246.9031176</v>
      </c>
      <c r="AH64" s="33">
        <v>246.9031176</v>
      </c>
      <c r="AI64" s="33">
        <v>246.9031176</v>
      </c>
      <c r="AJ64" s="33">
        <v>246.9031176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2755.6559980000002</v>
      </c>
      <c r="E101" s="33">
        <v>2776.0929299999998</v>
      </c>
      <c r="F101" s="33">
        <v>2839.4818749999999</v>
      </c>
      <c r="G101" s="33">
        <v>2902.8733200000001</v>
      </c>
      <c r="H101" s="33">
        <v>2478.3134909999999</v>
      </c>
      <c r="I101" s="33">
        <v>2478.3134909999999</v>
      </c>
      <c r="J101" s="33">
        <v>1941.409811</v>
      </c>
      <c r="K101" s="33">
        <v>1819.360668</v>
      </c>
      <c r="L101" s="33">
        <v>1819.358168</v>
      </c>
      <c r="M101" s="33">
        <v>1819.358168</v>
      </c>
      <c r="N101" s="33">
        <v>1819.358168</v>
      </c>
      <c r="O101" s="33">
        <v>1779.034296</v>
      </c>
      <c r="P101" s="33">
        <v>1628.0212019999999</v>
      </c>
      <c r="Q101" s="33">
        <v>485.3151704</v>
      </c>
      <c r="R101" s="33">
        <v>325.8410164</v>
      </c>
      <c r="S101" s="33">
        <v>325.8410164</v>
      </c>
      <c r="T101" s="33">
        <v>325.8410164</v>
      </c>
      <c r="U101" s="33">
        <v>325.8410164</v>
      </c>
      <c r="V101" s="33">
        <v>325.8410164</v>
      </c>
      <c r="W101" s="33">
        <v>244.0932861</v>
      </c>
      <c r="X101" s="33">
        <v>303.15366390000003</v>
      </c>
      <c r="Y101" s="33">
        <v>305.11660760000001</v>
      </c>
    </row>
    <row r="102" spans="1:42" x14ac:dyDescent="0.25">
      <c r="B102" s="33" t="s">
        <v>699</v>
      </c>
      <c r="C102" s="4" t="s">
        <v>38</v>
      </c>
      <c r="D102" s="33">
        <v>146.96835949999999</v>
      </c>
      <c r="E102" s="33">
        <v>146.96835949999999</v>
      </c>
      <c r="F102" s="33">
        <v>146.96835949999999</v>
      </c>
      <c r="G102" s="33">
        <v>176.36203140000001</v>
      </c>
      <c r="H102" s="33">
        <v>146.48062680000001</v>
      </c>
      <c r="I102" s="33">
        <v>146.96835949999999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25">
      <c r="B103" s="33" t="s">
        <v>699</v>
      </c>
      <c r="C103" s="4" t="s">
        <v>39</v>
      </c>
      <c r="D103" s="33">
        <v>1138.5364</v>
      </c>
      <c r="E103" s="33">
        <v>1201.870496</v>
      </c>
      <c r="F103" s="33">
        <v>1201.870496</v>
      </c>
      <c r="G103" s="33">
        <v>1225.3039879999999</v>
      </c>
      <c r="H103" s="33">
        <v>1087.7488599999999</v>
      </c>
      <c r="I103" s="33">
        <v>1087.7488599999999</v>
      </c>
      <c r="J103" s="33">
        <v>848.72444010000004</v>
      </c>
      <c r="K103" s="33">
        <v>815.12889140000004</v>
      </c>
      <c r="L103" s="33">
        <v>1366.740417</v>
      </c>
      <c r="M103" s="33">
        <v>1366.740417</v>
      </c>
      <c r="N103" s="33">
        <v>1137.0310300000001</v>
      </c>
      <c r="O103" s="33">
        <v>1226.0128239999999</v>
      </c>
      <c r="P103" s="33">
        <v>1056.5556429999999</v>
      </c>
      <c r="Q103" s="33">
        <v>747.80484320000005</v>
      </c>
      <c r="R103" s="33">
        <v>747.80484320000005</v>
      </c>
      <c r="S103" s="33">
        <v>747.80484320000005</v>
      </c>
      <c r="T103" s="33">
        <v>744.54564319999997</v>
      </c>
      <c r="U103" s="33">
        <v>744.54564319999997</v>
      </c>
      <c r="V103" s="33">
        <v>744.54564319999997</v>
      </c>
      <c r="W103" s="33">
        <v>744.54564319999997</v>
      </c>
      <c r="X103" s="33">
        <v>747.80484320000005</v>
      </c>
      <c r="Y103" s="33">
        <v>747.80484320000005</v>
      </c>
      <c r="Z103" s="33">
        <v>747.80484320000005</v>
      </c>
      <c r="AA103" s="33">
        <v>747.80484320000005</v>
      </c>
      <c r="AB103" s="33">
        <v>747.80484320000005</v>
      </c>
      <c r="AC103" s="33">
        <v>747.80484320000005</v>
      </c>
      <c r="AD103" s="33">
        <v>747.80484320000005</v>
      </c>
      <c r="AE103" s="33">
        <v>859.01384559999997</v>
      </c>
      <c r="AF103" s="33">
        <v>849.89511389999996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532.06129169999997</v>
      </c>
      <c r="F104" s="33">
        <v>651.51311250000003</v>
      </c>
      <c r="G104" s="33">
        <v>651.51311250000003</v>
      </c>
      <c r="H104" s="33">
        <v>1096.385248</v>
      </c>
      <c r="I104" s="33">
        <v>1096.385248</v>
      </c>
      <c r="J104" s="33">
        <v>904.59294239999997</v>
      </c>
      <c r="K104" s="33">
        <v>753.97592950000001</v>
      </c>
      <c r="L104" s="33">
        <v>687.31863720000001</v>
      </c>
      <c r="M104" s="33">
        <v>687.31863720000001</v>
      </c>
      <c r="N104" s="33">
        <v>687.31863720000001</v>
      </c>
      <c r="O104" s="33">
        <v>687.31863720000001</v>
      </c>
      <c r="P104" s="33">
        <v>893.78843500000005</v>
      </c>
      <c r="Q104" s="33">
        <v>900.32658679999997</v>
      </c>
      <c r="R104" s="33">
        <v>900.32658679999997</v>
      </c>
      <c r="S104" s="33">
        <v>900.32658679999997</v>
      </c>
      <c r="T104" s="33">
        <v>811.43784909999999</v>
      </c>
      <c r="U104" s="33">
        <v>815.23158409999996</v>
      </c>
      <c r="V104" s="33">
        <v>811.43784909999999</v>
      </c>
      <c r="W104" s="33">
        <v>459.44636000000003</v>
      </c>
      <c r="X104" s="33">
        <v>459.44636000000003</v>
      </c>
      <c r="Y104" s="33">
        <v>459.44636000000003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182.8222428</v>
      </c>
      <c r="AG104" s="33">
        <v>162.39592880000001</v>
      </c>
      <c r="AH104" s="33">
        <v>160.4905449</v>
      </c>
      <c r="AI104" s="33">
        <v>150.13690360000001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781.10315439999999</v>
      </c>
      <c r="I107" s="33">
        <v>781.10315439999999</v>
      </c>
      <c r="J107" s="33">
        <v>709.72253760000001</v>
      </c>
      <c r="K107" s="33">
        <v>638.34192089999999</v>
      </c>
      <c r="L107" s="33">
        <v>583.19880929999999</v>
      </c>
      <c r="M107" s="33">
        <v>583.19880929999999</v>
      </c>
      <c r="N107" s="33">
        <v>583.19880929999999</v>
      </c>
      <c r="O107" s="33">
        <v>583.19880929999999</v>
      </c>
      <c r="P107" s="33">
        <v>584.20158879999997</v>
      </c>
      <c r="Q107" s="33">
        <v>646.46067349999998</v>
      </c>
      <c r="R107" s="33">
        <v>646.46067349999998</v>
      </c>
      <c r="S107" s="33">
        <v>654.57942609999998</v>
      </c>
      <c r="T107" s="33">
        <v>627.50011319999999</v>
      </c>
      <c r="U107" s="33">
        <v>638.34192089999999</v>
      </c>
      <c r="V107" s="33">
        <v>650.32777840000006</v>
      </c>
      <c r="W107" s="33">
        <v>332.64961929999998</v>
      </c>
      <c r="X107" s="33">
        <v>332.64961929999998</v>
      </c>
      <c r="Y107" s="33">
        <v>332.64961929999998</v>
      </c>
      <c r="Z107" s="33">
        <v>332.64961929999998</v>
      </c>
      <c r="AA107" s="33">
        <v>332.64961929999998</v>
      </c>
      <c r="AB107" s="33">
        <v>332.64961929999998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4789.3138870000002</v>
      </c>
      <c r="E112" s="33">
        <v>4962.6853789999996</v>
      </c>
      <c r="F112" s="33">
        <v>5161.7636499999999</v>
      </c>
      <c r="G112" s="33">
        <v>5277.982258</v>
      </c>
      <c r="H112" s="33">
        <v>5590.0313809999998</v>
      </c>
      <c r="I112" s="33">
        <v>5590.5191130000003</v>
      </c>
      <c r="J112" s="33">
        <v>4522.0244190000003</v>
      </c>
      <c r="K112" s="33">
        <v>4144.3820969999997</v>
      </c>
      <c r="L112" s="33">
        <v>4574.1907190000002</v>
      </c>
      <c r="M112" s="33">
        <v>4574.1907190000002</v>
      </c>
      <c r="N112" s="33">
        <v>4226.9066439999997</v>
      </c>
      <c r="O112" s="33">
        <v>4275.564566</v>
      </c>
      <c r="P112" s="33">
        <v>4162.5668690000002</v>
      </c>
      <c r="Q112" s="33">
        <v>2779.9072740000001</v>
      </c>
      <c r="R112" s="33">
        <v>2620.4331200000001</v>
      </c>
      <c r="S112" s="33">
        <v>2628.551872</v>
      </c>
      <c r="T112" s="33">
        <v>2509.3246220000001</v>
      </c>
      <c r="U112" s="33">
        <v>2523.960165</v>
      </c>
      <c r="V112" s="33">
        <v>2532.1522869999999</v>
      </c>
      <c r="W112" s="33">
        <v>1780.734909</v>
      </c>
      <c r="X112" s="33">
        <v>1843.054486</v>
      </c>
      <c r="Y112" s="33">
        <v>1845.0174300000001</v>
      </c>
      <c r="Z112" s="33">
        <v>1226.80512</v>
      </c>
      <c r="AA112" s="33">
        <v>1226.80512</v>
      </c>
      <c r="AB112" s="33">
        <v>1226.80512</v>
      </c>
      <c r="AC112" s="33">
        <v>894.15550050000002</v>
      </c>
      <c r="AD112" s="33">
        <v>894.15550050000002</v>
      </c>
      <c r="AE112" s="33">
        <v>1041.836088</v>
      </c>
      <c r="AF112" s="33">
        <v>1032.717357</v>
      </c>
      <c r="AG112" s="33">
        <v>162.39592880000001</v>
      </c>
      <c r="AH112" s="33">
        <v>160.4905449</v>
      </c>
      <c r="AI112" s="33">
        <v>150.13690360000001</v>
      </c>
      <c r="AJ112" s="33">
        <v>143.85065729999999</v>
      </c>
      <c r="AK112" s="33">
        <v>0</v>
      </c>
      <c r="AL112" s="33">
        <v>0</v>
      </c>
      <c r="AM112" s="33">
        <v>0</v>
      </c>
      <c r="AN112" s="33">
        <v>0</v>
      </c>
      <c r="AO112" s="33">
        <v>0</v>
      </c>
      <c r="AP112" s="33">
        <v>0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0</v>
      </c>
      <c r="X136" s="33">
        <v>0</v>
      </c>
      <c r="Y136" s="33">
        <v>0</v>
      </c>
      <c r="Z136" s="33">
        <v>0</v>
      </c>
      <c r="AA136" s="33">
        <v>0</v>
      </c>
      <c r="AB136" s="33">
        <v>0</v>
      </c>
      <c r="AC136" s="33">
        <v>0</v>
      </c>
      <c r="AD136" s="33">
        <v>0</v>
      </c>
      <c r="AE136" s="33">
        <v>0</v>
      </c>
      <c r="AF136" s="33">
        <v>0</v>
      </c>
      <c r="AG136" s="33">
        <v>0</v>
      </c>
      <c r="AH136" s="33">
        <v>0</v>
      </c>
      <c r="AI136" s="33">
        <v>0</v>
      </c>
      <c r="AJ136" s="33">
        <v>0</v>
      </c>
      <c r="AK136" s="33">
        <v>0</v>
      </c>
      <c r="AL136" s="33">
        <v>0</v>
      </c>
      <c r="AM136" s="33">
        <v>0</v>
      </c>
      <c r="AN136" s="33">
        <v>0</v>
      </c>
      <c r="AO136" s="33">
        <v>0</v>
      </c>
      <c r="AP136" s="33">
        <v>0</v>
      </c>
    </row>
    <row r="137" spans="1:42" x14ac:dyDescent="0.25">
      <c r="B137" s="33" t="s">
        <v>21</v>
      </c>
      <c r="C137" s="4" t="s">
        <v>37</v>
      </c>
      <c r="D137" s="33">
        <v>1310.8552569999999</v>
      </c>
      <c r="E137" s="33">
        <v>1408.463996</v>
      </c>
      <c r="F137" s="33">
        <v>1408.463996</v>
      </c>
      <c r="G137" s="33">
        <v>1623.7903859999999</v>
      </c>
      <c r="H137" s="33">
        <v>887.76522150000005</v>
      </c>
      <c r="I137" s="33">
        <v>887.76522150000005</v>
      </c>
      <c r="J137" s="33">
        <v>200.20082020000001</v>
      </c>
      <c r="K137" s="33">
        <v>20.564687500000002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1436.556276</v>
      </c>
      <c r="E148" s="33">
        <v>1534.165015</v>
      </c>
      <c r="F148" s="33">
        <v>1534.165015</v>
      </c>
      <c r="G148" s="33">
        <v>1749.491405</v>
      </c>
      <c r="H148" s="33">
        <v>971.56590089999997</v>
      </c>
      <c r="I148" s="33">
        <v>971.56590089999997</v>
      </c>
      <c r="J148" s="33">
        <v>200.20082020000001</v>
      </c>
      <c r="K148" s="33">
        <v>20.564687500000002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3">
        <v>0</v>
      </c>
      <c r="S148" s="33">
        <v>0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1724.9081000000001</v>
      </c>
      <c r="F149" s="33">
        <v>1724.9081000000001</v>
      </c>
      <c r="G149" s="33">
        <v>1769.944133</v>
      </c>
      <c r="H149" s="33">
        <v>1724.9081000000001</v>
      </c>
      <c r="I149" s="33">
        <v>1724.9081000000001</v>
      </c>
      <c r="J149" s="33">
        <v>1679.8720659999999</v>
      </c>
      <c r="K149" s="33">
        <v>1634.836033</v>
      </c>
      <c r="L149" s="33">
        <v>1589.8</v>
      </c>
      <c r="M149" s="33">
        <v>1589.8</v>
      </c>
      <c r="N149" s="33">
        <v>1634.836033</v>
      </c>
      <c r="O149" s="33">
        <v>1634.836033</v>
      </c>
      <c r="P149" s="33">
        <v>1634.836033</v>
      </c>
      <c r="Q149" s="33">
        <v>1634.836033</v>
      </c>
      <c r="R149" s="33">
        <v>2917.5560730000002</v>
      </c>
      <c r="S149" s="33">
        <v>2917.5560730000002</v>
      </c>
      <c r="T149" s="33">
        <v>2917.5560730000002</v>
      </c>
      <c r="U149" s="33">
        <v>2917.5560730000002</v>
      </c>
      <c r="V149" s="33">
        <v>2917.5560730000002</v>
      </c>
      <c r="W149" s="33">
        <v>2917.5560730000002</v>
      </c>
      <c r="X149" s="33">
        <v>2917.5560730000002</v>
      </c>
      <c r="Y149" s="33">
        <v>2917.5560730000002</v>
      </c>
      <c r="Z149" s="33">
        <v>2917.5560730000002</v>
      </c>
      <c r="AA149" s="33">
        <v>2917.5560730000002</v>
      </c>
      <c r="AB149" s="33">
        <v>2917.5560730000002</v>
      </c>
      <c r="AC149" s="33">
        <v>2917.5560730000002</v>
      </c>
      <c r="AD149" s="33">
        <v>2955.2828119999999</v>
      </c>
      <c r="AE149" s="33">
        <v>2962.5921060000001</v>
      </c>
      <c r="AF149" s="33">
        <v>2962.5921060000001</v>
      </c>
      <c r="AG149" s="33">
        <v>2962.5921060000001</v>
      </c>
      <c r="AH149" s="33">
        <v>2962.5921060000001</v>
      </c>
      <c r="AI149" s="33">
        <v>2962.5921060000001</v>
      </c>
      <c r="AJ149" s="33">
        <v>2962.5921060000001</v>
      </c>
      <c r="AK149" s="33">
        <v>2962.5921060000001</v>
      </c>
      <c r="AL149" s="33">
        <v>2962.5921060000001</v>
      </c>
      <c r="AM149" s="33">
        <v>2962.5921060000001</v>
      </c>
      <c r="AN149" s="33">
        <v>2962.5921060000001</v>
      </c>
      <c r="AO149" s="33">
        <v>2962.5921060000001</v>
      </c>
      <c r="AP149" s="33">
        <v>2962.5921060000001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1724.9081000000001</v>
      </c>
      <c r="F160" s="33">
        <v>1724.9081000000001</v>
      </c>
      <c r="G160" s="33">
        <v>1769.944133</v>
      </c>
      <c r="H160" s="33">
        <v>1724.9081000000001</v>
      </c>
      <c r="I160" s="33">
        <v>1724.9081000000001</v>
      </c>
      <c r="J160" s="33">
        <v>1679.8720659999999</v>
      </c>
      <c r="K160" s="33">
        <v>1634.836033</v>
      </c>
      <c r="L160" s="33">
        <v>1589.8</v>
      </c>
      <c r="M160" s="33">
        <v>1589.8</v>
      </c>
      <c r="N160" s="33">
        <v>1634.836033</v>
      </c>
      <c r="O160" s="33">
        <v>1634.836033</v>
      </c>
      <c r="P160" s="33">
        <v>1634.836033</v>
      </c>
      <c r="Q160" s="33">
        <v>1634.836033</v>
      </c>
      <c r="R160" s="33">
        <v>2917.5560730000002</v>
      </c>
      <c r="S160" s="33">
        <v>2917.5560730000002</v>
      </c>
      <c r="T160" s="33">
        <v>2917.5560730000002</v>
      </c>
      <c r="U160" s="33">
        <v>2917.5560730000002</v>
      </c>
      <c r="V160" s="33">
        <v>2917.5560730000002</v>
      </c>
      <c r="W160" s="33">
        <v>2917.5560730000002</v>
      </c>
      <c r="X160" s="33">
        <v>2917.5560730000002</v>
      </c>
      <c r="Y160" s="33">
        <v>2917.5560730000002</v>
      </c>
      <c r="Z160" s="33">
        <v>2917.5560730000002</v>
      </c>
      <c r="AA160" s="33">
        <v>2917.5560730000002</v>
      </c>
      <c r="AB160" s="33">
        <v>2917.5560730000002</v>
      </c>
      <c r="AC160" s="33">
        <v>2917.5560730000002</v>
      </c>
      <c r="AD160" s="33">
        <v>2955.2828119999999</v>
      </c>
      <c r="AE160" s="33">
        <v>2962.5921060000001</v>
      </c>
      <c r="AF160" s="33">
        <v>2962.5921060000001</v>
      </c>
      <c r="AG160" s="33">
        <v>2962.5921060000001</v>
      </c>
      <c r="AH160" s="33">
        <v>2962.5921060000001</v>
      </c>
      <c r="AI160" s="33">
        <v>2962.5921060000001</v>
      </c>
      <c r="AJ160" s="33">
        <v>2962.5921060000001</v>
      </c>
      <c r="AK160" s="33">
        <v>2962.5921060000001</v>
      </c>
      <c r="AL160" s="33">
        <v>2962.5921060000001</v>
      </c>
      <c r="AM160" s="33">
        <v>2962.5921060000001</v>
      </c>
      <c r="AN160" s="33">
        <v>2962.5921060000001</v>
      </c>
      <c r="AO160" s="33">
        <v>2962.5921060000001</v>
      </c>
      <c r="AP160" s="33">
        <v>2962.5921060000001</v>
      </c>
    </row>
    <row r="161" spans="2:42" x14ac:dyDescent="0.25">
      <c r="B161" s="33" t="s">
        <v>23</v>
      </c>
      <c r="C161" s="4" t="s">
        <v>37</v>
      </c>
      <c r="D161" s="33">
        <v>138.1231453</v>
      </c>
      <c r="E161" s="33">
        <v>139.45992820000001</v>
      </c>
      <c r="F161" s="33">
        <v>139.45992820000001</v>
      </c>
      <c r="G161" s="33">
        <v>158.24944020000001</v>
      </c>
      <c r="H161" s="33">
        <v>99.223580850000005</v>
      </c>
      <c r="I161" s="33">
        <v>99.223580850000005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715.21026389999997</v>
      </c>
      <c r="E163" s="33">
        <v>750.16339149999999</v>
      </c>
      <c r="F163" s="33">
        <v>904.27973420000001</v>
      </c>
      <c r="G163" s="33">
        <v>1215.069209</v>
      </c>
      <c r="H163" s="33">
        <v>429.50476839999999</v>
      </c>
      <c r="I163" s="33">
        <v>515.68481180000003</v>
      </c>
    </row>
    <row r="164" spans="2:42" x14ac:dyDescent="0.25">
      <c r="B164" s="33" t="s">
        <v>23</v>
      </c>
      <c r="C164" s="4" t="s">
        <v>40</v>
      </c>
      <c r="F164" s="33">
        <v>155.70860479999999</v>
      </c>
      <c r="G164" s="33">
        <v>155.70860479999999</v>
      </c>
      <c r="H164" s="33">
        <v>39.30006427</v>
      </c>
      <c r="I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  <c r="F167" s="33">
        <v>37.416445920000001</v>
      </c>
      <c r="G167" s="33">
        <v>48.852383850000002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853.33340920000001</v>
      </c>
      <c r="E172" s="33">
        <v>889.62331970000002</v>
      </c>
      <c r="F172" s="33">
        <v>1236.8647129999999</v>
      </c>
      <c r="G172" s="33">
        <v>1577.879637</v>
      </c>
      <c r="H172" s="33">
        <v>568.02841350000006</v>
      </c>
      <c r="I172" s="33">
        <v>654.20845689999999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76.414295170000003</v>
      </c>
      <c r="E173" s="33">
        <v>98.465276169999996</v>
      </c>
      <c r="F173" s="33">
        <v>112.4754511</v>
      </c>
      <c r="G173" s="33">
        <v>188.88974630000001</v>
      </c>
      <c r="H173" s="33">
        <v>47.017750990000003</v>
      </c>
      <c r="I173" s="33">
        <v>47.017750990000003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106.55861729999999</v>
      </c>
      <c r="E175" s="33">
        <v>106.55861729999999</v>
      </c>
      <c r="F175" s="33">
        <v>112.97401379999999</v>
      </c>
      <c r="G175" s="33">
        <v>273.32792860000001</v>
      </c>
      <c r="H175" s="33">
        <v>69.392484179999997</v>
      </c>
      <c r="I175" s="33">
        <v>81.833109680000007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182.97291250000001</v>
      </c>
      <c r="E184" s="33">
        <v>205.02389350000001</v>
      </c>
      <c r="F184" s="33">
        <v>225.44946490000001</v>
      </c>
      <c r="G184" s="33">
        <v>462.2176748</v>
      </c>
      <c r="H184" s="33">
        <v>116.4102352</v>
      </c>
      <c r="I184" s="33">
        <v>128.8508607</v>
      </c>
      <c r="J184" s="33">
        <v>0</v>
      </c>
      <c r="K184" s="33">
        <v>0</v>
      </c>
      <c r="L184" s="33">
        <v>0</v>
      </c>
      <c r="M184" s="33">
        <v>0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18222.46701</v>
      </c>
      <c r="S233" s="33">
        <v>18222.46701</v>
      </c>
      <c r="T233" s="33">
        <v>18222.46701</v>
      </c>
      <c r="U233" s="33">
        <v>18222.46701</v>
      </c>
      <c r="V233" s="33">
        <v>18222.46701</v>
      </c>
      <c r="W233" s="33">
        <v>18222.46701</v>
      </c>
      <c r="X233" s="33">
        <v>18222.46701</v>
      </c>
      <c r="Y233" s="33">
        <v>18222.46701</v>
      </c>
      <c r="Z233" s="33">
        <v>18270.543170000001</v>
      </c>
      <c r="AA233" s="33">
        <v>18515.55327</v>
      </c>
      <c r="AB233" s="33">
        <v>18645.77131</v>
      </c>
      <c r="AC233" s="33">
        <v>18943.772529999998</v>
      </c>
      <c r="AD233" s="33">
        <v>18997.708699999999</v>
      </c>
      <c r="AE233" s="33">
        <v>19458.438859999998</v>
      </c>
      <c r="AF233" s="33">
        <v>19233.654920000001</v>
      </c>
      <c r="AG233" s="33">
        <v>19469.332310000002</v>
      </c>
      <c r="AH233" s="33">
        <v>19159.344679999998</v>
      </c>
      <c r="AI233" s="33">
        <v>19280.95609</v>
      </c>
      <c r="AJ233" s="33">
        <v>19159.344679999998</v>
      </c>
      <c r="AK233" s="33">
        <v>19159.344679999998</v>
      </c>
      <c r="AL233" s="33">
        <v>19159.344679999998</v>
      </c>
      <c r="AM233" s="33">
        <v>19353.606080000001</v>
      </c>
      <c r="AN233" s="33">
        <v>19261.434570000001</v>
      </c>
      <c r="AO233" s="33">
        <v>19298.078239999999</v>
      </c>
      <c r="AP233" s="33">
        <v>19293.175009999999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6867.6238489999996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7275.0750740000003</v>
      </c>
      <c r="P234" s="33">
        <v>7275.0750740000003</v>
      </c>
      <c r="Q234" s="33">
        <v>7275.0750740000003</v>
      </c>
      <c r="R234" s="33">
        <v>7275.0750740000003</v>
      </c>
      <c r="S234" s="33">
        <v>7275.0750740000003</v>
      </c>
      <c r="T234" s="33">
        <v>6955.3662709999999</v>
      </c>
      <c r="U234" s="33">
        <v>7275.0750740000003</v>
      </c>
      <c r="V234" s="33">
        <v>7275.0750740000003</v>
      </c>
      <c r="W234" s="33">
        <v>7275.0750740000003</v>
      </c>
      <c r="X234" s="33">
        <v>7204.286126</v>
      </c>
      <c r="Y234" s="33">
        <v>7393.8625519999996</v>
      </c>
      <c r="Z234" s="33">
        <v>7550.2818299999999</v>
      </c>
      <c r="AA234" s="33">
        <v>7585.9763890000004</v>
      </c>
      <c r="AB234" s="33">
        <v>7700.7616989999997</v>
      </c>
      <c r="AC234" s="33">
        <v>7871.4124359999996</v>
      </c>
      <c r="AD234" s="33">
        <v>7874.6391089999997</v>
      </c>
      <c r="AE234" s="33">
        <v>7874.6391089999997</v>
      </c>
      <c r="AF234" s="33">
        <v>7874.6391089999997</v>
      </c>
      <c r="AG234" s="33">
        <v>7874.6391089999997</v>
      </c>
      <c r="AH234" s="33">
        <v>7736.0206870000002</v>
      </c>
      <c r="AI234" s="33">
        <v>7856.1117279999999</v>
      </c>
      <c r="AJ234" s="33">
        <v>7736.0206870000002</v>
      </c>
      <c r="AK234" s="33">
        <v>7833.4336780000003</v>
      </c>
      <c r="AL234" s="33">
        <v>7741.2999870000003</v>
      </c>
      <c r="AM234" s="33">
        <v>7874.6391089999997</v>
      </c>
      <c r="AN234" s="33">
        <v>7815.9888119999996</v>
      </c>
      <c r="AO234" s="33">
        <v>7841.8647339999998</v>
      </c>
      <c r="AP234" s="33">
        <v>7834.209347</v>
      </c>
    </row>
    <row r="235" spans="2:42" x14ac:dyDescent="0.25">
      <c r="B235" s="33" t="s">
        <v>1</v>
      </c>
      <c r="C235" s="4" t="s">
        <v>39</v>
      </c>
      <c r="D235" s="33">
        <v>5038.044688</v>
      </c>
      <c r="E235" s="33">
        <v>5362.7833330000003</v>
      </c>
      <c r="F235" s="33">
        <v>5093.4666569999999</v>
      </c>
      <c r="G235" s="33">
        <v>5362.7833330000003</v>
      </c>
      <c r="H235" s="33">
        <v>4960.1988359999996</v>
      </c>
      <c r="I235" s="33">
        <v>5078.1233469999997</v>
      </c>
      <c r="J235" s="33">
        <v>5321.4424589999999</v>
      </c>
      <c r="K235" s="33">
        <v>5064.61816</v>
      </c>
      <c r="L235" s="33">
        <v>4791.763293</v>
      </c>
      <c r="M235" s="33">
        <v>3410.8927469999999</v>
      </c>
      <c r="N235" s="33">
        <v>2728.9131950000001</v>
      </c>
      <c r="O235" s="33">
        <v>5362.7833330000003</v>
      </c>
      <c r="P235" s="33">
        <v>5284.159791</v>
      </c>
      <c r="Q235" s="33">
        <v>4511.6042530000004</v>
      </c>
      <c r="R235" s="33">
        <v>5362.7833330000003</v>
      </c>
      <c r="S235" s="33">
        <v>5362.7833330000003</v>
      </c>
      <c r="T235" s="33">
        <v>5362.7833330000003</v>
      </c>
      <c r="U235" s="33">
        <v>5007.3193739999997</v>
      </c>
      <c r="V235" s="33">
        <v>5039.1315759999998</v>
      </c>
      <c r="W235" s="33">
        <v>5362.7833330000003</v>
      </c>
      <c r="X235" s="33">
        <v>5362.7833330000003</v>
      </c>
      <c r="Y235" s="33">
        <v>5362.7833330000003</v>
      </c>
      <c r="Z235" s="33">
        <v>5362.7833330000003</v>
      </c>
      <c r="AA235" s="33">
        <v>5362.7833330000003</v>
      </c>
      <c r="AB235" s="33">
        <v>5362.7833330000003</v>
      </c>
      <c r="AC235" s="33">
        <v>5362.7833330000003</v>
      </c>
      <c r="AD235" s="33">
        <v>5362.7833330000003</v>
      </c>
      <c r="AE235" s="33">
        <v>5483.648185</v>
      </c>
      <c r="AF235" s="33">
        <v>5128.1792329999998</v>
      </c>
      <c r="AG235" s="33">
        <v>5450.6706709999999</v>
      </c>
      <c r="AH235" s="33">
        <v>4823.558892</v>
      </c>
      <c r="AI235" s="33">
        <v>5462.8971579999998</v>
      </c>
      <c r="AJ235" s="33">
        <v>5452.7040770000003</v>
      </c>
      <c r="AK235" s="33">
        <v>5483.648185</v>
      </c>
      <c r="AL235" s="33">
        <v>5452.7040770000003</v>
      </c>
      <c r="AM235" s="33">
        <v>5452.7040770000003</v>
      </c>
      <c r="AN235" s="33">
        <v>5483.648185</v>
      </c>
      <c r="AO235" s="33">
        <v>5448.216042</v>
      </c>
      <c r="AP235" s="33">
        <v>5483.648185</v>
      </c>
    </row>
    <row r="236" spans="2:42" x14ac:dyDescent="0.25">
      <c r="B236" s="33" t="s">
        <v>1</v>
      </c>
      <c r="C236" s="4" t="s">
        <v>40</v>
      </c>
      <c r="D236" s="33">
        <v>3100.1380880000002</v>
      </c>
      <c r="E236" s="33">
        <v>3698.8328849999998</v>
      </c>
      <c r="F236" s="33">
        <v>4108.0350619999999</v>
      </c>
      <c r="G236" s="33">
        <v>4185.8911580000004</v>
      </c>
      <c r="H236" s="33">
        <v>5074.610565</v>
      </c>
      <c r="I236" s="33">
        <v>5074.610565</v>
      </c>
      <c r="J236" s="33">
        <v>5297.5170399999997</v>
      </c>
      <c r="K236" s="33">
        <v>7057.3520440000002</v>
      </c>
      <c r="L236" s="33">
        <v>6550.6467169999996</v>
      </c>
      <c r="M236" s="33">
        <v>8794.3529990000006</v>
      </c>
      <c r="N236" s="33">
        <v>9309.2902240000003</v>
      </c>
      <c r="O236" s="33">
        <v>8984.0866740000001</v>
      </c>
      <c r="P236" s="33">
        <v>8725.539734</v>
      </c>
      <c r="Q236" s="33">
        <v>8198.5654489999997</v>
      </c>
      <c r="R236" s="33">
        <v>8664.2393379999994</v>
      </c>
      <c r="S236" s="33">
        <v>9085.0788269999994</v>
      </c>
      <c r="T236" s="33">
        <v>8794.8145089999998</v>
      </c>
      <c r="U236" s="33">
        <v>8471.2375319999992</v>
      </c>
      <c r="V236" s="33">
        <v>5539.762471</v>
      </c>
      <c r="W236" s="33">
        <v>9642.7908399999997</v>
      </c>
      <c r="X236" s="33">
        <v>9212.6088189999991</v>
      </c>
      <c r="Y236" s="33">
        <v>8553.5206529999996</v>
      </c>
      <c r="Z236" s="33">
        <v>7799.3423659999999</v>
      </c>
      <c r="AA236" s="33">
        <v>9642.7908399999997</v>
      </c>
      <c r="AB236" s="33">
        <v>9080.6455760000008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9544.5035270000008</v>
      </c>
      <c r="AH236" s="33">
        <v>9642.7908399999997</v>
      </c>
      <c r="AI236" s="33">
        <v>9642.7908399999997</v>
      </c>
      <c r="AJ236" s="33">
        <v>9514.2916710000009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7091.3735589999997</v>
      </c>
      <c r="E237" s="33">
        <v>6823.9681369999998</v>
      </c>
      <c r="F237" s="33">
        <v>7280.4463239999995</v>
      </c>
      <c r="G237" s="33">
        <v>7280.4463239999995</v>
      </c>
      <c r="H237" s="33">
        <v>7280.4463239999995</v>
      </c>
      <c r="I237" s="33">
        <v>7194.1835080000001</v>
      </c>
      <c r="J237" s="33">
        <v>6431.3976439999997</v>
      </c>
      <c r="K237" s="33">
        <v>5383.8543639999998</v>
      </c>
      <c r="L237" s="33">
        <v>6104.4699570000002</v>
      </c>
      <c r="M237" s="33">
        <v>6758.2509810000001</v>
      </c>
      <c r="N237" s="33">
        <v>6443.3167389999999</v>
      </c>
      <c r="O237" s="33">
        <v>5478.8883990000004</v>
      </c>
      <c r="P237" s="33">
        <v>6368.9348280000004</v>
      </c>
      <c r="Q237" s="33">
        <v>7280.4463239999995</v>
      </c>
      <c r="R237" s="33">
        <v>6593.3796270000003</v>
      </c>
      <c r="S237" s="33">
        <v>5652.9781990000001</v>
      </c>
      <c r="T237" s="33">
        <v>7071.2432289999997</v>
      </c>
      <c r="U237" s="33">
        <v>5290.3788809999996</v>
      </c>
      <c r="V237" s="33">
        <v>7280.4463239999995</v>
      </c>
      <c r="W237" s="33">
        <v>5868.9348280000004</v>
      </c>
      <c r="X237" s="33">
        <v>7280.4463239999995</v>
      </c>
      <c r="Y237" s="33">
        <v>6562.3392899999999</v>
      </c>
      <c r="Z237" s="33">
        <v>6799.9579020000001</v>
      </c>
      <c r="AA237" s="33">
        <v>6961.9260000000004</v>
      </c>
      <c r="AB237" s="33">
        <v>7280.4463239999995</v>
      </c>
      <c r="AC237" s="33">
        <v>7280.4463239999995</v>
      </c>
      <c r="AD237" s="33">
        <v>6368.9348280000004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6183.366352</v>
      </c>
      <c r="AJ237" s="33">
        <v>7196.5406839999996</v>
      </c>
      <c r="AK237" s="33">
        <v>7280.4463239999995</v>
      </c>
      <c r="AL237" s="33">
        <v>7277.6584480000001</v>
      </c>
      <c r="AM237" s="33">
        <v>7280.4463239999995</v>
      </c>
      <c r="AN237" s="33">
        <v>7280.4463239999995</v>
      </c>
      <c r="AO237" s="33">
        <v>6368.9348280000004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493.54917599999999</v>
      </c>
      <c r="H238" s="33">
        <v>2260.135491</v>
      </c>
      <c r="I238" s="33">
        <v>2260.135491</v>
      </c>
      <c r="J238" s="33">
        <v>4053.5437149999998</v>
      </c>
      <c r="K238" s="33">
        <v>3814.7803170000002</v>
      </c>
      <c r="L238" s="33">
        <v>3458.6589389999999</v>
      </c>
      <c r="M238" s="33">
        <v>1512.080862</v>
      </c>
      <c r="N238" s="33">
        <v>2583.1563890000002</v>
      </c>
      <c r="O238" s="33">
        <v>1546.364669</v>
      </c>
      <c r="P238" s="33">
        <v>2091.116387</v>
      </c>
      <c r="Q238" s="33">
        <v>2477.950652</v>
      </c>
      <c r="R238" s="33">
        <v>1516.2484899999999</v>
      </c>
      <c r="S238" s="33">
        <v>1528.5106940000001</v>
      </c>
      <c r="T238" s="33">
        <v>2370.7570430000001</v>
      </c>
      <c r="U238" s="33">
        <v>3032.6504260000002</v>
      </c>
      <c r="V238" s="33">
        <v>4222.9038049999999</v>
      </c>
      <c r="W238" s="33">
        <v>2353.083654</v>
      </c>
      <c r="X238" s="33">
        <v>2203.7120920000002</v>
      </c>
      <c r="Y238" s="33">
        <v>2721.6865590000002</v>
      </c>
      <c r="Z238" s="33">
        <v>4527.490417</v>
      </c>
      <c r="AA238" s="33">
        <v>3087.534776</v>
      </c>
      <c r="AB238" s="33">
        <v>3737.5059000000001</v>
      </c>
      <c r="AC238" s="33">
        <v>2836.4440530000002</v>
      </c>
      <c r="AD238" s="33">
        <v>4527.490417</v>
      </c>
      <c r="AE238" s="33">
        <v>2873.0722649999998</v>
      </c>
      <c r="AF238" s="33">
        <v>3730.6948710000001</v>
      </c>
      <c r="AG238" s="33">
        <v>3112.746185</v>
      </c>
      <c r="AH238" s="33">
        <v>4527.490417</v>
      </c>
      <c r="AI238" s="33">
        <v>4527.490417</v>
      </c>
      <c r="AJ238" s="33">
        <v>4527.490417</v>
      </c>
      <c r="AK238" s="33">
        <v>4396.3069699999996</v>
      </c>
      <c r="AL238" s="33">
        <v>4527.490417</v>
      </c>
      <c r="AM238" s="33">
        <v>3127.9526599999999</v>
      </c>
      <c r="AN238" s="33">
        <v>4084.2668530000001</v>
      </c>
      <c r="AO238" s="33">
        <v>4389.3485600000004</v>
      </c>
      <c r="AP238" s="33">
        <v>3115.2314409999999</v>
      </c>
    </row>
    <row r="239" spans="2:42" x14ac:dyDescent="0.25">
      <c r="B239" s="33" t="s">
        <v>1</v>
      </c>
      <c r="C239" s="4" t="s">
        <v>43</v>
      </c>
      <c r="D239" s="33">
        <v>133.4014755</v>
      </c>
      <c r="E239" s="33">
        <v>111.02001490000001</v>
      </c>
      <c r="F239" s="33">
        <v>216.3163988</v>
      </c>
      <c r="G239" s="33">
        <v>216.3163988</v>
      </c>
      <c r="H239" s="33">
        <v>226.3016518</v>
      </c>
      <c r="I239" s="33">
        <v>226.3016518</v>
      </c>
      <c r="J239" s="33">
        <v>151.28680059999999</v>
      </c>
      <c r="K239" s="33">
        <v>123.65078870000001</v>
      </c>
      <c r="L239" s="33">
        <v>277.7984821</v>
      </c>
      <c r="M239" s="33">
        <v>277.7984821</v>
      </c>
      <c r="N239" s="33">
        <v>225.67141369999999</v>
      </c>
      <c r="O239" s="33">
        <v>225.67141369999999</v>
      </c>
      <c r="P239" s="33">
        <v>277.7984821</v>
      </c>
      <c r="Q239" s="33">
        <v>225.67141369999999</v>
      </c>
      <c r="R239" s="33">
        <v>225.67141369999999</v>
      </c>
      <c r="S239" s="33">
        <v>350.72741070000001</v>
      </c>
      <c r="T239" s="33">
        <v>277.7984821</v>
      </c>
      <c r="U239" s="33">
        <v>152.74248510000001</v>
      </c>
      <c r="V239" s="33">
        <v>350.72741070000001</v>
      </c>
      <c r="W239" s="33">
        <v>225.67141369999999</v>
      </c>
      <c r="X239" s="33">
        <v>225.67141369999999</v>
      </c>
      <c r="Y239" s="33">
        <v>225.67141369999999</v>
      </c>
      <c r="Z239" s="33">
        <v>202.2917659</v>
      </c>
      <c r="AA239" s="33">
        <v>350.72741070000001</v>
      </c>
      <c r="AB239" s="33">
        <v>170.90400170000001</v>
      </c>
      <c r="AC239" s="33">
        <v>350.72741070000001</v>
      </c>
      <c r="AD239" s="33">
        <v>350.72741070000001</v>
      </c>
      <c r="AE239" s="33">
        <v>350.72741070000001</v>
      </c>
      <c r="AF239" s="33">
        <v>350.72741070000001</v>
      </c>
      <c r="AG239" s="33">
        <v>301.18316370000002</v>
      </c>
      <c r="AH239" s="33">
        <v>350.72741070000001</v>
      </c>
      <c r="AI239" s="33">
        <v>290.29731559999999</v>
      </c>
      <c r="AJ239" s="33">
        <v>350.72741070000001</v>
      </c>
      <c r="AK239" s="33">
        <v>350.72741070000001</v>
      </c>
      <c r="AL239" s="33">
        <v>350.72741070000001</v>
      </c>
      <c r="AM239" s="33">
        <v>350.72741070000001</v>
      </c>
      <c r="AN239" s="33">
        <v>257.03607720000002</v>
      </c>
      <c r="AO239" s="33">
        <v>350.72741070000001</v>
      </c>
      <c r="AP239" s="33">
        <v>350.72741070000001</v>
      </c>
    </row>
    <row r="240" spans="2:42" x14ac:dyDescent="0.25">
      <c r="B240" s="33" t="s">
        <v>1</v>
      </c>
      <c r="C240" s="4" t="s">
        <v>44</v>
      </c>
    </row>
    <row r="241" spans="2:42" x14ac:dyDescent="0.25">
      <c r="B241" s="33" t="s">
        <v>1</v>
      </c>
      <c r="C241" s="4" t="s">
        <v>45</v>
      </c>
      <c r="L241" s="33">
        <v>201.33937750000001</v>
      </c>
      <c r="M241" s="33">
        <v>1113.613437</v>
      </c>
      <c r="N241" s="33">
        <v>1185.9048809999999</v>
      </c>
      <c r="O241" s="33">
        <v>1113.613437</v>
      </c>
      <c r="P241" s="33">
        <v>388.07712800000002</v>
      </c>
      <c r="Q241" s="33">
        <v>1685.665878</v>
      </c>
      <c r="R241" s="33">
        <v>1339.3887500000001</v>
      </c>
      <c r="S241" s="33">
        <v>1685.665878</v>
      </c>
      <c r="T241" s="33">
        <v>388.07712800000002</v>
      </c>
      <c r="U241" s="33">
        <v>1685.665878</v>
      </c>
      <c r="V241" s="33">
        <v>1279.2560100000001</v>
      </c>
      <c r="W241" s="33">
        <v>1685.665878</v>
      </c>
      <c r="X241" s="33">
        <v>1113.613437</v>
      </c>
      <c r="Y241" s="33">
        <v>1683.5966679999999</v>
      </c>
      <c r="Z241" s="33">
        <v>952.66231140000002</v>
      </c>
      <c r="AA241" s="33">
        <v>1113.613437</v>
      </c>
      <c r="AB241" s="33">
        <v>1113.613437</v>
      </c>
      <c r="AC241" s="33">
        <v>1911.44119</v>
      </c>
      <c r="AD241" s="33">
        <v>1102.819017</v>
      </c>
      <c r="AE241" s="33">
        <v>1382.3187499999999</v>
      </c>
      <c r="AF241" s="33">
        <v>1943.63869</v>
      </c>
      <c r="AG241" s="33">
        <v>1954.3711900000001</v>
      </c>
      <c r="AH241" s="33">
        <v>1943.63869</v>
      </c>
      <c r="AI241" s="33">
        <v>1360.85825</v>
      </c>
      <c r="AJ241" s="33">
        <v>1371.5862500000001</v>
      </c>
      <c r="AK241" s="33">
        <v>1219.657878</v>
      </c>
      <c r="AL241" s="33">
        <v>1371.5862500000001</v>
      </c>
      <c r="AM241" s="33">
        <v>1462.7755569999999</v>
      </c>
      <c r="AN241" s="33">
        <v>1371.5862500000001</v>
      </c>
      <c r="AO241" s="33">
        <v>1930.4107260000001</v>
      </c>
      <c r="AP241" s="33">
        <v>1371.5862500000001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40797.118920000001</v>
      </c>
      <c r="E244" s="33">
        <v>41464.363149999997</v>
      </c>
      <c r="F244" s="33">
        <v>42057.981180000002</v>
      </c>
      <c r="G244" s="33">
        <v>42497.997219999997</v>
      </c>
      <c r="H244" s="33">
        <v>44760.703699999998</v>
      </c>
      <c r="I244" s="33">
        <v>44792.365400000002</v>
      </c>
      <c r="J244" s="33">
        <v>46396.604729999999</v>
      </c>
      <c r="K244" s="33">
        <v>46868.024969999999</v>
      </c>
      <c r="L244" s="33">
        <v>46808.446069999998</v>
      </c>
      <c r="M244" s="33">
        <v>47290.758809999999</v>
      </c>
      <c r="N244" s="33">
        <v>47973.79492</v>
      </c>
      <c r="O244" s="33">
        <v>48208.95001</v>
      </c>
      <c r="P244" s="33">
        <v>48633.168429999998</v>
      </c>
      <c r="Q244" s="33">
        <v>49877.446049999999</v>
      </c>
      <c r="R244" s="33">
        <v>49199.253040000003</v>
      </c>
      <c r="S244" s="33">
        <v>49163.28643</v>
      </c>
      <c r="T244" s="33">
        <v>49443.307000000001</v>
      </c>
      <c r="U244" s="33">
        <v>49137.536659999998</v>
      </c>
      <c r="V244" s="33">
        <v>49209.769679999998</v>
      </c>
      <c r="W244" s="33">
        <v>50636.472029999997</v>
      </c>
      <c r="X244" s="33">
        <v>50825.588559999997</v>
      </c>
      <c r="Y244" s="33">
        <v>50725.927479999998</v>
      </c>
      <c r="Z244" s="33">
        <v>51465.3531</v>
      </c>
      <c r="AA244" s="33">
        <v>52620.905460000002</v>
      </c>
      <c r="AB244" s="33">
        <v>53092.431579999997</v>
      </c>
      <c r="AC244" s="33">
        <v>54199.818120000004</v>
      </c>
      <c r="AD244" s="33">
        <v>54227.893660000002</v>
      </c>
      <c r="AE244" s="33">
        <v>54346.081749999998</v>
      </c>
      <c r="AF244" s="33">
        <v>55184.771399999998</v>
      </c>
      <c r="AG244" s="33">
        <v>54987.892480000002</v>
      </c>
      <c r="AH244" s="33">
        <v>55464.017939999998</v>
      </c>
      <c r="AI244" s="33">
        <v>54604.768150000004</v>
      </c>
      <c r="AJ244" s="33">
        <v>55308.705869999998</v>
      </c>
      <c r="AK244" s="33">
        <v>55366.355960000001</v>
      </c>
      <c r="AL244" s="33">
        <v>55523.60211</v>
      </c>
      <c r="AM244" s="33">
        <v>54545.642059999998</v>
      </c>
      <c r="AN244" s="33">
        <v>55197.197910000003</v>
      </c>
      <c r="AO244" s="33">
        <v>55270.371379999997</v>
      </c>
      <c r="AP244" s="33">
        <v>54371.814810000003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1959.783259</v>
      </c>
      <c r="O245" s="33">
        <v>1959.783259</v>
      </c>
      <c r="P245" s="33">
        <v>1959.783259</v>
      </c>
      <c r="Q245" s="33">
        <v>1959.783259</v>
      </c>
      <c r="R245" s="33">
        <v>1959.783259</v>
      </c>
      <c r="S245" s="33">
        <v>2276.5178689999998</v>
      </c>
      <c r="T245" s="33">
        <v>2205.8111260000001</v>
      </c>
      <c r="U245" s="33">
        <v>3364.018137</v>
      </c>
      <c r="V245" s="33">
        <v>3437.4128099999998</v>
      </c>
      <c r="W245" s="33">
        <v>3128.9009259999998</v>
      </c>
      <c r="X245" s="33">
        <v>3128.9009259999998</v>
      </c>
      <c r="Y245" s="33">
        <v>4031.3239079999998</v>
      </c>
      <c r="Z245" s="33">
        <v>4173.2139429999997</v>
      </c>
      <c r="AA245" s="33">
        <v>3733.1802729999999</v>
      </c>
      <c r="AB245" s="33">
        <v>3554.1030230000001</v>
      </c>
      <c r="AC245" s="33">
        <v>3554.1030230000001</v>
      </c>
      <c r="AD245" s="33">
        <v>3554.1030230000001</v>
      </c>
      <c r="AE245" s="33">
        <v>4173.2139429999997</v>
      </c>
      <c r="AF245" s="33">
        <v>3554.1030230000001</v>
      </c>
      <c r="AG245" s="33">
        <v>3783.3985320000002</v>
      </c>
      <c r="AH245" s="33">
        <v>3554.1030230000001</v>
      </c>
      <c r="AI245" s="33">
        <v>4072.4057520000001</v>
      </c>
      <c r="AJ245" s="33">
        <v>3554.1030230000001</v>
      </c>
      <c r="AK245" s="33">
        <v>3554.1030230000001</v>
      </c>
      <c r="AL245" s="33">
        <v>3434.532142</v>
      </c>
      <c r="AM245" s="33">
        <v>4105.3527670000003</v>
      </c>
      <c r="AN245" s="33">
        <v>3382.9642170000002</v>
      </c>
      <c r="AO245" s="33">
        <v>3554.1030230000001</v>
      </c>
      <c r="AP245" s="33">
        <v>4144.0872079999999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1040.4101680000001</v>
      </c>
      <c r="R246" s="33">
        <v>1040.4101680000001</v>
      </c>
      <c r="S246" s="33">
        <v>1040.4101680000001</v>
      </c>
      <c r="T246" s="33">
        <v>1039.160991</v>
      </c>
      <c r="U246" s="33">
        <v>1040.4101680000001</v>
      </c>
      <c r="V246" s="33">
        <v>1040.4101680000001</v>
      </c>
      <c r="W246" s="33">
        <v>1040.4101680000001</v>
      </c>
      <c r="X246" s="33">
        <v>1034.226737</v>
      </c>
      <c r="Y246" s="33">
        <v>1040.4101680000001</v>
      </c>
      <c r="Z246" s="33">
        <v>1040.4101680000001</v>
      </c>
      <c r="AA246" s="33">
        <v>1040.4101680000001</v>
      </c>
      <c r="AB246" s="33">
        <v>1040.4101680000001</v>
      </c>
      <c r="AC246" s="33">
        <v>1601.7838139999999</v>
      </c>
      <c r="AD246" s="33">
        <v>1751.092083</v>
      </c>
      <c r="AE246" s="33">
        <v>1978.5551009999999</v>
      </c>
      <c r="AF246" s="33">
        <v>1759.4840850000001</v>
      </c>
      <c r="AG246" s="33">
        <v>1978.5551009999999</v>
      </c>
      <c r="AH246" s="33">
        <v>1658.6915240000001</v>
      </c>
      <c r="AI246" s="33">
        <v>1978.5551009999999</v>
      </c>
      <c r="AJ246" s="33">
        <v>1759.4840850000001</v>
      </c>
      <c r="AK246" s="33">
        <v>2019.4764459999999</v>
      </c>
      <c r="AL246" s="33">
        <v>2111.4746110000001</v>
      </c>
      <c r="AM246" s="33">
        <v>2437.7820609999999</v>
      </c>
      <c r="AN246" s="33">
        <v>2409.6591210000001</v>
      </c>
      <c r="AO246" s="33">
        <v>2111.4746110000001</v>
      </c>
      <c r="AP246" s="33">
        <v>2437.7820609999999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57.33176718</v>
      </c>
      <c r="K247" s="33">
        <v>57.33176718</v>
      </c>
      <c r="L247" s="33">
        <v>107.4813339</v>
      </c>
      <c r="M247" s="33">
        <v>79.287963469999994</v>
      </c>
      <c r="N247" s="33">
        <v>67.816863350000006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107.4813339</v>
      </c>
      <c r="AO247" s="33">
        <v>107.4813339</v>
      </c>
      <c r="AP247" s="33">
        <v>107.4813339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69.916909689999997</v>
      </c>
      <c r="G248" s="33">
        <v>69.916909689999997</v>
      </c>
      <c r="H248" s="33">
        <v>94.915795790000004</v>
      </c>
      <c r="I248" s="33">
        <v>94.915795790000004</v>
      </c>
      <c r="J248" s="33">
        <v>75.93363789</v>
      </c>
      <c r="K248" s="33">
        <v>69.916909689999997</v>
      </c>
      <c r="L248" s="33">
        <v>69.916909689999997</v>
      </c>
      <c r="M248" s="33">
        <v>94.915795790000004</v>
      </c>
      <c r="N248" s="33">
        <v>94.915795790000004</v>
      </c>
      <c r="O248" s="33">
        <v>94.915795790000004</v>
      </c>
      <c r="P248" s="33">
        <v>75.93363789</v>
      </c>
      <c r="Q248" s="33">
        <v>94.915795790000004</v>
      </c>
      <c r="R248" s="33">
        <v>75.93363789</v>
      </c>
      <c r="S248" s="33">
        <v>94.915795790000004</v>
      </c>
      <c r="T248" s="33">
        <v>94.915795790000004</v>
      </c>
      <c r="U248" s="33">
        <v>66.458448329999996</v>
      </c>
      <c r="V248" s="33">
        <v>50.93475179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212.77756429999999</v>
      </c>
      <c r="M250" s="33">
        <v>94.850364450000001</v>
      </c>
      <c r="N250" s="33">
        <v>119.54984020000001</v>
      </c>
      <c r="O250" s="33">
        <v>74.54038826</v>
      </c>
      <c r="P250" s="33">
        <v>94.850364450000001</v>
      </c>
      <c r="Q250" s="33">
        <v>119.54984020000001</v>
      </c>
      <c r="R250" s="33">
        <v>49.57113871</v>
      </c>
      <c r="S250" s="33">
        <v>49.57113871</v>
      </c>
      <c r="T250" s="33">
        <v>119.54984020000001</v>
      </c>
      <c r="U250" s="33">
        <v>160.51175180000001</v>
      </c>
      <c r="V250" s="33">
        <v>228.7702262</v>
      </c>
      <c r="W250" s="33">
        <v>49.57113871</v>
      </c>
      <c r="X250" s="33">
        <v>90.533050250000002</v>
      </c>
      <c r="Y250" s="33">
        <v>119.54984020000001</v>
      </c>
      <c r="Z250" s="33">
        <v>228.7702262</v>
      </c>
      <c r="AA250" s="33">
        <v>160.51175180000001</v>
      </c>
      <c r="AB250" s="33">
        <v>228.7702262</v>
      </c>
      <c r="AC250" s="33">
        <v>160.51175180000001</v>
      </c>
      <c r="AD250" s="33">
        <v>228.7702262</v>
      </c>
      <c r="AE250" s="33">
        <v>160.51175180000001</v>
      </c>
      <c r="AF250" s="33">
        <v>160.51175180000001</v>
      </c>
      <c r="AG250" s="33">
        <v>160.51175180000001</v>
      </c>
      <c r="AH250" s="33">
        <v>228.7702262</v>
      </c>
      <c r="AI250" s="33">
        <v>228.7702262</v>
      </c>
      <c r="AJ250" s="33">
        <v>228.7702262</v>
      </c>
      <c r="AK250" s="33">
        <v>205.4842835</v>
      </c>
      <c r="AL250" s="33">
        <v>228.7702262</v>
      </c>
      <c r="AM250" s="33">
        <v>160.51175180000001</v>
      </c>
      <c r="AN250" s="33">
        <v>205.4842835</v>
      </c>
      <c r="AO250" s="33">
        <v>204.0707505</v>
      </c>
      <c r="AP250" s="33">
        <v>135.812276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S252" s="33">
        <v>0.95801214430000003</v>
      </c>
      <c r="T252" s="33">
        <v>0.76884524880000005</v>
      </c>
      <c r="U252" s="33">
        <v>0.45501261859999997</v>
      </c>
      <c r="V252" s="33">
        <v>0.39865</v>
      </c>
      <c r="W252" s="33">
        <v>0.39865</v>
      </c>
      <c r="X252" s="33">
        <v>1.070737381</v>
      </c>
      <c r="Y252" s="33">
        <v>0.72735623220000001</v>
      </c>
      <c r="Z252" s="33">
        <v>0.4265578673</v>
      </c>
      <c r="AA252" s="33">
        <v>0.81217360199999999</v>
      </c>
      <c r="AB252" s="33">
        <v>0.51082835319999997</v>
      </c>
      <c r="AC252" s="33">
        <v>0.69999524879999997</v>
      </c>
      <c r="AD252" s="33">
        <v>0.79675311609999999</v>
      </c>
      <c r="AE252" s="33">
        <v>1.223310983</v>
      </c>
      <c r="AF252" s="33">
        <v>0.79675311609999999</v>
      </c>
      <c r="AG252" s="33">
        <v>0.79675311609999999</v>
      </c>
      <c r="AH252" s="33">
        <v>1.1669483650000001</v>
      </c>
      <c r="AI252" s="33">
        <v>1.3151731280000001</v>
      </c>
      <c r="AJ252" s="33">
        <v>0.79675311609999999</v>
      </c>
      <c r="AK252" s="33">
        <v>1.223310983</v>
      </c>
      <c r="AL252" s="33">
        <v>1.098098365</v>
      </c>
      <c r="AM252" s="33">
        <v>0.79675311609999999</v>
      </c>
      <c r="AN252" s="33">
        <v>1.195403116</v>
      </c>
      <c r="AO252" s="33">
        <v>0.9783283532</v>
      </c>
      <c r="AP252" s="33">
        <v>0.79675311609999999</v>
      </c>
    </row>
    <row r="253" spans="2:42" x14ac:dyDescent="0.25">
      <c r="B253" s="33" t="s">
        <v>26</v>
      </c>
      <c r="C253" s="4" t="s">
        <v>45</v>
      </c>
      <c r="L253" s="33">
        <v>0.51329999999999998</v>
      </c>
      <c r="M253" s="33">
        <v>1.0266</v>
      </c>
      <c r="N253" s="33">
        <v>1.4775450000000001</v>
      </c>
      <c r="O253" s="33">
        <v>1.0266</v>
      </c>
      <c r="P253" s="33">
        <v>0.51329999999999998</v>
      </c>
      <c r="Q253" s="33">
        <v>1.4775450000000001</v>
      </c>
      <c r="R253" s="33">
        <v>1.5399</v>
      </c>
      <c r="S253" s="33">
        <v>1.4775450000000001</v>
      </c>
      <c r="T253" s="33">
        <v>0.51329999999999998</v>
      </c>
      <c r="U253" s="33">
        <v>1.4775450000000001</v>
      </c>
      <c r="V253" s="33">
        <v>0.96424500000000002</v>
      </c>
      <c r="W253" s="33">
        <v>1.4775450000000001</v>
      </c>
      <c r="X253" s="33">
        <v>1.0266</v>
      </c>
      <c r="Y253" s="33">
        <v>1.4775450000000001</v>
      </c>
      <c r="Z253" s="33">
        <v>1.5399</v>
      </c>
      <c r="AA253" s="33">
        <v>1.0266</v>
      </c>
      <c r="AB253" s="33">
        <v>1.0266</v>
      </c>
      <c r="AC253" s="33">
        <v>1.990845</v>
      </c>
      <c r="AD253" s="33">
        <v>1.0266</v>
      </c>
      <c r="AE253" s="33">
        <v>1.5399</v>
      </c>
      <c r="AF253" s="33">
        <v>1.990845</v>
      </c>
      <c r="AG253" s="33">
        <v>1.990845</v>
      </c>
      <c r="AH253" s="33">
        <v>1.990845</v>
      </c>
      <c r="AI253" s="33">
        <v>1.5399</v>
      </c>
      <c r="AJ253" s="33">
        <v>1.5399</v>
      </c>
      <c r="AK253" s="33">
        <v>1.5399</v>
      </c>
      <c r="AL253" s="33">
        <v>1.5399</v>
      </c>
      <c r="AM253" s="33">
        <v>1.990845</v>
      </c>
      <c r="AN253" s="33">
        <v>1.5399</v>
      </c>
      <c r="AO253" s="33">
        <v>1.990845</v>
      </c>
      <c r="AP253" s="33">
        <v>1.5399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2771.8880829999998</v>
      </c>
      <c r="G256" s="33">
        <v>2772.4326420000002</v>
      </c>
      <c r="H256" s="33">
        <v>3012.0223850000002</v>
      </c>
      <c r="I256" s="33">
        <v>3127.1847509999998</v>
      </c>
      <c r="J256" s="33">
        <v>3218.9329509999998</v>
      </c>
      <c r="K256" s="33">
        <v>3274.8694580000001</v>
      </c>
      <c r="L256" s="33">
        <v>3390.8825350000002</v>
      </c>
      <c r="M256" s="33">
        <v>3270.2741510000001</v>
      </c>
      <c r="N256" s="33">
        <v>3283.9534720000001</v>
      </c>
      <c r="O256" s="33">
        <v>3278.157545</v>
      </c>
      <c r="P256" s="33">
        <v>3278.9720630000002</v>
      </c>
      <c r="Q256" s="33">
        <v>3323.6179419999999</v>
      </c>
      <c r="R256" s="33">
        <v>3234.7194380000001</v>
      </c>
      <c r="S256" s="33">
        <v>3571.3318629999999</v>
      </c>
      <c r="T256" s="33">
        <v>3568.2012329999998</v>
      </c>
      <c r="U256" s="33">
        <v>4740.8123969999997</v>
      </c>
      <c r="V256" s="33">
        <v>4866.3721850000002</v>
      </c>
      <c r="W256" s="33">
        <v>4423.1555580000004</v>
      </c>
      <c r="X256" s="33">
        <v>4458.1551810000001</v>
      </c>
      <c r="Y256" s="33">
        <v>5395.8859469999998</v>
      </c>
      <c r="Z256" s="33">
        <v>5646.7579249999999</v>
      </c>
      <c r="AA256" s="33">
        <v>5138.3380969999998</v>
      </c>
      <c r="AB256" s="33">
        <v>5027.2179749999996</v>
      </c>
      <c r="AC256" s="33">
        <v>5521.4865579999996</v>
      </c>
      <c r="AD256" s="33">
        <v>5738.1858149999998</v>
      </c>
      <c r="AE256" s="33">
        <v>6517.4411369999998</v>
      </c>
      <c r="AF256" s="33">
        <v>5679.2835869999999</v>
      </c>
      <c r="AG256" s="33">
        <v>6127.6501120000003</v>
      </c>
      <c r="AH256" s="33">
        <v>5647.1196970000001</v>
      </c>
      <c r="AI256" s="33">
        <v>6484.9832820000001</v>
      </c>
      <c r="AJ256" s="33">
        <v>5747.0911169999999</v>
      </c>
      <c r="AK256" s="33">
        <v>5984.2240929999998</v>
      </c>
      <c r="AL256" s="33">
        <v>5979.8121069999997</v>
      </c>
      <c r="AM256" s="33">
        <v>6908.8313070000004</v>
      </c>
      <c r="AN256" s="33">
        <v>6203.2400539999999</v>
      </c>
      <c r="AO256" s="33">
        <v>6075.0146869999999</v>
      </c>
      <c r="AP256" s="33">
        <v>6922.4153269999997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0</v>
      </c>
      <c r="AG316" s="33">
        <v>0</v>
      </c>
      <c r="AH316" s="33">
        <v>0</v>
      </c>
      <c r="AI316" s="33">
        <v>0</v>
      </c>
      <c r="AJ316" s="33">
        <v>0</v>
      </c>
      <c r="AK316" s="33">
        <v>0</v>
      </c>
      <c r="AL316" s="33">
        <v>0</v>
      </c>
      <c r="AM316" s="33">
        <v>0</v>
      </c>
      <c r="AN316" s="33">
        <v>0</v>
      </c>
      <c r="AO316" s="33">
        <v>0</v>
      </c>
      <c r="AP316" s="33">
        <v>0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9.2934900000000003</v>
      </c>
      <c r="U366" s="33">
        <v>10.10988</v>
      </c>
      <c r="V366" s="33">
        <v>10.10988</v>
      </c>
      <c r="W366" s="33">
        <v>6.8443199999999997</v>
      </c>
      <c r="X366" s="33">
        <v>5.1332399999999998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179.55757500000001</v>
      </c>
      <c r="K367" s="33">
        <v>186.72345000000001</v>
      </c>
      <c r="L367" s="33">
        <v>186.72345000000001</v>
      </c>
      <c r="M367" s="33">
        <v>171.81697500000001</v>
      </c>
      <c r="N367" s="33">
        <v>153.14846249999999</v>
      </c>
      <c r="O367" s="33">
        <v>186.72345000000001</v>
      </c>
      <c r="P367" s="33">
        <v>158.05994999999999</v>
      </c>
      <c r="Q367" s="33">
        <v>154.18965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254.79750000000001</v>
      </c>
      <c r="G368" s="33">
        <v>254.79750000000001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254.79750000000001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285.91016999999999</v>
      </c>
      <c r="G376" s="33">
        <v>318.66858919999999</v>
      </c>
      <c r="H376" s="33">
        <v>311.50521420000001</v>
      </c>
      <c r="I376" s="33">
        <v>318.67108919999998</v>
      </c>
      <c r="J376" s="33">
        <v>476.40948420000001</v>
      </c>
      <c r="K376" s="33">
        <v>625.27135920000001</v>
      </c>
      <c r="L376" s="33">
        <v>668.7361449</v>
      </c>
      <c r="M376" s="33">
        <v>658.56209490000003</v>
      </c>
      <c r="N376" s="33">
        <v>639.89358240000001</v>
      </c>
      <c r="O376" s="33">
        <v>673.46856990000003</v>
      </c>
      <c r="P376" s="33">
        <v>644.80506990000003</v>
      </c>
      <c r="Q376" s="33">
        <v>640.93476989999999</v>
      </c>
      <c r="R376" s="33">
        <v>644.80506990000003</v>
      </c>
      <c r="S376" s="33">
        <v>644.80506990000003</v>
      </c>
      <c r="T376" s="33">
        <v>643.98867989999997</v>
      </c>
      <c r="U376" s="33">
        <v>644.80506990000003</v>
      </c>
      <c r="V376" s="33">
        <v>644.80256989999998</v>
      </c>
      <c r="W376" s="33">
        <v>354.79748069999999</v>
      </c>
      <c r="X376" s="33">
        <v>353.08640070000001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3">
        <v>0</v>
      </c>
      <c r="S424" s="33">
        <v>0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33">
        <v>0</v>
      </c>
      <c r="AH424" s="33">
        <v>0</v>
      </c>
      <c r="AI424" s="33">
        <v>0</v>
      </c>
      <c r="AJ424" s="33">
        <v>0</v>
      </c>
      <c r="AK424" s="33">
        <v>0</v>
      </c>
      <c r="AL424" s="33">
        <v>0</v>
      </c>
      <c r="AM424" s="33">
        <v>0</v>
      </c>
      <c r="AN424" s="33">
        <v>0</v>
      </c>
      <c r="AO424" s="33">
        <v>0</v>
      </c>
      <c r="AP424" s="33">
        <v>0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AE439" s="33">
        <v>1487.433434</v>
      </c>
      <c r="AF439" s="33">
        <v>1487.433434</v>
      </c>
      <c r="AG439" s="33">
        <v>1487.433434</v>
      </c>
      <c r="AH439" s="33">
        <v>1487.433434</v>
      </c>
      <c r="AI439" s="33">
        <v>1487.433434</v>
      </c>
      <c r="AJ439" s="33">
        <v>1487.433434</v>
      </c>
      <c r="AK439" s="33">
        <v>1487.433434</v>
      </c>
      <c r="AL439" s="33">
        <v>1487.433434</v>
      </c>
      <c r="AM439" s="33">
        <v>1487.433434</v>
      </c>
      <c r="AN439" s="33">
        <v>1487.433434</v>
      </c>
      <c r="AO439" s="33">
        <v>1487.433434</v>
      </c>
      <c r="AP439" s="33">
        <v>1487.433434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0</v>
      </c>
      <c r="W448" s="33">
        <v>0</v>
      </c>
      <c r="X448" s="33">
        <v>0</v>
      </c>
      <c r="Y448" s="33">
        <v>0</v>
      </c>
      <c r="Z448" s="33">
        <v>0</v>
      </c>
      <c r="AA448" s="33">
        <v>0</v>
      </c>
      <c r="AB448" s="33">
        <v>0</v>
      </c>
      <c r="AC448" s="33">
        <v>0</v>
      </c>
      <c r="AD448" s="33">
        <v>0</v>
      </c>
      <c r="AE448" s="33">
        <v>1487.433434</v>
      </c>
      <c r="AF448" s="33">
        <v>1487.433434</v>
      </c>
      <c r="AG448" s="33">
        <v>1487.433434</v>
      </c>
      <c r="AH448" s="33">
        <v>1487.433434</v>
      </c>
      <c r="AI448" s="33">
        <v>1487.433434</v>
      </c>
      <c r="AJ448" s="33">
        <v>1487.433434</v>
      </c>
      <c r="AK448" s="33">
        <v>1487.433434</v>
      </c>
      <c r="AL448" s="33">
        <v>1487.433434</v>
      </c>
      <c r="AM448" s="33">
        <v>1487.433434</v>
      </c>
      <c r="AN448" s="33">
        <v>1487.433434</v>
      </c>
      <c r="AO448" s="33">
        <v>1487.433434</v>
      </c>
      <c r="AP448" s="33">
        <v>1487.433434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652.08967900000005</v>
      </c>
      <c r="AG463" s="33">
        <v>810.38441720000003</v>
      </c>
      <c r="AH463" s="33">
        <v>810.38441720000003</v>
      </c>
      <c r="AI463" s="33">
        <v>810.38441720000003</v>
      </c>
      <c r="AJ463" s="33">
        <v>810.38441720000003</v>
      </c>
      <c r="AK463" s="33">
        <v>810.38441720000003</v>
      </c>
      <c r="AL463" s="33">
        <v>810.38441720000003</v>
      </c>
      <c r="AM463" s="33">
        <v>810.38441720000003</v>
      </c>
      <c r="AN463" s="33">
        <v>810.38441720000003</v>
      </c>
      <c r="AO463" s="33">
        <v>810.38441720000003</v>
      </c>
      <c r="AP463" s="33">
        <v>810.38441720000003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652.08967900000005</v>
      </c>
      <c r="AG472" s="33">
        <v>810.38441720000003</v>
      </c>
      <c r="AH472" s="33">
        <v>810.38441720000003</v>
      </c>
      <c r="AI472" s="33">
        <v>810.38441720000003</v>
      </c>
      <c r="AJ472" s="33">
        <v>810.38441720000003</v>
      </c>
      <c r="AK472" s="33">
        <v>810.38441720000003</v>
      </c>
      <c r="AL472" s="33">
        <v>810.38441720000003</v>
      </c>
      <c r="AM472" s="33">
        <v>810.38441720000003</v>
      </c>
      <c r="AN472" s="33">
        <v>810.38441720000003</v>
      </c>
      <c r="AO472" s="33">
        <v>810.38441720000003</v>
      </c>
      <c r="AP472" s="33">
        <v>810.38441720000003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325.191014</v>
      </c>
      <c r="X653" s="33">
        <v>339.90542210000001</v>
      </c>
      <c r="Y653" s="33">
        <v>339.90542210000001</v>
      </c>
      <c r="Z653" s="33">
        <v>465.44540380000001</v>
      </c>
      <c r="AA653" s="33">
        <v>465.44540380000001</v>
      </c>
      <c r="AB653" s="33">
        <v>465.44540380000001</v>
      </c>
      <c r="AC653" s="33">
        <v>465.44540380000001</v>
      </c>
      <c r="AD653" s="33">
        <v>465.44540380000001</v>
      </c>
      <c r="AE653" s="33">
        <v>465.44540380000001</v>
      </c>
      <c r="AF653" s="33">
        <v>465.44540380000001</v>
      </c>
      <c r="AG653" s="33">
        <v>465.44540380000001</v>
      </c>
      <c r="AH653" s="33">
        <v>652.58499099999995</v>
      </c>
      <c r="AI653" s="33">
        <v>465.44540380000001</v>
      </c>
      <c r="AJ653" s="33">
        <v>465.44540380000001</v>
      </c>
      <c r="AK653" s="33">
        <v>470.64073810000002</v>
      </c>
      <c r="AL653" s="33">
        <v>465.44540380000001</v>
      </c>
      <c r="AM653" s="33">
        <v>465.44540380000001</v>
      </c>
      <c r="AN653" s="33">
        <v>465.44540380000001</v>
      </c>
      <c r="AO653" s="33">
        <v>465.44540380000001</v>
      </c>
      <c r="AP653" s="33">
        <v>465.44540380000001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6.6323009199999996</v>
      </c>
      <c r="AF655" s="33">
        <v>6.6323009199999996</v>
      </c>
      <c r="AG655" s="33">
        <v>488.43029480000001</v>
      </c>
      <c r="AH655" s="33">
        <v>299.40101299999998</v>
      </c>
      <c r="AI655" s="33">
        <v>476.37977560000002</v>
      </c>
      <c r="AJ655" s="33">
        <v>460.07295290000002</v>
      </c>
      <c r="AK655" s="33">
        <v>459.07788060000001</v>
      </c>
      <c r="AL655" s="33">
        <v>447.13863600000002</v>
      </c>
      <c r="AM655" s="33">
        <v>422.66369079999998</v>
      </c>
      <c r="AN655" s="33">
        <v>395.65229290000002</v>
      </c>
      <c r="AO655" s="33">
        <v>368.12861830000003</v>
      </c>
      <c r="AP655" s="33">
        <v>342.5520004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325.191014</v>
      </c>
      <c r="X664" s="33">
        <v>339.90542210000001</v>
      </c>
      <c r="Y664" s="33">
        <v>339.90542210000001</v>
      </c>
      <c r="Z664" s="33">
        <v>465.44540380000001</v>
      </c>
      <c r="AA664" s="33">
        <v>465.44540380000001</v>
      </c>
      <c r="AB664" s="33">
        <v>465.44540380000001</v>
      </c>
      <c r="AC664" s="33">
        <v>465.44540380000001</v>
      </c>
      <c r="AD664" s="33">
        <v>465.44540380000001</v>
      </c>
      <c r="AE664" s="33">
        <v>472.07770479999999</v>
      </c>
      <c r="AF664" s="33">
        <v>472.07770479999999</v>
      </c>
      <c r="AG664" s="33">
        <v>953.87569870000004</v>
      </c>
      <c r="AH664" s="33">
        <v>951.98600399999998</v>
      </c>
      <c r="AI664" s="33">
        <v>941.82517949999999</v>
      </c>
      <c r="AJ664" s="33">
        <v>925.51835679999999</v>
      </c>
      <c r="AK664" s="33">
        <v>929.71861869999998</v>
      </c>
      <c r="AL664" s="33">
        <v>912.58403989999999</v>
      </c>
      <c r="AM664" s="33">
        <v>888.10909460000005</v>
      </c>
      <c r="AN664" s="33">
        <v>861.09769679999999</v>
      </c>
      <c r="AO664" s="33">
        <v>833.57402219999994</v>
      </c>
      <c r="AP664" s="33">
        <v>807.99740420000001</v>
      </c>
    </row>
    <row r="665" spans="1:42" x14ac:dyDescent="0.25">
      <c r="B665" s="33" t="s">
        <v>700</v>
      </c>
      <c r="C665" s="33" t="s">
        <v>37</v>
      </c>
      <c r="AC665" s="33">
        <v>3.6773451590000001</v>
      </c>
      <c r="AD665" s="33">
        <v>8.1295743030000001</v>
      </c>
      <c r="AE665" s="33">
        <v>48.321049559999999</v>
      </c>
      <c r="AF665" s="33">
        <v>48.321049559999999</v>
      </c>
      <c r="AG665" s="33">
        <v>48.321049559999999</v>
      </c>
      <c r="AH665" s="33">
        <v>48.321049559999999</v>
      </c>
      <c r="AI665" s="33">
        <v>48.321049559999999</v>
      </c>
      <c r="AJ665" s="33">
        <v>37.93303384</v>
      </c>
      <c r="AK665" s="33">
        <v>46.257068889999999</v>
      </c>
      <c r="AL665" s="33">
        <v>48.321049559999999</v>
      </c>
      <c r="AM665" s="33">
        <v>23.849671969999999</v>
      </c>
    </row>
    <row r="666" spans="1:42" x14ac:dyDescent="0.25">
      <c r="B666" s="33" t="s">
        <v>700</v>
      </c>
      <c r="C666" s="33" t="s">
        <v>38</v>
      </c>
    </row>
    <row r="667" spans="1:42" x14ac:dyDescent="0.25">
      <c r="B667" s="33" t="s">
        <v>700</v>
      </c>
      <c r="C667" s="33" t="s">
        <v>39</v>
      </c>
    </row>
    <row r="668" spans="1:42" x14ac:dyDescent="0.25">
      <c r="B668" s="33" t="s">
        <v>700</v>
      </c>
      <c r="C668" s="33" t="s">
        <v>40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39.000807829999999</v>
      </c>
      <c r="AO668" s="33">
        <v>11.482886629999999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33">
        <v>0</v>
      </c>
      <c r="Z676" s="33">
        <v>0</v>
      </c>
      <c r="AA676" s="33">
        <v>0</v>
      </c>
      <c r="AB676" s="33">
        <v>0</v>
      </c>
      <c r="AC676" s="33">
        <v>45.83982958</v>
      </c>
      <c r="AD676" s="33">
        <v>50.29205872</v>
      </c>
      <c r="AE676" s="33">
        <v>90.483533980000004</v>
      </c>
      <c r="AF676" s="33">
        <v>90.483533980000004</v>
      </c>
      <c r="AG676" s="33">
        <v>90.483533980000004</v>
      </c>
      <c r="AH676" s="33">
        <v>90.483533980000004</v>
      </c>
      <c r="AI676" s="33">
        <v>90.483533980000004</v>
      </c>
      <c r="AJ676" s="33">
        <v>80.095518260000006</v>
      </c>
      <c r="AK676" s="33">
        <v>88.419553309999998</v>
      </c>
      <c r="AL676" s="33">
        <v>90.483533980000004</v>
      </c>
      <c r="AM676" s="33">
        <v>66.012156390000001</v>
      </c>
      <c r="AN676" s="33">
        <v>39.000807829999999</v>
      </c>
      <c r="AO676" s="33">
        <v>11.482886629999999</v>
      </c>
      <c r="AP676" s="33">
        <v>0</v>
      </c>
    </row>
    <row r="677" spans="1:42" x14ac:dyDescent="0.25">
      <c r="B677" s="33" t="s">
        <v>701</v>
      </c>
      <c r="C677" s="33" t="s">
        <v>37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0</v>
      </c>
      <c r="P688" s="33">
        <v>0</v>
      </c>
      <c r="Q688" s="33">
        <v>0</v>
      </c>
      <c r="R688" s="33">
        <v>0</v>
      </c>
      <c r="S688" s="33">
        <v>0</v>
      </c>
      <c r="T688" s="33">
        <v>0</v>
      </c>
      <c r="U688" s="33">
        <v>0</v>
      </c>
      <c r="V688" s="33">
        <v>0</v>
      </c>
      <c r="W688" s="33">
        <v>0</v>
      </c>
      <c r="X688" s="33">
        <v>0</v>
      </c>
      <c r="Y688" s="33">
        <v>0</v>
      </c>
      <c r="Z688" s="33">
        <v>0</v>
      </c>
      <c r="AA688" s="33">
        <v>0</v>
      </c>
      <c r="AB688" s="33">
        <v>0</v>
      </c>
      <c r="AC688" s="33">
        <v>0</v>
      </c>
      <c r="AD688" s="33">
        <v>0</v>
      </c>
      <c r="AE688" s="33">
        <v>0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0</v>
      </c>
      <c r="AO688" s="33">
        <v>0</v>
      </c>
      <c r="AP688" s="33">
        <v>0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729</v>
      </c>
      <c r="C737" s="33" t="s">
        <v>37</v>
      </c>
    </row>
    <row r="738" spans="2:42" x14ac:dyDescent="0.25">
      <c r="B738" s="33" t="s">
        <v>729</v>
      </c>
      <c r="C738" s="33" t="s">
        <v>38</v>
      </c>
    </row>
    <row r="739" spans="2:42" x14ac:dyDescent="0.25">
      <c r="B739" s="33" t="s">
        <v>729</v>
      </c>
      <c r="C739" s="33" t="s">
        <v>39</v>
      </c>
    </row>
    <row r="740" spans="2:42" x14ac:dyDescent="0.25">
      <c r="B740" s="33" t="s">
        <v>729</v>
      </c>
      <c r="C740" s="33" t="s">
        <v>40</v>
      </c>
    </row>
    <row r="741" spans="2:42" x14ac:dyDescent="0.25">
      <c r="B741" s="33" t="s">
        <v>729</v>
      </c>
      <c r="C741" s="33" t="s">
        <v>41</v>
      </c>
    </row>
    <row r="742" spans="2:42" x14ac:dyDescent="0.25">
      <c r="B742" s="33" t="s">
        <v>729</v>
      </c>
      <c r="C742" s="33" t="s">
        <v>42</v>
      </c>
    </row>
    <row r="743" spans="2:42" x14ac:dyDescent="0.25">
      <c r="B743" s="33" t="s">
        <v>729</v>
      </c>
      <c r="C743" s="33" t="s">
        <v>43</v>
      </c>
    </row>
    <row r="744" spans="2:42" x14ac:dyDescent="0.25">
      <c r="B744" s="33" t="s">
        <v>729</v>
      </c>
      <c r="C744" s="33" t="s">
        <v>44</v>
      </c>
    </row>
    <row r="745" spans="2:42" x14ac:dyDescent="0.25">
      <c r="B745" s="33" t="s">
        <v>729</v>
      </c>
      <c r="C745" s="33" t="s">
        <v>45</v>
      </c>
    </row>
    <row r="746" spans="2:42" x14ac:dyDescent="0.25">
      <c r="B746" s="33" t="s">
        <v>729</v>
      </c>
      <c r="C746" s="33" t="s">
        <v>46</v>
      </c>
    </row>
    <row r="747" spans="2:42" x14ac:dyDescent="0.25">
      <c r="B747" s="33" t="s">
        <v>729</v>
      </c>
      <c r="C747" s="33" t="s">
        <v>47</v>
      </c>
    </row>
    <row r="748" spans="2:42" x14ac:dyDescent="0.25">
      <c r="B748" s="33" t="s">
        <v>729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730</v>
      </c>
      <c r="C749" s="33" t="s">
        <v>37</v>
      </c>
    </row>
    <row r="750" spans="2:42" x14ac:dyDescent="0.25">
      <c r="B750" s="33" t="s">
        <v>730</v>
      </c>
      <c r="C750" s="33" t="s">
        <v>38</v>
      </c>
      <c r="Z750" s="33">
        <v>86.198232500000003</v>
      </c>
      <c r="AA750" s="33">
        <v>176.26920269999999</v>
      </c>
      <c r="AB750" s="33">
        <v>169.84081259999999</v>
      </c>
      <c r="AC750" s="33">
        <v>331.61504600000001</v>
      </c>
      <c r="AD750" s="33">
        <v>378.98862400000002</v>
      </c>
      <c r="AE750" s="33">
        <v>378.98862400000002</v>
      </c>
      <c r="AF750" s="33">
        <v>378.98862400000002</v>
      </c>
      <c r="AG750" s="33">
        <v>378.98862400000002</v>
      </c>
      <c r="AH750" s="33">
        <v>378.98862400000002</v>
      </c>
      <c r="AI750" s="33">
        <v>378.98862400000002</v>
      </c>
      <c r="AJ750" s="33">
        <v>378.98862400000002</v>
      </c>
      <c r="AK750" s="33">
        <v>378.98862400000002</v>
      </c>
      <c r="AL750" s="33">
        <v>378.98862400000002</v>
      </c>
      <c r="AM750" s="33">
        <v>378.98862400000002</v>
      </c>
      <c r="AN750" s="33">
        <v>378.98862400000002</v>
      </c>
      <c r="AO750" s="33">
        <v>378.98862400000002</v>
      </c>
      <c r="AP750" s="33">
        <v>364.88882969999997</v>
      </c>
    </row>
    <row r="751" spans="2:42" x14ac:dyDescent="0.25">
      <c r="B751" s="33" t="s">
        <v>730</v>
      </c>
      <c r="C751" s="33" t="s">
        <v>39</v>
      </c>
    </row>
    <row r="752" spans="2:42" x14ac:dyDescent="0.25">
      <c r="B752" s="33" t="s">
        <v>730</v>
      </c>
      <c r="C752" s="33" t="s">
        <v>40</v>
      </c>
      <c r="Y752" s="33">
        <v>133.6488076</v>
      </c>
      <c r="Z752" s="33">
        <v>296.32173039999998</v>
      </c>
      <c r="AA752" s="33">
        <v>296.32173039999998</v>
      </c>
      <c r="AB752" s="33">
        <v>296.32173039999998</v>
      </c>
      <c r="AC752" s="33">
        <v>296.32173039999998</v>
      </c>
      <c r="AD752" s="33">
        <v>296.32173039999998</v>
      </c>
      <c r="AE752" s="33">
        <v>296.32173039999998</v>
      </c>
      <c r="AF752" s="33">
        <v>296.32173039999998</v>
      </c>
      <c r="AG752" s="33">
        <v>296.32173039999998</v>
      </c>
      <c r="AH752" s="33">
        <v>296.32173039999998</v>
      </c>
      <c r="AI752" s="33">
        <v>296.32173039999998</v>
      </c>
      <c r="AJ752" s="33">
        <v>296.32173039999998</v>
      </c>
      <c r="AK752" s="33">
        <v>296.32173039999998</v>
      </c>
      <c r="AL752" s="33">
        <v>296.32173039999998</v>
      </c>
      <c r="AM752" s="33">
        <v>296.32173039999998</v>
      </c>
      <c r="AN752" s="33">
        <v>296.32173039999998</v>
      </c>
      <c r="AO752" s="33">
        <v>296.32173039999998</v>
      </c>
      <c r="AP752" s="33">
        <v>296.32173039999998</v>
      </c>
    </row>
    <row r="753" spans="2:42" x14ac:dyDescent="0.25">
      <c r="B753" s="33" t="s">
        <v>730</v>
      </c>
      <c r="C753" s="33" t="s">
        <v>41</v>
      </c>
    </row>
    <row r="754" spans="2:42" x14ac:dyDescent="0.25">
      <c r="B754" s="33" t="s">
        <v>730</v>
      </c>
      <c r="C754" s="33" t="s">
        <v>42</v>
      </c>
    </row>
    <row r="755" spans="2:42" x14ac:dyDescent="0.25">
      <c r="B755" s="33" t="s">
        <v>730</v>
      </c>
      <c r="C755" s="33" t="s">
        <v>43</v>
      </c>
      <c r="Y755" s="33">
        <v>91.66787343</v>
      </c>
      <c r="Z755" s="33">
        <v>91.66787343</v>
      </c>
      <c r="AA755" s="33">
        <v>91.66787343</v>
      </c>
      <c r="AB755" s="33">
        <v>91.66787343</v>
      </c>
      <c r="AC755" s="33">
        <v>231.65679639999999</v>
      </c>
      <c r="AD755" s="33">
        <v>231.65679639999999</v>
      </c>
      <c r="AE755" s="33">
        <v>231.65679639999999</v>
      </c>
      <c r="AF755" s="33">
        <v>231.65679639999999</v>
      </c>
      <c r="AG755" s="33">
        <v>231.65679639999999</v>
      </c>
      <c r="AH755" s="33">
        <v>231.65679639999999</v>
      </c>
      <c r="AI755" s="33">
        <v>231.65679639999999</v>
      </c>
      <c r="AJ755" s="33">
        <v>231.65679639999999</v>
      </c>
      <c r="AK755" s="33">
        <v>231.65679639999999</v>
      </c>
      <c r="AL755" s="33">
        <v>231.65679639999999</v>
      </c>
      <c r="AM755" s="33">
        <v>231.65679639999999</v>
      </c>
      <c r="AN755" s="33">
        <v>231.65679639999999</v>
      </c>
      <c r="AO755" s="33">
        <v>231.65679639999999</v>
      </c>
      <c r="AP755" s="33">
        <v>231.65679639999999</v>
      </c>
    </row>
    <row r="756" spans="2:42" x14ac:dyDescent="0.25">
      <c r="B756" s="33" t="s">
        <v>730</v>
      </c>
      <c r="C756" s="33" t="s">
        <v>44</v>
      </c>
    </row>
    <row r="757" spans="2:42" x14ac:dyDescent="0.25">
      <c r="B757" s="33" t="s">
        <v>730</v>
      </c>
      <c r="C757" s="33" t="s">
        <v>45</v>
      </c>
    </row>
    <row r="758" spans="2:42" x14ac:dyDescent="0.25">
      <c r="B758" s="33" t="s">
        <v>730</v>
      </c>
      <c r="C758" s="33" t="s">
        <v>46</v>
      </c>
    </row>
    <row r="759" spans="2:42" x14ac:dyDescent="0.25">
      <c r="B759" s="33" t="s">
        <v>730</v>
      </c>
      <c r="C759" s="33" t="s">
        <v>47</v>
      </c>
    </row>
    <row r="760" spans="2:42" x14ac:dyDescent="0.25">
      <c r="B760" s="33" t="s">
        <v>730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0</v>
      </c>
      <c r="X760" s="33">
        <v>0</v>
      </c>
      <c r="Y760" s="33">
        <v>225.31668110000001</v>
      </c>
      <c r="Z760" s="33">
        <v>474.18783630000001</v>
      </c>
      <c r="AA760" s="33">
        <v>564.25880659999996</v>
      </c>
      <c r="AB760" s="33">
        <v>557.83041639999999</v>
      </c>
      <c r="AC760" s="33">
        <v>859.59357279999995</v>
      </c>
      <c r="AD760" s="33">
        <v>906.96715080000001</v>
      </c>
      <c r="AE760" s="33">
        <v>906.96715080000001</v>
      </c>
      <c r="AF760" s="33">
        <v>906.96715080000001</v>
      </c>
      <c r="AG760" s="33">
        <v>906.96715080000001</v>
      </c>
      <c r="AH760" s="33">
        <v>906.96715080000001</v>
      </c>
      <c r="AI760" s="33">
        <v>906.96715080000001</v>
      </c>
      <c r="AJ760" s="33">
        <v>906.96715080000001</v>
      </c>
      <c r="AK760" s="33">
        <v>906.96715080000001</v>
      </c>
      <c r="AL760" s="33">
        <v>906.96715080000001</v>
      </c>
      <c r="AM760" s="33">
        <v>906.96715080000001</v>
      </c>
      <c r="AN760" s="33">
        <v>906.96715080000001</v>
      </c>
      <c r="AO760" s="33">
        <v>906.96715080000001</v>
      </c>
      <c r="AP760" s="33">
        <v>892.86735659999999</v>
      </c>
    </row>
    <row r="761" spans="2:42" x14ac:dyDescent="0.25">
      <c r="B761" s="33" t="s">
        <v>15</v>
      </c>
      <c r="D761" s="33">
        <v>59319.764309999999</v>
      </c>
      <c r="E761" s="33">
        <v>61210.877050000003</v>
      </c>
      <c r="F761" s="33">
        <v>63548.860800000002</v>
      </c>
      <c r="G761" s="33">
        <v>65301.396390000002</v>
      </c>
      <c r="H761" s="33">
        <v>67586.283649999998</v>
      </c>
      <c r="I761" s="33">
        <v>68201.181809999995</v>
      </c>
      <c r="J761" s="33">
        <v>69625.836850000007</v>
      </c>
      <c r="K761" s="33">
        <v>70049.266300000003</v>
      </c>
      <c r="L761" s="33">
        <v>70381.592910000007</v>
      </c>
      <c r="M761" s="33">
        <v>70733.123210000005</v>
      </c>
      <c r="N761" s="33">
        <v>71108.922099999996</v>
      </c>
      <c r="O761" s="33">
        <v>71420.514160000006</v>
      </c>
      <c r="P761" s="33">
        <v>71660.185039999997</v>
      </c>
      <c r="Q761" s="33">
        <v>71857.242970000007</v>
      </c>
      <c r="R761" s="33">
        <v>72025.049060000005</v>
      </c>
      <c r="S761" s="33">
        <v>72168.981549999997</v>
      </c>
      <c r="T761" s="33">
        <v>72294.684599999993</v>
      </c>
      <c r="U761" s="33">
        <v>72405.426879999999</v>
      </c>
      <c r="V761" s="33">
        <v>72494.244409999999</v>
      </c>
      <c r="W761" s="33">
        <v>72602.348429999998</v>
      </c>
      <c r="X761" s="33">
        <v>72729.043900000004</v>
      </c>
      <c r="Y761" s="33">
        <v>72990.451459999997</v>
      </c>
      <c r="Z761" s="33">
        <v>73106.155159999995</v>
      </c>
      <c r="AA761" s="33">
        <v>73208.210399999996</v>
      </c>
      <c r="AB761" s="33">
        <v>73296.986099999995</v>
      </c>
      <c r="AC761" s="33">
        <v>73373.468250000005</v>
      </c>
      <c r="AD761" s="33">
        <v>73430.841029999996</v>
      </c>
      <c r="AE761" s="33">
        <v>73467.864950000003</v>
      </c>
      <c r="AF761" s="33">
        <v>73483.409310000003</v>
      </c>
      <c r="AG761" s="33">
        <v>73490.636759999994</v>
      </c>
      <c r="AH761" s="33">
        <v>73482.436730000001</v>
      </c>
      <c r="AI761" s="33">
        <v>73440.536059999999</v>
      </c>
      <c r="AJ761" s="33">
        <v>73373.600529999996</v>
      </c>
      <c r="AK761" s="33">
        <v>73290.154120000007</v>
      </c>
      <c r="AL761" s="33">
        <v>73198.014949999997</v>
      </c>
      <c r="AM761" s="33">
        <v>73100.127779999995</v>
      </c>
      <c r="AN761" s="33">
        <v>72992.069629999998</v>
      </c>
      <c r="AO761" s="33">
        <v>72881.976129999995</v>
      </c>
      <c r="AP761" s="33">
        <v>72779.660900000003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42497.997219999997</v>
      </c>
      <c r="D4" s="1">
        <f>PLANEL_GerCrit_Resultado!H244+PLANEL_GerCrit_Resultado!H748</f>
        <v>44760.703699999998</v>
      </c>
      <c r="E4" s="1">
        <f>PLANEL_GerCrit_Resultado!I244+PLANEL_GerCrit_Resultado!I748</f>
        <v>44792.365400000002</v>
      </c>
      <c r="F4" s="1">
        <f>PLANEL_GerCrit_Resultado!J244+PLANEL_GerCrit_Resultado!J748</f>
        <v>46396.604729999999</v>
      </c>
      <c r="G4" s="1">
        <f>PLANEL_GerCrit_Resultado!K244+PLANEL_GerCrit_Resultado!K748</f>
        <v>46868.024969999999</v>
      </c>
      <c r="H4" s="1">
        <f>PLANEL_GerCrit_Resultado!L244+PLANEL_GerCrit_Resultado!L748</f>
        <v>46808.446069999998</v>
      </c>
      <c r="I4" s="1">
        <f>PLANEL_GerCrit_Resultado!M244+PLANEL_GerCrit_Resultado!M748</f>
        <v>47290.758809999999</v>
      </c>
      <c r="J4" s="1">
        <f>PLANEL_GerCrit_Resultado!N244+PLANEL_GerCrit_Resultado!N748</f>
        <v>47973.79492</v>
      </c>
      <c r="K4" s="1">
        <f>PLANEL_GerCrit_Resultado!O244+PLANEL_GerCrit_Resultado!O748</f>
        <v>48208.95001</v>
      </c>
      <c r="L4" s="1">
        <f>PLANEL_GerCrit_Resultado!P244+PLANEL_GerCrit_Resultado!P748</f>
        <v>48633.168429999998</v>
      </c>
      <c r="M4" s="1">
        <f>PLANEL_GerCrit_Resultado!Q244+PLANEL_GerCrit_Resultado!Q748</f>
        <v>49877.446049999999</v>
      </c>
      <c r="N4" s="1">
        <f>PLANEL_GerCrit_Resultado!R244+PLANEL_GerCrit_Resultado!R748</f>
        <v>49199.253040000003</v>
      </c>
      <c r="O4" s="1">
        <f>PLANEL_GerCrit_Resultado!S244+PLANEL_GerCrit_Resultado!S748</f>
        <v>49163.28643</v>
      </c>
      <c r="P4" s="1">
        <f>PLANEL_GerCrit_Resultado!T244+PLANEL_GerCrit_Resultado!T748</f>
        <v>49443.307000000001</v>
      </c>
      <c r="Q4" s="1">
        <f>PLANEL_GerCrit_Resultado!U244+PLANEL_GerCrit_Resultado!U748</f>
        <v>49137.536659999998</v>
      </c>
      <c r="R4" s="1">
        <f>PLANEL_GerCrit_Resultado!V244+PLANEL_GerCrit_Resultado!V748</f>
        <v>49209.769679999998</v>
      </c>
      <c r="S4" s="1">
        <f>PLANEL_GerCrit_Resultado!W244+PLANEL_GerCrit_Resultado!W748</f>
        <v>50636.472029999997</v>
      </c>
      <c r="T4" s="1">
        <f>PLANEL_GerCrit_Resultado!X244+PLANEL_GerCrit_Resultado!X748</f>
        <v>50825.588559999997</v>
      </c>
      <c r="U4" s="1">
        <f>PLANEL_GerCrit_Resultado!Y244+PLANEL_GerCrit_Resultado!Y748</f>
        <v>50725.927479999998</v>
      </c>
      <c r="V4" s="1">
        <f>PLANEL_GerCrit_Resultado!Z244+PLANEL_GerCrit_Resultado!Z748</f>
        <v>51465.3531</v>
      </c>
      <c r="W4" s="1">
        <f>PLANEL_GerCrit_Resultado!AA244+PLANEL_GerCrit_Resultado!AA748</f>
        <v>52620.905460000002</v>
      </c>
      <c r="X4" s="1">
        <f>PLANEL_GerCrit_Resultado!AB244+PLANEL_GerCrit_Resultado!AB748</f>
        <v>53092.431579999997</v>
      </c>
      <c r="Y4" s="1">
        <f>PLANEL_GerCrit_Resultado!AC244+PLANEL_GerCrit_Resultado!AC748</f>
        <v>54199.818120000004</v>
      </c>
      <c r="Z4" s="1">
        <f>PLANEL_GerCrit_Resultado!AD244+PLANEL_GerCrit_Resultado!AD748</f>
        <v>54227.893660000002</v>
      </c>
      <c r="AA4" s="1">
        <f>PLANEL_GerCrit_Resultado!AE244+PLANEL_GerCrit_Resultado!AE748</f>
        <v>54346.081749999998</v>
      </c>
      <c r="AB4" s="1">
        <f>PLANEL_GerCrit_Resultado!AF244+PLANEL_GerCrit_Resultado!AF748</f>
        <v>55184.771399999998</v>
      </c>
      <c r="AC4" s="1">
        <f>PLANEL_GerCrit_Resultado!AG244+PLANEL_GerCrit_Resultado!AG748</f>
        <v>54987.892480000002</v>
      </c>
      <c r="AD4" s="1">
        <f>PLANEL_GerCrit_Resultado!AH244+PLANEL_GerCrit_Resultado!AH748</f>
        <v>55464.017939999998</v>
      </c>
      <c r="AE4" s="1">
        <f>PLANEL_GerCrit_Resultado!AI244+PLANEL_GerCrit_Resultado!AI748</f>
        <v>54604.768150000004</v>
      </c>
      <c r="AF4" s="1">
        <f>PLANEL_GerCrit_Resultado!AJ244+PLANEL_GerCrit_Resultado!AJ748</f>
        <v>55308.705869999998</v>
      </c>
      <c r="AG4" s="1">
        <f>PLANEL_GerCrit_Resultado!AK244+PLANEL_GerCrit_Resultado!AK748</f>
        <v>55366.355960000001</v>
      </c>
      <c r="AH4" s="1">
        <f>PLANEL_GerCrit_Resultado!AL244+PLANEL_GerCrit_Resultado!AL748</f>
        <v>55523.60211</v>
      </c>
      <c r="AI4" s="1">
        <f>PLANEL_GerCrit_Resultado!AM244+PLANEL_GerCrit_Resultado!AM748</f>
        <v>54545.642059999998</v>
      </c>
      <c r="AJ4" s="1">
        <f>PLANEL_GerCrit_Resultado!AN244+PLANEL_GerCrit_Resultado!AN748</f>
        <v>55197.197910000003</v>
      </c>
      <c r="AK4" s="1">
        <f>PLANEL_GerCrit_Resultado!AO244+PLANEL_GerCrit_Resultado!AO748</f>
        <v>55270.371379999997</v>
      </c>
      <c r="AL4" s="1">
        <f>PLANEL_GerCrit_Resultado!AP244+PLANEL_GerCrit_Resultado!AP748</f>
        <v>54371.814810000003</v>
      </c>
    </row>
    <row r="5" spans="2:38" x14ac:dyDescent="0.25">
      <c r="B5" s="16" t="s">
        <v>2</v>
      </c>
      <c r="C5" s="1">
        <f>PLANEL_GerCrit_Resultado!G256</f>
        <v>2772.4326420000002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3218.9329509999998</v>
      </c>
      <c r="G5" s="1">
        <f>PLANEL_GerCrit_Resultado!K256</f>
        <v>3274.8694580000001</v>
      </c>
      <c r="H5" s="1">
        <f>PLANEL_GerCrit_Resultado!L256</f>
        <v>3390.8825350000002</v>
      </c>
      <c r="I5" s="1">
        <f>PLANEL_GerCrit_Resultado!M256</f>
        <v>3270.2741510000001</v>
      </c>
      <c r="J5" s="1">
        <f>PLANEL_GerCrit_Resultado!N256</f>
        <v>3283.9534720000001</v>
      </c>
      <c r="K5" s="1">
        <f>PLANEL_GerCrit_Resultado!O256</f>
        <v>3278.157545</v>
      </c>
      <c r="L5" s="1">
        <f>PLANEL_GerCrit_Resultado!P256</f>
        <v>3278.9720630000002</v>
      </c>
      <c r="M5" s="1">
        <f>PLANEL_GerCrit_Resultado!Q256</f>
        <v>3323.6179419999999</v>
      </c>
      <c r="N5" s="1">
        <f>PLANEL_GerCrit_Resultado!R256</f>
        <v>3234.7194380000001</v>
      </c>
      <c r="O5" s="1">
        <f>PLANEL_GerCrit_Resultado!S256</f>
        <v>3571.3318629999999</v>
      </c>
      <c r="P5" s="1">
        <f>PLANEL_GerCrit_Resultado!T256</f>
        <v>3568.2012329999998</v>
      </c>
      <c r="Q5" s="1">
        <f>PLANEL_GerCrit_Resultado!U256</f>
        <v>4740.8123969999997</v>
      </c>
      <c r="R5" s="1">
        <f>PLANEL_GerCrit_Resultado!V256</f>
        <v>4866.3721850000002</v>
      </c>
      <c r="S5" s="1">
        <f>PLANEL_GerCrit_Resultado!W256</f>
        <v>4423.1555580000004</v>
      </c>
      <c r="T5" s="1">
        <f>PLANEL_GerCrit_Resultado!X256</f>
        <v>4458.1551810000001</v>
      </c>
      <c r="U5" s="1">
        <f>PLANEL_GerCrit_Resultado!Y256</f>
        <v>5395.8859469999998</v>
      </c>
      <c r="V5" s="1">
        <f>PLANEL_GerCrit_Resultado!Z256</f>
        <v>5646.7579249999999</v>
      </c>
      <c r="W5" s="1">
        <f>PLANEL_GerCrit_Resultado!AA256</f>
        <v>5138.3380969999998</v>
      </c>
      <c r="X5" s="1">
        <f>PLANEL_GerCrit_Resultado!AB256</f>
        <v>5027.2179749999996</v>
      </c>
      <c r="Y5" s="1">
        <f>PLANEL_GerCrit_Resultado!AC256</f>
        <v>5521.4865579999996</v>
      </c>
      <c r="Z5" s="1">
        <f>PLANEL_GerCrit_Resultado!AD256</f>
        <v>5738.1858149999998</v>
      </c>
      <c r="AA5" s="1">
        <f>PLANEL_GerCrit_Resultado!AE256</f>
        <v>6517.4411369999998</v>
      </c>
      <c r="AB5" s="68">
        <f>PLANEL_GerCrit_Resultado!AF256</f>
        <v>5679.2835869999999</v>
      </c>
      <c r="AC5" s="1">
        <f>PLANEL_GerCrit_Resultado!AG256</f>
        <v>6127.6501120000003</v>
      </c>
      <c r="AD5" s="1">
        <f>PLANEL_GerCrit_Resultado!AH256</f>
        <v>5647.1196970000001</v>
      </c>
      <c r="AE5" s="1">
        <f>PLANEL_GerCrit_Resultado!AI256</f>
        <v>6484.9832820000001</v>
      </c>
      <c r="AF5" s="1">
        <f>PLANEL_GerCrit_Resultado!AJ256</f>
        <v>5747.0911169999999</v>
      </c>
      <c r="AG5" s="1">
        <f>PLANEL_GerCrit_Resultado!AK256</f>
        <v>5984.2240929999998</v>
      </c>
      <c r="AH5" s="1">
        <f>PLANEL_GerCrit_Resultado!AL256</f>
        <v>5979.8121069999997</v>
      </c>
      <c r="AI5" s="1">
        <f>PLANEL_GerCrit_Resultado!AM256</f>
        <v>6908.8313070000004</v>
      </c>
      <c r="AJ5" s="1">
        <f>PLANEL_GerCrit_Resultado!AN256</f>
        <v>6203.2400539999999</v>
      </c>
      <c r="AK5" s="1">
        <f>PLANEL_GerCrit_Resultado!AO256</f>
        <v>6075.0146869999999</v>
      </c>
      <c r="AL5" s="1">
        <f>PLANEL_GerCrit_Resultado!AP256</f>
        <v>6922.4153269999997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7027.4736629999998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6561.5972818999999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6562.0850139000004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4722.2252392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4164.9467844999999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4574.1907190000002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4574.1907190000002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4226.9066439999997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4275.564566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4162.5668690000002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2779.9072740000001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2620.4331200000001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2628.551872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2509.3246220000001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2523.960165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2532.1522869999999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2105.9259229999998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2182.9599081000001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2410.2395332000001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2166.4383601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2256.5093303999997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2250.0809402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2265.0343066799996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2316.8601138200002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2511.3644775799999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2502.2457465799998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2113.7223122800001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2109.92723368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2089.41276788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2056.4316831599999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1925.10532281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1910.0347246800002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1861.08840179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1807.0656554299999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1752.02405963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1700.8647608000001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984.29567750000001</v>
      </c>
      <c r="D9" s="20">
        <f>PLANEL_GerCrit_Resultado!H64+PLANEL_GerCrit_Resultado!H76+PLANEL_GerCrit_Resultado!H88+PLANEL_GerCrit_Resultado!H640+PLANEL_GerCrit_Resultado!H700</f>
        <v>920.25347880000004</v>
      </c>
      <c r="E9" s="20">
        <f>PLANEL_GerCrit_Resultado!I64+PLANEL_GerCrit_Resultado!I76+PLANEL_GerCrit_Resultado!I88+PLANEL_GerCrit_Resultado!I640+PLANEL_GerCrit_Resultado!I700</f>
        <v>920.25347880000004</v>
      </c>
      <c r="F9" s="20">
        <f>PLANEL_GerCrit_Resultado!J64+PLANEL_GerCrit_Resultado!J76+PLANEL_GerCrit_Resultado!J88+PLANEL_GerCrit_Resultado!J640+PLANEL_GerCrit_Resultado!J700</f>
        <v>800.71120080000003</v>
      </c>
      <c r="G9" s="20">
        <f>PLANEL_GerCrit_Resultado!K64+PLANEL_GerCrit_Resultado!K76+PLANEL_GerCrit_Resultado!K88+PLANEL_GerCrit_Resultado!K640+PLANEL_GerCrit_Resultado!K700</f>
        <v>1000.62064</v>
      </c>
      <c r="H9" s="20">
        <f>PLANEL_GerCrit_Resultado!L64+PLANEL_GerCrit_Resultado!L76+PLANEL_GerCrit_Resultado!L88+PLANEL_GerCrit_Resultado!L640+PLANEL_GerCrit_Resultado!L700</f>
        <v>953.63414739999996</v>
      </c>
      <c r="I9" s="20">
        <f>PLANEL_GerCrit_Resultado!M64+PLANEL_GerCrit_Resultado!M76+PLANEL_GerCrit_Resultado!M88+PLANEL_GerCrit_Resultado!M640+PLANEL_GerCrit_Resultado!M700</f>
        <v>953.63414739999996</v>
      </c>
      <c r="J9" s="20">
        <f>PLANEL_GerCrit_Resultado!N64+PLANEL_GerCrit_Resultado!N76+PLANEL_GerCrit_Resultado!N88+PLANEL_GerCrit_Resultado!N640+PLANEL_GerCrit_Resultado!N700</f>
        <v>953.63414739999996</v>
      </c>
      <c r="K9" s="20">
        <f>PLANEL_GerCrit_Resultado!O64+PLANEL_GerCrit_Resultado!O76+PLANEL_GerCrit_Resultado!O88+PLANEL_GerCrit_Resultado!O640+PLANEL_GerCrit_Resultado!O700</f>
        <v>953.63414739999996</v>
      </c>
      <c r="L9" s="20">
        <f>PLANEL_GerCrit_Resultado!P64+PLANEL_GerCrit_Resultado!P76+PLANEL_GerCrit_Resultado!P88+PLANEL_GerCrit_Resultado!P640+PLANEL_GerCrit_Resultado!P700</f>
        <v>1000.62064</v>
      </c>
      <c r="M9" s="20">
        <f>PLANEL_GerCrit_Resultado!Q64+PLANEL_GerCrit_Resultado!Q76+PLANEL_GerCrit_Resultado!Q88+PLANEL_GerCrit_Resultado!Q640+PLANEL_GerCrit_Resultado!Q700</f>
        <v>1000.624233</v>
      </c>
      <c r="N9" s="20">
        <f>PLANEL_GerCrit_Resultado!R64+PLANEL_GerCrit_Resultado!R76+PLANEL_GerCrit_Resultado!R88+PLANEL_GerCrit_Resultado!R640+PLANEL_GerCrit_Resultado!R700</f>
        <v>1000.62064</v>
      </c>
      <c r="O9" s="20">
        <f>PLANEL_GerCrit_Resultado!S64+PLANEL_GerCrit_Resultado!S76+PLANEL_GerCrit_Resultado!S88+PLANEL_GerCrit_Resultado!S640+PLANEL_GerCrit_Resultado!S700</f>
        <v>1000.62064</v>
      </c>
      <c r="P9" s="20">
        <f>PLANEL_GerCrit_Resultado!T64+PLANEL_GerCrit_Resultado!T76+PLANEL_GerCrit_Resultado!T88+PLANEL_GerCrit_Resultado!T640+PLANEL_GerCrit_Resultado!T700</f>
        <v>1000.62064</v>
      </c>
      <c r="Q9" s="20">
        <f>PLANEL_GerCrit_Resultado!U64+PLANEL_GerCrit_Resultado!U76+PLANEL_GerCrit_Resultado!U88+PLANEL_GerCrit_Resultado!U640+PLANEL_GerCrit_Resultado!U700</f>
        <v>274.15011559999999</v>
      </c>
      <c r="R9" s="20">
        <f>PLANEL_GerCrit_Resultado!V64+PLANEL_GerCrit_Resultado!V76+PLANEL_GerCrit_Resultado!V88+PLANEL_GerCrit_Resultado!V640+PLANEL_GerCrit_Resultado!V700</f>
        <v>274.15011559999999</v>
      </c>
      <c r="S9" s="20">
        <f>PLANEL_GerCrit_Resultado!W64+PLANEL_GerCrit_Resultado!W76+PLANEL_GerCrit_Resultado!W88+PLANEL_GerCrit_Resultado!W640+PLANEL_GerCrit_Resultado!W700</f>
        <v>208.45155879999999</v>
      </c>
      <c r="T9" s="20">
        <f>PLANEL_GerCrit_Resultado!X64+PLANEL_GerCrit_Resultado!X76+PLANEL_GerCrit_Resultado!X88+PLANEL_GerCrit_Resultado!X640+PLANEL_GerCrit_Resultado!X700</f>
        <v>208.45155879999999</v>
      </c>
      <c r="U9" s="20">
        <f>PLANEL_GerCrit_Resultado!Y64+PLANEL_GerCrit_Resultado!Y76+PLANEL_GerCrit_Resultado!Y88+PLANEL_GerCrit_Resultado!Y640+PLANEL_GerCrit_Resultado!Y700</f>
        <v>208.45155879999999</v>
      </c>
      <c r="V9" s="20">
        <f>PLANEL_GerCrit_Resultado!Z64+PLANEL_GerCrit_Resultado!Z76+PLANEL_GerCrit_Resultado!Z88+PLANEL_GerCrit_Resultado!Z640+PLANEL_GerCrit_Resultado!Z700</f>
        <v>208.45155879999999</v>
      </c>
      <c r="W9" s="20">
        <f>PLANEL_GerCrit_Resultado!AA64+PLANEL_GerCrit_Resultado!AA76+PLANEL_GerCrit_Resultado!AA88+PLANEL_GerCrit_Resultado!AA640+PLANEL_GerCrit_Resultado!AA700</f>
        <v>208.45155879999999</v>
      </c>
      <c r="X9" s="20">
        <f>PLANEL_GerCrit_Resultado!AB64+PLANEL_GerCrit_Resultado!AB76+PLANEL_GerCrit_Resultado!AB88+PLANEL_GerCrit_Resultado!AB640+PLANEL_GerCrit_Resultado!AB700</f>
        <v>208.45155879999999</v>
      </c>
      <c r="Y9" s="20">
        <f>PLANEL_GerCrit_Resultado!AC64+PLANEL_GerCrit_Resultado!AC76+PLANEL_GerCrit_Resultado!AC88+PLANEL_GerCrit_Resultado!AC640+PLANEL_GerCrit_Resultado!AC700</f>
        <v>208.45155879999999</v>
      </c>
      <c r="Z9" s="20">
        <f>PLANEL_GerCrit_Resultado!AD64+PLANEL_GerCrit_Resultado!AD76+PLANEL_GerCrit_Resultado!AD88+PLANEL_GerCrit_Resultado!AD640+PLANEL_GerCrit_Resultado!AD700</f>
        <v>208.45155879999999</v>
      </c>
      <c r="AA9" s="20">
        <f>PLANEL_GerCrit_Resultado!AE64+PLANEL_GerCrit_Resultado!AE76+PLANEL_GerCrit_Resultado!AE88+PLANEL_GerCrit_Resultado!AE640+PLANEL_GerCrit_Resultado!AE700</f>
        <v>208.45155879999999</v>
      </c>
      <c r="AB9" s="20">
        <f>PLANEL_GerCrit_Resultado!AF64+PLANEL_GerCrit_Resultado!AF76+PLANEL_GerCrit_Resultado!AF88+PLANEL_GerCrit_Resultado!AF640+PLANEL_GerCrit_Resultado!AF700</f>
        <v>208.45155879999999</v>
      </c>
      <c r="AC9" s="20">
        <f>PLANEL_GerCrit_Resultado!AG64+PLANEL_GerCrit_Resultado!AG76+PLANEL_GerCrit_Resultado!AG88+PLANEL_GerCrit_Resultado!AG640+PLANEL_GerCrit_Resultado!AG700</f>
        <v>246.9031176</v>
      </c>
      <c r="AD9" s="20">
        <f>PLANEL_GerCrit_Resultado!AH64+PLANEL_GerCrit_Resultado!AH76+PLANEL_GerCrit_Resultado!AH88+PLANEL_GerCrit_Resultado!AH640+PLANEL_GerCrit_Resultado!AH700</f>
        <v>246.9031176</v>
      </c>
      <c r="AE9" s="20">
        <f>PLANEL_GerCrit_Resultado!AI64+PLANEL_GerCrit_Resultado!AI76+PLANEL_GerCrit_Resultado!AI88+PLANEL_GerCrit_Resultado!AI640+PLANEL_GerCrit_Resultado!AI700</f>
        <v>246.9031176</v>
      </c>
      <c r="AF9" s="20">
        <f>PLANEL_GerCrit_Resultado!AJ64+PLANEL_GerCrit_Resultado!AJ76+PLANEL_GerCrit_Resultado!AJ88+PLANEL_GerCrit_Resultado!AJ640+PLANEL_GerCrit_Resultado!AJ700</f>
        <v>246.9031176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852.84828489999995</v>
      </c>
      <c r="D10" s="20">
        <f>PLANEL_GerCrit_Resultado!H40+PLANEL_GerCrit_Resultado!H52</f>
        <v>774.65787360000002</v>
      </c>
      <c r="E10" s="20">
        <f>PLANEL_GerCrit_Resultado!I40+PLANEL_GerCrit_Resultado!I52</f>
        <v>818.29465660000005</v>
      </c>
      <c r="F10" s="20">
        <f>PLANEL_GerCrit_Resultado!J40+PLANEL_GerCrit_Resultado!J52</f>
        <v>607.80297919999998</v>
      </c>
      <c r="G10" s="20">
        <f>PLANEL_GerCrit_Resultado!K40+PLANEL_GerCrit_Resultado!K52</f>
        <v>131.7420194</v>
      </c>
      <c r="H10" s="20">
        <f>PLANEL_GerCrit_Resultado!L40+PLANEL_GerCrit_Resultado!L52</f>
        <v>0</v>
      </c>
      <c r="I10" s="20">
        <f>PLANEL_GerCrit_Resultado!M40+PLANEL_GerCrit_Resultado!M52</f>
        <v>0</v>
      </c>
      <c r="J10" s="20">
        <f>PLANEL_GerCrit_Resultado!N40+PLANEL_GerCrit_Resultado!N52</f>
        <v>0</v>
      </c>
      <c r="K10" s="20">
        <f>PLANEL_GerCrit_Resultado!O40+PLANEL_GerCrit_Resultado!O52</f>
        <v>0</v>
      </c>
      <c r="L10" s="20">
        <f>PLANEL_GerCrit_Resultado!P40+PLANEL_GerCrit_Resultado!P52</f>
        <v>0</v>
      </c>
      <c r="M10" s="20">
        <f>PLANEL_GerCrit_Resultado!Q40+PLANEL_GerCrit_Resultado!Q52</f>
        <v>296.52507430000003</v>
      </c>
      <c r="N10" s="20">
        <f>PLANEL_GerCrit_Resultado!R40+PLANEL_GerCrit_Resultado!R52</f>
        <v>104.31008989999999</v>
      </c>
      <c r="O10" s="20">
        <f>PLANEL_GerCrit_Resultado!S40+PLANEL_GerCrit_Resultado!S52</f>
        <v>23.73339417</v>
      </c>
      <c r="P10" s="20">
        <f>PLANEL_GerCrit_Resultado!T40+PLANEL_GerCrit_Resultado!T52</f>
        <v>0</v>
      </c>
      <c r="Q10" s="20">
        <f>PLANEL_GerCrit_Resultado!U40+PLANEL_GerCrit_Resultado!U52</f>
        <v>0</v>
      </c>
      <c r="R10" s="20">
        <f>PLANEL_GerCrit_Resultado!V40+PLANEL_GerCrit_Resultado!V52</f>
        <v>0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1769.944133</v>
      </c>
      <c r="D11" s="1">
        <f>PLANEL_GerCrit_Resultado!H160</f>
        <v>1724.9081000000001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1634.836033</v>
      </c>
      <c r="H11" s="1">
        <f>PLANEL_GerCrit_Resultado!L160</f>
        <v>1589.8</v>
      </c>
      <c r="I11" s="1">
        <f>PLANEL_GerCrit_Resultado!M160</f>
        <v>1589.8</v>
      </c>
      <c r="J11" s="1">
        <f>PLANEL_GerCrit_Resultado!N160</f>
        <v>1634.836033</v>
      </c>
      <c r="K11" s="1">
        <f>PLANEL_GerCrit_Resultado!O160</f>
        <v>1634.836033</v>
      </c>
      <c r="L11" s="1">
        <f>PLANEL_GerCrit_Resultado!P160</f>
        <v>1634.836033</v>
      </c>
      <c r="M11" s="1">
        <f>PLANEL_GerCrit_Resultado!Q160</f>
        <v>1634.836033</v>
      </c>
      <c r="N11" s="1">
        <f>PLANEL_GerCrit_Resultado!R160</f>
        <v>2917.5560730000002</v>
      </c>
      <c r="O11" s="1">
        <f>PLANEL_GerCrit_Resultado!S160</f>
        <v>2917.5560730000002</v>
      </c>
      <c r="P11" s="1">
        <f>PLANEL_GerCrit_Resultado!T160</f>
        <v>2917.5560730000002</v>
      </c>
      <c r="Q11" s="1">
        <f>PLANEL_GerCrit_Resultado!U160</f>
        <v>2917.5560730000002</v>
      </c>
      <c r="R11" s="1">
        <f>PLANEL_GerCrit_Resultado!V160</f>
        <v>2917.5560730000002</v>
      </c>
      <c r="S11" s="1">
        <f>PLANEL_GerCrit_Resultado!W160</f>
        <v>2917.5560730000002</v>
      </c>
      <c r="T11" s="1">
        <f>PLANEL_GerCrit_Resultado!X160</f>
        <v>2917.5560730000002</v>
      </c>
      <c r="U11" s="1">
        <f>PLANEL_GerCrit_Resultado!Y160</f>
        <v>2917.5560730000002</v>
      </c>
      <c r="V11" s="1">
        <f>PLANEL_GerCrit_Resultado!Z160</f>
        <v>2917.5560730000002</v>
      </c>
      <c r="W11" s="1">
        <f>PLANEL_GerCrit_Resultado!AA160</f>
        <v>2917.5560730000002</v>
      </c>
      <c r="X11" s="1">
        <f>PLANEL_GerCrit_Resultado!AB160</f>
        <v>2917.5560730000002</v>
      </c>
      <c r="Y11" s="1">
        <f>PLANEL_GerCrit_Resultado!AC160</f>
        <v>2917.5560730000002</v>
      </c>
      <c r="Z11" s="1">
        <f>PLANEL_GerCrit_Resultado!AD160</f>
        <v>2955.2828119999999</v>
      </c>
      <c r="AA11" s="1">
        <f>PLANEL_GerCrit_Resultado!AE160</f>
        <v>2962.5921060000001</v>
      </c>
      <c r="AB11" s="68">
        <f>PLANEL_GerCrit_Resultado!AF160</f>
        <v>2962.5921060000001</v>
      </c>
      <c r="AC11" s="1">
        <f>PLANEL_GerCrit_Resultado!AG160</f>
        <v>2962.5921060000001</v>
      </c>
      <c r="AD11" s="1">
        <f>PLANEL_GerCrit_Resultado!AH160</f>
        <v>2962.5921060000001</v>
      </c>
      <c r="AE11" s="1">
        <f>PLANEL_GerCrit_Resultado!AI160</f>
        <v>2962.5921060000001</v>
      </c>
      <c r="AF11" s="1">
        <f>PLANEL_GerCrit_Resultado!AJ160</f>
        <v>2962.5921060000001</v>
      </c>
      <c r="AG11" s="1">
        <f>PLANEL_GerCrit_Resultado!AK160</f>
        <v>2962.5921060000001</v>
      </c>
      <c r="AH11" s="1">
        <f>PLANEL_GerCrit_Resultado!AL160</f>
        <v>2962.5921060000001</v>
      </c>
      <c r="AI11" s="1">
        <f>PLANEL_GerCrit_Resultado!AM160</f>
        <v>2962.5921060000001</v>
      </c>
      <c r="AJ11" s="1">
        <f>PLANEL_GerCrit_Resultado!AN160</f>
        <v>2962.5921060000001</v>
      </c>
      <c r="AK11" s="1">
        <f>PLANEL_GerCrit_Resultado!AO160</f>
        <v>2962.5921060000001</v>
      </c>
      <c r="AL11" s="1">
        <f>PLANEL_GerCrit_Resultado!AP160</f>
        <v>2962.5921060000001</v>
      </c>
    </row>
    <row r="12" spans="2:38" x14ac:dyDescent="0.25">
      <c r="B12" s="16" t="s">
        <v>58</v>
      </c>
      <c r="C12" s="1">
        <f>PLANEL_GerCrit_Resultado!G172</f>
        <v>1577.879637</v>
      </c>
      <c r="D12" s="1">
        <f>PLANEL_GerCrit_Resultado!H172</f>
        <v>568.02841350000006</v>
      </c>
      <c r="E12" s="1">
        <f>PLANEL_GerCrit_Resultado!I172</f>
        <v>654.20845689999999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0</v>
      </c>
      <c r="J12" s="1">
        <f>PLANEL_GerCrit_Resultado!N172</f>
        <v>0</v>
      </c>
      <c r="K12" s="1">
        <f>PLANEL_GerCrit_Resultado!O172</f>
        <v>0</v>
      </c>
      <c r="L12" s="1">
        <f>PLANEL_GerCrit_Resultado!P172</f>
        <v>0</v>
      </c>
      <c r="M12" s="1">
        <f>PLANEL_GerCrit_Resultado!Q172</f>
        <v>0</v>
      </c>
      <c r="N12" s="1">
        <f>PLANEL_GerCrit_Resultado!R172</f>
        <v>0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53</v>
      </c>
      <c r="C15" s="24">
        <f>PLANEL_GerCrit_Resultado!G376</f>
        <v>318.66858919999999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476.40948420000001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658.56209490000003</v>
      </c>
      <c r="J15" s="24">
        <f>PLANEL_GerCrit_Resultado!N376</f>
        <v>639.89358240000001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640.93476989999999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643.98867989999997</v>
      </c>
      <c r="Q15" s="24">
        <f>PLANEL_GerCrit_Resultado!U376</f>
        <v>644.80506990000003</v>
      </c>
      <c r="R15" s="24">
        <f>PLANEL_GerCrit_Resultado!V376</f>
        <v>644.80256989999998</v>
      </c>
      <c r="S15" s="24">
        <f>PLANEL_GerCrit_Resultado!W376</f>
        <v>354.79748069999999</v>
      </c>
      <c r="T15" s="24">
        <f>PLANEL_GerCrit_Resultado!X376</f>
        <v>353.08640070000001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7385.8771612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7385.8771612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7385.8771612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7384.0128248999999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7384.0128248999999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7299.7574463000001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7292.3475834999999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7247.5316565000003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7130.3667615000004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6991.5887694999992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6819.0988199000003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6013.4459788000004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5382.6532614999996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4749.6394596999999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4506.7659581999997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2966.6396178999998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2926.4768809000002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2103.6839785000002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2192.0061224199999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2297.8178512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2297.8178512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2297.8178512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2297.8178512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2297.8178512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2297.8178512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2297.8178512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2297.8178512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2297.8178512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2297.8178512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0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0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0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0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0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0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0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0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0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0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0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64839.178715495989</v>
      </c>
      <c r="D24" s="28">
        <f t="shared" si="0"/>
        <v>67469.873412196001</v>
      </c>
      <c r="E24" s="28">
        <f t="shared" si="0"/>
        <v>68072.330957000013</v>
      </c>
      <c r="F24" s="28">
        <f t="shared" si="0"/>
        <v>69625.836850000007</v>
      </c>
      <c r="G24" s="28">
        <f t="shared" si="0"/>
        <v>70049.266296900008</v>
      </c>
      <c r="H24" s="28">
        <f t="shared" si="0"/>
        <v>70381.592910600011</v>
      </c>
      <c r="I24" s="28">
        <f t="shared" si="0"/>
        <v>70733.123216600012</v>
      </c>
      <c r="J24" s="28">
        <f t="shared" si="0"/>
        <v>71108.922093100016</v>
      </c>
      <c r="K24" s="28">
        <f t="shared" si="0"/>
        <v>71420.514165600005</v>
      </c>
      <c r="L24" s="28">
        <f t="shared" si="0"/>
        <v>71660.18503220001</v>
      </c>
      <c r="M24" s="28">
        <f t="shared" si="0"/>
        <v>71857.2429672</v>
      </c>
      <c r="N24" s="28">
        <f t="shared" si="0"/>
        <v>72025.049061800019</v>
      </c>
      <c r="O24" s="28">
        <f t="shared" si="0"/>
        <v>72168.98155447001</v>
      </c>
      <c r="P24" s="28">
        <f t="shared" si="0"/>
        <v>72294.684597500018</v>
      </c>
      <c r="Q24" s="28">
        <f t="shared" si="0"/>
        <v>72405.426877800011</v>
      </c>
      <c r="R24" s="28">
        <f t="shared" si="0"/>
        <v>72494.244412800006</v>
      </c>
      <c r="S24" s="28">
        <f t="shared" si="0"/>
        <v>72602.348430400001</v>
      </c>
      <c r="T24" s="28">
        <f t="shared" si="0"/>
        <v>72729.043906899999</v>
      </c>
      <c r="U24" s="28">
        <f t="shared" si="0"/>
        <v>72990.451456900002</v>
      </c>
      <c r="V24" s="28">
        <f t="shared" si="0"/>
        <v>73106.1551645</v>
      </c>
      <c r="W24" s="28">
        <f t="shared" si="0"/>
        <v>73208.210403000005</v>
      </c>
      <c r="X24" s="28">
        <f t="shared" si="0"/>
        <v>73296.986098699999</v>
      </c>
      <c r="Y24" s="28">
        <f t="shared" si="0"/>
        <v>73373.468247879995</v>
      </c>
      <c r="Z24" s="28">
        <f t="shared" si="0"/>
        <v>73430.841032619996</v>
      </c>
      <c r="AA24" s="28">
        <f t="shared" si="0"/>
        <v>73467.864957679994</v>
      </c>
      <c r="AB24" s="76">
        <f t="shared" si="0"/>
        <v>73483.40930259999</v>
      </c>
      <c r="AC24" s="28">
        <f t="shared" si="0"/>
        <v>73490.636760879992</v>
      </c>
      <c r="AD24" s="28">
        <f t="shared" si="0"/>
        <v>73482.436727279986</v>
      </c>
      <c r="AE24" s="28">
        <f t="shared" si="0"/>
        <v>73440.536056479992</v>
      </c>
      <c r="AF24" s="28">
        <f t="shared" si="0"/>
        <v>73373.600526759983</v>
      </c>
      <c r="AG24" s="28">
        <f t="shared" si="0"/>
        <v>73290.154114809993</v>
      </c>
      <c r="AH24" s="28">
        <f t="shared" si="0"/>
        <v>73198.01494898001</v>
      </c>
      <c r="AI24" s="28">
        <f t="shared" si="0"/>
        <v>73100.127776090012</v>
      </c>
      <c r="AJ24" s="28">
        <f t="shared" si="0"/>
        <v>72992.069626730008</v>
      </c>
      <c r="AK24" s="28">
        <f t="shared" si="0"/>
        <v>72881.976133930002</v>
      </c>
      <c r="AL24" s="28">
        <f t="shared" si="0"/>
        <v>72779.660905100012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0.47358656743568711</v>
      </c>
      <c r="D29" s="47">
        <f>IF(PLANEL_Pot_anual!D4&lt;&gt;0,D4/PLANEL_Pot_anual!D4,0)</f>
        <v>0.49880157673201664</v>
      </c>
      <c r="E29" s="47">
        <f>IF(PLANEL_Pot_anual!E4&lt;&gt;0,E4/PLANEL_Pot_anual!E4,0)</f>
        <v>0.49915440643701564</v>
      </c>
      <c r="F29" s="47">
        <f>IF(PLANEL_Pot_anual!F4&lt;&gt;0,F4/PLANEL_Pot_anual!F4,0)</f>
        <v>0.46292282201936441</v>
      </c>
      <c r="G29" s="47">
        <f>IF(PLANEL_Pot_anual!G4&lt;&gt;0,G4/PLANEL_Pot_anual!G4,0)</f>
        <v>0.44517950498527453</v>
      </c>
      <c r="H29" s="47">
        <f>IF(PLANEL_Pot_anual!H4&lt;&gt;0,H4/PLANEL_Pot_anual!H4,0)</f>
        <v>0.42897140166893466</v>
      </c>
      <c r="I29" s="47">
        <f>IF(PLANEL_Pot_anual!I4&lt;&gt;0,I4/PLANEL_Pot_anual!I4,0)</f>
        <v>0.43339150935230397</v>
      </c>
      <c r="J29" s="47">
        <f>IF(PLANEL_Pot_anual!J4&lt;&gt;0,J4/PLANEL_Pot_anual!J4,0)</f>
        <v>0.43908013426094405</v>
      </c>
      <c r="K29" s="47">
        <f>IF(PLANEL_Pot_anual!K4&lt;&gt;0,K4/PLANEL_Pot_anual!K4,0)</f>
        <v>0.44123239110578039</v>
      </c>
      <c r="L29" s="47">
        <f>IF(PLANEL_Pot_anual!L4&lt;&gt;0,L4/PLANEL_Pot_anual!L4,0)</f>
        <v>0.4451150499848659</v>
      </c>
      <c r="M29" s="47">
        <f>IF(PLANEL_Pot_anual!M4&lt;&gt;0,M4/PLANEL_Pot_anual!M4,0)</f>
        <v>0.45650330028606778</v>
      </c>
      <c r="N29" s="47">
        <f>IF(PLANEL_Pot_anual!N4&lt;&gt;0,N4/PLANEL_Pot_anual!N4,0)</f>
        <v>0.4502961390977106</v>
      </c>
      <c r="O29" s="47">
        <f>IF(PLANEL_Pot_anual!O4&lt;&gt;0,O4/PLANEL_Pot_anual!O4,0)</f>
        <v>0.44996695471748704</v>
      </c>
      <c r="P29" s="47">
        <f>IF(PLANEL_Pot_anual!P4&lt;&gt;0,P4/PLANEL_Pot_anual!P4,0)</f>
        <v>0.45252984284581743</v>
      </c>
      <c r="Q29" s="47">
        <f>IF(PLANEL_Pot_anual!Q4&lt;&gt;0,Q4/PLANEL_Pot_anual!Q4,0)</f>
        <v>0.44973127996030671</v>
      </c>
      <c r="R29" s="47">
        <f>IF(PLANEL_Pot_anual!R4&lt;&gt;0,R4/PLANEL_Pot_anual!R4,0)</f>
        <v>0.45039239264010539</v>
      </c>
      <c r="S29" s="47">
        <f>IF(PLANEL_Pot_anual!S4&lt;&gt;0,S4/PLANEL_Pot_anual!S4,0)</f>
        <v>0.46345028519234222</v>
      </c>
      <c r="T29" s="47">
        <f>IF(PLANEL_Pot_anual!T4&lt;&gt;0,T4/PLANEL_Pot_anual!T4,0)</f>
        <v>0.46518117413956506</v>
      </c>
      <c r="U29" s="47">
        <f>IF(PLANEL_Pot_anual!U4&lt;&gt;0,U4/PLANEL_Pot_anual!U4,0)</f>
        <v>0.46285527103595536</v>
      </c>
      <c r="V29" s="47">
        <f>IF(PLANEL_Pot_anual!V4&lt;&gt;0,V4/PLANEL_Pot_anual!V4,0)</f>
        <v>0.46772750183670286</v>
      </c>
      <c r="W29" s="47">
        <f>IF(PLANEL_Pot_anual!W4&lt;&gt;0,W4/PLANEL_Pot_anual!W4,0)</f>
        <v>0.47489175397852268</v>
      </c>
      <c r="X29" s="47">
        <f>IF(PLANEL_Pot_anual!X4&lt;&gt;0,X4/PLANEL_Pot_anual!X4,0)</f>
        <v>0.47654809044634022</v>
      </c>
      <c r="Y29" s="47">
        <f>IF(PLANEL_Pot_anual!Y4&lt;&gt;0,Y4/PLANEL_Pot_anual!Y4,0)</f>
        <v>0.48485088714278574</v>
      </c>
      <c r="Z29" s="47">
        <f>IF(PLANEL_Pot_anual!Z4&lt;&gt;0,Z4/PLANEL_Pot_anual!Z4,0)</f>
        <v>0.48510204020838965</v>
      </c>
      <c r="AA29" s="47">
        <f>IF(PLANEL_Pot_anual!AA4&lt;&gt;0,AA4/PLANEL_Pot_anual!AA4,0)</f>
        <v>0.48243915806086879</v>
      </c>
      <c r="AB29" s="77">
        <f>IF(PLANEL_Pot_anual!AB4&lt;&gt;0,AB4/PLANEL_Pot_anual!AB4,0)</f>
        <v>0.4898843448267089</v>
      </c>
      <c r="AC29" s="47">
        <f>IF(PLANEL_Pot_anual!AC4&lt;&gt;0,AC4/PLANEL_Pot_anual!AC4,0)</f>
        <v>0.48813661808457387</v>
      </c>
      <c r="AD29" s="47">
        <f>IF(PLANEL_Pot_anual!AD4&lt;&gt;0,AD4/PLANEL_Pot_anual!AD4,0)</f>
        <v>0.4923632625574984</v>
      </c>
      <c r="AE29" s="47">
        <f>IF(PLANEL_Pot_anual!AE4&lt;&gt;0,AE4/PLANEL_Pot_anual!AE4,0)</f>
        <v>0.48473556002765456</v>
      </c>
      <c r="AF29" s="47">
        <f>IF(PLANEL_Pot_anual!AF4&lt;&gt;0,AF4/PLANEL_Pot_anual!AF4,0)</f>
        <v>0.49098453161913613</v>
      </c>
      <c r="AG29" s="47">
        <f>IF(PLANEL_Pot_anual!AG4&lt;&gt;0,AG4/PLANEL_Pot_anual!AG4,0)</f>
        <v>0.49149630100500791</v>
      </c>
      <c r="AH29" s="47">
        <f>IF(PLANEL_Pot_anual!AH4&lt;&gt;0,AH4/PLANEL_Pot_anual!AH4,0)</f>
        <v>0.49289220109148124</v>
      </c>
      <c r="AI29" s="47">
        <f>IF(PLANEL_Pot_anual!AI4&lt;&gt;0,AI4/PLANEL_Pot_anual!AI4,0)</f>
        <v>0.48421068794561095</v>
      </c>
      <c r="AJ29" s="47">
        <f>IF(PLANEL_Pot_anual!AJ4&lt;&gt;0,AJ4/PLANEL_Pot_anual!AJ4,0)</f>
        <v>0.48999465701167222</v>
      </c>
      <c r="AK29" s="47">
        <f>IF(PLANEL_Pot_anual!AK4&lt;&gt;0,AK4/PLANEL_Pot_anual!AK4,0)</f>
        <v>0.49064423000980634</v>
      </c>
      <c r="AL29" s="47">
        <f>IF(PLANEL_Pot_anual!AL4&lt;&gt;0,AL4/PLANEL_Pot_anual!AL4,0)</f>
        <v>0.48266759469145865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0.5040762792757707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0.51542297284357685</v>
      </c>
      <c r="G30" s="47">
        <f>IF(PLANEL_Pot_anual!G5&lt;&gt;0,G5/PLANEL_Pot_anual!G5,0)</f>
        <v>0.51424337541765297</v>
      </c>
      <c r="H30" s="47">
        <f>IF(PLANEL_Pot_anual!H5&lt;&gt;0,H5/PLANEL_Pot_anual!H5,0)</f>
        <v>0.51122742176562452</v>
      </c>
      <c r="I30" s="47">
        <f>IF(PLANEL_Pot_anual!I5&lt;&gt;0,I5/PLANEL_Pot_anual!I5,0)</f>
        <v>0.49304386260094868</v>
      </c>
      <c r="J30" s="47">
        <f>IF(PLANEL_Pot_anual!J5&lt;&gt;0,J5/PLANEL_Pot_anual!J5,0)</f>
        <v>0.49510622953172601</v>
      </c>
      <c r="K30" s="47">
        <f>IF(PLANEL_Pot_anual!K5&lt;&gt;0,K5/PLANEL_Pot_anual!K5,0)</f>
        <v>0.49423240486031145</v>
      </c>
      <c r="L30" s="47">
        <f>IF(PLANEL_Pot_anual!L5&lt;&gt;0,L5/PLANEL_Pot_anual!L5,0)</f>
        <v>0.49435520591072346</v>
      </c>
      <c r="M30" s="47">
        <f>IF(PLANEL_Pot_anual!M5&lt;&gt;0,M5/PLANEL_Pot_anual!M5,0)</f>
        <v>0.50108625524022488</v>
      </c>
      <c r="N30" s="47">
        <f>IF(PLANEL_Pot_anual!N5&lt;&gt;0,N5/PLANEL_Pot_anual!N5,0)</f>
        <v>0.4876834456384051</v>
      </c>
      <c r="O30" s="47">
        <f>IF(PLANEL_Pot_anual!O5&lt;&gt;0,O5/PLANEL_Pot_anual!O5,0)</f>
        <v>0.45376098552828298</v>
      </c>
      <c r="P30" s="47">
        <f>IF(PLANEL_Pot_anual!P5&lt;&gt;0,P5/PLANEL_Pot_anual!P5,0)</f>
        <v>0.40427026380858816</v>
      </c>
      <c r="Q30" s="47">
        <f>IF(PLANEL_Pot_anual!Q5&lt;&gt;0,Q5/PLANEL_Pot_anual!Q5,0)</f>
        <v>0.44486931685508457</v>
      </c>
      <c r="R30" s="47">
        <f>IF(PLANEL_Pot_anual!R5&lt;&gt;0,R5/PLANEL_Pot_anual!R5,0)</f>
        <v>0.43444608120502881</v>
      </c>
      <c r="S30" s="47">
        <f>IF(PLANEL_Pot_anual!S5&lt;&gt;0,S5/PLANEL_Pot_anual!S5,0)</f>
        <v>0.3948778526756565</v>
      </c>
      <c r="T30" s="47">
        <f>IF(PLANEL_Pot_anual!T5&lt;&gt;0,T5/PLANEL_Pot_anual!T5,0)</f>
        <v>0.39800244908504584</v>
      </c>
      <c r="U30" s="47">
        <f>IF(PLANEL_Pot_anual!U5&lt;&gt;0,U5/PLANEL_Pot_anual!U5,0)</f>
        <v>0.48171849895271329</v>
      </c>
      <c r="V30" s="47">
        <f>IF(PLANEL_Pot_anual!V5&lt;&gt;0,V5/PLANEL_Pot_anual!V5,0)</f>
        <v>0.50411513110144279</v>
      </c>
      <c r="W30" s="47">
        <f>IF(PLANEL_Pot_anual!W5&lt;&gt;0,W5/PLANEL_Pot_anual!W5,0)</f>
        <v>0.4587258773648763</v>
      </c>
      <c r="X30" s="47">
        <f>IF(PLANEL_Pot_anual!X5&lt;&gt;0,X5/PLANEL_Pot_anual!X5,0)</f>
        <v>0.44880561238910466</v>
      </c>
      <c r="Y30" s="47">
        <f>IF(PLANEL_Pot_anual!Y5&lt;&gt;0,Y5/PLANEL_Pot_anual!Y5,0)</f>
        <v>0.4514273984724943</v>
      </c>
      <c r="Z30" s="47">
        <f>IF(PLANEL_Pot_anual!Z5&lt;&gt;0,Z5/PLANEL_Pot_anual!Z5,0)</f>
        <v>0.45886835320206276</v>
      </c>
      <c r="AA30" s="47">
        <f>IF(PLANEL_Pot_anual!AA5&lt;&gt;0,AA5/PLANEL_Pot_anual!AA5,0)</f>
        <v>0.50435360704204502</v>
      </c>
      <c r="AB30" s="77">
        <f>IF(PLANEL_Pot_anual!AB5&lt;&gt;0,AB5/PLANEL_Pot_anual!AB5,0)</f>
        <v>0.43949260182142763</v>
      </c>
      <c r="AC30" s="47">
        <f>IF(PLANEL_Pot_anual!AC5&lt;&gt;0,AC5/PLANEL_Pot_anual!AC5,0)</f>
        <v>0.47418954336753083</v>
      </c>
      <c r="AD30" s="47">
        <f>IF(PLANEL_Pot_anual!AD5&lt;&gt;0,AD5/PLANEL_Pot_anual!AD5,0)</f>
        <v>0.43700359216303425</v>
      </c>
      <c r="AE30" s="47">
        <f>IF(PLANEL_Pot_anual!AE5&lt;&gt;0,AE5/PLANEL_Pot_anual!AE5,0)</f>
        <v>0.50184184883786842</v>
      </c>
      <c r="AF30" s="47">
        <f>IF(PLANEL_Pot_anual!AF5&lt;&gt;0,AF5/PLANEL_Pot_anual!AF5,0)</f>
        <v>0.44473990235260719</v>
      </c>
      <c r="AG30" s="47">
        <f>IF(PLANEL_Pot_anual!AG5&lt;&gt;0,AG5/PLANEL_Pot_anual!AG5,0)</f>
        <v>0.44181516185240283</v>
      </c>
      <c r="AH30" s="47">
        <f>IF(PLANEL_Pot_anual!AH5&lt;&gt;0,AH5/PLANEL_Pot_anual!AH5,0)</f>
        <v>0.43442712899997754</v>
      </c>
      <c r="AI30" s="47">
        <f>IF(PLANEL_Pot_anual!AI5&lt;&gt;0,AI5/PLANEL_Pot_anual!AI5,0)</f>
        <v>0.50191940745625385</v>
      </c>
      <c r="AJ30" s="47">
        <f>IF(PLANEL_Pot_anual!AJ5&lt;&gt;0,AJ5/PLANEL_Pot_anual!AJ5,0)</f>
        <v>0.45065893692583969</v>
      </c>
      <c r="AK30" s="47">
        <f>IF(PLANEL_Pot_anual!AK5&lt;&gt;0,AK5/PLANEL_Pot_anual!AK5,0)</f>
        <v>0.44134349740131512</v>
      </c>
      <c r="AL30" s="47">
        <f>IF(PLANEL_Pot_anual!AL5&lt;&gt;0,AL5/PLANEL_Pot_anual!AL5,0)</f>
        <v>0.50290627237830876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0.62509772669050534</v>
      </c>
      <c r="D32" s="48">
        <f>IF(PLANEL_Pot_anual!D7&lt;&gt;0,D7/PLANEL_Pot_anual!D7,0)</f>
        <v>0.53122599798409953</v>
      </c>
      <c r="E32" s="48">
        <f>IF(PLANEL_Pot_anual!E7&lt;&gt;0,E7/PLANEL_Pot_anual!E7,0)</f>
        <v>0.53126548469858648</v>
      </c>
      <c r="F32" s="48">
        <f>IF(PLANEL_Pot_anual!F7&lt;&gt;0,F7/PLANEL_Pot_anual!F7,0)</f>
        <v>0.38144600390959471</v>
      </c>
      <c r="G32" s="48">
        <f>IF(PLANEL_Pot_anual!G7&lt;&gt;0,G7/PLANEL_Pot_anual!G7,0)</f>
        <v>0.33643086192830257</v>
      </c>
      <c r="H32" s="48">
        <f>IF(PLANEL_Pot_anual!H7&lt;&gt;0,H7/PLANEL_Pot_anual!H7,0)</f>
        <v>0.33649837929892967</v>
      </c>
      <c r="I32" s="48">
        <f>IF(PLANEL_Pot_anual!I7&lt;&gt;0,I7/PLANEL_Pot_anual!I7,0)</f>
        <v>0.33649837929892967</v>
      </c>
      <c r="J32" s="48">
        <f>IF(PLANEL_Pot_anual!J7&lt;&gt;0,J7/PLANEL_Pot_anual!J7,0)</f>
        <v>0.33045685234264444</v>
      </c>
      <c r="K32" s="48">
        <f>IF(PLANEL_Pot_anual!K7&lt;&gt;0,K7/PLANEL_Pot_anual!K7,0)</f>
        <v>0.34264822615803814</v>
      </c>
      <c r="L32" s="48">
        <f>IF(PLANEL_Pot_anual!L7&lt;&gt;0,L7/PLANEL_Pot_anual!L7,0)</f>
        <v>0.3575873331500683</v>
      </c>
      <c r="M32" s="48">
        <f>IF(PLANEL_Pot_anual!M7&lt;&gt;0,M7/PLANEL_Pot_anual!M7,0)</f>
        <v>0.3376132224921059</v>
      </c>
      <c r="N32" s="48">
        <f>IF(PLANEL_Pot_anual!N7&lt;&gt;0,N7/PLANEL_Pot_anual!N7,0)</f>
        <v>0.36900752256629071</v>
      </c>
      <c r="O32" s="48">
        <f>IF(PLANEL_Pot_anual!O7&lt;&gt;0,O7/PLANEL_Pot_anual!O7,0)</f>
        <v>0.35981436381804988</v>
      </c>
      <c r="P32" s="48">
        <f>IF(PLANEL_Pot_anual!P7&lt;&gt;0,P7/PLANEL_Pot_anual!P7,0)</f>
        <v>0.34350311727423305</v>
      </c>
      <c r="Q32" s="48">
        <f>IF(PLANEL_Pot_anual!Q7&lt;&gt;0,Q7/PLANEL_Pot_anual!Q7,0)</f>
        <v>0.34550658649436694</v>
      </c>
      <c r="R32" s="48">
        <f>IF(PLANEL_Pot_anual!R7&lt;&gt;0,R7/PLANEL_Pot_anual!R7,0)</f>
        <v>0.34662801152619399</v>
      </c>
      <c r="S32" s="48">
        <f>IF(PLANEL_Pot_anual!S7&lt;&gt;0,S7/PLANEL_Pot_anual!S7,0)</f>
        <v>0.33005656657001797</v>
      </c>
      <c r="T32" s="48">
        <f>IF(PLANEL_Pot_anual!T7&lt;&gt;0,T7/PLANEL_Pot_anual!T7,0)</f>
        <v>0.3317316173695008</v>
      </c>
      <c r="U32" s="48">
        <f>IF(PLANEL_Pot_anual!U7&lt;&gt;0,U7/PLANEL_Pot_anual!U7,0)</f>
        <v>0.35546634218715434</v>
      </c>
      <c r="V32" s="48">
        <f>IF(PLANEL_Pot_anual!V7&lt;&gt;0,V7/PLANEL_Pot_anual!V7,0)</f>
        <v>0.31034686494191127</v>
      </c>
      <c r="W32" s="48">
        <f>IF(PLANEL_Pot_anual!W7&lt;&gt;0,W7/PLANEL_Pot_anual!W7,0)</f>
        <v>0.31424642867686992</v>
      </c>
      <c r="X32" s="48">
        <f>IF(PLANEL_Pot_anual!X7&lt;&gt;0,X7/PLANEL_Pot_anual!X7,0)</f>
        <v>0.30486010001761349</v>
      </c>
      <c r="Y32" s="48">
        <f>IF(PLANEL_Pot_anual!Y7&lt;&gt;0,Y7/PLANEL_Pot_anual!Y7,0)</f>
        <v>0.29878171545331028</v>
      </c>
      <c r="Z32" s="48">
        <f>IF(PLANEL_Pot_anual!Z7&lt;&gt;0,Z7/PLANEL_Pot_anual!Z7,0)</f>
        <v>0.29776248426531637</v>
      </c>
      <c r="AA32" s="48">
        <f>IF(PLANEL_Pot_anual!AA7&lt;&gt;0,AA7/PLANEL_Pot_anual!AA7,0)</f>
        <v>0.32276015339870706</v>
      </c>
      <c r="AB32" s="48">
        <f>IF(PLANEL_Pot_anual!AB7&lt;&gt;0,AB7/PLANEL_Pot_anual!AB7,0)</f>
        <v>0.32158821557660422</v>
      </c>
      <c r="AC32" s="48">
        <f>IF(PLANEL_Pot_anual!AC7&lt;&gt;0,AC7/PLANEL_Pot_anual!AC7,0)</f>
        <v>0.27185439760777858</v>
      </c>
      <c r="AD32" s="48">
        <f>IF(PLANEL_Pot_anual!AD7&lt;&gt;0,AD7/PLANEL_Pot_anual!AD7,0)</f>
        <v>0.27136629716020166</v>
      </c>
      <c r="AE32" s="48">
        <f>IF(PLANEL_Pot_anual!AE7&lt;&gt;0,AE7/PLANEL_Pot_anual!AE7,0)</f>
        <v>0.26872784852865522</v>
      </c>
      <c r="AF32" s="48">
        <f>IF(PLANEL_Pot_anual!AF7&lt;&gt;0,AF7/PLANEL_Pot_anual!AF7,0)</f>
        <v>0.26448601748636691</v>
      </c>
      <c r="AG32" s="48">
        <f>IF(PLANEL_Pot_anual!AG7&lt;&gt;0,AG7/PLANEL_Pot_anual!AG7,0)</f>
        <v>0.25972818710334594</v>
      </c>
      <c r="AH32" s="48">
        <f>IF(PLANEL_Pot_anual!AH7&lt;&gt;0,AH7/PLANEL_Pot_anual!AH7,0)</f>
        <v>0.25769491698327041</v>
      </c>
      <c r="AI32" s="48">
        <f>IF(PLANEL_Pot_anual!AI7&lt;&gt;0,AI7/PLANEL_Pot_anual!AI7,0)</f>
        <v>0.2510912576618996</v>
      </c>
      <c r="AJ32" s="48">
        <f>IF(PLANEL_Pot_anual!AJ7&lt;&gt;0,AJ7/PLANEL_Pot_anual!AJ7,0)</f>
        <v>0.2438027058054506</v>
      </c>
      <c r="AK32" s="48">
        <f>IF(PLANEL_Pot_anual!AK7&lt;&gt;0,AK7/PLANEL_Pot_anual!AK7,0)</f>
        <v>0.23637669449946033</v>
      </c>
      <c r="AL32" s="48">
        <f>IF(PLANEL_Pot_anual!AL7&lt;&gt;0,AL7/PLANEL_Pot_anual!AL7,0)</f>
        <v>0.22947446853750675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0.56949690891943816</v>
      </c>
      <c r="D34" s="49">
        <f>IF(PLANEL_Pot_anual!D9&lt;&gt;0,D9/PLANEL_Pot_anual!D9,0)</f>
        <v>0.53244317086718052</v>
      </c>
      <c r="E34" s="49">
        <f>IF(PLANEL_Pot_anual!E9&lt;&gt;0,E9/PLANEL_Pot_anual!E9,0)</f>
        <v>0.53244317086718052</v>
      </c>
      <c r="F34" s="49">
        <f>IF(PLANEL_Pot_anual!F9&lt;&gt;0,F9/PLANEL_Pot_anual!F9,0)</f>
        <v>0.46327802124557388</v>
      </c>
      <c r="G34" s="49">
        <f>IF(PLANEL_Pot_anual!G9&lt;&gt;0,G9/PLANEL_Pot_anual!G9,0)</f>
        <v>0.48377489411901214</v>
      </c>
      <c r="H34" s="49">
        <f>IF(PLANEL_Pot_anual!H9&lt;&gt;0,H9/PLANEL_Pot_anual!H9,0)</f>
        <v>0.46105810758281918</v>
      </c>
      <c r="I34" s="49">
        <f>IF(PLANEL_Pot_anual!I9&lt;&gt;0,I9/PLANEL_Pot_anual!I9,0)</f>
        <v>0.46105810758281918</v>
      </c>
      <c r="J34" s="49">
        <f>IF(PLANEL_Pot_anual!J9&lt;&gt;0,J9/PLANEL_Pot_anual!J9,0)</f>
        <v>0.46105810758281918</v>
      </c>
      <c r="K34" s="49">
        <f>IF(PLANEL_Pot_anual!K9&lt;&gt;0,K9/PLANEL_Pot_anual!K9,0)</f>
        <v>0.46105810758281918</v>
      </c>
      <c r="L34" s="49">
        <f>IF(PLANEL_Pot_anual!L9&lt;&gt;0,L9/PLANEL_Pot_anual!L9,0)</f>
        <v>0.48377489411901214</v>
      </c>
      <c r="M34" s="49">
        <f>IF(PLANEL_Pot_anual!M9&lt;&gt;0,M9/PLANEL_Pot_anual!M9,0)</f>
        <v>0.48377663124407738</v>
      </c>
      <c r="N34" s="49">
        <f>IF(PLANEL_Pot_anual!N9&lt;&gt;0,N9/PLANEL_Pot_anual!N9,0)</f>
        <v>0.48377489411901214</v>
      </c>
      <c r="O34" s="49">
        <f>IF(PLANEL_Pot_anual!O9&lt;&gt;0,O9/PLANEL_Pot_anual!O9,0)</f>
        <v>0.48377489411901214</v>
      </c>
      <c r="P34" s="49">
        <f>IF(PLANEL_Pot_anual!P9&lt;&gt;0,P9/PLANEL_Pot_anual!P9,0)</f>
        <v>0.48377489411901214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0.61309281999999998</v>
      </c>
      <c r="T34" s="49">
        <f>IF(PLANEL_Pot_anual!T9&lt;&gt;0,T9/PLANEL_Pot_anual!T9,0)</f>
        <v>0.61309281999999998</v>
      </c>
      <c r="U34" s="49">
        <f>IF(PLANEL_Pot_anual!U9&lt;&gt;0,U9/PLANEL_Pot_anual!U9,0)</f>
        <v>0.61309281999999998</v>
      </c>
      <c r="V34" s="49">
        <f>IF(PLANEL_Pot_anual!V9&lt;&gt;0,V9/PLANEL_Pot_anual!V9,0)</f>
        <v>0.61309281999999998</v>
      </c>
      <c r="W34" s="49">
        <f>IF(PLANEL_Pot_anual!W9&lt;&gt;0,W9/PLANEL_Pot_anual!W9,0)</f>
        <v>0.61309281999999998</v>
      </c>
      <c r="X34" s="49">
        <f>IF(PLANEL_Pot_anual!X9&lt;&gt;0,X9/PLANEL_Pot_anual!X9,0)</f>
        <v>0.61309281999999998</v>
      </c>
      <c r="Y34" s="49">
        <f>IF(PLANEL_Pot_anual!Y9&lt;&gt;0,Y9/PLANEL_Pot_anual!Y9,0)</f>
        <v>0.61309281999999998</v>
      </c>
      <c r="Z34" s="49">
        <f>IF(PLANEL_Pot_anual!Z9&lt;&gt;0,Z9/PLANEL_Pot_anual!Z9,0)</f>
        <v>0.61309281999999998</v>
      </c>
      <c r="AA34" s="49">
        <f>IF(PLANEL_Pot_anual!AA9&lt;&gt;0,AA9/PLANEL_Pot_anual!AA9,0)</f>
        <v>0.61309281999999998</v>
      </c>
      <c r="AB34" s="79">
        <f>IF(PLANEL_Pot_anual!AB9&lt;&gt;0,AB9/PLANEL_Pot_anual!AB9,0)</f>
        <v>0.61309281999999998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0.53594705520963049</v>
      </c>
      <c r="E35" s="49">
        <f>IF(PLANEL_Pot_anual!E10&lt;&gt;0,E10/PLANEL_Pot_anual!E10,0)</f>
        <v>0.56613716383008161</v>
      </c>
      <c r="F35" s="49">
        <f>IF(PLANEL_Pot_anual!F10&lt;&gt;0,F10/PLANEL_Pot_anual!F10,0)</f>
        <v>0.42050849536460494</v>
      </c>
      <c r="G35" s="49">
        <f>IF(PLANEL_Pot_anual!G10&lt;&gt;0,G10/PLANEL_Pot_anual!G10,0)</f>
        <v>9.1145717033347173E-2</v>
      </c>
      <c r="H35" s="49">
        <f>IF(PLANEL_Pot_anual!H10&lt;&gt;0,H10/PLANEL_Pot_anual!H10,0)</f>
        <v>0</v>
      </c>
      <c r="I35" s="49">
        <f>IF(PLANEL_Pot_anual!I10&lt;&gt;0,I10/PLANEL_Pot_anual!I10,0)</f>
        <v>0</v>
      </c>
      <c r="J35" s="49">
        <f>IF(PLANEL_Pot_anual!J10&lt;&gt;0,J10/PLANEL_Pot_anual!J10,0)</f>
        <v>0</v>
      </c>
      <c r="K35" s="49">
        <f>IF(PLANEL_Pot_anual!K10&lt;&gt;0,K10/PLANEL_Pot_anual!K10,0)</f>
        <v>0</v>
      </c>
      <c r="L35" s="49">
        <f>IF(PLANEL_Pot_anual!L10&lt;&gt;0,L10/PLANEL_Pot_anual!L10,0)</f>
        <v>0</v>
      </c>
      <c r="M35" s="49">
        <f>IF(PLANEL_Pot_anual!M10&lt;&gt;0,M10/PLANEL_Pot_anual!M10,0)</f>
        <v>0.20515087470596374</v>
      </c>
      <c r="N35" s="49">
        <f>IF(PLANEL_Pot_anual!N10&lt;&gt;0,N10/PLANEL_Pot_anual!N10,0)</f>
        <v>7.2166936418984362E-2</v>
      </c>
      <c r="O35" s="49">
        <f>IF(PLANEL_Pot_anual!O10&lt;&gt;0,O10/PLANEL_Pot_anual!O10,0)</f>
        <v>1.6419948920713988E-2</v>
      </c>
      <c r="P35" s="49">
        <f>IF(PLANEL_Pot_anual!P10&lt;&gt;0,P10/PLANEL_Pot_anual!P10,0)</f>
        <v>0</v>
      </c>
      <c r="Q35" s="49">
        <f>IF(PLANEL_Pot_anual!Q10&lt;&gt;0,Q10/PLANEL_Pot_anual!Q10,0)</f>
        <v>0</v>
      </c>
      <c r="R35" s="49">
        <f>IF(PLANEL_Pot_anual!R10&lt;&gt;0,R10/PLANEL_Pot_anual!R10,0)</f>
        <v>0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0.86678798994974882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0.79889447236180899</v>
      </c>
      <c r="I36" s="47">
        <f>IF(PLANEL_Pot_anual!I11&lt;&gt;0,I11/PLANEL_Pot_anual!I11,0)</f>
        <v>0.79889447236180899</v>
      </c>
      <c r="J36" s="47">
        <f>IF(PLANEL_Pot_anual!J11&lt;&gt;0,J11/PLANEL_Pot_anual!J11,0)</f>
        <v>0.82152564472361811</v>
      </c>
      <c r="K36" s="47">
        <f>IF(PLANEL_Pot_anual!K11&lt;&gt;0,K11/PLANEL_Pot_anual!K11,0)</f>
        <v>0.82152564472361811</v>
      </c>
      <c r="L36" s="47">
        <f>IF(PLANEL_Pot_anual!L11&lt;&gt;0,L11/PLANEL_Pot_anual!L11,0)</f>
        <v>0.82152564472361811</v>
      </c>
      <c r="M36" s="47">
        <f>IF(PLANEL_Pot_anual!M11&lt;&gt;0,M11/PLANEL_Pot_anual!M11,0)</f>
        <v>0.82152564472361811</v>
      </c>
      <c r="N36" s="47">
        <f>IF(PLANEL_Pot_anual!N11&lt;&gt;0,N11/PLANEL_Pot_anual!N11,0)</f>
        <v>0.85936850456553759</v>
      </c>
      <c r="O36" s="47">
        <f>IF(PLANEL_Pot_anual!O11&lt;&gt;0,O11/PLANEL_Pot_anual!O11,0)</f>
        <v>0.85936850456553759</v>
      </c>
      <c r="P36" s="47">
        <f>IF(PLANEL_Pot_anual!P11&lt;&gt;0,P11/PLANEL_Pot_anual!P11,0)</f>
        <v>0.85936850456553759</v>
      </c>
      <c r="Q36" s="47">
        <f>IF(PLANEL_Pot_anual!Q11&lt;&gt;0,Q11/PLANEL_Pot_anual!Q11,0)</f>
        <v>0.85936850456553759</v>
      </c>
      <c r="R36" s="47">
        <f>IF(PLANEL_Pot_anual!R11&lt;&gt;0,R11/PLANEL_Pot_anual!R11,0)</f>
        <v>0.85936850456553759</v>
      </c>
      <c r="S36" s="47">
        <f>IF(PLANEL_Pot_anual!S11&lt;&gt;0,S11/PLANEL_Pot_anual!S11,0)</f>
        <v>0.85936850456553759</v>
      </c>
      <c r="T36" s="47">
        <f>IF(PLANEL_Pot_anual!T11&lt;&gt;0,T11/PLANEL_Pot_anual!T11,0)</f>
        <v>0.85936850456553759</v>
      </c>
      <c r="U36" s="47">
        <f>IF(PLANEL_Pot_anual!U11&lt;&gt;0,U11/PLANEL_Pot_anual!U11,0)</f>
        <v>0.85936850456553759</v>
      </c>
      <c r="V36" s="47">
        <f>IF(PLANEL_Pot_anual!V11&lt;&gt;0,V11/PLANEL_Pot_anual!V11,0)</f>
        <v>0.85936850456553759</v>
      </c>
      <c r="W36" s="47">
        <f>IF(PLANEL_Pot_anual!W11&lt;&gt;0,W11/PLANEL_Pot_anual!W11,0)</f>
        <v>0.85936850456553759</v>
      </c>
      <c r="X36" s="47">
        <f>IF(PLANEL_Pot_anual!X11&lt;&gt;0,X11/PLANEL_Pot_anual!X11,0)</f>
        <v>0.85936850456553759</v>
      </c>
      <c r="Y36" s="47">
        <f>IF(PLANEL_Pot_anual!Y11&lt;&gt;0,Y11/PLANEL_Pot_anual!Y11,0)</f>
        <v>0.85936850456553759</v>
      </c>
      <c r="Z36" s="47">
        <f>IF(PLANEL_Pot_anual!Z11&lt;&gt;0,Z11/PLANEL_Pot_anual!Z11,0)</f>
        <v>0.87048094609720172</v>
      </c>
      <c r="AA36" s="47">
        <f>IF(PLANEL_Pot_anual!AA11&lt;&gt;0,AA11/PLANEL_Pot_anual!AA11,0)</f>
        <v>0.87263390456553758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0.87263390456553758</v>
      </c>
      <c r="AE36" s="47">
        <f>IF(PLANEL_Pot_anual!AE11&lt;&gt;0,AE11/PLANEL_Pot_anual!AE11,0)</f>
        <v>0.87263390456553758</v>
      </c>
      <c r="AF36" s="47">
        <f>IF(PLANEL_Pot_anual!AF11&lt;&gt;0,AF11/PLANEL_Pot_anual!AF11,0)</f>
        <v>0.87263390456553758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0.87263390456553758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0.30438667328986457</v>
      </c>
      <c r="D37" s="47">
        <f>IF(PLANEL_Pot_anual!D12&lt;&gt;0,D12/PLANEL_Pot_anual!D12,0)</f>
        <v>0.10957760976503723</v>
      </c>
      <c r="E37" s="47">
        <f>IF(PLANEL_Pot_anual!E12&lt;&gt;0,E12/PLANEL_Pot_anual!E12,0)</f>
        <v>0.12620248792391681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0.96507749606299209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0.94338511722772278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0.90961615317679567</v>
      </c>
      <c r="J40" s="52">
        <f>IF(PLANEL_Pot_anual!J15&lt;&gt;0,J15/PLANEL_Pot_anual!J15,0)</f>
        <v>0.88383091491712706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0.92353713242074931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0.92793757910662822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0.92911033126801146</v>
      </c>
      <c r="S40" s="52">
        <f>IF(PLANEL_Pot_anual!S15&lt;&gt;0,S15/PLANEL_Pot_anual!S15,0)</f>
        <v>0.90095855942102587</v>
      </c>
      <c r="T40" s="52">
        <f>IF(PLANEL_Pot_anual!T15&lt;&gt;0,T15/PLANEL_Pot_anual!T15,0)</f>
        <v>0.89661351117318433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0.44769216555381253</v>
      </c>
      <c r="M42" s="51">
        <f>IF(PLANEL_Pot_anual!M17&lt;&gt;0,M17/PLANEL_Pot_anual!M17,0)</f>
        <v>0.44770942065325325</v>
      </c>
      <c r="N42" s="51">
        <f>IF(PLANEL_Pot_anual!N17&lt;&gt;0,N17/PLANEL_Pot_anual!N17,0)</f>
        <v>0.44770942065325325</v>
      </c>
      <c r="O42" s="51">
        <f>IF(PLANEL_Pot_anual!O17&lt;&gt;0,O17/PLANEL_Pot_anual!O17,0)</f>
        <v>0.44826224423256156</v>
      </c>
      <c r="P42" s="51">
        <f>IF(PLANEL_Pot_anual!P17&lt;&gt;0,P17/PLANEL_Pot_anual!P17,0)</f>
        <v>0.44826276237058965</v>
      </c>
      <c r="Q42" s="51">
        <f>IF(PLANEL_Pot_anual!Q17&lt;&gt;0,Q17/PLANEL_Pot_anual!Q17,0)</f>
        <v>0.44821350246941527</v>
      </c>
      <c r="R42" s="51">
        <f>IF(PLANEL_Pot_anual!R17&lt;&gt;0,R17/PLANEL_Pot_anual!R17,0)</f>
        <v>0.44808184717738669</v>
      </c>
      <c r="S42" s="51">
        <f>IF(PLANEL_Pot_anual!S17&lt;&gt;0,S17/PLANEL_Pot_anual!S17,0)</f>
        <v>0.4480762267545183</v>
      </c>
      <c r="T42" s="51">
        <f>IF(PLANEL_Pot_anual!T17&lt;&gt;0,T17/PLANEL_Pot_anual!T17,0)</f>
        <v>0.44913995587703531</v>
      </c>
      <c r="U42" s="51">
        <f>IF(PLANEL_Pot_anual!U17&lt;&gt;0,U17/PLANEL_Pot_anual!U17,0)</f>
        <v>0.44917089029779178</v>
      </c>
      <c r="V42" s="51">
        <f>IF(PLANEL_Pot_anual!V17&lt;&gt;0,V17/PLANEL_Pot_anual!V17,0)</f>
        <v>0.44970899134210562</v>
      </c>
      <c r="W42" s="51">
        <f>IF(PLANEL_Pot_anual!W17&lt;&gt;0,W17/PLANEL_Pot_anual!W17,0)</f>
        <v>0.45244964445713304</v>
      </c>
      <c r="X42" s="51">
        <f>IF(PLANEL_Pot_anual!X17&lt;&gt;0,X17/PLANEL_Pot_anual!X17,0)</f>
        <v>0.45253156797026689</v>
      </c>
      <c r="Y42" s="51">
        <f>IF(PLANEL_Pot_anual!Y17&lt;&gt;0,Y17/PLANEL_Pot_anual!Y17,0)</f>
        <v>0.45326780822441048</v>
      </c>
      <c r="Z42" s="51">
        <f>IF(PLANEL_Pot_anual!Z17&lt;&gt;0,Z17/PLANEL_Pot_anual!Z17,0)</f>
        <v>0.45322547326932017</v>
      </c>
      <c r="AA42" s="51">
        <f>IF(PLANEL_Pot_anual!AA17&lt;&gt;0,AA17/PLANEL_Pot_anual!AA17,0)</f>
        <v>0.45698165676300934</v>
      </c>
      <c r="AB42" s="81">
        <f>IF(PLANEL_Pot_anual!AB17&lt;&gt;0,AB17/PLANEL_Pot_anual!AB17,0)</f>
        <v>0.45758130410127484</v>
      </c>
      <c r="AC42" s="51">
        <f>IF(PLANEL_Pot_anual!AC17&lt;&gt;0,AC17/PLANEL_Pot_anual!AC17,0)</f>
        <v>0.45761099993183285</v>
      </c>
      <c r="AD42" s="51">
        <f>IF(PLANEL_Pot_anual!AD17&lt;&gt;0,AD17/PLANEL_Pot_anual!AD17,0)</f>
        <v>0.45761099993183285</v>
      </c>
      <c r="AE42" s="51">
        <f>IF(PLANEL_Pot_anual!AE17&lt;&gt;0,AE17/PLANEL_Pot_anual!AE17,0)</f>
        <v>0.45761099993183285</v>
      </c>
      <c r="AF42" s="51">
        <f>IF(PLANEL_Pot_anual!AF17&lt;&gt;0,AF17/PLANEL_Pot_anual!AF17,0)</f>
        <v>0.45761099993183285</v>
      </c>
      <c r="AG42" s="51">
        <f>IF(PLANEL_Pot_anual!AG17&lt;&gt;0,AG17/PLANEL_Pot_anual!AG17,0)</f>
        <v>0.45761099993183285</v>
      </c>
      <c r="AH42" s="51">
        <f>IF(PLANEL_Pot_anual!AH17&lt;&gt;0,AH17/PLANEL_Pot_anual!AH17,0)</f>
        <v>0.45761099993183285</v>
      </c>
      <c r="AI42" s="51">
        <f>IF(PLANEL_Pot_anual!AI17&lt;&gt;0,AI17/PLANEL_Pot_anual!AI17,0)</f>
        <v>0.45761099993183285</v>
      </c>
      <c r="AJ42" s="51">
        <f>IF(PLANEL_Pot_anual!AJ17&lt;&gt;0,AJ17/PLANEL_Pot_anual!AJ17,0)</f>
        <v>0.45761099993183285</v>
      </c>
      <c r="AK42" s="51">
        <f>IF(PLANEL_Pot_anual!AK17&lt;&gt;0,AK17/PLANEL_Pot_anual!AK17,0)</f>
        <v>0.45761099993183285</v>
      </c>
      <c r="AL42" s="51">
        <f>IF(PLANEL_Pot_anual!AL17&lt;&gt;0,AL17/PLANEL_Pot_anual!AL17,0)</f>
        <v>0.45761099993183285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</v>
      </c>
      <c r="AC45" s="53">
        <f>IF(PLANEL_Pot_anual!AC20&lt;&gt;0,AC20/PLANEL_Pot_anual!AC20,0)</f>
        <v>0</v>
      </c>
      <c r="AD45" s="53">
        <f>IF(PLANEL_Pot_anual!AD20&lt;&gt;0,AD20/PLANEL_Pot_anual!AD20,0)</f>
        <v>0</v>
      </c>
      <c r="AE45" s="53">
        <f>IF(PLANEL_Pot_anual!AE20&lt;&gt;0,AE20/PLANEL_Pot_anual!AE20,0)</f>
        <v>0</v>
      </c>
      <c r="AF45" s="53">
        <f>IF(PLANEL_Pot_anual!AF20&lt;&gt;0,AF20/PLANEL_Pot_anual!AF20,0)</f>
        <v>0</v>
      </c>
      <c r="AG45" s="53">
        <f>IF(PLANEL_Pot_anual!AG20&lt;&gt;0,AG20/PLANEL_Pot_anual!AG20,0)</f>
        <v>0</v>
      </c>
      <c r="AH45" s="53">
        <f>IF(PLANEL_Pot_anual!AH20&lt;&gt;0,AH20/PLANEL_Pot_anual!AH20,0)</f>
        <v>0</v>
      </c>
      <c r="AI45" s="53">
        <f>IF(PLANEL_Pot_anual!AI20&lt;&gt;0,AI20/PLANEL_Pot_anual!AI20,0)</f>
        <v>0</v>
      </c>
      <c r="AJ45" s="53">
        <f>IF(PLANEL_Pot_anual!AJ20&lt;&gt;0,AJ20/PLANEL_Pot_anual!AJ20,0)</f>
        <v>0</v>
      </c>
      <c r="AK45" s="53">
        <f>IF(PLANEL_Pot_anual!AK20&lt;&gt;0,AK20/PLANEL_Pot_anual!AK20,0)</f>
        <v>0</v>
      </c>
      <c r="AL45" s="53">
        <f>IF(PLANEL_Pot_anual!AL20&lt;&gt;0,AL20/PLANEL_Pot_anual!AL20,0)</f>
        <v>0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732</v>
      </c>
      <c r="C3" s="33" t="s">
        <v>733</v>
      </c>
      <c r="D3" s="33" t="s">
        <v>734</v>
      </c>
      <c r="E3" s="33" t="s">
        <v>735</v>
      </c>
      <c r="F3" s="33" t="s">
        <v>736</v>
      </c>
      <c r="G3" s="33" t="s">
        <v>737</v>
      </c>
      <c r="H3" s="33" t="s">
        <v>738</v>
      </c>
      <c r="I3" s="33" t="s">
        <v>739</v>
      </c>
      <c r="J3" s="33" t="s">
        <v>740</v>
      </c>
      <c r="K3" s="33" t="s">
        <v>741</v>
      </c>
      <c r="L3" s="33" t="s">
        <v>742</v>
      </c>
      <c r="M3" s="33" t="s">
        <v>743</v>
      </c>
      <c r="N3" s="33" t="s">
        <v>744</v>
      </c>
      <c r="O3" s="33" t="s">
        <v>745</v>
      </c>
      <c r="P3" s="33" t="s">
        <v>746</v>
      </c>
      <c r="Q3" s="33" t="s">
        <v>747</v>
      </c>
      <c r="R3" s="33" t="s">
        <v>748</v>
      </c>
      <c r="S3" s="33" t="s">
        <v>749</v>
      </c>
      <c r="T3" s="33" t="s">
        <v>750</v>
      </c>
      <c r="U3" s="33" t="s">
        <v>751</v>
      </c>
      <c r="V3" s="33" t="s">
        <v>752</v>
      </c>
      <c r="W3" s="33" t="s">
        <v>753</v>
      </c>
      <c r="X3" s="33" t="s">
        <v>754</v>
      </c>
      <c r="Y3" s="33" t="s">
        <v>755</v>
      </c>
      <c r="Z3" s="33" t="s">
        <v>756</v>
      </c>
      <c r="AA3" s="33" t="s">
        <v>757</v>
      </c>
      <c r="AB3" s="33" t="s">
        <v>758</v>
      </c>
      <c r="AC3" s="33" t="s">
        <v>759</v>
      </c>
      <c r="AD3" s="33" t="s">
        <v>760</v>
      </c>
      <c r="AE3" s="33" t="s">
        <v>761</v>
      </c>
      <c r="AF3" s="33" t="s">
        <v>762</v>
      </c>
      <c r="AG3" s="33" t="s">
        <v>763</v>
      </c>
      <c r="AH3" s="33" t="s">
        <v>764</v>
      </c>
      <c r="AI3" s="33" t="s">
        <v>765</v>
      </c>
      <c r="AJ3" s="33" t="s">
        <v>766</v>
      </c>
      <c r="AK3" s="33" t="s">
        <v>767</v>
      </c>
      <c r="AL3" s="33" t="s">
        <v>768</v>
      </c>
      <c r="AM3" s="33" t="s">
        <v>769</v>
      </c>
      <c r="AN3" s="33" t="s">
        <v>770</v>
      </c>
    </row>
    <row r="4" spans="1:40" x14ac:dyDescent="0.25">
      <c r="A4" s="229" t="s">
        <v>6</v>
      </c>
      <c r="B4" s="58">
        <v>3284.0380949999999</v>
      </c>
      <c r="C4" s="58">
        <v>3617.6390700000002</v>
      </c>
      <c r="D4" s="58">
        <v>3942.5745000000002</v>
      </c>
      <c r="E4" s="58">
        <v>4014.5962690000001</v>
      </c>
      <c r="F4" s="58">
        <v>4467.2379620000002</v>
      </c>
      <c r="G4" s="58">
        <v>4477.8278030000001</v>
      </c>
      <c r="H4" s="58">
        <v>4682.4265820000001</v>
      </c>
      <c r="I4" s="58">
        <v>4515.0792000000001</v>
      </c>
      <c r="J4" s="58">
        <v>4869.0737019999997</v>
      </c>
      <c r="K4" s="58">
        <v>4788.5563009999996</v>
      </c>
      <c r="L4" s="58">
        <v>4694.0044019999996</v>
      </c>
      <c r="M4" s="58">
        <v>4614.4464420000004</v>
      </c>
      <c r="N4" s="58">
        <v>4798.3534900000004</v>
      </c>
      <c r="O4" s="58">
        <v>4848.4342379999998</v>
      </c>
      <c r="P4" s="58">
        <v>4944.5880900000002</v>
      </c>
      <c r="Q4" s="58">
        <v>4944.5880900000002</v>
      </c>
      <c r="R4" s="58">
        <v>4944.5880900000002</v>
      </c>
      <c r="S4" s="58">
        <v>4944.5880900000002</v>
      </c>
      <c r="T4" s="58">
        <v>4944.5880900000002</v>
      </c>
      <c r="U4" s="58">
        <v>4775.6895500000001</v>
      </c>
      <c r="V4" s="58">
        <v>4775.6895500000001</v>
      </c>
      <c r="W4" s="58">
        <v>4775.6895500000001</v>
      </c>
      <c r="X4" s="58">
        <v>4775.6895500000001</v>
      </c>
      <c r="Y4" s="58">
        <v>4775.6895500000001</v>
      </c>
      <c r="Z4" s="58">
        <v>4771.2444999999998</v>
      </c>
      <c r="AA4" s="58">
        <v>4771.2444999999998</v>
      </c>
      <c r="AB4" s="58">
        <v>4771.2444999999998</v>
      </c>
      <c r="AC4" s="58">
        <v>4771.2444999999998</v>
      </c>
      <c r="AD4" s="58">
        <v>4771.2444999999998</v>
      </c>
      <c r="AE4" s="58">
        <v>4771.2444999999998</v>
      </c>
      <c r="AF4" s="58">
        <v>4771.2444999999998</v>
      </c>
      <c r="AG4" s="58">
        <v>4771.2444999999998</v>
      </c>
      <c r="AH4" s="58">
        <v>4771.2444999999998</v>
      </c>
      <c r="AI4" s="58">
        <v>4771.2444999999998</v>
      </c>
      <c r="AJ4" s="58">
        <v>4554.3</v>
      </c>
      <c r="AK4" s="58">
        <v>4554.3</v>
      </c>
      <c r="AL4" s="58">
        <v>4554.3</v>
      </c>
      <c r="AM4" s="58">
        <v>4554.3</v>
      </c>
      <c r="AN4" s="58">
        <v>4554.3</v>
      </c>
    </row>
    <row r="5" spans="1:40" x14ac:dyDescent="0.25">
      <c r="A5" s="229" t="s">
        <v>4</v>
      </c>
      <c r="B5" s="58">
        <v>2290.3200000000002</v>
      </c>
      <c r="C5" s="58">
        <v>2380.3200000000002</v>
      </c>
      <c r="D5" s="58">
        <v>2380.3200000000002</v>
      </c>
      <c r="E5" s="58">
        <v>2106.5700000000002</v>
      </c>
      <c r="F5" s="58">
        <v>2380.3200000000002</v>
      </c>
      <c r="G5" s="58">
        <v>2290.3200000000002</v>
      </c>
      <c r="H5" s="58">
        <v>2380.3200000000002</v>
      </c>
      <c r="I5" s="58">
        <v>2346.3000000000002</v>
      </c>
      <c r="J5" s="58">
        <v>2635.32</v>
      </c>
      <c r="K5" s="58">
        <v>2635.32</v>
      </c>
      <c r="L5" s="58">
        <v>2635.32</v>
      </c>
      <c r="M5" s="58">
        <v>2346.3000000000002</v>
      </c>
      <c r="N5" s="58">
        <v>2348.0700000000002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573.84849380000003</v>
      </c>
      <c r="C6" s="58">
        <v>1044.644937</v>
      </c>
      <c r="D6" s="58">
        <v>1230.318925</v>
      </c>
      <c r="E6" s="58">
        <v>1271.5093730000001</v>
      </c>
      <c r="F6" s="58">
        <v>2405.044926</v>
      </c>
      <c r="G6" s="58">
        <v>2366.398396</v>
      </c>
      <c r="H6" s="58">
        <v>4038.9081620000002</v>
      </c>
      <c r="I6" s="58">
        <v>3394.6513639999998</v>
      </c>
      <c r="J6" s="58">
        <v>4108.7678059999998</v>
      </c>
      <c r="K6" s="58">
        <v>4154.3633060000002</v>
      </c>
      <c r="L6" s="58">
        <v>3639.5261620000001</v>
      </c>
      <c r="M6" s="58">
        <v>3831.280827</v>
      </c>
      <c r="N6" s="58">
        <v>3779.749143</v>
      </c>
      <c r="O6" s="58">
        <v>4080.1473879999999</v>
      </c>
      <c r="P6" s="58">
        <v>4439.5173880000002</v>
      </c>
      <c r="Q6" s="58">
        <v>4415.4716799999997</v>
      </c>
      <c r="R6" s="58">
        <v>4411.0144929999997</v>
      </c>
      <c r="S6" s="58">
        <v>4381.5544929999996</v>
      </c>
      <c r="T6" s="58">
        <v>4304.5354930000003</v>
      </c>
      <c r="U6" s="58">
        <v>4220.4975009999998</v>
      </c>
      <c r="V6" s="58">
        <v>4164.0742330000003</v>
      </c>
      <c r="W6" s="58">
        <v>3673.323648</v>
      </c>
      <c r="X6" s="58">
        <v>3306.9794870000001</v>
      </c>
      <c r="Y6" s="58">
        <v>3002.7374110000001</v>
      </c>
      <c r="Z6" s="58">
        <v>2851.5784739999999</v>
      </c>
      <c r="AA6" s="58">
        <v>1891.182409</v>
      </c>
      <c r="AB6" s="58">
        <v>1864.781209</v>
      </c>
      <c r="AC6" s="58">
        <v>1376.677414</v>
      </c>
      <c r="AD6" s="58">
        <v>1437.125667</v>
      </c>
      <c r="AE6" s="58">
        <v>1506.4003170000001</v>
      </c>
      <c r="AF6" s="58">
        <v>1506.4003170000001</v>
      </c>
      <c r="AG6" s="58">
        <v>1506.4003170000001</v>
      </c>
      <c r="AH6" s="58">
        <v>1506.4003170000001</v>
      </c>
      <c r="AI6" s="58">
        <v>1506.4003170000001</v>
      </c>
      <c r="AJ6" s="58">
        <v>1506.4003170000001</v>
      </c>
      <c r="AK6" s="58">
        <v>1506.4003170000001</v>
      </c>
      <c r="AL6" s="58">
        <v>1506.4003170000001</v>
      </c>
      <c r="AM6" s="58">
        <v>1506.4003170000001</v>
      </c>
      <c r="AN6" s="58">
        <v>1506.4003170000001</v>
      </c>
    </row>
    <row r="7" spans="1:40" x14ac:dyDescent="0.25">
      <c r="A7" s="229" t="s">
        <v>3</v>
      </c>
      <c r="B7" s="58">
        <v>8767.4450610000004</v>
      </c>
      <c r="C7" s="58">
        <v>10520.913699999999</v>
      </c>
      <c r="D7" s="58">
        <v>9837.4077130000005</v>
      </c>
      <c r="E7" s="58">
        <v>10146.851919999999</v>
      </c>
      <c r="F7" s="58">
        <v>11390.347820000001</v>
      </c>
      <c r="G7" s="58">
        <v>10503.78903</v>
      </c>
      <c r="H7" s="58">
        <v>11701.063410000001</v>
      </c>
      <c r="I7" s="58">
        <v>9851.9040280000008</v>
      </c>
      <c r="J7" s="58">
        <v>7460.9745249999996</v>
      </c>
      <c r="K7" s="58">
        <v>6736.9017800000001</v>
      </c>
      <c r="L7" s="58">
        <v>10820.88319</v>
      </c>
      <c r="M7" s="58">
        <v>9749.202491</v>
      </c>
      <c r="N7" s="58">
        <v>10791.41683</v>
      </c>
      <c r="O7" s="58">
        <v>7801.4808249999996</v>
      </c>
      <c r="P7" s="58">
        <v>5843.6978840000002</v>
      </c>
      <c r="Q7" s="58">
        <v>6921.5639870000005</v>
      </c>
      <c r="R7" s="58">
        <v>6921.3744930000003</v>
      </c>
      <c r="S7" s="58">
        <v>6921.3744930000003</v>
      </c>
      <c r="T7" s="58">
        <v>6921.3744930000003</v>
      </c>
      <c r="U7" s="58">
        <v>6045.3422890000002</v>
      </c>
      <c r="V7" s="58">
        <v>6234.836601</v>
      </c>
      <c r="W7" s="58">
        <v>6424.3309129999998</v>
      </c>
      <c r="X7" s="58">
        <v>6614.0147189999998</v>
      </c>
      <c r="Y7" s="58">
        <v>6803.5090309999996</v>
      </c>
      <c r="Z7" s="58">
        <v>6993.0033430000003</v>
      </c>
      <c r="AA7" s="58">
        <v>7182.6871490000003</v>
      </c>
      <c r="AB7" s="58">
        <v>7372.1814610000001</v>
      </c>
      <c r="AC7" s="58">
        <v>7372.1814610000001</v>
      </c>
      <c r="AD7" s="58">
        <v>7372.1814610000001</v>
      </c>
      <c r="AE7" s="58">
        <v>7366.7808729999997</v>
      </c>
      <c r="AF7" s="58">
        <v>7366.7808729999997</v>
      </c>
      <c r="AG7" s="58">
        <v>7366.7808729999997</v>
      </c>
      <c r="AH7" s="58">
        <v>7366.7808729999997</v>
      </c>
      <c r="AI7" s="58">
        <v>7022.6592030000002</v>
      </c>
      <c r="AJ7" s="58">
        <v>7022.6592030000002</v>
      </c>
      <c r="AK7" s="58">
        <v>6967.9900159999997</v>
      </c>
      <c r="AL7" s="58">
        <v>6885.2092460000003</v>
      </c>
      <c r="AM7" s="58">
        <v>7022.6592030000002</v>
      </c>
      <c r="AN7" s="58">
        <v>7022.6592030000002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1628.4201720000001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4537.3113919999996</v>
      </c>
      <c r="C10" s="58">
        <v>4496.3004559999999</v>
      </c>
      <c r="D10" s="58">
        <v>3801.5997259999999</v>
      </c>
      <c r="E10" s="58">
        <v>4365.1558100000002</v>
      </c>
      <c r="F10" s="58">
        <v>4231.6716500000002</v>
      </c>
      <c r="G10" s="58">
        <v>4588.6789330000001</v>
      </c>
      <c r="H10" s="58">
        <v>4844.1820429999998</v>
      </c>
      <c r="I10" s="58">
        <v>4050.325593</v>
      </c>
      <c r="J10" s="58">
        <v>4179.1884620000001</v>
      </c>
      <c r="K10" s="58">
        <v>4870.2674809999999</v>
      </c>
      <c r="L10" s="58">
        <v>4413.8704310000003</v>
      </c>
      <c r="M10" s="58">
        <v>4431.0998300000001</v>
      </c>
      <c r="N10" s="58">
        <v>3521.906121</v>
      </c>
      <c r="O10" s="58">
        <v>2116.900545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451.53500000000003</v>
      </c>
      <c r="P11" s="58">
        <v>451.53500000000003</v>
      </c>
      <c r="Q11" s="58">
        <v>451.53500000000003</v>
      </c>
      <c r="R11" s="58">
        <v>451.53500000000003</v>
      </c>
      <c r="S11" s="58">
        <v>451.53500000000003</v>
      </c>
      <c r="T11" s="58">
        <v>641.95849299999998</v>
      </c>
      <c r="U11" s="58">
        <v>3785.360533</v>
      </c>
      <c r="V11" s="58">
        <v>4234.2104529999997</v>
      </c>
      <c r="W11" s="58">
        <v>5135.4262989999997</v>
      </c>
      <c r="X11" s="58">
        <v>5490.7843000000003</v>
      </c>
      <c r="Y11" s="58">
        <v>5490.7843000000003</v>
      </c>
      <c r="Z11" s="58">
        <v>5490.7843000000003</v>
      </c>
      <c r="AA11" s="58">
        <v>5490.7843000000003</v>
      </c>
      <c r="AB11" s="58">
        <v>5490.7843000000003</v>
      </c>
      <c r="AC11" s="58">
        <v>5490.7843000000003</v>
      </c>
      <c r="AD11" s="58">
        <v>5490.7843000000003</v>
      </c>
      <c r="AE11" s="58">
        <v>5490.7843000000003</v>
      </c>
      <c r="AF11" s="58">
        <v>5595.6529330000003</v>
      </c>
      <c r="AG11" s="58">
        <v>5665.4082349999999</v>
      </c>
      <c r="AH11" s="58">
        <v>5712.7463690000004</v>
      </c>
      <c r="AI11" s="58">
        <v>5754.1085830000002</v>
      </c>
      <c r="AJ11" s="58">
        <v>5754.1085830000002</v>
      </c>
      <c r="AK11" s="58">
        <v>5754.1085830000002</v>
      </c>
      <c r="AL11" s="58">
        <v>5754.1085830000002</v>
      </c>
      <c r="AM11" s="58">
        <v>5524.0348729999996</v>
      </c>
      <c r="AN11" s="58">
        <v>5754.1085830000002</v>
      </c>
    </row>
    <row r="12" spans="1:40" x14ac:dyDescent="0.25">
      <c r="A12" s="229" t="s">
        <v>2</v>
      </c>
      <c r="B12" s="58">
        <v>4562.0794260000002</v>
      </c>
      <c r="C12" s="58">
        <v>4562.0794260000002</v>
      </c>
      <c r="D12" s="58">
        <v>4562.0794260000002</v>
      </c>
      <c r="E12" s="58">
        <v>4562.9764260000002</v>
      </c>
      <c r="F12" s="58">
        <v>4814.1147259999998</v>
      </c>
      <c r="G12" s="58">
        <v>4867.3073260000001</v>
      </c>
      <c r="H12" s="58">
        <v>5059.8664259999996</v>
      </c>
      <c r="I12" s="58">
        <v>5023.6035519999996</v>
      </c>
      <c r="J12" s="58">
        <v>5261.7811259999999</v>
      </c>
      <c r="K12" s="58">
        <v>5261.7811259999999</v>
      </c>
      <c r="L12" s="58">
        <v>5261.7811259999999</v>
      </c>
      <c r="M12" s="58">
        <v>5217.3360009999997</v>
      </c>
      <c r="N12" s="58">
        <v>5260.8841259999999</v>
      </c>
      <c r="O12" s="58">
        <v>5342.1691259999998</v>
      </c>
      <c r="P12" s="58">
        <v>5261.7811259999999</v>
      </c>
      <c r="Q12" s="58">
        <v>6404.4617250000001</v>
      </c>
      <c r="R12" s="58">
        <v>7223.5510240000003</v>
      </c>
      <c r="S12" s="58">
        <v>8792.1727819999996</v>
      </c>
      <c r="T12" s="58">
        <v>9258.9682260000009</v>
      </c>
      <c r="U12" s="58">
        <v>9258.9682260000009</v>
      </c>
      <c r="V12" s="58">
        <v>9258.9682260000009</v>
      </c>
      <c r="W12" s="58">
        <v>9258.9682260000009</v>
      </c>
      <c r="X12" s="58">
        <v>9258.9682260000009</v>
      </c>
      <c r="Y12" s="58">
        <v>9258.9682260000009</v>
      </c>
      <c r="Z12" s="58">
        <v>9258.9682260000009</v>
      </c>
      <c r="AA12" s="58">
        <v>10182.740889999999</v>
      </c>
      <c r="AB12" s="58">
        <v>10428.436240000001</v>
      </c>
      <c r="AC12" s="58">
        <v>10802.739740000001</v>
      </c>
      <c r="AD12" s="58">
        <v>10802.739740000001</v>
      </c>
      <c r="AE12" s="58">
        <v>10802.739740000001</v>
      </c>
      <c r="AF12" s="58">
        <v>10802.739740000001</v>
      </c>
      <c r="AG12" s="58">
        <v>10802.739740000001</v>
      </c>
      <c r="AH12" s="58">
        <v>10802.739740000001</v>
      </c>
      <c r="AI12" s="58">
        <v>11360.914349999999</v>
      </c>
      <c r="AJ12" s="58">
        <v>11558.424150000001</v>
      </c>
      <c r="AK12" s="58">
        <v>11558.424150000001</v>
      </c>
      <c r="AL12" s="58">
        <v>11557.80948</v>
      </c>
      <c r="AM12" s="58">
        <v>11558.424150000001</v>
      </c>
      <c r="AN12" s="58">
        <v>11135.97147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3.1406000000000001</v>
      </c>
      <c r="G13" s="58">
        <v>180.87459999999999</v>
      </c>
      <c r="H13" s="58">
        <v>382.78300000000002</v>
      </c>
      <c r="I13" s="58">
        <v>371.11599999999999</v>
      </c>
      <c r="J13" s="58">
        <v>428.66899999999998</v>
      </c>
      <c r="K13" s="58">
        <v>410.66899999999998</v>
      </c>
      <c r="L13" s="58">
        <v>394.50200000000001</v>
      </c>
      <c r="M13" s="58">
        <v>399.86900000000003</v>
      </c>
      <c r="N13" s="58">
        <v>400.46899999999999</v>
      </c>
      <c r="O13" s="58">
        <v>417.46899999999999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0</v>
      </c>
      <c r="AE13" s="58">
        <v>0</v>
      </c>
      <c r="AF13" s="58">
        <v>0</v>
      </c>
      <c r="AG13" s="58">
        <v>0</v>
      </c>
      <c r="AH13" s="58">
        <v>0</v>
      </c>
      <c r="AI13" s="58">
        <v>0</v>
      </c>
      <c r="AJ13" s="58">
        <v>0</v>
      </c>
      <c r="AK13" s="58">
        <v>0</v>
      </c>
      <c r="AL13" s="58">
        <v>0</v>
      </c>
      <c r="AM13" s="58">
        <v>0</v>
      </c>
      <c r="AN13" s="58">
        <v>0</v>
      </c>
    </row>
    <row r="14" spans="1:40" x14ac:dyDescent="0.25">
      <c r="A14" s="229" t="s">
        <v>1</v>
      </c>
      <c r="B14" s="58">
        <v>55445.439899999998</v>
      </c>
      <c r="C14" s="58">
        <v>54447.545850000002</v>
      </c>
      <c r="D14" s="58">
        <v>60629.17553</v>
      </c>
      <c r="E14" s="58">
        <v>59900.378920000003</v>
      </c>
      <c r="F14" s="58">
        <v>58457.15466</v>
      </c>
      <c r="G14" s="58">
        <v>61503.486169999996</v>
      </c>
      <c r="H14" s="58">
        <v>60840.135710000002</v>
      </c>
      <c r="I14" s="58">
        <v>65206.997620000002</v>
      </c>
      <c r="J14" s="58">
        <v>66629.941470000005</v>
      </c>
      <c r="K14" s="58">
        <v>67496.377559999994</v>
      </c>
      <c r="L14" s="58">
        <v>65205.78458</v>
      </c>
      <c r="M14" s="58">
        <v>67194.99725</v>
      </c>
      <c r="N14" s="58">
        <v>67586.388260000007</v>
      </c>
      <c r="O14" s="58">
        <v>71913.971269999995</v>
      </c>
      <c r="P14" s="58">
        <v>72771.116760000004</v>
      </c>
      <c r="Q14" s="58">
        <v>73171.631269999998</v>
      </c>
      <c r="R14" s="58">
        <v>73171.631269999998</v>
      </c>
      <c r="S14" s="58">
        <v>73171.631269999998</v>
      </c>
      <c r="T14" s="58">
        <v>73171.631269999998</v>
      </c>
      <c r="U14" s="58">
        <v>73171.631269999998</v>
      </c>
      <c r="V14" s="58">
        <v>73171.631269999998</v>
      </c>
      <c r="W14" s="58">
        <v>73470.982999999993</v>
      </c>
      <c r="X14" s="58">
        <v>73859.012270000007</v>
      </c>
      <c r="Y14" s="58">
        <v>74531.851309999998</v>
      </c>
      <c r="Z14" s="58">
        <v>75056.339770000006</v>
      </c>
      <c r="AA14" s="58">
        <v>75379.138869999995</v>
      </c>
      <c r="AB14" s="58">
        <v>75379.138869999995</v>
      </c>
      <c r="AC14" s="58">
        <v>75876.069929999998</v>
      </c>
      <c r="AD14" s="58">
        <v>76038.146280000001</v>
      </c>
      <c r="AE14" s="58">
        <v>76098.883870000005</v>
      </c>
      <c r="AF14" s="58">
        <v>76098.883870000005</v>
      </c>
      <c r="AG14" s="58">
        <v>76098.883870000005</v>
      </c>
      <c r="AH14" s="58">
        <v>76098.883870000005</v>
      </c>
      <c r="AI14" s="58">
        <v>76098.883870000005</v>
      </c>
      <c r="AJ14" s="58">
        <v>76098.883870000005</v>
      </c>
      <c r="AK14" s="58">
        <v>76098.883870000005</v>
      </c>
      <c r="AL14" s="58">
        <v>76098.883870000005</v>
      </c>
      <c r="AM14" s="58">
        <v>76054.033869999999</v>
      </c>
      <c r="AN14" s="58">
        <v>76098.883870000005</v>
      </c>
    </row>
    <row r="15" spans="1:40" x14ac:dyDescent="0.25">
      <c r="A15" s="229" t="s">
        <v>645</v>
      </c>
      <c r="B15" s="58">
        <v>81564.429811800001</v>
      </c>
      <c r="C15" s="58">
        <v>83173.390883</v>
      </c>
      <c r="D15" s="58">
        <v>88489.147464000009</v>
      </c>
      <c r="E15" s="58">
        <v>88475.710361999998</v>
      </c>
      <c r="F15" s="58">
        <v>90252.56338800001</v>
      </c>
      <c r="G15" s="58">
        <v>92882.213301999989</v>
      </c>
      <c r="H15" s="58">
        <v>96033.216377000004</v>
      </c>
      <c r="I15" s="58">
        <v>96863.508400999999</v>
      </c>
      <c r="J15" s="58">
        <v>97677.247135000012</v>
      </c>
      <c r="K15" s="58">
        <v>98434.19172599999</v>
      </c>
      <c r="L15" s="58">
        <v>99169.202935000008</v>
      </c>
      <c r="M15" s="58">
        <v>99888.062884999992</v>
      </c>
      <c r="N15" s="58">
        <v>100590.768014</v>
      </c>
      <c r="O15" s="58">
        <v>101259.423436</v>
      </c>
      <c r="P15" s="58">
        <v>101914.73705500001</v>
      </c>
      <c r="Q15" s="58">
        <v>102552.2866262</v>
      </c>
      <c r="R15" s="58">
        <v>103176.47695499999</v>
      </c>
      <c r="S15" s="58">
        <v>103768.652313</v>
      </c>
      <c r="T15" s="58">
        <v>104348.85225</v>
      </c>
      <c r="U15" s="58">
        <v>104929.735554</v>
      </c>
      <c r="V15" s="58">
        <v>105511.45651799999</v>
      </c>
      <c r="W15" s="58">
        <v>106410.76782099999</v>
      </c>
      <c r="X15" s="58">
        <v>106977.494737</v>
      </c>
      <c r="Y15" s="58">
        <v>107533.861813</v>
      </c>
      <c r="Z15" s="58">
        <v>108090.240598</v>
      </c>
      <c r="AA15" s="58">
        <v>108566.100103</v>
      </c>
      <c r="AB15" s="58">
        <v>108786.95456499999</v>
      </c>
      <c r="AC15" s="58">
        <v>108979.19093</v>
      </c>
      <c r="AD15" s="58">
        <v>109150.41553300001</v>
      </c>
      <c r="AE15" s="58">
        <v>109275.02718500001</v>
      </c>
      <c r="AF15" s="58">
        <v>109379.895818</v>
      </c>
      <c r="AG15" s="58">
        <v>109449.65112000001</v>
      </c>
      <c r="AH15" s="58">
        <v>109496.98925400001</v>
      </c>
      <c r="AI15" s="58">
        <v>109497.404408</v>
      </c>
      <c r="AJ15" s="58">
        <v>109477.96970800002</v>
      </c>
      <c r="AK15" s="58">
        <v>109423.300521</v>
      </c>
      <c r="AL15" s="58">
        <v>109339.905081</v>
      </c>
      <c r="AM15" s="58">
        <v>109203.045998</v>
      </c>
      <c r="AN15" s="58">
        <v>109055.517028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3284.0380949999999</v>
      </c>
      <c r="C19" s="58">
        <f t="shared" si="2"/>
        <v>3617.6390700000002</v>
      </c>
      <c r="D19" s="58">
        <f t="shared" si="2"/>
        <v>3942.5745000000002</v>
      </c>
      <c r="E19" s="58">
        <f t="shared" si="2"/>
        <v>4014.5962690000001</v>
      </c>
      <c r="F19" s="58">
        <f t="shared" si="2"/>
        <v>4467.2379620000002</v>
      </c>
      <c r="G19" s="58">
        <f t="shared" si="2"/>
        <v>4477.8278030000001</v>
      </c>
      <c r="H19" s="58">
        <f t="shared" si="2"/>
        <v>4682.4265820000001</v>
      </c>
      <c r="I19" s="58">
        <f t="shared" si="2"/>
        <v>4515.0792000000001</v>
      </c>
      <c r="J19" s="58">
        <f t="shared" si="2"/>
        <v>4869.0737019999997</v>
      </c>
      <c r="K19" s="58">
        <f t="shared" si="2"/>
        <v>4788.5563009999996</v>
      </c>
      <c r="L19" s="58">
        <f t="shared" si="2"/>
        <v>4694.0044019999996</v>
      </c>
      <c r="M19" s="58">
        <f t="shared" si="2"/>
        <v>4614.4464420000004</v>
      </c>
      <c r="N19" s="58">
        <f t="shared" si="2"/>
        <v>4798.3534900000004</v>
      </c>
      <c r="O19" s="58">
        <f t="shared" si="2"/>
        <v>4848.4342379999998</v>
      </c>
      <c r="P19" s="58">
        <f t="shared" si="2"/>
        <v>4944.5880900000002</v>
      </c>
      <c r="Q19" s="58">
        <f t="shared" si="2"/>
        <v>4944.5880900000002</v>
      </c>
      <c r="R19" s="58">
        <f t="shared" si="2"/>
        <v>4944.5880900000002</v>
      </c>
      <c r="S19" s="58">
        <f t="shared" si="2"/>
        <v>4944.5880900000002</v>
      </c>
      <c r="T19" s="58">
        <f t="shared" si="2"/>
        <v>4944.5880900000002</v>
      </c>
      <c r="U19" s="58">
        <f t="shared" si="2"/>
        <v>4775.6895500000001</v>
      </c>
      <c r="V19" s="58">
        <f t="shared" si="2"/>
        <v>4775.6895500000001</v>
      </c>
      <c r="W19" s="58">
        <f t="shared" si="2"/>
        <v>4775.6895500000001</v>
      </c>
      <c r="X19" s="58">
        <f t="shared" si="2"/>
        <v>4775.6895500000001</v>
      </c>
      <c r="Y19" s="58">
        <f t="shared" si="2"/>
        <v>4775.6895500000001</v>
      </c>
      <c r="Z19" s="58">
        <f t="shared" si="2"/>
        <v>4771.2444999999998</v>
      </c>
      <c r="AA19" s="58">
        <f t="shared" si="2"/>
        <v>4771.2444999999998</v>
      </c>
      <c r="AB19" s="58">
        <f t="shared" si="2"/>
        <v>4771.2444999999998</v>
      </c>
      <c r="AC19" s="58">
        <f t="shared" si="2"/>
        <v>4771.2444999999998</v>
      </c>
      <c r="AD19" s="58">
        <f t="shared" si="2"/>
        <v>4771.2444999999998</v>
      </c>
      <c r="AE19" s="58">
        <f t="shared" si="2"/>
        <v>4771.2444999999998</v>
      </c>
      <c r="AF19" s="58">
        <f t="shared" si="2"/>
        <v>4771.2444999999998</v>
      </c>
      <c r="AG19" s="58">
        <f t="shared" si="2"/>
        <v>4771.2444999999998</v>
      </c>
      <c r="AH19" s="58">
        <f t="shared" si="2"/>
        <v>4771.2444999999998</v>
      </c>
      <c r="AI19" s="58">
        <f t="shared" si="2"/>
        <v>4771.2444999999998</v>
      </c>
      <c r="AJ19" s="58">
        <f t="shared" si="2"/>
        <v>4554.3</v>
      </c>
      <c r="AK19" s="58">
        <f t="shared" si="2"/>
        <v>4554.3</v>
      </c>
      <c r="AL19" s="58">
        <f t="shared" si="2"/>
        <v>4554.3</v>
      </c>
      <c r="AM19" s="58">
        <f t="shared" si="2"/>
        <v>4554.3</v>
      </c>
      <c r="AN19" s="58">
        <f t="shared" si="2"/>
        <v>4554.3</v>
      </c>
    </row>
    <row r="20" spans="1:40" x14ac:dyDescent="0.25">
      <c r="A20" t="str">
        <f t="shared" ref="A20:AN20" si="3">A5</f>
        <v>Carvão</v>
      </c>
      <c r="B20" s="58">
        <f t="shared" si="3"/>
        <v>2290.3200000000002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2106.5700000000002</v>
      </c>
      <c r="F20" s="58">
        <f t="shared" si="3"/>
        <v>2380.3200000000002</v>
      </c>
      <c r="G20" s="58">
        <f t="shared" si="3"/>
        <v>2290.3200000000002</v>
      </c>
      <c r="H20" s="58">
        <f t="shared" si="3"/>
        <v>2380.3200000000002</v>
      </c>
      <c r="I20" s="58">
        <f t="shared" si="3"/>
        <v>2346.3000000000002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2346.3000000000002</v>
      </c>
      <c r="N20" s="58">
        <f t="shared" si="3"/>
        <v>2348.0700000000002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573.84849380000003</v>
      </c>
      <c r="C21" s="58">
        <f t="shared" si="4"/>
        <v>1044.644937</v>
      </c>
      <c r="D21" s="58">
        <f t="shared" si="4"/>
        <v>1230.318925</v>
      </c>
      <c r="E21" s="58">
        <f t="shared" si="4"/>
        <v>1271.5093730000001</v>
      </c>
      <c r="F21" s="58">
        <f t="shared" si="4"/>
        <v>2405.044926</v>
      </c>
      <c r="G21" s="58">
        <f t="shared" si="4"/>
        <v>2366.398396</v>
      </c>
      <c r="H21" s="58">
        <f t="shared" si="4"/>
        <v>4038.9081620000002</v>
      </c>
      <c r="I21" s="58">
        <f t="shared" si="4"/>
        <v>3394.6513639999998</v>
      </c>
      <c r="J21" s="58">
        <f t="shared" si="4"/>
        <v>4108.7678059999998</v>
      </c>
      <c r="K21" s="58">
        <f t="shared" si="4"/>
        <v>4154.3633060000002</v>
      </c>
      <c r="L21" s="58">
        <f t="shared" si="4"/>
        <v>3639.5261620000001</v>
      </c>
      <c r="M21" s="58">
        <f t="shared" si="4"/>
        <v>3831.280827</v>
      </c>
      <c r="N21" s="58">
        <f t="shared" si="4"/>
        <v>3779.749143</v>
      </c>
      <c r="O21" s="58">
        <f t="shared" si="4"/>
        <v>4080.1473879999999</v>
      </c>
      <c r="P21" s="58">
        <f t="shared" si="4"/>
        <v>4439.5173880000002</v>
      </c>
      <c r="Q21" s="58">
        <f t="shared" si="4"/>
        <v>4415.4716799999997</v>
      </c>
      <c r="R21" s="58">
        <f t="shared" si="4"/>
        <v>4411.0144929999997</v>
      </c>
      <c r="S21" s="58">
        <f t="shared" si="4"/>
        <v>4381.5544929999996</v>
      </c>
      <c r="T21" s="58">
        <f t="shared" si="4"/>
        <v>4304.5354930000003</v>
      </c>
      <c r="U21" s="58">
        <f t="shared" si="4"/>
        <v>4220.4975009999998</v>
      </c>
      <c r="V21" s="58">
        <f t="shared" si="4"/>
        <v>4164.0742330000003</v>
      </c>
      <c r="W21" s="58">
        <f t="shared" si="4"/>
        <v>3673.323648</v>
      </c>
      <c r="X21" s="58">
        <f t="shared" si="4"/>
        <v>3306.9794870000001</v>
      </c>
      <c r="Y21" s="58">
        <f t="shared" si="4"/>
        <v>3002.7374110000001</v>
      </c>
      <c r="Z21" s="58">
        <f t="shared" si="4"/>
        <v>2851.5784739999999</v>
      </c>
      <c r="AA21" s="58">
        <f t="shared" si="4"/>
        <v>1891.182409</v>
      </c>
      <c r="AB21" s="58">
        <f t="shared" si="4"/>
        <v>1864.781209</v>
      </c>
      <c r="AC21" s="58">
        <f t="shared" si="4"/>
        <v>1376.677414</v>
      </c>
      <c r="AD21" s="58">
        <f t="shared" si="4"/>
        <v>1437.125667</v>
      </c>
      <c r="AE21" s="58">
        <f t="shared" si="4"/>
        <v>1506.4003170000001</v>
      </c>
      <c r="AF21" s="58">
        <f t="shared" si="4"/>
        <v>1506.4003170000001</v>
      </c>
      <c r="AG21" s="58">
        <f t="shared" si="4"/>
        <v>1506.4003170000001</v>
      </c>
      <c r="AH21" s="58">
        <f t="shared" si="4"/>
        <v>1506.4003170000001</v>
      </c>
      <c r="AI21" s="58">
        <f t="shared" si="4"/>
        <v>1506.4003170000001</v>
      </c>
      <c r="AJ21" s="58">
        <f t="shared" si="4"/>
        <v>1506.4003170000001</v>
      </c>
      <c r="AK21" s="58">
        <f t="shared" si="4"/>
        <v>1506.4003170000001</v>
      </c>
      <c r="AL21" s="58">
        <f t="shared" si="4"/>
        <v>1506.4003170000001</v>
      </c>
      <c r="AM21" s="58">
        <f t="shared" si="4"/>
        <v>1506.4003170000001</v>
      </c>
      <c r="AN21" s="58">
        <f t="shared" si="4"/>
        <v>1506.4003170000001</v>
      </c>
    </row>
    <row r="22" spans="1:40" x14ac:dyDescent="0.25">
      <c r="A22" t="str">
        <f t="shared" ref="A22:AN22" si="5">A7</f>
        <v>Gás Natural</v>
      </c>
      <c r="B22" s="58">
        <f t="shared" si="5"/>
        <v>8767.4450610000004</v>
      </c>
      <c r="C22" s="58">
        <f t="shared" si="5"/>
        <v>10520.913699999999</v>
      </c>
      <c r="D22" s="58">
        <f t="shared" si="5"/>
        <v>9837.4077130000005</v>
      </c>
      <c r="E22" s="58">
        <f t="shared" si="5"/>
        <v>10146.851919999999</v>
      </c>
      <c r="F22" s="58">
        <f t="shared" si="5"/>
        <v>11390.347820000001</v>
      </c>
      <c r="G22" s="58">
        <f t="shared" si="5"/>
        <v>10503.78903</v>
      </c>
      <c r="H22" s="58">
        <f t="shared" si="5"/>
        <v>11701.063410000001</v>
      </c>
      <c r="I22" s="58">
        <f t="shared" si="5"/>
        <v>9851.9040280000008</v>
      </c>
      <c r="J22" s="58">
        <f t="shared" si="5"/>
        <v>7460.9745249999996</v>
      </c>
      <c r="K22" s="58">
        <f t="shared" si="5"/>
        <v>6736.9017800000001</v>
      </c>
      <c r="L22" s="58">
        <f t="shared" si="5"/>
        <v>10820.88319</v>
      </c>
      <c r="M22" s="58">
        <f t="shared" si="5"/>
        <v>9749.202491</v>
      </c>
      <c r="N22" s="58">
        <f t="shared" si="5"/>
        <v>10791.41683</v>
      </c>
      <c r="O22" s="58">
        <f t="shared" si="5"/>
        <v>7801.4808249999996</v>
      </c>
      <c r="P22" s="58">
        <f t="shared" si="5"/>
        <v>5843.6978840000002</v>
      </c>
      <c r="Q22" s="58">
        <f t="shared" si="5"/>
        <v>6921.5639870000005</v>
      </c>
      <c r="R22" s="58">
        <f t="shared" si="5"/>
        <v>6921.3744930000003</v>
      </c>
      <c r="S22" s="58">
        <f t="shared" si="5"/>
        <v>6921.3744930000003</v>
      </c>
      <c r="T22" s="58">
        <f t="shared" si="5"/>
        <v>6921.3744930000003</v>
      </c>
      <c r="U22" s="58">
        <f t="shared" si="5"/>
        <v>6045.3422890000002</v>
      </c>
      <c r="V22" s="58">
        <f t="shared" si="5"/>
        <v>6234.836601</v>
      </c>
      <c r="W22" s="58">
        <f t="shared" si="5"/>
        <v>6424.3309129999998</v>
      </c>
      <c r="X22" s="58">
        <f t="shared" si="5"/>
        <v>6614.0147189999998</v>
      </c>
      <c r="Y22" s="58">
        <f t="shared" si="5"/>
        <v>6803.5090309999996</v>
      </c>
      <c r="Z22" s="58">
        <f t="shared" si="5"/>
        <v>6993.0033430000003</v>
      </c>
      <c r="AA22" s="58">
        <f t="shared" si="5"/>
        <v>7182.6871490000003</v>
      </c>
      <c r="AB22" s="58">
        <f t="shared" si="5"/>
        <v>7372.1814610000001</v>
      </c>
      <c r="AC22" s="58">
        <f t="shared" si="5"/>
        <v>7372.1814610000001</v>
      </c>
      <c r="AD22" s="58">
        <f t="shared" si="5"/>
        <v>7372.1814610000001</v>
      </c>
      <c r="AE22" s="58">
        <f t="shared" si="5"/>
        <v>7366.7808729999997</v>
      </c>
      <c r="AF22" s="58">
        <f t="shared" si="5"/>
        <v>7366.7808729999997</v>
      </c>
      <c r="AG22" s="58">
        <f t="shared" si="5"/>
        <v>7366.7808729999997</v>
      </c>
      <c r="AH22" s="58">
        <f t="shared" si="5"/>
        <v>7366.7808729999997</v>
      </c>
      <c r="AI22" s="58">
        <f t="shared" si="5"/>
        <v>7022.6592030000002</v>
      </c>
      <c r="AJ22" s="58">
        <f t="shared" si="5"/>
        <v>7022.6592030000002</v>
      </c>
      <c r="AK22" s="58">
        <f t="shared" si="5"/>
        <v>6967.9900159999997</v>
      </c>
      <c r="AL22" s="58">
        <f t="shared" si="5"/>
        <v>6885.2092460000003</v>
      </c>
      <c r="AM22" s="58">
        <f t="shared" si="5"/>
        <v>7022.6592030000002</v>
      </c>
      <c r="AN22" s="58">
        <f t="shared" si="5"/>
        <v>7022.6592030000002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1628.4201720000001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4537.3113919999996</v>
      </c>
      <c r="C25" s="58">
        <f t="shared" si="8"/>
        <v>4496.3004559999999</v>
      </c>
      <c r="D25" s="58">
        <f t="shared" si="8"/>
        <v>3801.5997259999999</v>
      </c>
      <c r="E25" s="58">
        <f t="shared" si="8"/>
        <v>4365.1558100000002</v>
      </c>
      <c r="F25" s="58">
        <f t="shared" si="8"/>
        <v>4231.6716500000002</v>
      </c>
      <c r="G25" s="58">
        <f t="shared" si="8"/>
        <v>4588.6789330000001</v>
      </c>
      <c r="H25" s="58">
        <f t="shared" si="8"/>
        <v>4844.1820429999998</v>
      </c>
      <c r="I25" s="58">
        <f t="shared" si="8"/>
        <v>4050.325593</v>
      </c>
      <c r="J25" s="58">
        <f t="shared" si="8"/>
        <v>4179.1884620000001</v>
      </c>
      <c r="K25" s="58">
        <f t="shared" si="8"/>
        <v>4870.2674809999999</v>
      </c>
      <c r="L25" s="58">
        <f t="shared" si="8"/>
        <v>4413.8704310000003</v>
      </c>
      <c r="M25" s="58">
        <f t="shared" si="8"/>
        <v>4431.0998300000001</v>
      </c>
      <c r="N25" s="58">
        <f t="shared" si="8"/>
        <v>3521.906121</v>
      </c>
      <c r="O25" s="58">
        <f t="shared" si="8"/>
        <v>2116.900545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451.53500000000003</v>
      </c>
      <c r="P26" s="58">
        <f t="shared" si="9"/>
        <v>451.53500000000003</v>
      </c>
      <c r="Q26" s="58">
        <f t="shared" si="9"/>
        <v>451.53500000000003</v>
      </c>
      <c r="R26" s="58">
        <f t="shared" si="9"/>
        <v>451.53500000000003</v>
      </c>
      <c r="S26" s="58">
        <f t="shared" si="9"/>
        <v>451.53500000000003</v>
      </c>
      <c r="T26" s="58">
        <f t="shared" si="9"/>
        <v>641.95849299999998</v>
      </c>
      <c r="U26" s="58">
        <f t="shared" si="9"/>
        <v>3785.360533</v>
      </c>
      <c r="V26" s="58">
        <f t="shared" si="9"/>
        <v>4234.2104529999997</v>
      </c>
      <c r="W26" s="58">
        <f t="shared" si="9"/>
        <v>5135.4262989999997</v>
      </c>
      <c r="X26" s="58">
        <f t="shared" si="9"/>
        <v>5490.7843000000003</v>
      </c>
      <c r="Y26" s="58">
        <f t="shared" si="9"/>
        <v>5490.7843000000003</v>
      </c>
      <c r="Z26" s="58">
        <f t="shared" si="9"/>
        <v>5490.7843000000003</v>
      </c>
      <c r="AA26" s="58">
        <f t="shared" si="9"/>
        <v>5490.7843000000003</v>
      </c>
      <c r="AB26" s="58">
        <f t="shared" si="9"/>
        <v>5490.7843000000003</v>
      </c>
      <c r="AC26" s="58">
        <f t="shared" si="9"/>
        <v>5490.7843000000003</v>
      </c>
      <c r="AD26" s="58">
        <f t="shared" si="9"/>
        <v>5490.7843000000003</v>
      </c>
      <c r="AE26" s="58">
        <f t="shared" si="9"/>
        <v>5490.7843000000003</v>
      </c>
      <c r="AF26" s="58">
        <f t="shared" si="9"/>
        <v>5595.6529330000003</v>
      </c>
      <c r="AG26" s="58">
        <f t="shared" si="9"/>
        <v>5665.4082349999999</v>
      </c>
      <c r="AH26" s="58">
        <f t="shared" si="9"/>
        <v>5712.7463690000004</v>
      </c>
      <c r="AI26" s="58">
        <f t="shared" si="9"/>
        <v>5754.1085830000002</v>
      </c>
      <c r="AJ26" s="58">
        <f t="shared" si="9"/>
        <v>5754.1085830000002</v>
      </c>
      <c r="AK26" s="58">
        <f t="shared" si="9"/>
        <v>5754.1085830000002</v>
      </c>
      <c r="AL26" s="58">
        <f t="shared" si="9"/>
        <v>5754.1085830000002</v>
      </c>
      <c r="AM26" s="58">
        <f t="shared" si="9"/>
        <v>5524.0348729999996</v>
      </c>
      <c r="AN26" s="58">
        <f t="shared" si="9"/>
        <v>5754.1085830000002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4814.1147259999998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5023.6035519999996</v>
      </c>
      <c r="J27" s="58">
        <f t="shared" si="10"/>
        <v>5261.7811259999999</v>
      </c>
      <c r="K27" s="58">
        <f t="shared" si="10"/>
        <v>5261.7811259999999</v>
      </c>
      <c r="L27" s="58">
        <f t="shared" si="10"/>
        <v>5261.7811259999999</v>
      </c>
      <c r="M27" s="58">
        <f t="shared" si="10"/>
        <v>5217.3360009999997</v>
      </c>
      <c r="N27" s="58">
        <f t="shared" si="10"/>
        <v>5260.8841259999999</v>
      </c>
      <c r="O27" s="58">
        <f t="shared" si="10"/>
        <v>5342.1691259999998</v>
      </c>
      <c r="P27" s="58">
        <f t="shared" si="10"/>
        <v>5261.7811259999999</v>
      </c>
      <c r="Q27" s="58">
        <f t="shared" si="10"/>
        <v>6404.4617250000001</v>
      </c>
      <c r="R27" s="58">
        <f t="shared" si="10"/>
        <v>7223.5510240000003</v>
      </c>
      <c r="S27" s="58">
        <f t="shared" si="10"/>
        <v>8792.1727819999996</v>
      </c>
      <c r="T27" s="58">
        <f t="shared" si="10"/>
        <v>9258.9682260000009</v>
      </c>
      <c r="U27" s="58">
        <f t="shared" si="10"/>
        <v>9258.9682260000009</v>
      </c>
      <c r="V27" s="58">
        <f t="shared" si="10"/>
        <v>9258.9682260000009</v>
      </c>
      <c r="W27" s="58">
        <f t="shared" si="10"/>
        <v>9258.9682260000009</v>
      </c>
      <c r="X27" s="58">
        <f t="shared" si="10"/>
        <v>9258.9682260000009</v>
      </c>
      <c r="Y27" s="58">
        <f t="shared" si="10"/>
        <v>9258.9682260000009</v>
      </c>
      <c r="Z27" s="58">
        <f t="shared" si="10"/>
        <v>9258.9682260000009</v>
      </c>
      <c r="AA27" s="58">
        <f t="shared" si="10"/>
        <v>10182.740889999999</v>
      </c>
      <c r="AB27" s="58">
        <f t="shared" si="10"/>
        <v>10428.436240000001</v>
      </c>
      <c r="AC27" s="58">
        <f t="shared" si="10"/>
        <v>10802.739740000001</v>
      </c>
      <c r="AD27" s="58">
        <f t="shared" si="10"/>
        <v>10802.739740000001</v>
      </c>
      <c r="AE27" s="58">
        <f t="shared" si="10"/>
        <v>10802.739740000001</v>
      </c>
      <c r="AF27" s="58">
        <f t="shared" si="10"/>
        <v>10802.739740000001</v>
      </c>
      <c r="AG27" s="58">
        <f t="shared" si="10"/>
        <v>10802.739740000001</v>
      </c>
      <c r="AH27" s="58">
        <f t="shared" si="10"/>
        <v>10802.739740000001</v>
      </c>
      <c r="AI27" s="58">
        <f t="shared" si="10"/>
        <v>11360.914349999999</v>
      </c>
      <c r="AJ27" s="58">
        <f t="shared" si="10"/>
        <v>11558.424150000001</v>
      </c>
      <c r="AK27" s="58">
        <f t="shared" si="10"/>
        <v>11558.424150000001</v>
      </c>
      <c r="AL27" s="58">
        <f t="shared" si="10"/>
        <v>11557.80948</v>
      </c>
      <c r="AM27" s="58">
        <f t="shared" si="10"/>
        <v>11558.424150000001</v>
      </c>
      <c r="AN27" s="58">
        <f t="shared" si="10"/>
        <v>11135.97147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3.1406000000000001</v>
      </c>
      <c r="G28" s="58">
        <f t="shared" si="11"/>
        <v>180.87459999999999</v>
      </c>
      <c r="H28" s="58">
        <f t="shared" si="11"/>
        <v>382.78300000000002</v>
      </c>
      <c r="I28" s="58">
        <f t="shared" si="11"/>
        <v>371.11599999999999</v>
      </c>
      <c r="J28" s="58">
        <f t="shared" si="11"/>
        <v>428.66899999999998</v>
      </c>
      <c r="K28" s="58">
        <f t="shared" si="11"/>
        <v>410.66899999999998</v>
      </c>
      <c r="L28" s="58">
        <f t="shared" si="11"/>
        <v>394.50200000000001</v>
      </c>
      <c r="M28" s="58">
        <f t="shared" si="11"/>
        <v>399.86900000000003</v>
      </c>
      <c r="N28" s="58">
        <f t="shared" si="11"/>
        <v>400.46899999999999</v>
      </c>
      <c r="O28" s="58">
        <f t="shared" si="11"/>
        <v>417.46899999999999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0</v>
      </c>
      <c r="AE28" s="58">
        <f t="shared" si="11"/>
        <v>0</v>
      </c>
      <c r="AF28" s="58">
        <f t="shared" si="11"/>
        <v>0</v>
      </c>
      <c r="AG28" s="58">
        <f t="shared" si="11"/>
        <v>0</v>
      </c>
      <c r="AH28" s="58">
        <f t="shared" si="11"/>
        <v>0</v>
      </c>
      <c r="AI28" s="58">
        <f t="shared" si="11"/>
        <v>0</v>
      </c>
      <c r="AJ28" s="58">
        <f t="shared" si="11"/>
        <v>0</v>
      </c>
      <c r="AK28" s="58">
        <f t="shared" si="11"/>
        <v>0</v>
      </c>
      <c r="AL28" s="58">
        <f t="shared" si="11"/>
        <v>0</v>
      </c>
      <c r="AM28" s="58">
        <f t="shared" si="11"/>
        <v>0</v>
      </c>
      <c r="AN28" s="58">
        <f t="shared" si="11"/>
        <v>0</v>
      </c>
    </row>
    <row r="29" spans="1:40" x14ac:dyDescent="0.25">
      <c r="A29" t="str">
        <f t="shared" ref="A29:AN29" si="12">A14</f>
        <v>UHE</v>
      </c>
      <c r="B29" s="58">
        <f t="shared" si="12"/>
        <v>55445.439899999998</v>
      </c>
      <c r="C29" s="58">
        <f t="shared" si="12"/>
        <v>54447.545850000002</v>
      </c>
      <c r="D29" s="58">
        <f t="shared" si="12"/>
        <v>60629.17553</v>
      </c>
      <c r="E29" s="58">
        <f t="shared" si="12"/>
        <v>59900.378920000003</v>
      </c>
      <c r="F29" s="58">
        <f t="shared" si="12"/>
        <v>58457.15466</v>
      </c>
      <c r="G29" s="58">
        <f t="shared" si="12"/>
        <v>61503.486169999996</v>
      </c>
      <c r="H29" s="58">
        <f t="shared" si="12"/>
        <v>60840.135710000002</v>
      </c>
      <c r="I29" s="58">
        <f t="shared" si="12"/>
        <v>65206.997620000002</v>
      </c>
      <c r="J29" s="58">
        <f t="shared" si="12"/>
        <v>66629.941470000005</v>
      </c>
      <c r="K29" s="58">
        <f t="shared" si="12"/>
        <v>67496.377559999994</v>
      </c>
      <c r="L29" s="58">
        <f t="shared" si="12"/>
        <v>65205.78458</v>
      </c>
      <c r="M29" s="58">
        <f t="shared" si="12"/>
        <v>67194.99725</v>
      </c>
      <c r="N29" s="58">
        <f t="shared" si="12"/>
        <v>67586.388260000007</v>
      </c>
      <c r="O29" s="58">
        <f t="shared" si="12"/>
        <v>71913.971269999995</v>
      </c>
      <c r="P29" s="58">
        <f t="shared" si="12"/>
        <v>72771.116760000004</v>
      </c>
      <c r="Q29" s="58">
        <f t="shared" si="12"/>
        <v>73171.631269999998</v>
      </c>
      <c r="R29" s="58">
        <f t="shared" si="12"/>
        <v>73171.631269999998</v>
      </c>
      <c r="S29" s="58">
        <f t="shared" si="12"/>
        <v>73171.631269999998</v>
      </c>
      <c r="T29" s="58">
        <f t="shared" si="12"/>
        <v>73171.631269999998</v>
      </c>
      <c r="U29" s="58">
        <f t="shared" si="12"/>
        <v>73171.631269999998</v>
      </c>
      <c r="V29" s="58">
        <f t="shared" si="12"/>
        <v>73171.631269999998</v>
      </c>
      <c r="W29" s="58">
        <f t="shared" si="12"/>
        <v>73470.982999999993</v>
      </c>
      <c r="X29" s="58">
        <f t="shared" si="12"/>
        <v>73859.012270000007</v>
      </c>
      <c r="Y29" s="58">
        <f t="shared" si="12"/>
        <v>74531.851309999998</v>
      </c>
      <c r="Z29" s="58">
        <f t="shared" si="12"/>
        <v>75056.339770000006</v>
      </c>
      <c r="AA29" s="58">
        <f t="shared" si="12"/>
        <v>75379.138869999995</v>
      </c>
      <c r="AB29" s="58">
        <f t="shared" si="12"/>
        <v>75379.138869999995</v>
      </c>
      <c r="AC29" s="58">
        <f t="shared" si="12"/>
        <v>75876.069929999998</v>
      </c>
      <c r="AD29" s="58">
        <f t="shared" si="12"/>
        <v>76038.146280000001</v>
      </c>
      <c r="AE29" s="58">
        <f t="shared" si="12"/>
        <v>76098.883870000005</v>
      </c>
      <c r="AF29" s="58">
        <f t="shared" si="12"/>
        <v>76098.883870000005</v>
      </c>
      <c r="AG29" s="58">
        <f t="shared" si="12"/>
        <v>76098.883870000005</v>
      </c>
      <c r="AH29" s="58">
        <f t="shared" si="12"/>
        <v>76098.883870000005</v>
      </c>
      <c r="AI29" s="58">
        <f t="shared" si="12"/>
        <v>76098.883870000005</v>
      </c>
      <c r="AJ29" s="58">
        <f t="shared" si="12"/>
        <v>76098.883870000005</v>
      </c>
      <c r="AK29" s="58">
        <f t="shared" si="12"/>
        <v>76098.883870000005</v>
      </c>
      <c r="AL29" s="58">
        <f t="shared" si="12"/>
        <v>76098.883870000005</v>
      </c>
      <c r="AM29" s="58">
        <f t="shared" si="12"/>
        <v>76054.033869999999</v>
      </c>
      <c r="AN29" s="58">
        <f t="shared" si="12"/>
        <v>76098.883870000005</v>
      </c>
    </row>
    <row r="30" spans="1:40" x14ac:dyDescent="0.25">
      <c r="A30" t="str">
        <f t="shared" ref="A30:AN30" si="13">A15</f>
        <v>Total Geral</v>
      </c>
      <c r="B30" s="58">
        <f t="shared" si="13"/>
        <v>81564.429811800001</v>
      </c>
      <c r="C30" s="58">
        <f t="shared" si="13"/>
        <v>83173.390883</v>
      </c>
      <c r="D30" s="58">
        <f t="shared" si="13"/>
        <v>88489.147464000009</v>
      </c>
      <c r="E30" s="58">
        <f t="shared" si="13"/>
        <v>88475.710361999998</v>
      </c>
      <c r="F30" s="58">
        <f t="shared" si="13"/>
        <v>90252.56338800001</v>
      </c>
      <c r="G30" s="58">
        <f t="shared" si="13"/>
        <v>92882.213301999989</v>
      </c>
      <c r="H30" s="58">
        <f t="shared" si="13"/>
        <v>96033.216377000004</v>
      </c>
      <c r="I30" s="58">
        <f t="shared" si="13"/>
        <v>96863.508400999999</v>
      </c>
      <c r="J30" s="58">
        <f t="shared" si="13"/>
        <v>97677.247135000012</v>
      </c>
      <c r="K30" s="58">
        <f t="shared" si="13"/>
        <v>98434.19172599999</v>
      </c>
      <c r="L30" s="58">
        <f t="shared" si="13"/>
        <v>99169.202935000008</v>
      </c>
      <c r="M30" s="58">
        <f t="shared" si="13"/>
        <v>99888.062884999992</v>
      </c>
      <c r="N30" s="58">
        <f t="shared" si="13"/>
        <v>100590.768014</v>
      </c>
      <c r="O30" s="58">
        <f t="shared" si="13"/>
        <v>101259.423436</v>
      </c>
      <c r="P30" s="58">
        <f t="shared" si="13"/>
        <v>101914.73705500001</v>
      </c>
      <c r="Q30" s="58">
        <f t="shared" si="13"/>
        <v>102552.2866262</v>
      </c>
      <c r="R30" s="58">
        <f t="shared" si="13"/>
        <v>103176.47695499999</v>
      </c>
      <c r="S30" s="58">
        <f t="shared" si="13"/>
        <v>103768.652313</v>
      </c>
      <c r="T30" s="58">
        <f t="shared" si="13"/>
        <v>104348.85225</v>
      </c>
      <c r="U30" s="58">
        <f t="shared" si="13"/>
        <v>104929.735554</v>
      </c>
      <c r="V30" s="58">
        <f t="shared" si="13"/>
        <v>105511.45651799999</v>
      </c>
      <c r="W30" s="58">
        <f t="shared" si="13"/>
        <v>106410.76782099999</v>
      </c>
      <c r="X30" s="58">
        <f t="shared" si="13"/>
        <v>106977.494737</v>
      </c>
      <c r="Y30" s="58">
        <f t="shared" si="13"/>
        <v>107533.861813</v>
      </c>
      <c r="Z30" s="58">
        <f t="shared" si="13"/>
        <v>108090.240598</v>
      </c>
      <c r="AA30" s="58">
        <f t="shared" si="13"/>
        <v>108566.100103</v>
      </c>
      <c r="AB30" s="58">
        <f t="shared" si="13"/>
        <v>108786.95456499999</v>
      </c>
      <c r="AC30" s="58">
        <f t="shared" si="13"/>
        <v>108979.19093</v>
      </c>
      <c r="AD30" s="58">
        <f t="shared" si="13"/>
        <v>109150.41553300001</v>
      </c>
      <c r="AE30" s="58">
        <f t="shared" si="13"/>
        <v>109275.02718500001</v>
      </c>
      <c r="AF30" s="58">
        <f t="shared" si="13"/>
        <v>109379.895818</v>
      </c>
      <c r="AG30" s="58">
        <f t="shared" si="13"/>
        <v>109449.65112000001</v>
      </c>
      <c r="AH30" s="58">
        <f t="shared" si="13"/>
        <v>109496.98925400001</v>
      </c>
      <c r="AI30" s="58">
        <f t="shared" si="13"/>
        <v>109497.404408</v>
      </c>
      <c r="AJ30" s="58">
        <f t="shared" si="13"/>
        <v>109477.96970800002</v>
      </c>
      <c r="AK30" s="58">
        <f t="shared" si="13"/>
        <v>109423.300521</v>
      </c>
      <c r="AL30" s="58">
        <f t="shared" si="13"/>
        <v>109339.905081</v>
      </c>
      <c r="AM30" s="58">
        <f t="shared" si="13"/>
        <v>109203.045998</v>
      </c>
      <c r="AN30" s="58">
        <f t="shared" si="13"/>
        <v>109055.517028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61113.422059999997</v>
      </c>
      <c r="D6" s="58">
        <v>55817.45966</v>
      </c>
      <c r="E6" s="58">
        <v>51358.558499999999</v>
      </c>
      <c r="F6" s="58">
        <v>55445.439899999998</v>
      </c>
      <c r="G6" s="58">
        <v>58917.1633</v>
      </c>
      <c r="H6" s="58">
        <v>54841.286359999998</v>
      </c>
      <c r="I6" s="58">
        <v>51223.440880000002</v>
      </c>
      <c r="J6" s="58">
        <v>54447.545850000002</v>
      </c>
      <c r="K6" s="58">
        <v>65782.186570000005</v>
      </c>
      <c r="L6" s="58">
        <v>59484.457470000001</v>
      </c>
      <c r="M6" s="58">
        <v>52562.594859999997</v>
      </c>
      <c r="N6" s="58">
        <v>60629.17553</v>
      </c>
      <c r="O6" s="58">
        <v>64981.312489999997</v>
      </c>
      <c r="P6" s="58">
        <v>58257.16936</v>
      </c>
      <c r="Q6" s="58">
        <v>54483.96243</v>
      </c>
      <c r="R6" s="58">
        <v>59900.378920000003</v>
      </c>
      <c r="S6" s="58">
        <v>62914.316209999997</v>
      </c>
      <c r="T6" s="58">
        <v>57996.188609999997</v>
      </c>
      <c r="U6" s="58">
        <v>52624.309759999996</v>
      </c>
      <c r="V6" s="58">
        <v>58457.15466</v>
      </c>
      <c r="W6" s="58">
        <v>66227.462109999993</v>
      </c>
      <c r="X6" s="58">
        <v>59542.452550000002</v>
      </c>
      <c r="Y6" s="58">
        <v>58266.360789999999</v>
      </c>
      <c r="Z6" s="58">
        <v>61503.486169999996</v>
      </c>
      <c r="AA6" s="58">
        <v>67188.294500000004</v>
      </c>
      <c r="AB6" s="58">
        <v>61177.751199999999</v>
      </c>
      <c r="AC6" s="58">
        <v>58085.484539999998</v>
      </c>
      <c r="AD6" s="58">
        <v>60840.135710000002</v>
      </c>
      <c r="AE6" s="58">
        <v>71073.192850000007</v>
      </c>
      <c r="AF6" s="58">
        <v>65525.698380000002</v>
      </c>
      <c r="AG6" s="58">
        <v>60042.806120000001</v>
      </c>
      <c r="AH6" s="58">
        <v>65206.997620000002</v>
      </c>
      <c r="AI6" s="58">
        <v>71462.506280000001</v>
      </c>
      <c r="AJ6" s="58">
        <v>69550.596369999999</v>
      </c>
      <c r="AK6" s="58">
        <v>59914.61292</v>
      </c>
      <c r="AL6" s="58">
        <v>66629.941470000005</v>
      </c>
      <c r="AM6" s="58">
        <v>70983.287899999996</v>
      </c>
      <c r="AN6" s="58">
        <v>64529.493219999997</v>
      </c>
      <c r="AO6" s="58">
        <v>63343.609369999998</v>
      </c>
      <c r="AP6" s="58">
        <v>67496.377559999994</v>
      </c>
      <c r="AQ6" s="58">
        <v>74068.395820000005</v>
      </c>
      <c r="AR6" s="58">
        <v>64783.762719999999</v>
      </c>
      <c r="AS6" s="58">
        <v>63681.163310000004</v>
      </c>
      <c r="AT6" s="58">
        <v>65205.78458</v>
      </c>
      <c r="AU6" s="58">
        <v>72381.68982</v>
      </c>
      <c r="AV6" s="58">
        <v>69338.323910000006</v>
      </c>
      <c r="AW6" s="58">
        <v>64244.350229999996</v>
      </c>
      <c r="AX6" s="58">
        <v>67194.99725</v>
      </c>
      <c r="AY6" s="58">
        <v>71723.446890000007</v>
      </c>
      <c r="AZ6" s="58">
        <v>66849.624750000003</v>
      </c>
      <c r="BA6" s="58">
        <v>65473.282700000003</v>
      </c>
      <c r="BB6" s="58">
        <v>67586.388260000007</v>
      </c>
      <c r="BC6" s="58">
        <v>76284.616760000004</v>
      </c>
      <c r="BD6" s="58">
        <v>72256.055429999993</v>
      </c>
      <c r="BE6" s="58">
        <v>68459.167650000003</v>
      </c>
      <c r="BF6" s="58">
        <v>71913.971269999995</v>
      </c>
      <c r="BG6" s="58">
        <v>77235.093370000002</v>
      </c>
      <c r="BH6" s="58">
        <v>73124.735409999994</v>
      </c>
      <c r="BI6" s="58">
        <v>67989.152230000007</v>
      </c>
      <c r="BJ6" s="58">
        <v>72771.116760000004</v>
      </c>
      <c r="BK6" s="58">
        <v>79121.552909999999</v>
      </c>
      <c r="BL6" s="58">
        <v>73754.096879999997</v>
      </c>
      <c r="BM6" s="58">
        <v>67979.629199999996</v>
      </c>
      <c r="BN6" s="58">
        <v>73171.631269999998</v>
      </c>
      <c r="BO6" s="58">
        <v>78198.545679999996</v>
      </c>
      <c r="BP6" s="58">
        <v>71392.324170000007</v>
      </c>
      <c r="BQ6" s="58">
        <v>70520.911600000007</v>
      </c>
      <c r="BR6" s="58">
        <v>73171.631269999998</v>
      </c>
      <c r="BS6" s="58">
        <v>78540.64688</v>
      </c>
      <c r="BT6" s="58">
        <v>77271.524430000005</v>
      </c>
      <c r="BU6" s="58">
        <v>69461.988490000003</v>
      </c>
      <c r="BV6" s="58">
        <v>73171.631269999998</v>
      </c>
      <c r="BW6" s="58">
        <v>78520.365489999996</v>
      </c>
      <c r="BX6" s="58">
        <v>75636.818589999995</v>
      </c>
      <c r="BY6" s="58">
        <v>67142.880900000004</v>
      </c>
      <c r="BZ6" s="58">
        <v>73171.631269999998</v>
      </c>
      <c r="CA6" s="58">
        <v>80118.843370000002</v>
      </c>
      <c r="CB6" s="58">
        <v>75829.848740000001</v>
      </c>
      <c r="CC6" s="58">
        <v>71123.524369999999</v>
      </c>
      <c r="CD6" s="58">
        <v>73171.631269999998</v>
      </c>
      <c r="CE6" s="58">
        <v>79980.088820000004</v>
      </c>
      <c r="CF6" s="58">
        <v>73501.670379999996</v>
      </c>
      <c r="CG6" s="58">
        <v>70219.70882</v>
      </c>
      <c r="CH6" s="58">
        <v>73171.631269999998</v>
      </c>
      <c r="CI6" s="58">
        <v>80413.856669999994</v>
      </c>
      <c r="CJ6" s="58">
        <v>76509.354630000002</v>
      </c>
      <c r="CK6" s="58">
        <v>69478.439159999994</v>
      </c>
      <c r="CL6" s="58">
        <v>73470.982999999993</v>
      </c>
      <c r="CM6" s="58">
        <v>79773.466780000002</v>
      </c>
      <c r="CN6" s="58">
        <v>73034.239140000005</v>
      </c>
      <c r="CO6" s="58">
        <v>72103.345369999995</v>
      </c>
      <c r="CP6" s="58">
        <v>73859.012270000007</v>
      </c>
      <c r="CQ6" s="58">
        <v>81468.355549999993</v>
      </c>
      <c r="CR6" s="58">
        <v>76219.402549999999</v>
      </c>
      <c r="CS6" s="58">
        <v>72556.644759999996</v>
      </c>
      <c r="CT6" s="58">
        <v>74531.851309999998</v>
      </c>
      <c r="CU6" s="58">
        <v>80368.999400000001</v>
      </c>
      <c r="CV6" s="58">
        <v>73450.783060000002</v>
      </c>
      <c r="CW6" s="58">
        <v>71816.297089999993</v>
      </c>
      <c r="CX6" s="58">
        <v>75056.339770000006</v>
      </c>
      <c r="CY6" s="58">
        <v>80987.760129999995</v>
      </c>
      <c r="CZ6" s="58">
        <v>74447.333920000005</v>
      </c>
      <c r="DA6" s="58">
        <v>72736.621230000004</v>
      </c>
      <c r="DB6" s="58">
        <v>75379.138869999995</v>
      </c>
      <c r="DC6" s="58">
        <v>81895.766570000007</v>
      </c>
      <c r="DD6" s="58">
        <v>76522.319359999994</v>
      </c>
      <c r="DE6" s="58">
        <v>73467.551089999994</v>
      </c>
      <c r="DF6" s="58">
        <v>75379.138869999995</v>
      </c>
      <c r="DG6" s="58">
        <v>81482.831990000006</v>
      </c>
      <c r="DH6" s="58">
        <v>73639.81899</v>
      </c>
      <c r="DI6" s="58">
        <v>73323.539430000004</v>
      </c>
      <c r="DJ6" s="58">
        <v>75876.069929999998</v>
      </c>
      <c r="DK6" s="58">
        <v>82601.884000000005</v>
      </c>
      <c r="DL6" s="58">
        <v>76227.756720000005</v>
      </c>
      <c r="DM6" s="58">
        <v>69434.899009999994</v>
      </c>
      <c r="DN6" s="58">
        <v>76038.146280000001</v>
      </c>
      <c r="DO6" s="58">
        <v>81101.103220000005</v>
      </c>
      <c r="DP6" s="58">
        <v>78393.94399</v>
      </c>
      <c r="DQ6" s="58">
        <v>69629.461739999999</v>
      </c>
      <c r="DR6" s="58">
        <v>76098.883870000005</v>
      </c>
      <c r="DS6" s="58">
        <v>81504.30747</v>
      </c>
      <c r="DT6" s="58">
        <v>78672.089259999993</v>
      </c>
      <c r="DU6" s="58">
        <v>70971.091530000005</v>
      </c>
      <c r="DV6" s="58">
        <v>76098.883870000005</v>
      </c>
      <c r="DW6" s="58">
        <v>82022.449770000007</v>
      </c>
      <c r="DX6" s="58">
        <v>74329.393840000004</v>
      </c>
      <c r="DY6" s="58">
        <v>73929.821089999998</v>
      </c>
      <c r="DZ6" s="58">
        <v>76098.883870000005</v>
      </c>
      <c r="EA6" s="58">
        <v>81905.49523</v>
      </c>
      <c r="EB6" s="58">
        <v>76946.809129999994</v>
      </c>
      <c r="EC6" s="58">
        <v>74058.594889999993</v>
      </c>
      <c r="ED6" s="58">
        <v>76098.883870000005</v>
      </c>
      <c r="EE6" s="58">
        <v>83055.833769999997</v>
      </c>
      <c r="EF6" s="58">
        <v>76352.7736</v>
      </c>
      <c r="EG6" s="58">
        <v>69529.455199999997</v>
      </c>
      <c r="EH6" s="58">
        <v>76098.883870000005</v>
      </c>
      <c r="EI6" s="58">
        <v>81048.874249999993</v>
      </c>
      <c r="EJ6" s="58">
        <v>77699.393379999994</v>
      </c>
      <c r="EK6" s="58">
        <v>71056.509650000007</v>
      </c>
      <c r="EL6" s="58">
        <v>76098.883870000005</v>
      </c>
      <c r="EM6" s="58">
        <v>81326.371350000001</v>
      </c>
      <c r="EN6" s="58">
        <v>78550.536749999999</v>
      </c>
      <c r="EO6" s="58">
        <v>70312.783620000002</v>
      </c>
      <c r="EP6" s="58">
        <v>76098.883870000005</v>
      </c>
      <c r="EQ6" s="58">
        <v>80903.09762</v>
      </c>
      <c r="ER6" s="58">
        <v>72358.702309999993</v>
      </c>
      <c r="ES6" s="58">
        <v>72187.613089999999</v>
      </c>
      <c r="ET6" s="58">
        <v>76098.883870000005</v>
      </c>
      <c r="EU6" s="58">
        <v>82885.91777</v>
      </c>
      <c r="EV6" s="58">
        <v>71633.383480000004</v>
      </c>
      <c r="EW6" s="58">
        <v>71056.309359999999</v>
      </c>
      <c r="EX6" s="58">
        <v>76054.033869999999</v>
      </c>
      <c r="EY6" s="58">
        <v>81965.442379999993</v>
      </c>
      <c r="EZ6" s="58">
        <v>78718.212400000004</v>
      </c>
      <c r="FA6" s="58">
        <v>74165.515369999994</v>
      </c>
      <c r="FB6" s="58">
        <v>76098.883870000005</v>
      </c>
    </row>
    <row r="7" spans="1:159" x14ac:dyDescent="0.25">
      <c r="B7" s="33" t="s">
        <v>2</v>
      </c>
      <c r="C7" s="58">
        <v>4504.8709980000003</v>
      </c>
      <c r="D7" s="58">
        <v>3327.4358010000001</v>
      </c>
      <c r="E7" s="58">
        <v>2602.5619569999999</v>
      </c>
      <c r="F7" s="58">
        <v>4562.0794260000002</v>
      </c>
      <c r="G7" s="58">
        <v>4560.8679080000002</v>
      </c>
      <c r="H7" s="58">
        <v>4577.2123620000002</v>
      </c>
      <c r="I7" s="58">
        <v>4599.516318</v>
      </c>
      <c r="J7" s="58">
        <v>4562.0794260000002</v>
      </c>
      <c r="K7" s="58">
        <v>4560.8679080000002</v>
      </c>
      <c r="L7" s="58">
        <v>4722.4438499999997</v>
      </c>
      <c r="M7" s="58">
        <v>4599.516318</v>
      </c>
      <c r="N7" s="58">
        <v>4562.0794260000002</v>
      </c>
      <c r="O7" s="58">
        <v>4561.7519080000002</v>
      </c>
      <c r="P7" s="58">
        <v>4722.4438499999997</v>
      </c>
      <c r="Q7" s="58">
        <v>3237.8729640000001</v>
      </c>
      <c r="R7" s="58">
        <v>4562.9764260000002</v>
      </c>
      <c r="S7" s="58">
        <v>4806.6251080000002</v>
      </c>
      <c r="T7" s="58">
        <v>3566.8229609999999</v>
      </c>
      <c r="U7" s="58">
        <v>4866.6307379999998</v>
      </c>
      <c r="V7" s="58">
        <v>4814.1147259999998</v>
      </c>
      <c r="W7" s="58">
        <v>5096.3154480000003</v>
      </c>
      <c r="X7" s="58">
        <v>4860.6994320000003</v>
      </c>
      <c r="Y7" s="58">
        <v>4906.6177379999999</v>
      </c>
      <c r="Z7" s="58">
        <v>4867.3073260000001</v>
      </c>
      <c r="AA7" s="58">
        <v>4952.9439080000002</v>
      </c>
      <c r="AB7" s="58">
        <v>5156.4052320000001</v>
      </c>
      <c r="AC7" s="58">
        <v>5061.6885240000001</v>
      </c>
      <c r="AD7" s="58">
        <v>5059.8664259999996</v>
      </c>
      <c r="AE7" s="58">
        <v>5157.8929079999998</v>
      </c>
      <c r="AF7" s="58">
        <v>5265.6143320000001</v>
      </c>
      <c r="AG7" s="58">
        <v>3846.3977639999998</v>
      </c>
      <c r="AH7" s="58">
        <v>5023.6035519999996</v>
      </c>
      <c r="AI7" s="58">
        <v>5257.9151080000001</v>
      </c>
      <c r="AJ7" s="58">
        <v>5358.9973319999999</v>
      </c>
      <c r="AK7" s="58">
        <v>5217.354918</v>
      </c>
      <c r="AL7" s="58">
        <v>5261.7811259999999</v>
      </c>
      <c r="AM7" s="58">
        <v>5255.227108</v>
      </c>
      <c r="AN7" s="58">
        <v>5279.5093319999996</v>
      </c>
      <c r="AO7" s="58">
        <v>3748.1196839999998</v>
      </c>
      <c r="AP7" s="58">
        <v>5261.7811259999999</v>
      </c>
      <c r="AQ7" s="58">
        <v>5122.7981980000004</v>
      </c>
      <c r="AR7" s="58">
        <v>5283.2821320000003</v>
      </c>
      <c r="AS7" s="58">
        <v>5086.3234380000004</v>
      </c>
      <c r="AT7" s="58">
        <v>5261.7811259999999</v>
      </c>
      <c r="AU7" s="58">
        <v>5255.227108</v>
      </c>
      <c r="AV7" s="58">
        <v>5358.3433320000004</v>
      </c>
      <c r="AW7" s="58">
        <v>5301.2169180000001</v>
      </c>
      <c r="AX7" s="58">
        <v>5217.3360009999997</v>
      </c>
      <c r="AY7" s="58">
        <v>5608.474948</v>
      </c>
      <c r="AZ7" s="58">
        <v>5154.7542919999996</v>
      </c>
      <c r="BA7" s="58">
        <v>5202.6628380000002</v>
      </c>
      <c r="BB7" s="58">
        <v>5260.8841259999999</v>
      </c>
      <c r="BC7" s="58">
        <v>5608.474948</v>
      </c>
      <c r="BD7" s="58">
        <v>5209.8348500000002</v>
      </c>
      <c r="BE7" s="58">
        <v>5121.7911180000001</v>
      </c>
      <c r="BF7" s="58">
        <v>5342.1691259999998</v>
      </c>
      <c r="BG7" s="58">
        <v>5257.9151080000001</v>
      </c>
      <c r="BH7" s="58">
        <v>5358.9973319999999</v>
      </c>
      <c r="BI7" s="58">
        <v>5356.2520379999996</v>
      </c>
      <c r="BJ7" s="58">
        <v>5261.7811259999999</v>
      </c>
      <c r="BK7" s="58">
        <v>6319.850794</v>
      </c>
      <c r="BL7" s="58">
        <v>6606.4433499999996</v>
      </c>
      <c r="BM7" s="58">
        <v>6445.2877719999997</v>
      </c>
      <c r="BN7" s="58">
        <v>6404.4617250000001</v>
      </c>
      <c r="BO7" s="58">
        <v>7492.0502969999998</v>
      </c>
      <c r="BP7" s="58">
        <v>7392.5250420000002</v>
      </c>
      <c r="BQ7" s="58">
        <v>7265.0725970000003</v>
      </c>
      <c r="BR7" s="58">
        <v>7223.5510240000003</v>
      </c>
      <c r="BS7" s="58">
        <v>8711.9425790000005</v>
      </c>
      <c r="BT7" s="58">
        <v>5492.6823100000001</v>
      </c>
      <c r="BU7" s="58">
        <v>8869.4938839999995</v>
      </c>
      <c r="BV7" s="58">
        <v>8792.1727819999996</v>
      </c>
      <c r="BW7" s="58">
        <v>9179.2827080000006</v>
      </c>
      <c r="BX7" s="58">
        <v>5492.0283099999997</v>
      </c>
      <c r="BY7" s="58">
        <v>9299.027838</v>
      </c>
      <c r="BZ7" s="58">
        <v>9258.9682260000009</v>
      </c>
      <c r="CA7" s="58">
        <v>8988.1925050000009</v>
      </c>
      <c r="CB7" s="58">
        <v>9537.0347920000004</v>
      </c>
      <c r="CC7" s="58">
        <v>5368.7428380000001</v>
      </c>
      <c r="CD7" s="58">
        <v>9258.9682260000009</v>
      </c>
      <c r="CE7" s="58">
        <v>9474.9390380000004</v>
      </c>
      <c r="CF7" s="58">
        <v>7068.4702600000001</v>
      </c>
      <c r="CG7" s="58">
        <v>5369.0182379999997</v>
      </c>
      <c r="CH7" s="58">
        <v>9258.9682260000009</v>
      </c>
      <c r="CI7" s="58">
        <v>7502.365769</v>
      </c>
      <c r="CJ7" s="58">
        <v>5491.9411099999998</v>
      </c>
      <c r="CK7" s="58">
        <v>6561.3372460000001</v>
      </c>
      <c r="CL7" s="58">
        <v>9258.9682260000009</v>
      </c>
      <c r="CM7" s="58">
        <v>9474.9390380000004</v>
      </c>
      <c r="CN7" s="58">
        <v>8709.9391400000004</v>
      </c>
      <c r="CO7" s="58">
        <v>5369.0182379999997</v>
      </c>
      <c r="CP7" s="58">
        <v>9258.9682260000009</v>
      </c>
      <c r="CQ7" s="58">
        <v>8990.0834620000005</v>
      </c>
      <c r="CR7" s="58">
        <v>7465.7210690000002</v>
      </c>
      <c r="CS7" s="58">
        <v>7245.7051389999997</v>
      </c>
      <c r="CT7" s="58">
        <v>9258.9682260000009</v>
      </c>
      <c r="CU7" s="58">
        <v>9475.5537069999991</v>
      </c>
      <c r="CV7" s="58">
        <v>9536.8077919999996</v>
      </c>
      <c r="CW7" s="58">
        <v>7321.8392459999995</v>
      </c>
      <c r="CX7" s="58">
        <v>9258.9682260000009</v>
      </c>
      <c r="CY7" s="58">
        <v>10089.55573</v>
      </c>
      <c r="CZ7" s="58">
        <v>9537.2007479999993</v>
      </c>
      <c r="DA7" s="58">
        <v>6289.4583599999996</v>
      </c>
      <c r="DB7" s="58">
        <v>10182.740889999999</v>
      </c>
      <c r="DC7" s="58">
        <v>9205.9415339999996</v>
      </c>
      <c r="DD7" s="58">
        <v>10624.564969999999</v>
      </c>
      <c r="DE7" s="58">
        <v>6534.331991</v>
      </c>
      <c r="DF7" s="58">
        <v>10428.436240000001</v>
      </c>
      <c r="DG7" s="58">
        <v>10415.029860000001</v>
      </c>
      <c r="DH7" s="58">
        <v>9608.9008099999992</v>
      </c>
      <c r="DI7" s="58">
        <v>7536.6924559999998</v>
      </c>
      <c r="DJ7" s="58">
        <v>10802.739740000001</v>
      </c>
      <c r="DK7" s="58">
        <v>10100.46616</v>
      </c>
      <c r="DL7" s="58">
        <v>8272.2113850000005</v>
      </c>
      <c r="DM7" s="58">
        <v>10757.862520000001</v>
      </c>
      <c r="DN7" s="58">
        <v>10802.739740000001</v>
      </c>
      <c r="DO7" s="58">
        <v>10699.08612</v>
      </c>
      <c r="DP7" s="58">
        <v>9608.0064610000009</v>
      </c>
      <c r="DQ7" s="58">
        <v>10826.525439999999</v>
      </c>
      <c r="DR7" s="58">
        <v>10802.739740000001</v>
      </c>
      <c r="DS7" s="58">
        <v>10996.33705</v>
      </c>
      <c r="DT7" s="58">
        <v>9430.9832380000007</v>
      </c>
      <c r="DU7" s="58">
        <v>10838.53024</v>
      </c>
      <c r="DV7" s="58">
        <v>10802.739740000001</v>
      </c>
      <c r="DW7" s="58">
        <v>11052.33396</v>
      </c>
      <c r="DX7" s="58">
        <v>9608.2468100000006</v>
      </c>
      <c r="DY7" s="58">
        <v>9343.3702379999995</v>
      </c>
      <c r="DZ7" s="58">
        <v>10802.739740000001</v>
      </c>
      <c r="EA7" s="58">
        <v>10644.79544</v>
      </c>
      <c r="EB7" s="58">
        <v>11124.48171</v>
      </c>
      <c r="EC7" s="58">
        <v>5941.5939619999999</v>
      </c>
      <c r="ED7" s="58">
        <v>10802.739740000001</v>
      </c>
      <c r="EE7" s="58">
        <v>9944.346372</v>
      </c>
      <c r="EF7" s="58">
        <v>9474.5618319999994</v>
      </c>
      <c r="EG7" s="58">
        <v>11035.45419</v>
      </c>
      <c r="EH7" s="58">
        <v>11360.914349999999</v>
      </c>
      <c r="EI7" s="58">
        <v>11443.818579999999</v>
      </c>
      <c r="EJ7" s="58">
        <v>9191.9558689999994</v>
      </c>
      <c r="EK7" s="58">
        <v>10550.80344</v>
      </c>
      <c r="EL7" s="58">
        <v>11558.424150000001</v>
      </c>
      <c r="EM7" s="58">
        <v>11714.664650000001</v>
      </c>
      <c r="EN7" s="58">
        <v>5407.4419099999996</v>
      </c>
      <c r="EO7" s="58">
        <v>11120.1237</v>
      </c>
      <c r="EP7" s="58">
        <v>11558.424150000001</v>
      </c>
      <c r="EQ7" s="58">
        <v>11445.524810000001</v>
      </c>
      <c r="ER7" s="58">
        <v>11631.16828</v>
      </c>
      <c r="ES7" s="58">
        <v>9147.5466159999996</v>
      </c>
      <c r="ET7" s="58">
        <v>11557.80948</v>
      </c>
      <c r="EU7" s="58">
        <v>10217.781510000001</v>
      </c>
      <c r="EV7" s="58">
        <v>11739.707479999999</v>
      </c>
      <c r="EW7" s="58">
        <v>9864.0674770000005</v>
      </c>
      <c r="EX7" s="58">
        <v>11558.424150000001</v>
      </c>
      <c r="EY7" s="58">
        <v>11535.13689</v>
      </c>
      <c r="EZ7" s="58">
        <v>7302.8961769999996</v>
      </c>
      <c r="FA7" s="58">
        <v>11635.37867</v>
      </c>
      <c r="FB7" s="58">
        <v>11135.97147</v>
      </c>
    </row>
    <row r="8" spans="1:159" x14ac:dyDescent="0.25">
      <c r="B8" s="33" t="s">
        <v>3</v>
      </c>
      <c r="C8" s="58">
        <v>8999.3718960000006</v>
      </c>
      <c r="D8" s="58">
        <v>8486.4695400000001</v>
      </c>
      <c r="E8" s="58">
        <v>9934.3407979999993</v>
      </c>
      <c r="F8" s="58">
        <v>8767.4450610000004</v>
      </c>
      <c r="G8" s="58">
        <v>10651.664769999999</v>
      </c>
      <c r="H8" s="58">
        <v>9888.1921889999994</v>
      </c>
      <c r="I8" s="58">
        <v>9869.1480100000008</v>
      </c>
      <c r="J8" s="58">
        <v>10520.913699999999</v>
      </c>
      <c r="K8" s="58">
        <v>10146.851919999999</v>
      </c>
      <c r="L8" s="58">
        <v>10303.089980000001</v>
      </c>
      <c r="M8" s="58">
        <v>10651.664769999999</v>
      </c>
      <c r="N8" s="58">
        <v>9837.4077130000005</v>
      </c>
      <c r="O8" s="58">
        <v>9970.7169620000004</v>
      </c>
      <c r="P8" s="58">
        <v>10192.14107</v>
      </c>
      <c r="Q8" s="58">
        <v>10651.664769999999</v>
      </c>
      <c r="R8" s="58">
        <v>10146.851919999999</v>
      </c>
      <c r="S8" s="58">
        <v>11645.122380000001</v>
      </c>
      <c r="T8" s="58">
        <v>9507.5928629999999</v>
      </c>
      <c r="U8" s="58">
        <v>11243.45551</v>
      </c>
      <c r="V8" s="58">
        <v>11390.347820000001</v>
      </c>
      <c r="W8" s="58">
        <v>11022.0314</v>
      </c>
      <c r="X8" s="58">
        <v>9391.6284579999992</v>
      </c>
      <c r="Y8" s="58">
        <v>10473.63487</v>
      </c>
      <c r="Z8" s="58">
        <v>10503.78903</v>
      </c>
      <c r="AA8" s="58">
        <v>11160.38164</v>
      </c>
      <c r="AB8" s="58">
        <v>9310.1397899999993</v>
      </c>
      <c r="AC8" s="58">
        <v>9000.6955789999993</v>
      </c>
      <c r="AD8" s="58">
        <v>11701.063410000001</v>
      </c>
      <c r="AE8" s="58">
        <v>8260.6255430000001</v>
      </c>
      <c r="AF8" s="58">
        <v>8361.0575279999994</v>
      </c>
      <c r="AG8" s="58">
        <v>10116.343339999999</v>
      </c>
      <c r="AH8" s="58">
        <v>9851.9040280000008</v>
      </c>
      <c r="AI8" s="58">
        <v>8807.9424889999991</v>
      </c>
      <c r="AJ8" s="58">
        <v>4502.4795999999997</v>
      </c>
      <c r="AK8" s="58">
        <v>10175.28124</v>
      </c>
      <c r="AL8" s="58">
        <v>7460.9745249999996</v>
      </c>
      <c r="AM8" s="58">
        <v>9951.9030629999997</v>
      </c>
      <c r="AN8" s="58">
        <v>10724.620080000001</v>
      </c>
      <c r="AO8" s="58">
        <v>9803.2487990000009</v>
      </c>
      <c r="AP8" s="58">
        <v>6736.9017800000001</v>
      </c>
      <c r="AQ8" s="58">
        <v>8432.9706200000001</v>
      </c>
      <c r="AR8" s="58">
        <v>8716.0751220000002</v>
      </c>
      <c r="AS8" s="58">
        <v>8348.6843270000008</v>
      </c>
      <c r="AT8" s="58">
        <v>10820.88319</v>
      </c>
      <c r="AU8" s="58">
        <v>9271.9376479999992</v>
      </c>
      <c r="AV8" s="58">
        <v>6592.7244250000003</v>
      </c>
      <c r="AW8" s="58">
        <v>5218.7681000000002</v>
      </c>
      <c r="AX8" s="58">
        <v>9749.202491</v>
      </c>
      <c r="AY8" s="58">
        <v>10551.467699999999</v>
      </c>
      <c r="AZ8" s="58">
        <v>9326.4363009999997</v>
      </c>
      <c r="BA8" s="58">
        <v>10450.92951</v>
      </c>
      <c r="BB8" s="58">
        <v>10791.41683</v>
      </c>
      <c r="BC8" s="58">
        <v>7801.4808249999996</v>
      </c>
      <c r="BD8" s="58">
        <v>5785.6878630000001</v>
      </c>
      <c r="BE8" s="58">
        <v>6656.7456860000002</v>
      </c>
      <c r="BF8" s="58">
        <v>7801.4808249999996</v>
      </c>
      <c r="BG8" s="58">
        <v>6728.2797890000002</v>
      </c>
      <c r="BH8" s="58">
        <v>3247.8377609999998</v>
      </c>
      <c r="BI8" s="58">
        <v>4259.7373870000001</v>
      </c>
      <c r="BJ8" s="58">
        <v>5843.6978840000002</v>
      </c>
      <c r="BK8" s="58">
        <v>6921.5639870000005</v>
      </c>
      <c r="BL8" s="58">
        <v>5059.4033829999998</v>
      </c>
      <c r="BM8" s="58">
        <v>5618.5508490000002</v>
      </c>
      <c r="BN8" s="58">
        <v>6921.5639870000005</v>
      </c>
      <c r="BO8" s="58">
        <v>6921.3744930000003</v>
      </c>
      <c r="BP8" s="58">
        <v>6314.9926949999999</v>
      </c>
      <c r="BQ8" s="58">
        <v>5828.9397840000001</v>
      </c>
      <c r="BR8" s="58">
        <v>6921.3744930000003</v>
      </c>
      <c r="BS8" s="58">
        <v>6921.3744930000003</v>
      </c>
      <c r="BT8" s="58">
        <v>4964.1927990000004</v>
      </c>
      <c r="BU8" s="58">
        <v>3800.0241860000001</v>
      </c>
      <c r="BV8" s="58">
        <v>6921.3744930000003</v>
      </c>
      <c r="BW8" s="58">
        <v>6921.3744930000003</v>
      </c>
      <c r="BX8" s="58">
        <v>6559.4403570000004</v>
      </c>
      <c r="BY8" s="58">
        <v>6314.9926949999999</v>
      </c>
      <c r="BZ8" s="58">
        <v>6921.3744930000003</v>
      </c>
      <c r="CA8" s="58">
        <v>5876.6923509999997</v>
      </c>
      <c r="CB8" s="58">
        <v>4342.2621589999999</v>
      </c>
      <c r="CC8" s="58">
        <v>5751.677686</v>
      </c>
      <c r="CD8" s="58">
        <v>6045.3422890000002</v>
      </c>
      <c r="CE8" s="58">
        <v>4531.7564709999997</v>
      </c>
      <c r="CF8" s="58">
        <v>6234.836601</v>
      </c>
      <c r="CG8" s="58">
        <v>6234.836601</v>
      </c>
      <c r="CH8" s="58">
        <v>6234.836601</v>
      </c>
      <c r="CI8" s="58">
        <v>6424.3309129999998</v>
      </c>
      <c r="CJ8" s="58">
        <v>5279.5957740000003</v>
      </c>
      <c r="CK8" s="58">
        <v>6424.3309129999998</v>
      </c>
      <c r="CL8" s="58">
        <v>6424.3309129999998</v>
      </c>
      <c r="CM8" s="58">
        <v>5571.1327730000003</v>
      </c>
      <c r="CN8" s="58">
        <v>4723.1457270000001</v>
      </c>
      <c r="CO8" s="58">
        <v>6111.8547920000001</v>
      </c>
      <c r="CP8" s="58">
        <v>6614.0147189999998</v>
      </c>
      <c r="CQ8" s="58">
        <v>5720.7502210000002</v>
      </c>
      <c r="CR8" s="58">
        <v>5725.760131</v>
      </c>
      <c r="CS8" s="58">
        <v>6041.7418969999999</v>
      </c>
      <c r="CT8" s="58">
        <v>6803.5090309999996</v>
      </c>
      <c r="CU8" s="58">
        <v>6643.6705789999996</v>
      </c>
      <c r="CV8" s="58">
        <v>5209.1986370000004</v>
      </c>
      <c r="CW8" s="58">
        <v>5658.7738920000002</v>
      </c>
      <c r="CX8" s="58">
        <v>6993.0033430000003</v>
      </c>
      <c r="CY8" s="58">
        <v>7182.6871490000003</v>
      </c>
      <c r="CZ8" s="58">
        <v>5873.3808010000002</v>
      </c>
      <c r="DA8" s="58">
        <v>7182.6871490000003</v>
      </c>
      <c r="DB8" s="58">
        <v>7182.6871490000003</v>
      </c>
      <c r="DC8" s="58">
        <v>6993.1928369999996</v>
      </c>
      <c r="DD8" s="58">
        <v>4609.6386339999999</v>
      </c>
      <c r="DE8" s="58">
        <v>6989.402951</v>
      </c>
      <c r="DF8" s="58">
        <v>7372.1814610000001</v>
      </c>
      <c r="DG8" s="58">
        <v>6993.1928369999996</v>
      </c>
      <c r="DH8" s="58">
        <v>7372.1814610000001</v>
      </c>
      <c r="DI8" s="58">
        <v>6424.7099010000002</v>
      </c>
      <c r="DJ8" s="58">
        <v>7372.1814610000001</v>
      </c>
      <c r="DK8" s="58">
        <v>6803.6985249999998</v>
      </c>
      <c r="DL8" s="58">
        <v>6134.3098680000003</v>
      </c>
      <c r="DM8" s="58">
        <v>7372.1814610000001</v>
      </c>
      <c r="DN8" s="58">
        <v>7372.1814610000001</v>
      </c>
      <c r="DO8" s="58">
        <v>7198.1309359999996</v>
      </c>
      <c r="DP8" s="58">
        <v>5579.7316339999998</v>
      </c>
      <c r="DQ8" s="58">
        <v>7153.5301209999998</v>
      </c>
      <c r="DR8" s="58">
        <v>7366.7808729999997</v>
      </c>
      <c r="DS8" s="58">
        <v>6496.0545099999999</v>
      </c>
      <c r="DT8" s="58">
        <v>5444.3610779999999</v>
      </c>
      <c r="DU8" s="58">
        <v>6608.8036249999996</v>
      </c>
      <c r="DV8" s="58">
        <v>7366.7808729999997</v>
      </c>
      <c r="DW8" s="58">
        <v>6496.0545099999999</v>
      </c>
      <c r="DX8" s="58">
        <v>6875.0431339999996</v>
      </c>
      <c r="DY8" s="58">
        <v>7366.7808729999997</v>
      </c>
      <c r="DZ8" s="58">
        <v>7366.7808729999997</v>
      </c>
      <c r="EA8" s="58">
        <v>7022.6592030000002</v>
      </c>
      <c r="EB8" s="58">
        <v>4515.838949</v>
      </c>
      <c r="EC8" s="58">
        <v>7366.7808729999997</v>
      </c>
      <c r="ED8" s="58">
        <v>7366.7808729999997</v>
      </c>
      <c r="EE8" s="58">
        <v>6530.9214629999997</v>
      </c>
      <c r="EF8" s="58">
        <v>4642.6106440000003</v>
      </c>
      <c r="EG8" s="58">
        <v>7022.6592030000002</v>
      </c>
      <c r="EH8" s="58">
        <v>7022.6592030000002</v>
      </c>
      <c r="EI8" s="58">
        <v>7022.6592030000002</v>
      </c>
      <c r="EJ8" s="58">
        <v>5591.9771469999996</v>
      </c>
      <c r="EK8" s="58">
        <v>6454.1762669999998</v>
      </c>
      <c r="EL8" s="58">
        <v>7022.6592030000002</v>
      </c>
      <c r="EM8" s="58">
        <v>6806.635687</v>
      </c>
      <c r="EN8" s="58">
        <v>6636.1835780000001</v>
      </c>
      <c r="EO8" s="58">
        <v>6238.1527509999996</v>
      </c>
      <c r="EP8" s="58">
        <v>6967.9900159999997</v>
      </c>
      <c r="EQ8" s="58">
        <v>7022.6592030000002</v>
      </c>
      <c r="ER8" s="58">
        <v>6530.9214629999997</v>
      </c>
      <c r="ES8" s="58">
        <v>6264.681955</v>
      </c>
      <c r="ET8" s="58">
        <v>6885.2092460000003</v>
      </c>
      <c r="EU8" s="58">
        <v>7022.6592030000002</v>
      </c>
      <c r="EV8" s="58">
        <v>7022.6592030000002</v>
      </c>
      <c r="EW8" s="58">
        <v>7022.6592030000002</v>
      </c>
      <c r="EX8" s="58">
        <v>7022.6592030000002</v>
      </c>
      <c r="EY8" s="58">
        <v>6160.4600829999999</v>
      </c>
      <c r="EZ8" s="58">
        <v>5793.7885889999998</v>
      </c>
      <c r="FA8" s="58">
        <v>5472.5957310000003</v>
      </c>
      <c r="FB8" s="58">
        <v>7022.6592030000002</v>
      </c>
    </row>
    <row r="9" spans="1:159" x14ac:dyDescent="0.25">
      <c r="B9" s="33" t="s">
        <v>4</v>
      </c>
      <c r="C9" s="58">
        <v>1818.5274629999999</v>
      </c>
      <c r="D9" s="58">
        <v>1760.7449999999999</v>
      </c>
      <c r="E9" s="58">
        <v>1938.57</v>
      </c>
      <c r="F9" s="58">
        <v>2290.3200000000002</v>
      </c>
      <c r="G9" s="58">
        <v>2380.3200000000002</v>
      </c>
      <c r="H9" s="58">
        <v>2183.8200000000002</v>
      </c>
      <c r="I9" s="58">
        <v>2091.3000000000002</v>
      </c>
      <c r="J9" s="58">
        <v>2380.3200000000002</v>
      </c>
      <c r="K9" s="58">
        <v>2302.4792210000001</v>
      </c>
      <c r="L9" s="58">
        <v>2075.5083199999999</v>
      </c>
      <c r="M9" s="58">
        <v>2166.5258119999999</v>
      </c>
      <c r="N9" s="58">
        <v>2380.3200000000002</v>
      </c>
      <c r="O9" s="58">
        <v>2380.3200000000002</v>
      </c>
      <c r="P9" s="58">
        <v>2285.8200000000002</v>
      </c>
      <c r="Q9" s="58">
        <v>2365.3200000000002</v>
      </c>
      <c r="R9" s="58">
        <v>2106.5700000000002</v>
      </c>
      <c r="S9" s="58">
        <v>2380.3200000000002</v>
      </c>
      <c r="T9" s="58">
        <v>2091.2517630000002</v>
      </c>
      <c r="U9" s="58">
        <v>2108.0700000000002</v>
      </c>
      <c r="V9" s="58">
        <v>2380.3200000000002</v>
      </c>
      <c r="W9" s="58">
        <v>2380.3200000000002</v>
      </c>
      <c r="X9" s="58">
        <v>2000.7449999999999</v>
      </c>
      <c r="Y9" s="58">
        <v>2106.5700000000002</v>
      </c>
      <c r="Z9" s="58">
        <v>2290.3200000000002</v>
      </c>
      <c r="AA9" s="58">
        <v>2084.8200000000002</v>
      </c>
      <c r="AB9" s="58">
        <v>2095.2449999999999</v>
      </c>
      <c r="AC9" s="58">
        <v>1840.2449999999999</v>
      </c>
      <c r="AD9" s="58">
        <v>2380.3200000000002</v>
      </c>
      <c r="AE9" s="58">
        <v>2540.8200000000002</v>
      </c>
      <c r="AF9" s="58">
        <v>2365.2449999999999</v>
      </c>
      <c r="AG9" s="58">
        <v>1910.595</v>
      </c>
      <c r="AH9" s="58">
        <v>2346.3000000000002</v>
      </c>
      <c r="AI9" s="58">
        <v>2635.32</v>
      </c>
      <c r="AJ9" s="58">
        <v>2091.4949999999999</v>
      </c>
      <c r="AK9" s="58">
        <v>2635.32</v>
      </c>
      <c r="AL9" s="58">
        <v>2635.32</v>
      </c>
      <c r="AM9" s="58">
        <v>2635.32</v>
      </c>
      <c r="AN9" s="58">
        <v>2091.4949999999999</v>
      </c>
      <c r="AO9" s="58">
        <v>2050.5339640000002</v>
      </c>
      <c r="AP9" s="58">
        <v>2635.32</v>
      </c>
      <c r="AQ9" s="58">
        <v>2365.2449999999999</v>
      </c>
      <c r="AR9" s="58">
        <v>2110.2449999999999</v>
      </c>
      <c r="AS9" s="58">
        <v>2285.8200000000002</v>
      </c>
      <c r="AT9" s="58">
        <v>2635.32</v>
      </c>
      <c r="AU9" s="58">
        <v>2635.32</v>
      </c>
      <c r="AV9" s="58">
        <v>2365.2449999999999</v>
      </c>
      <c r="AW9" s="58">
        <v>2348.0700000000002</v>
      </c>
      <c r="AX9" s="58">
        <v>2346.3000000000002</v>
      </c>
      <c r="AY9" s="58">
        <v>2635.32</v>
      </c>
      <c r="AZ9" s="58">
        <v>2015.7449999999999</v>
      </c>
      <c r="BA9" s="58">
        <v>2380.3200000000002</v>
      </c>
      <c r="BB9" s="58">
        <v>2348.0700000000002</v>
      </c>
      <c r="BC9" s="58">
        <v>2635.32</v>
      </c>
      <c r="BD9" s="58">
        <v>1675.32</v>
      </c>
      <c r="BE9" s="58">
        <v>2380.3200000000002</v>
      </c>
      <c r="BF9" s="58">
        <v>2635.32</v>
      </c>
      <c r="BG9" s="58">
        <v>2635.32</v>
      </c>
      <c r="BH9" s="58">
        <v>2095.2449999999999</v>
      </c>
      <c r="BI9" s="58">
        <v>2380.3200000000002</v>
      </c>
      <c r="BJ9" s="58">
        <v>2635.32</v>
      </c>
      <c r="BK9" s="58">
        <v>2635.32</v>
      </c>
      <c r="BL9" s="58">
        <v>2635.32</v>
      </c>
      <c r="BM9" s="58">
        <v>2346.3000000000002</v>
      </c>
      <c r="BN9" s="58">
        <v>2635.32</v>
      </c>
      <c r="BO9" s="58">
        <v>2635.32</v>
      </c>
      <c r="BP9" s="58">
        <v>2119.8000000000002</v>
      </c>
      <c r="BQ9" s="58">
        <v>2166.5700000000002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0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0</v>
      </c>
      <c r="DN9" s="58">
        <v>255</v>
      </c>
      <c r="DO9" s="58">
        <v>255</v>
      </c>
      <c r="DP9" s="58">
        <v>255</v>
      </c>
      <c r="DQ9" s="58">
        <v>0</v>
      </c>
      <c r="DR9" s="58">
        <v>255</v>
      </c>
      <c r="DS9" s="58">
        <v>255</v>
      </c>
      <c r="DT9" s="58">
        <v>0</v>
      </c>
      <c r="DU9" s="58">
        <v>0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1541.207275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531.29521</v>
      </c>
      <c r="AG10" s="58">
        <v>1651.996044</v>
      </c>
      <c r="AH10" s="58">
        <v>1651.996044</v>
      </c>
      <c r="AI10" s="58">
        <v>1813.1387500000001</v>
      </c>
      <c r="AJ10" s="58">
        <v>531.29521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1628.4201720000001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531.29521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1331.1975420000001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2613.7311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2451.8983750000002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2451.8983750000002</v>
      </c>
      <c r="DY10" s="58">
        <v>2983.193585</v>
      </c>
      <c r="DZ10" s="58">
        <v>2983.193585</v>
      </c>
      <c r="EA10" s="58">
        <v>3144.336292</v>
      </c>
      <c r="EB10" s="58">
        <v>2451.8983750000002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2747.3949579999999</v>
      </c>
      <c r="D11" s="58">
        <v>2936.951763</v>
      </c>
      <c r="E11" s="58">
        <v>4020.6697330000002</v>
      </c>
      <c r="F11" s="58">
        <v>4537.3113919999996</v>
      </c>
      <c r="G11" s="58">
        <v>4514.8008879999998</v>
      </c>
      <c r="H11" s="58">
        <v>3689.338929</v>
      </c>
      <c r="I11" s="58">
        <v>3614.9478279999998</v>
      </c>
      <c r="J11" s="58">
        <v>4496.3004559999999</v>
      </c>
      <c r="K11" s="58">
        <v>3405.1442980000002</v>
      </c>
      <c r="L11" s="58">
        <v>3284.8853519999998</v>
      </c>
      <c r="M11" s="58">
        <v>4655.1914370000004</v>
      </c>
      <c r="N11" s="58">
        <v>3801.5997259999999</v>
      </c>
      <c r="O11" s="58">
        <v>4001.5776449999998</v>
      </c>
      <c r="P11" s="58">
        <v>3944.4930199999999</v>
      </c>
      <c r="Q11" s="58">
        <v>4036.5872549999999</v>
      </c>
      <c r="R11" s="58">
        <v>4365.1558100000002</v>
      </c>
      <c r="S11" s="58">
        <v>4305.0527860000002</v>
      </c>
      <c r="T11" s="58">
        <v>4555.8964169999999</v>
      </c>
      <c r="U11" s="58">
        <v>4586.878737</v>
      </c>
      <c r="V11" s="58">
        <v>4231.6716500000002</v>
      </c>
      <c r="W11" s="58">
        <v>4023.2513490000001</v>
      </c>
      <c r="X11" s="58">
        <v>4533.1571000000004</v>
      </c>
      <c r="Y11" s="58">
        <v>3433.2373659999998</v>
      </c>
      <c r="Z11" s="58">
        <v>4588.6789330000001</v>
      </c>
      <c r="AA11" s="58">
        <v>4550.6374139999998</v>
      </c>
      <c r="AB11" s="58">
        <v>4555.8964169999999</v>
      </c>
      <c r="AC11" s="58">
        <v>4555.8964169999999</v>
      </c>
      <c r="AD11" s="58">
        <v>4844.1820429999998</v>
      </c>
      <c r="AE11" s="58">
        <v>4105.0415389999998</v>
      </c>
      <c r="AF11" s="58">
        <v>3419.3020259999998</v>
      </c>
      <c r="AG11" s="58">
        <v>4428.082504</v>
      </c>
      <c r="AH11" s="58">
        <v>4050.325593</v>
      </c>
      <c r="AI11" s="58">
        <v>3583.268951</v>
      </c>
      <c r="AJ11" s="58">
        <v>3928.1017619999998</v>
      </c>
      <c r="AK11" s="58">
        <v>4487.5837179999999</v>
      </c>
      <c r="AL11" s="58">
        <v>4179.1884620000001</v>
      </c>
      <c r="AM11" s="58">
        <v>3825.3479349999998</v>
      </c>
      <c r="AN11" s="58">
        <v>3681.9486510000002</v>
      </c>
      <c r="AO11" s="58">
        <v>4523.8718790000003</v>
      </c>
      <c r="AP11" s="58">
        <v>4870.2674809999999</v>
      </c>
      <c r="AQ11" s="58">
        <v>4009.5266929999998</v>
      </c>
      <c r="AR11" s="58">
        <v>4290.509634</v>
      </c>
      <c r="AS11" s="58">
        <v>4606.9651350000004</v>
      </c>
      <c r="AT11" s="58">
        <v>4413.8704310000003</v>
      </c>
      <c r="AU11" s="58">
        <v>4345.4693230000003</v>
      </c>
      <c r="AV11" s="58">
        <v>3618.453473</v>
      </c>
      <c r="AW11" s="58">
        <v>4691.180773</v>
      </c>
      <c r="AX11" s="58">
        <v>4431.0998300000001</v>
      </c>
      <c r="AY11" s="58">
        <v>3761.75801</v>
      </c>
      <c r="AZ11" s="58">
        <v>3207.5350579999999</v>
      </c>
      <c r="BA11" s="58">
        <v>3759.2477469999999</v>
      </c>
      <c r="BB11" s="58">
        <v>3521.906121</v>
      </c>
      <c r="BC11" s="58">
        <v>2309.6630970000001</v>
      </c>
      <c r="BD11" s="58">
        <v>2284.413517</v>
      </c>
      <c r="BE11" s="58">
        <v>2307.152834</v>
      </c>
      <c r="BF11" s="58">
        <v>2116.900545</v>
      </c>
      <c r="BG11" s="58">
        <v>2106.0325339999999</v>
      </c>
      <c r="BH11" s="58">
        <v>2149.718222</v>
      </c>
      <c r="BI11" s="58">
        <v>2131.0155009999999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384.68736660000002</v>
      </c>
      <c r="D12" s="58">
        <v>3758.6465360000002</v>
      </c>
      <c r="E12" s="58">
        <v>5420.1576459999997</v>
      </c>
      <c r="F12" s="58">
        <v>3284.0380949999999</v>
      </c>
      <c r="G12" s="58">
        <v>462.1579964</v>
      </c>
      <c r="H12" s="58">
        <v>3901.2151880000001</v>
      </c>
      <c r="I12" s="58">
        <v>5349.2835169999998</v>
      </c>
      <c r="J12" s="58">
        <v>3617.6390700000002</v>
      </c>
      <c r="K12" s="58">
        <v>694.81565279999995</v>
      </c>
      <c r="L12" s="58">
        <v>4339.6937360000002</v>
      </c>
      <c r="M12" s="58">
        <v>6235.7528039999997</v>
      </c>
      <c r="N12" s="58">
        <v>3942.5745000000002</v>
      </c>
      <c r="O12" s="58">
        <v>751.51779669999996</v>
      </c>
      <c r="P12" s="58">
        <v>4504.0218219999997</v>
      </c>
      <c r="Q12" s="58">
        <v>6164.8077059999996</v>
      </c>
      <c r="R12" s="58">
        <v>4014.5962690000001</v>
      </c>
      <c r="S12" s="58">
        <v>793.22878949999995</v>
      </c>
      <c r="T12" s="58">
        <v>5115.5879130000003</v>
      </c>
      <c r="U12" s="58">
        <v>6753.7083259999999</v>
      </c>
      <c r="V12" s="58">
        <v>4467.2379620000002</v>
      </c>
      <c r="W12" s="58">
        <v>781.37704010000004</v>
      </c>
      <c r="X12" s="58">
        <v>5055.443053</v>
      </c>
      <c r="Y12" s="58">
        <v>6675.2011709999997</v>
      </c>
      <c r="Z12" s="58">
        <v>4477.8278030000001</v>
      </c>
      <c r="AA12" s="58">
        <v>960.11709789999998</v>
      </c>
      <c r="AB12" s="58">
        <v>4983.3238289999999</v>
      </c>
      <c r="AC12" s="58">
        <v>6986.3211730000003</v>
      </c>
      <c r="AD12" s="58">
        <v>4682.4265820000001</v>
      </c>
      <c r="AE12" s="58">
        <v>1067.338405</v>
      </c>
      <c r="AF12" s="58">
        <v>4448.0819789999996</v>
      </c>
      <c r="AG12" s="58">
        <v>6940.3479319999997</v>
      </c>
      <c r="AH12" s="58">
        <v>4515.0792000000001</v>
      </c>
      <c r="AI12" s="58">
        <v>1117.4908210000001</v>
      </c>
      <c r="AJ12" s="58">
        <v>5065.367679</v>
      </c>
      <c r="AK12" s="58">
        <v>6886.1687760000004</v>
      </c>
      <c r="AL12" s="58">
        <v>4869.0737019999997</v>
      </c>
      <c r="AM12" s="58">
        <v>991.02071790000002</v>
      </c>
      <c r="AN12" s="58">
        <v>5017.1486889999996</v>
      </c>
      <c r="AO12" s="58">
        <v>6649.8387709999997</v>
      </c>
      <c r="AP12" s="58">
        <v>4788.5563009999996</v>
      </c>
      <c r="AQ12" s="58">
        <v>984.96951790000003</v>
      </c>
      <c r="AR12" s="58">
        <v>5309.6373789999998</v>
      </c>
      <c r="AS12" s="58">
        <v>6731.5347549999997</v>
      </c>
      <c r="AT12" s="58">
        <v>4694.0044019999996</v>
      </c>
      <c r="AU12" s="58">
        <v>1010.114718</v>
      </c>
      <c r="AV12" s="58">
        <v>5171.7149410000002</v>
      </c>
      <c r="AW12" s="58">
        <v>6983.0127849999999</v>
      </c>
      <c r="AX12" s="58">
        <v>4614.4464420000004</v>
      </c>
      <c r="AY12" s="58">
        <v>820.12477530000001</v>
      </c>
      <c r="AZ12" s="58">
        <v>5398.8964290000004</v>
      </c>
      <c r="BA12" s="58">
        <v>3401.4305760000002</v>
      </c>
      <c r="BB12" s="58">
        <v>4798.3534900000004</v>
      </c>
      <c r="BC12" s="58">
        <v>1132.6847749999999</v>
      </c>
      <c r="BD12" s="58">
        <v>5336.2447890000003</v>
      </c>
      <c r="BE12" s="58">
        <v>7332.9592329999996</v>
      </c>
      <c r="BF12" s="58">
        <v>4848.4342379999998</v>
      </c>
      <c r="BG12" s="58">
        <v>1134.364775</v>
      </c>
      <c r="BH12" s="58">
        <v>5518.5307089999997</v>
      </c>
      <c r="BI12" s="58">
        <v>7308.7107470000001</v>
      </c>
      <c r="BJ12" s="58">
        <v>4944.5880900000002</v>
      </c>
      <c r="BK12" s="58">
        <v>998.18977529999995</v>
      </c>
      <c r="BL12" s="58">
        <v>5559.9572159999998</v>
      </c>
      <c r="BM12" s="58">
        <v>7476.1388639999996</v>
      </c>
      <c r="BN12" s="58">
        <v>4944.5880900000002</v>
      </c>
      <c r="BO12" s="58">
        <v>1134.364775</v>
      </c>
      <c r="BP12" s="58">
        <v>5491.8585389999998</v>
      </c>
      <c r="BQ12" s="58">
        <v>7102.4605330000004</v>
      </c>
      <c r="BR12" s="58">
        <v>4944.5880900000002</v>
      </c>
      <c r="BS12" s="58">
        <v>1134.364775</v>
      </c>
      <c r="BT12" s="58">
        <v>3732.8083799999999</v>
      </c>
      <c r="BU12" s="58">
        <v>7463.136966</v>
      </c>
      <c r="BV12" s="58">
        <v>4944.5880900000002</v>
      </c>
      <c r="BW12" s="58">
        <v>1134.364775</v>
      </c>
      <c r="BX12" s="58">
        <v>4397.5124450000003</v>
      </c>
      <c r="BY12" s="58">
        <v>7336.1336259999998</v>
      </c>
      <c r="BZ12" s="58">
        <v>4944.5880900000002</v>
      </c>
      <c r="CA12" s="58">
        <v>875.43803530000002</v>
      </c>
      <c r="CB12" s="58">
        <v>2361.8914690000001</v>
      </c>
      <c r="CC12" s="58">
        <v>7375.8572270000004</v>
      </c>
      <c r="CD12" s="58">
        <v>4775.6895500000001</v>
      </c>
      <c r="CE12" s="58">
        <v>875.43803530000002</v>
      </c>
      <c r="CF12" s="58">
        <v>5275.194469</v>
      </c>
      <c r="CG12" s="58">
        <v>7375.8572270000004</v>
      </c>
      <c r="CH12" s="58">
        <v>4775.6895500000001</v>
      </c>
      <c r="CI12" s="58">
        <v>875.43803530000002</v>
      </c>
      <c r="CJ12" s="58">
        <v>5275.194469</v>
      </c>
      <c r="CK12" s="58">
        <v>7304.3655449999997</v>
      </c>
      <c r="CL12" s="58">
        <v>4775.6895500000001</v>
      </c>
      <c r="CM12" s="58">
        <v>875.43803530000002</v>
      </c>
      <c r="CN12" s="58">
        <v>5425.7314690000003</v>
      </c>
      <c r="CO12" s="58">
        <v>7375.8572270000004</v>
      </c>
      <c r="CP12" s="58">
        <v>4775.6895500000001</v>
      </c>
      <c r="CQ12" s="58">
        <v>875.43803530000002</v>
      </c>
      <c r="CR12" s="58">
        <v>5425.7314690000003</v>
      </c>
      <c r="CS12" s="58">
        <v>7375.8572270000004</v>
      </c>
      <c r="CT12" s="58">
        <v>4775.6895500000001</v>
      </c>
      <c r="CU12" s="58">
        <v>868.54449999999997</v>
      </c>
      <c r="CV12" s="58">
        <v>5421.6944999999996</v>
      </c>
      <c r="CW12" s="58">
        <v>7373.0445</v>
      </c>
      <c r="CX12" s="58">
        <v>4771.2444999999998</v>
      </c>
      <c r="CY12" s="58">
        <v>868.54449999999997</v>
      </c>
      <c r="CZ12" s="58">
        <v>5421.6944999999996</v>
      </c>
      <c r="DA12" s="58">
        <v>7373.0445</v>
      </c>
      <c r="DB12" s="58">
        <v>4771.2444999999998</v>
      </c>
      <c r="DC12" s="58">
        <v>711.10450000000003</v>
      </c>
      <c r="DD12" s="58">
        <v>5421.6944999999996</v>
      </c>
      <c r="DE12" s="58">
        <v>7373.0445</v>
      </c>
      <c r="DF12" s="58">
        <v>4771.2444999999998</v>
      </c>
      <c r="DG12" s="58">
        <v>711.10450000000003</v>
      </c>
      <c r="DH12" s="58">
        <v>5372.0569999999998</v>
      </c>
      <c r="DI12" s="58">
        <v>7373.0445</v>
      </c>
      <c r="DJ12" s="58">
        <v>4771.2444999999998</v>
      </c>
      <c r="DK12" s="58">
        <v>868.54449999999997</v>
      </c>
      <c r="DL12" s="58">
        <v>4947.0645000000004</v>
      </c>
      <c r="DM12" s="58">
        <v>7373.0445</v>
      </c>
      <c r="DN12" s="58">
        <v>4771.2444999999998</v>
      </c>
      <c r="DO12" s="58">
        <v>868.54449999999997</v>
      </c>
      <c r="DP12" s="58">
        <v>3886.6545000000001</v>
      </c>
      <c r="DQ12" s="58">
        <v>7373.0445</v>
      </c>
      <c r="DR12" s="58">
        <v>4771.2444999999998</v>
      </c>
      <c r="DS12" s="58">
        <v>868.54449999999997</v>
      </c>
      <c r="DT12" s="58">
        <v>2357.8544999999999</v>
      </c>
      <c r="DU12" s="58">
        <v>7373.0445</v>
      </c>
      <c r="DV12" s="58">
        <v>4771.2444999999998</v>
      </c>
      <c r="DW12" s="58">
        <v>868.54449999999997</v>
      </c>
      <c r="DX12" s="58">
        <v>5372.0569999999998</v>
      </c>
      <c r="DY12" s="58">
        <v>4094.1405589999999</v>
      </c>
      <c r="DZ12" s="58">
        <v>4771.2444999999998</v>
      </c>
      <c r="EA12" s="58">
        <v>868.54449999999997</v>
      </c>
      <c r="EB12" s="58">
        <v>5421.6944999999996</v>
      </c>
      <c r="EC12" s="58">
        <v>7373.0445</v>
      </c>
      <c r="ED12" s="58">
        <v>4771.2444999999998</v>
      </c>
      <c r="EE12" s="58">
        <v>868.54449999999997</v>
      </c>
      <c r="EF12" s="58">
        <v>5421.6944999999996</v>
      </c>
      <c r="EG12" s="58">
        <v>7373.0445</v>
      </c>
      <c r="EH12" s="58">
        <v>4771.2444999999998</v>
      </c>
      <c r="EI12" s="58">
        <v>535.79999999999995</v>
      </c>
      <c r="EJ12" s="58">
        <v>5224.05</v>
      </c>
      <c r="EK12" s="58">
        <v>7233.3</v>
      </c>
      <c r="EL12" s="58">
        <v>4554.3</v>
      </c>
      <c r="EM12" s="58">
        <v>535.79999999999995</v>
      </c>
      <c r="EN12" s="58">
        <v>5224.05</v>
      </c>
      <c r="EO12" s="58">
        <v>7233.3</v>
      </c>
      <c r="EP12" s="58">
        <v>4554.3</v>
      </c>
      <c r="EQ12" s="58">
        <v>535.79999999999995</v>
      </c>
      <c r="ER12" s="58">
        <v>5224.05</v>
      </c>
      <c r="ES12" s="58">
        <v>7233.3</v>
      </c>
      <c r="ET12" s="58">
        <v>4554.3</v>
      </c>
      <c r="EU12" s="58">
        <v>221.56</v>
      </c>
      <c r="EV12" s="58">
        <v>5224.05</v>
      </c>
      <c r="EW12" s="58">
        <v>7233.3</v>
      </c>
      <c r="EX12" s="58">
        <v>4554.3</v>
      </c>
      <c r="EY12" s="58">
        <v>535.79999999999995</v>
      </c>
      <c r="EZ12" s="58">
        <v>5224.05</v>
      </c>
      <c r="FA12" s="58">
        <v>7096.30681</v>
      </c>
      <c r="FB12" s="58">
        <v>4554.3</v>
      </c>
    </row>
    <row r="13" spans="1:159" x14ac:dyDescent="0.25">
      <c r="B13" s="33" t="s">
        <v>7</v>
      </c>
      <c r="C13" s="58">
        <v>298.26872500000002</v>
      </c>
      <c r="D13" s="58">
        <v>370.10614120000002</v>
      </c>
      <c r="E13" s="58">
        <v>820.96160220000002</v>
      </c>
      <c r="F13" s="58">
        <v>573.84849380000003</v>
      </c>
      <c r="G13" s="58">
        <v>830.50672580000003</v>
      </c>
      <c r="H13" s="58">
        <v>700.18017729999997</v>
      </c>
      <c r="I13" s="58">
        <v>751.63663220000001</v>
      </c>
      <c r="J13" s="58">
        <v>1044.644937</v>
      </c>
      <c r="K13" s="58">
        <v>776.72073639999996</v>
      </c>
      <c r="L13" s="58">
        <v>601.58250320000002</v>
      </c>
      <c r="M13" s="58">
        <v>1496.085225</v>
      </c>
      <c r="N13" s="58">
        <v>1230.318925</v>
      </c>
      <c r="O13" s="58">
        <v>999.00276120000001</v>
      </c>
      <c r="P13" s="58">
        <v>960.03540310000005</v>
      </c>
      <c r="Q13" s="58">
        <v>1501.436753</v>
      </c>
      <c r="R13" s="58">
        <v>1271.5093730000001</v>
      </c>
      <c r="S13" s="58">
        <v>1665.6943240000001</v>
      </c>
      <c r="T13" s="58">
        <v>2085.8162090000001</v>
      </c>
      <c r="U13" s="58">
        <v>2347.7969410000001</v>
      </c>
      <c r="V13" s="58">
        <v>2405.044926</v>
      </c>
      <c r="W13" s="58">
        <v>1461.558084</v>
      </c>
      <c r="X13" s="58">
        <v>2095.4247369999998</v>
      </c>
      <c r="Y13" s="58">
        <v>1228.063122</v>
      </c>
      <c r="Z13" s="58">
        <v>2366.398396</v>
      </c>
      <c r="AA13" s="58">
        <v>2945.570103</v>
      </c>
      <c r="AB13" s="58">
        <v>3259.1468610000002</v>
      </c>
      <c r="AC13" s="58">
        <v>4606.8735859999997</v>
      </c>
      <c r="AD13" s="58">
        <v>4038.9081620000002</v>
      </c>
      <c r="AE13" s="58">
        <v>2488.222096</v>
      </c>
      <c r="AF13" s="58">
        <v>3081.3269949999999</v>
      </c>
      <c r="AG13" s="58">
        <v>3658.0690770000001</v>
      </c>
      <c r="AH13" s="58">
        <v>3394.6513639999998</v>
      </c>
      <c r="AI13" s="58">
        <v>2629.434737</v>
      </c>
      <c r="AJ13" s="58">
        <v>2761.7851489999998</v>
      </c>
      <c r="AK13" s="58">
        <v>2416.7341740000002</v>
      </c>
      <c r="AL13" s="58">
        <v>4108.7678059999998</v>
      </c>
      <c r="AM13" s="58">
        <v>2618.0904369999998</v>
      </c>
      <c r="AN13" s="58">
        <v>1550.3044030000001</v>
      </c>
      <c r="AO13" s="58">
        <v>2348.1628689999998</v>
      </c>
      <c r="AP13" s="58">
        <v>4154.3633060000002</v>
      </c>
      <c r="AQ13" s="58">
        <v>2051.6155829999998</v>
      </c>
      <c r="AR13" s="58">
        <v>3096.2259049999998</v>
      </c>
      <c r="AS13" s="58">
        <v>2440.1475919999998</v>
      </c>
      <c r="AT13" s="58">
        <v>3639.5261620000001</v>
      </c>
      <c r="AU13" s="58">
        <v>2803.630737</v>
      </c>
      <c r="AV13" s="58">
        <v>2965.9231530000002</v>
      </c>
      <c r="AW13" s="58">
        <v>5092.3262070000001</v>
      </c>
      <c r="AX13" s="58">
        <v>3831.280827</v>
      </c>
      <c r="AY13" s="58">
        <v>3247.673237</v>
      </c>
      <c r="AZ13" s="58">
        <v>3022.3667110000001</v>
      </c>
      <c r="BA13" s="58">
        <v>3894.592701</v>
      </c>
      <c r="BB13" s="58">
        <v>3779.749143</v>
      </c>
      <c r="BC13" s="58">
        <v>3246.4779509999998</v>
      </c>
      <c r="BD13" s="58">
        <v>3080.2620069999998</v>
      </c>
      <c r="BE13" s="58">
        <v>2955.1887360000001</v>
      </c>
      <c r="BF13" s="58">
        <v>4080.1473879999999</v>
      </c>
      <c r="BG13" s="58">
        <v>3247.4869589999998</v>
      </c>
      <c r="BH13" s="58">
        <v>3441.9166110000001</v>
      </c>
      <c r="BI13" s="58">
        <v>5095.9226989999997</v>
      </c>
      <c r="BJ13" s="58">
        <v>4439.5173880000002</v>
      </c>
      <c r="BK13" s="58">
        <v>2825.882787</v>
      </c>
      <c r="BL13" s="58">
        <v>3407.3890959999999</v>
      </c>
      <c r="BM13" s="58">
        <v>5087.5570600000001</v>
      </c>
      <c r="BN13" s="58">
        <v>4415.4716799999997</v>
      </c>
      <c r="BO13" s="58">
        <v>3227.2100289999998</v>
      </c>
      <c r="BP13" s="58">
        <v>3461.076951</v>
      </c>
      <c r="BQ13" s="58">
        <v>2870.4503639999998</v>
      </c>
      <c r="BR13" s="58">
        <v>4411.0144929999997</v>
      </c>
      <c r="BS13" s="58">
        <v>3205.606029</v>
      </c>
      <c r="BT13" s="58">
        <v>3603.768446</v>
      </c>
      <c r="BU13" s="58">
        <v>5051.2912859999997</v>
      </c>
      <c r="BV13" s="58">
        <v>4381.5544929999996</v>
      </c>
      <c r="BW13" s="58">
        <v>3149.1254290000002</v>
      </c>
      <c r="BX13" s="58">
        <v>3549.4432470000002</v>
      </c>
      <c r="BY13" s="58">
        <v>4932.0598769999997</v>
      </c>
      <c r="BZ13" s="58">
        <v>4304.5354930000003</v>
      </c>
      <c r="CA13" s="58">
        <v>3087.6391010000002</v>
      </c>
      <c r="CB13" s="58">
        <v>3480.1192510000001</v>
      </c>
      <c r="CC13" s="58">
        <v>4868.4707509999998</v>
      </c>
      <c r="CD13" s="58">
        <v>4220.4975009999998</v>
      </c>
      <c r="CE13" s="58">
        <v>3047.383589</v>
      </c>
      <c r="CF13" s="58">
        <v>2351.0151500000002</v>
      </c>
      <c r="CG13" s="58">
        <v>4811.0552390000003</v>
      </c>
      <c r="CH13" s="58">
        <v>4164.0742330000003</v>
      </c>
      <c r="CI13" s="58">
        <v>2688.2647320000001</v>
      </c>
      <c r="CJ13" s="58">
        <v>1865.440079</v>
      </c>
      <c r="CK13" s="58">
        <v>4232.9002829999999</v>
      </c>
      <c r="CL13" s="58">
        <v>3673.323648</v>
      </c>
      <c r="CM13" s="58">
        <v>2420.5635309999998</v>
      </c>
      <c r="CN13" s="58">
        <v>2733.0424429999998</v>
      </c>
      <c r="CO13" s="58">
        <v>3823.9820410000002</v>
      </c>
      <c r="CP13" s="58">
        <v>3306.9794870000001</v>
      </c>
      <c r="CQ13" s="58">
        <v>2199.6553210000002</v>
      </c>
      <c r="CR13" s="58">
        <v>2490.520606</v>
      </c>
      <c r="CS13" s="58">
        <v>3485.5527910000001</v>
      </c>
      <c r="CT13" s="58">
        <v>3002.7374110000001</v>
      </c>
      <c r="CU13" s="58">
        <v>2088.9726959999998</v>
      </c>
      <c r="CV13" s="58">
        <v>2364.6250669999999</v>
      </c>
      <c r="CW13" s="58">
        <v>3137.5428849999998</v>
      </c>
      <c r="CX13" s="58">
        <v>2851.5784739999999</v>
      </c>
      <c r="CY13" s="58">
        <v>1385.706353</v>
      </c>
      <c r="CZ13" s="58">
        <v>1500.6848910000001</v>
      </c>
      <c r="DA13" s="58">
        <v>2197.6738730000002</v>
      </c>
      <c r="DB13" s="58">
        <v>1891.182409</v>
      </c>
      <c r="DC13" s="58">
        <v>1366.3454730000001</v>
      </c>
      <c r="DD13" s="58">
        <v>1548.180605</v>
      </c>
      <c r="DE13" s="58">
        <v>2166.8724729999999</v>
      </c>
      <c r="DF13" s="58">
        <v>1864.781209</v>
      </c>
      <c r="DG13" s="58">
        <v>1009.4935819999999</v>
      </c>
      <c r="DH13" s="58">
        <v>1146.8819060000001</v>
      </c>
      <c r="DI13" s="58">
        <v>1605.522125</v>
      </c>
      <c r="DJ13" s="58">
        <v>1376.677414</v>
      </c>
      <c r="DK13" s="58">
        <v>1053.8921560000001</v>
      </c>
      <c r="DL13" s="58">
        <v>1197.604722</v>
      </c>
      <c r="DM13" s="58">
        <v>1676.6466109999999</v>
      </c>
      <c r="DN13" s="58">
        <v>1437.125667</v>
      </c>
      <c r="DO13" s="58">
        <v>1104.6935659999999</v>
      </c>
      <c r="DP13" s="58">
        <v>1255.3335970000001</v>
      </c>
      <c r="DQ13" s="58">
        <v>1757.467036</v>
      </c>
      <c r="DR13" s="58">
        <v>1506.4003170000001</v>
      </c>
      <c r="DS13" s="58">
        <v>1104.6935659999999</v>
      </c>
      <c r="DT13" s="58">
        <v>1255.3335970000001</v>
      </c>
      <c r="DU13" s="58">
        <v>1439.791835</v>
      </c>
      <c r="DV13" s="58">
        <v>1506.4003170000001</v>
      </c>
      <c r="DW13" s="58">
        <v>528.72844259999999</v>
      </c>
      <c r="DX13" s="58">
        <v>1255.3335970000001</v>
      </c>
      <c r="DY13" s="58">
        <v>1757.467036</v>
      </c>
      <c r="DZ13" s="58">
        <v>1506.4003170000001</v>
      </c>
      <c r="EA13" s="58">
        <v>1104.6935659999999</v>
      </c>
      <c r="EB13" s="58">
        <v>1255.3335970000001</v>
      </c>
      <c r="EC13" s="58">
        <v>1757.467036</v>
      </c>
      <c r="ED13" s="58">
        <v>1506.4003170000001</v>
      </c>
      <c r="EE13" s="58">
        <v>1104.6935659999999</v>
      </c>
      <c r="EF13" s="58">
        <v>1241.1692049999999</v>
      </c>
      <c r="EG13" s="58">
        <v>1757.467036</v>
      </c>
      <c r="EH13" s="58">
        <v>1506.4003170000001</v>
      </c>
      <c r="EI13" s="58">
        <v>1104.6935659999999</v>
      </c>
      <c r="EJ13" s="58">
        <v>1255.3335970000001</v>
      </c>
      <c r="EK13" s="58">
        <v>1411.7676980000001</v>
      </c>
      <c r="EL13" s="58">
        <v>1506.4003170000001</v>
      </c>
      <c r="EM13" s="58">
        <v>715.09503830000006</v>
      </c>
      <c r="EN13" s="58">
        <v>1255.3335970000001</v>
      </c>
      <c r="EO13" s="58">
        <v>1757.467036</v>
      </c>
      <c r="EP13" s="58">
        <v>1506.4003170000001</v>
      </c>
      <c r="EQ13" s="58">
        <v>1104.6935659999999</v>
      </c>
      <c r="ER13" s="58">
        <v>1255.3335970000001</v>
      </c>
      <c r="ES13" s="58">
        <v>1757.467036</v>
      </c>
      <c r="ET13" s="58">
        <v>1506.4003170000001</v>
      </c>
      <c r="EU13" s="58">
        <v>1104.6935659999999</v>
      </c>
      <c r="EV13" s="58">
        <v>1255.3335970000001</v>
      </c>
      <c r="EW13" s="58">
        <v>1757.467036</v>
      </c>
      <c r="EX13" s="58">
        <v>1506.4003170000001</v>
      </c>
      <c r="EY13" s="58">
        <v>1104.6935659999999</v>
      </c>
      <c r="EZ13" s="58">
        <v>1255.3335970000001</v>
      </c>
      <c r="FA13" s="58">
        <v>355.41851309999998</v>
      </c>
      <c r="FB13" s="58">
        <v>1506.4003170000001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4.0827799999999996</v>
      </c>
      <c r="P14" s="58">
        <v>0</v>
      </c>
      <c r="Q14" s="58">
        <v>0</v>
      </c>
      <c r="R14" s="58">
        <v>4.1406000000000001</v>
      </c>
      <c r="S14" s="58">
        <v>4.0827799999999996</v>
      </c>
      <c r="T14" s="58">
        <v>0</v>
      </c>
      <c r="U14" s="58">
        <v>0</v>
      </c>
      <c r="V14" s="58">
        <v>3.1406000000000001</v>
      </c>
      <c r="W14" s="58">
        <v>181.09988000000001</v>
      </c>
      <c r="X14" s="58">
        <v>0</v>
      </c>
      <c r="Y14" s="58">
        <v>0</v>
      </c>
      <c r="Z14" s="58">
        <v>180.87459999999999</v>
      </c>
      <c r="AA14" s="58">
        <v>497.85969999999998</v>
      </c>
      <c r="AB14" s="58">
        <v>0</v>
      </c>
      <c r="AC14" s="58">
        <v>0</v>
      </c>
      <c r="AD14" s="58">
        <v>382.78300000000002</v>
      </c>
      <c r="AE14" s="58">
        <v>480.3526</v>
      </c>
      <c r="AF14" s="58">
        <v>0</v>
      </c>
      <c r="AG14" s="58">
        <v>0</v>
      </c>
      <c r="AH14" s="58">
        <v>371.11599999999999</v>
      </c>
      <c r="AI14" s="58">
        <v>495.7355</v>
      </c>
      <c r="AJ14" s="58">
        <v>0</v>
      </c>
      <c r="AK14" s="58">
        <v>0</v>
      </c>
      <c r="AL14" s="58">
        <v>428.66899999999998</v>
      </c>
      <c r="AM14" s="58">
        <v>488.97550000000001</v>
      </c>
      <c r="AN14" s="58">
        <v>0</v>
      </c>
      <c r="AO14" s="58">
        <v>0</v>
      </c>
      <c r="AP14" s="58">
        <v>410.66899999999998</v>
      </c>
      <c r="AQ14" s="58">
        <v>451.24871999999999</v>
      </c>
      <c r="AR14" s="58">
        <v>0</v>
      </c>
      <c r="AS14" s="58">
        <v>0</v>
      </c>
      <c r="AT14" s="58">
        <v>394.50200000000001</v>
      </c>
      <c r="AU14" s="58">
        <v>504.5326</v>
      </c>
      <c r="AV14" s="58">
        <v>0</v>
      </c>
      <c r="AW14" s="58">
        <v>0</v>
      </c>
      <c r="AX14" s="58">
        <v>399.86900000000003</v>
      </c>
      <c r="AY14" s="58">
        <v>564.54970000000003</v>
      </c>
      <c r="AZ14" s="58">
        <v>0</v>
      </c>
      <c r="BA14" s="58">
        <v>0</v>
      </c>
      <c r="BB14" s="58">
        <v>400.46899999999999</v>
      </c>
      <c r="BC14" s="58">
        <v>564.54970000000003</v>
      </c>
      <c r="BD14" s="58">
        <v>0</v>
      </c>
      <c r="BE14" s="58">
        <v>0</v>
      </c>
      <c r="BF14" s="58">
        <v>417.46899999999999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535.42970000000003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0</v>
      </c>
      <c r="DL14" s="58">
        <v>0</v>
      </c>
      <c r="DM14" s="58">
        <v>0</v>
      </c>
      <c r="DN14" s="58">
        <v>0</v>
      </c>
      <c r="DO14" s="58">
        <v>0</v>
      </c>
      <c r="DP14" s="58">
        <v>0</v>
      </c>
      <c r="DQ14" s="58">
        <v>0</v>
      </c>
      <c r="DR14" s="58">
        <v>0</v>
      </c>
      <c r="DS14" s="58">
        <v>0</v>
      </c>
      <c r="DT14" s="58">
        <v>0</v>
      </c>
      <c r="DU14" s="58">
        <v>0</v>
      </c>
      <c r="DV14" s="58">
        <v>0</v>
      </c>
      <c r="DW14" s="58">
        <v>0</v>
      </c>
      <c r="DX14" s="58">
        <v>0</v>
      </c>
      <c r="DY14" s="58">
        <v>0</v>
      </c>
      <c r="DZ14" s="58">
        <v>0</v>
      </c>
      <c r="EA14" s="58">
        <v>0</v>
      </c>
      <c r="EB14" s="58">
        <v>0</v>
      </c>
      <c r="EC14" s="58">
        <v>0</v>
      </c>
      <c r="ED14" s="58">
        <v>0</v>
      </c>
      <c r="EE14" s="58">
        <v>0</v>
      </c>
      <c r="EF14" s="58">
        <v>0</v>
      </c>
      <c r="EG14" s="58">
        <v>0</v>
      </c>
      <c r="EH14" s="58">
        <v>0</v>
      </c>
      <c r="EI14" s="58">
        <v>0</v>
      </c>
      <c r="EJ14" s="58">
        <v>0</v>
      </c>
      <c r="EK14" s="58">
        <v>0</v>
      </c>
      <c r="EL14" s="58">
        <v>0</v>
      </c>
      <c r="EM14" s="58">
        <v>0</v>
      </c>
      <c r="EN14" s="58">
        <v>0</v>
      </c>
      <c r="EO14" s="58">
        <v>0</v>
      </c>
      <c r="EP14" s="58">
        <v>0</v>
      </c>
      <c r="EQ14" s="58">
        <v>0</v>
      </c>
      <c r="ER14" s="58">
        <v>0</v>
      </c>
      <c r="ES14" s="58">
        <v>0</v>
      </c>
      <c r="ET14" s="58">
        <v>0</v>
      </c>
      <c r="EU14" s="58">
        <v>0</v>
      </c>
      <c r="EV14" s="58">
        <v>0</v>
      </c>
      <c r="EW14" s="58">
        <v>0</v>
      </c>
      <c r="EX14" s="58">
        <v>0</v>
      </c>
      <c r="EY14" s="58">
        <v>0</v>
      </c>
      <c r="EZ14" s="58">
        <v>0</v>
      </c>
      <c r="FA14" s="58">
        <v>0</v>
      </c>
      <c r="FB14" s="58">
        <v>0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451.53500000000003</v>
      </c>
      <c r="BL15" s="58">
        <v>451.53500000000003</v>
      </c>
      <c r="BM15" s="58">
        <v>451.53500000000003</v>
      </c>
      <c r="BN15" s="58">
        <v>451.53500000000003</v>
      </c>
      <c r="BO15" s="58">
        <v>451.53500000000003</v>
      </c>
      <c r="BP15" s="58">
        <v>451.53500000000003</v>
      </c>
      <c r="BQ15" s="58">
        <v>451.53500000000003</v>
      </c>
      <c r="BR15" s="58">
        <v>451.53500000000003</v>
      </c>
      <c r="BS15" s="58">
        <v>451.53500000000003</v>
      </c>
      <c r="BT15" s="58">
        <v>451.53500000000003</v>
      </c>
      <c r="BU15" s="58">
        <v>451.53500000000003</v>
      </c>
      <c r="BV15" s="58">
        <v>451.53500000000003</v>
      </c>
      <c r="BW15" s="58">
        <v>641.95849299999998</v>
      </c>
      <c r="BX15" s="58">
        <v>451.53500000000003</v>
      </c>
      <c r="BY15" s="58">
        <v>641.95849299999998</v>
      </c>
      <c r="BZ15" s="58">
        <v>641.95849299999998</v>
      </c>
      <c r="CA15" s="58">
        <v>2614.694931</v>
      </c>
      <c r="CB15" s="58">
        <v>2540.8845240000001</v>
      </c>
      <c r="CC15" s="58">
        <v>3552.9208319999998</v>
      </c>
      <c r="CD15" s="58">
        <v>3785.360533</v>
      </c>
      <c r="CE15" s="58">
        <v>4234.2104529999997</v>
      </c>
      <c r="CF15" s="58">
        <v>4234.2104529999997</v>
      </c>
      <c r="CG15" s="58">
        <v>4234.2104529999997</v>
      </c>
      <c r="CH15" s="58">
        <v>4234.2104529999997</v>
      </c>
      <c r="CI15" s="58">
        <v>5135.4262989999997</v>
      </c>
      <c r="CJ15" s="58">
        <v>5135.4262989999997</v>
      </c>
      <c r="CK15" s="58">
        <v>5135.4262989999997</v>
      </c>
      <c r="CL15" s="58">
        <v>5135.4262989999997</v>
      </c>
      <c r="CM15" s="58">
        <v>5490.7843000000003</v>
      </c>
      <c r="CN15" s="58">
        <v>5490.7843000000003</v>
      </c>
      <c r="CO15" s="58">
        <v>4912.4399299999995</v>
      </c>
      <c r="CP15" s="58">
        <v>5490.7843000000003</v>
      </c>
      <c r="CQ15" s="58">
        <v>4910.4939649999997</v>
      </c>
      <c r="CR15" s="58">
        <v>3340.2634600000001</v>
      </c>
      <c r="CS15" s="58">
        <v>3541.3665540000002</v>
      </c>
      <c r="CT15" s="58">
        <v>5490.7843000000003</v>
      </c>
      <c r="CU15" s="58">
        <v>5277.5033080000003</v>
      </c>
      <c r="CV15" s="58">
        <v>5490.7843000000003</v>
      </c>
      <c r="CW15" s="58">
        <v>5490.7843000000003</v>
      </c>
      <c r="CX15" s="58">
        <v>5490.7843000000003</v>
      </c>
      <c r="CY15" s="58">
        <v>4684.3617080000004</v>
      </c>
      <c r="CZ15" s="58">
        <v>4910.4939649999997</v>
      </c>
      <c r="DA15" s="58">
        <v>5490.7843000000003</v>
      </c>
      <c r="DB15" s="58">
        <v>5490.7843000000003</v>
      </c>
      <c r="DC15" s="58">
        <v>5490.7843000000003</v>
      </c>
      <c r="DD15" s="58">
        <v>3182.3461750000001</v>
      </c>
      <c r="DE15" s="58">
        <v>4957.3302899999999</v>
      </c>
      <c r="DF15" s="58">
        <v>5490.7843000000003</v>
      </c>
      <c r="DG15" s="58">
        <v>5490.7843000000003</v>
      </c>
      <c r="DH15" s="58">
        <v>5490.7843000000003</v>
      </c>
      <c r="DI15" s="58">
        <v>5415.6331959999998</v>
      </c>
      <c r="DJ15" s="58">
        <v>5490.7843000000003</v>
      </c>
      <c r="DK15" s="58">
        <v>4910.4939649999997</v>
      </c>
      <c r="DL15" s="58">
        <v>5490.7843000000003</v>
      </c>
      <c r="DM15" s="58">
        <v>5490.7843000000003</v>
      </c>
      <c r="DN15" s="58">
        <v>5490.7843000000003</v>
      </c>
      <c r="DO15" s="58">
        <v>5490.7843000000003</v>
      </c>
      <c r="DP15" s="58">
        <v>3671.2618510000002</v>
      </c>
      <c r="DQ15" s="58">
        <v>5490.7843000000003</v>
      </c>
      <c r="DR15" s="58">
        <v>5490.7843000000003</v>
      </c>
      <c r="DS15" s="58">
        <v>5595.6529330000003</v>
      </c>
      <c r="DT15" s="58">
        <v>5595.6529330000003</v>
      </c>
      <c r="DU15" s="58">
        <v>5106.7372560000003</v>
      </c>
      <c r="DV15" s="58">
        <v>5595.6529330000003</v>
      </c>
      <c r="DW15" s="58">
        <v>5665.4082349999999</v>
      </c>
      <c r="DX15" s="58">
        <v>5665.4082349999999</v>
      </c>
      <c r="DY15" s="58">
        <v>5665.4082349999999</v>
      </c>
      <c r="DZ15" s="58">
        <v>5665.4082349999999</v>
      </c>
      <c r="EA15" s="58">
        <v>5132.4560339999998</v>
      </c>
      <c r="EB15" s="58">
        <v>3893.2239209999998</v>
      </c>
      <c r="EC15" s="58">
        <v>5712.7463690000004</v>
      </c>
      <c r="ED15" s="58">
        <v>5712.7463690000004</v>
      </c>
      <c r="EE15" s="58">
        <v>5427.5456949999998</v>
      </c>
      <c r="EF15" s="58">
        <v>5754.1085830000002</v>
      </c>
      <c r="EG15" s="58">
        <v>5754.1085830000002</v>
      </c>
      <c r="EH15" s="58">
        <v>5754.1085830000002</v>
      </c>
      <c r="EI15" s="58">
        <v>5754.1085830000002</v>
      </c>
      <c r="EJ15" s="58">
        <v>3911.3109030000001</v>
      </c>
      <c r="EK15" s="58">
        <v>5754.1085830000002</v>
      </c>
      <c r="EL15" s="58">
        <v>5754.1085830000002</v>
      </c>
      <c r="EM15" s="58">
        <v>5754.1085830000002</v>
      </c>
      <c r="EN15" s="58">
        <v>5754.1085830000002</v>
      </c>
      <c r="EO15" s="58">
        <v>5754.1085830000002</v>
      </c>
      <c r="EP15" s="58">
        <v>5754.1085830000002</v>
      </c>
      <c r="EQ15" s="58">
        <v>5754.1085830000002</v>
      </c>
      <c r="ER15" s="58">
        <v>5754.1085830000002</v>
      </c>
      <c r="ES15" s="58">
        <v>5754.1085830000002</v>
      </c>
      <c r="ET15" s="58">
        <v>5754.1085830000002</v>
      </c>
      <c r="EU15" s="58">
        <v>5173.8182479999996</v>
      </c>
      <c r="EV15" s="58">
        <v>5754.1085830000002</v>
      </c>
      <c r="EW15" s="58">
        <v>5288.0667149999999</v>
      </c>
      <c r="EX15" s="58">
        <v>5524.0348729999996</v>
      </c>
      <c r="EY15" s="58">
        <v>5173.8182479999996</v>
      </c>
      <c r="EZ15" s="58">
        <v>4199.5217000000002</v>
      </c>
      <c r="FA15" s="58">
        <v>3363.5386920000001</v>
      </c>
      <c r="FB15" s="58">
        <v>5754.1085830000002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82131.498540000001</v>
      </c>
      <c r="D17" s="58">
        <v>78561.345490000007</v>
      </c>
      <c r="E17" s="58">
        <v>78199.351280000003</v>
      </c>
      <c r="F17" s="58">
        <v>81564.429810000001</v>
      </c>
      <c r="G17" s="58">
        <v>84582.696660000001</v>
      </c>
      <c r="H17" s="58">
        <v>81884.776249999995</v>
      </c>
      <c r="I17" s="58">
        <v>79492.015459999995</v>
      </c>
      <c r="J17" s="58">
        <v>83173.390880000006</v>
      </c>
      <c r="K17" s="58">
        <v>89936.522840000005</v>
      </c>
      <c r="L17" s="58">
        <v>86915.192259999996</v>
      </c>
      <c r="M17" s="58">
        <v>84470.862280000001</v>
      </c>
      <c r="N17" s="58">
        <v>88489.147469999996</v>
      </c>
      <c r="O17" s="58">
        <v>89914.956090000007</v>
      </c>
      <c r="P17" s="58">
        <v>86969.655570000003</v>
      </c>
      <c r="Q17" s="58">
        <v>84545.182920000007</v>
      </c>
      <c r="R17" s="58">
        <v>88475.710370000001</v>
      </c>
      <c r="S17" s="58">
        <v>90779.116129999995</v>
      </c>
      <c r="T17" s="58">
        <v>87022.687779999993</v>
      </c>
      <c r="U17" s="58">
        <v>86634.381049999996</v>
      </c>
      <c r="V17" s="58">
        <v>90252.563389999996</v>
      </c>
      <c r="W17" s="58">
        <v>93438.089070000002</v>
      </c>
      <c r="X17" s="58">
        <v>89583.08137</v>
      </c>
      <c r="Y17" s="58">
        <v>89193.216090000002</v>
      </c>
      <c r="Z17" s="58">
        <v>92882.213300000003</v>
      </c>
      <c r="AA17" s="58">
        <v>96605.298110000003</v>
      </c>
      <c r="AB17" s="58">
        <v>92641.439369999993</v>
      </c>
      <c r="AC17" s="58">
        <v>92240.735860000001</v>
      </c>
      <c r="AD17" s="58">
        <v>96033.216369999995</v>
      </c>
      <c r="AE17" s="58">
        <v>97438.15969</v>
      </c>
      <c r="AF17" s="58">
        <v>93449.156449999995</v>
      </c>
      <c r="AG17" s="58">
        <v>93046.172789999997</v>
      </c>
      <c r="AH17" s="58">
        <v>96863.508400000006</v>
      </c>
      <c r="AI17" s="58">
        <v>98254.287639999995</v>
      </c>
      <c r="AJ17" s="58">
        <v>94241.653099999996</v>
      </c>
      <c r="AK17" s="58">
        <v>93836.586779999998</v>
      </c>
      <c r="AL17" s="58">
        <v>97677.247140000007</v>
      </c>
      <c r="AM17" s="58">
        <v>99013.846409999998</v>
      </c>
      <c r="AN17" s="58">
        <v>94978.05042</v>
      </c>
      <c r="AO17" s="58">
        <v>94570.916379999995</v>
      </c>
      <c r="AP17" s="58">
        <v>98434.191720000003</v>
      </c>
      <c r="AQ17" s="58">
        <v>99751.443899999998</v>
      </c>
      <c r="AR17" s="58">
        <v>95693.268930000006</v>
      </c>
      <c r="AS17" s="58">
        <v>95284.169599999994</v>
      </c>
      <c r="AT17" s="58">
        <v>99169.202940000003</v>
      </c>
      <c r="AU17" s="58">
        <v>100472.59570000001</v>
      </c>
      <c r="AV17" s="58">
        <v>96393.558439999993</v>
      </c>
      <c r="AW17" s="58">
        <v>95982.456059999997</v>
      </c>
      <c r="AX17" s="58">
        <v>99888.062890000001</v>
      </c>
      <c r="AY17" s="58">
        <v>101177.489</v>
      </c>
      <c r="AZ17" s="58">
        <v>97078.889580000003</v>
      </c>
      <c r="BA17" s="58">
        <v>96665.997109999997</v>
      </c>
      <c r="BB17" s="58">
        <v>100590.768</v>
      </c>
      <c r="BC17" s="58">
        <v>101847.9418</v>
      </c>
      <c r="BD17" s="58">
        <v>97731.349499999997</v>
      </c>
      <c r="BE17" s="58">
        <v>97316.856299999999</v>
      </c>
      <c r="BF17" s="58">
        <v>101259.4234</v>
      </c>
      <c r="BG17" s="58">
        <v>102504.9135</v>
      </c>
      <c r="BH17" s="58">
        <v>98371.709629999998</v>
      </c>
      <c r="BI17" s="58">
        <v>97955.839189999999</v>
      </c>
      <c r="BJ17" s="58">
        <v>101914.7371</v>
      </c>
      <c r="BK17" s="58">
        <v>103143.9135</v>
      </c>
      <c r="BL17" s="58">
        <v>98995.594760000007</v>
      </c>
      <c r="BM17" s="58">
        <v>98578.444619999995</v>
      </c>
      <c r="BN17" s="58">
        <v>102552.28660000001</v>
      </c>
      <c r="BO17" s="58">
        <v>103769.28630000001</v>
      </c>
      <c r="BP17" s="58">
        <v>99607.305989999993</v>
      </c>
      <c r="BQ17" s="58">
        <v>99189.133459999997</v>
      </c>
      <c r="BR17" s="58">
        <v>103176.477</v>
      </c>
      <c r="BS17" s="58">
        <v>104362.6244</v>
      </c>
      <c r="BT17" s="58">
        <v>100188.2549</v>
      </c>
      <c r="BU17" s="58">
        <v>99769.213399999993</v>
      </c>
      <c r="BV17" s="58">
        <v>103768.6523</v>
      </c>
      <c r="BW17" s="58">
        <v>104943.62609999999</v>
      </c>
      <c r="BX17" s="58">
        <v>100758.5215</v>
      </c>
      <c r="BY17" s="58">
        <v>100338.79700000001</v>
      </c>
      <c r="BZ17" s="58">
        <v>104348.85219999999</v>
      </c>
      <c r="CA17" s="58">
        <v>105525.105</v>
      </c>
      <c r="CB17" s="58">
        <v>101330.23450000001</v>
      </c>
      <c r="CC17" s="58">
        <v>100909.92479999999</v>
      </c>
      <c r="CD17" s="58">
        <v>104929.7356</v>
      </c>
      <c r="CE17" s="58">
        <v>106107.1611</v>
      </c>
      <c r="CF17" s="58">
        <v>101903.5909</v>
      </c>
      <c r="CG17" s="58">
        <v>101482.8802</v>
      </c>
      <c r="CH17" s="58">
        <v>105511.4565</v>
      </c>
      <c r="CI17" s="58">
        <v>107003.02710000001</v>
      </c>
      <c r="CJ17" s="58">
        <v>102795.1459</v>
      </c>
      <c r="CK17" s="58">
        <v>102374.993</v>
      </c>
      <c r="CL17" s="58">
        <v>106410.7678</v>
      </c>
      <c r="CM17" s="58">
        <v>107569.6691</v>
      </c>
      <c r="CN17" s="58">
        <v>103355.07580000001</v>
      </c>
      <c r="CO17" s="58">
        <v>102934.6912</v>
      </c>
      <c r="CP17" s="58">
        <v>106977.4947</v>
      </c>
      <c r="CQ17" s="58">
        <v>108125.8798</v>
      </c>
      <c r="CR17" s="58">
        <v>103905.5929</v>
      </c>
      <c r="CS17" s="58">
        <v>103485.06200000001</v>
      </c>
      <c r="CT17" s="58">
        <v>107533.8618</v>
      </c>
      <c r="CU17" s="58">
        <v>108681.74739999999</v>
      </c>
      <c r="CV17" s="58">
        <v>104457.08689999999</v>
      </c>
      <c r="CW17" s="58">
        <v>104036.4755</v>
      </c>
      <c r="CX17" s="58">
        <v>108090.2406</v>
      </c>
      <c r="CY17" s="58">
        <v>109157.1188</v>
      </c>
      <c r="CZ17" s="58">
        <v>104928.98239999999</v>
      </c>
      <c r="DA17" s="58">
        <v>104508.463</v>
      </c>
      <c r="DB17" s="58">
        <v>108566.1001</v>
      </c>
      <c r="DC17" s="58">
        <v>109377.3242</v>
      </c>
      <c r="DD17" s="58">
        <v>105146.9378</v>
      </c>
      <c r="DE17" s="58">
        <v>104726.72689999999</v>
      </c>
      <c r="DF17" s="58">
        <v>108786.9546</v>
      </c>
      <c r="DG17" s="58">
        <v>109568.46339999999</v>
      </c>
      <c r="DH17" s="58">
        <v>105337.52280000001</v>
      </c>
      <c r="DI17" s="58">
        <v>104917.3352</v>
      </c>
      <c r="DJ17" s="58">
        <v>108979.1909</v>
      </c>
      <c r="DK17" s="58">
        <v>109738.3156</v>
      </c>
      <c r="DL17" s="58">
        <v>105507.92509999999</v>
      </c>
      <c r="DM17" s="58">
        <v>105088.61199999999</v>
      </c>
      <c r="DN17" s="58">
        <v>109150.4155</v>
      </c>
      <c r="DO17" s="58">
        <v>109861.6789</v>
      </c>
      <c r="DP17" s="58">
        <v>105633.1256</v>
      </c>
      <c r="DQ17" s="58">
        <v>105214.0067</v>
      </c>
      <c r="DR17" s="58">
        <v>109275.0272</v>
      </c>
      <c r="DS17" s="58">
        <v>109964.92630000001</v>
      </c>
      <c r="DT17" s="58">
        <v>105739.4682</v>
      </c>
      <c r="DU17" s="58">
        <v>105321.19259999999</v>
      </c>
      <c r="DV17" s="58">
        <v>109379.8958</v>
      </c>
      <c r="DW17" s="58">
        <v>110032.8557</v>
      </c>
      <c r="DX17" s="58">
        <v>105812.38099999999</v>
      </c>
      <c r="DY17" s="58">
        <v>105395.1816</v>
      </c>
      <c r="DZ17" s="58">
        <v>109449.6511</v>
      </c>
      <c r="EA17" s="58">
        <v>110077.9803</v>
      </c>
      <c r="EB17" s="58">
        <v>105864.28019999999</v>
      </c>
      <c r="EC17" s="58">
        <v>105448.4212</v>
      </c>
      <c r="ED17" s="58">
        <v>109496.9893</v>
      </c>
      <c r="EE17" s="58">
        <v>110076.22169999999</v>
      </c>
      <c r="EF17" s="58">
        <v>105870.1119</v>
      </c>
      <c r="EG17" s="58">
        <v>105455.3823</v>
      </c>
      <c r="EH17" s="58">
        <v>109497.4044</v>
      </c>
      <c r="EI17" s="58">
        <v>110054.2905</v>
      </c>
      <c r="EJ17" s="58">
        <v>105857.2145</v>
      </c>
      <c r="EK17" s="58">
        <v>105443.85920000001</v>
      </c>
      <c r="EL17" s="58">
        <v>109477.9697</v>
      </c>
      <c r="EM17" s="58">
        <v>109997.0116</v>
      </c>
      <c r="EN17" s="58">
        <v>105810.848</v>
      </c>
      <c r="EO17" s="58">
        <v>105399.1293</v>
      </c>
      <c r="EP17" s="58">
        <v>109423.3005</v>
      </c>
      <c r="EQ17" s="58">
        <v>109910.22010000001</v>
      </c>
      <c r="ER17" s="58">
        <v>105737.47779999999</v>
      </c>
      <c r="ES17" s="58">
        <v>105327.9109</v>
      </c>
      <c r="ET17" s="58">
        <v>109339.9051</v>
      </c>
      <c r="EU17" s="58">
        <v>109770.7666</v>
      </c>
      <c r="EV17" s="58">
        <v>105612.4359</v>
      </c>
      <c r="EW17" s="58">
        <v>105205.0634</v>
      </c>
      <c r="EX17" s="58">
        <v>109203.046</v>
      </c>
      <c r="EY17" s="58">
        <v>109619.6875</v>
      </c>
      <c r="EZ17" s="58">
        <v>105476.9961</v>
      </c>
      <c r="FA17" s="58">
        <v>105071.9474</v>
      </c>
      <c r="FB17" s="58">
        <v>109055.51700000001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59900.378920000003</v>
      </c>
      <c r="D4" s="1">
        <f>'Ponta - 4 trim - cat'!F29</f>
        <v>58457.15466</v>
      </c>
      <c r="E4" s="1">
        <f>'Ponta - 4 trim - cat'!G29</f>
        <v>61503.486169999996</v>
      </c>
      <c r="F4" s="1">
        <f>'Ponta - 4 trim - cat'!H29</f>
        <v>60840.135710000002</v>
      </c>
      <c r="G4" s="1">
        <f>'Ponta - 4 trim - cat'!I29</f>
        <v>65206.997620000002</v>
      </c>
      <c r="H4" s="1">
        <f>'Ponta - 4 trim - cat'!J29</f>
        <v>66629.941470000005</v>
      </c>
      <c r="I4" s="1">
        <f>'Ponta - 4 trim - cat'!K29</f>
        <v>67496.377559999994</v>
      </c>
      <c r="J4" s="1">
        <f>'Ponta - 4 trim - cat'!L29</f>
        <v>65205.78458</v>
      </c>
      <c r="K4" s="1">
        <f>'Ponta - 4 trim - cat'!M29</f>
        <v>67194.99725</v>
      </c>
      <c r="L4" s="1">
        <f>'Ponta - 4 trim - cat'!N29</f>
        <v>67586.388260000007</v>
      </c>
      <c r="M4" s="1">
        <f>'Ponta - 4 trim - cat'!O29</f>
        <v>71913.971269999995</v>
      </c>
      <c r="N4" s="1">
        <f>'Ponta - 4 trim - cat'!P29</f>
        <v>72771.116760000004</v>
      </c>
      <c r="O4" s="1">
        <f>'Ponta - 4 trim - cat'!Q29</f>
        <v>73171.631269999998</v>
      </c>
      <c r="P4" s="1">
        <f>'Ponta - 4 trim - cat'!R29</f>
        <v>73171.631269999998</v>
      </c>
      <c r="Q4" s="1">
        <f>'Ponta - 4 trim - cat'!S29</f>
        <v>73171.631269999998</v>
      </c>
      <c r="R4" s="1">
        <f>'Ponta - 4 trim - cat'!T29</f>
        <v>73171.631269999998</v>
      </c>
      <c r="S4" s="1">
        <f>'Ponta - 4 trim - cat'!U29</f>
        <v>73171.631269999998</v>
      </c>
      <c r="T4" s="1">
        <f>'Ponta - 4 trim - cat'!V29</f>
        <v>73171.631269999998</v>
      </c>
      <c r="U4" s="1">
        <f>'Ponta - 4 trim - cat'!W29</f>
        <v>73470.982999999993</v>
      </c>
      <c r="V4" s="1">
        <f>'Ponta - 4 trim - cat'!X29</f>
        <v>73859.012270000007</v>
      </c>
      <c r="W4" s="1">
        <f>'Ponta - 4 trim - cat'!Y29</f>
        <v>74531.851309999998</v>
      </c>
      <c r="X4" s="1">
        <f>'Ponta - 4 trim - cat'!Z29</f>
        <v>75056.339770000006</v>
      </c>
      <c r="Y4" s="1">
        <f>'Ponta - 4 trim - cat'!AA29</f>
        <v>75379.138869999995</v>
      </c>
      <c r="Z4" s="1">
        <f>'Ponta - 4 trim - cat'!AB29</f>
        <v>75379.138869999995</v>
      </c>
      <c r="AA4" s="1">
        <f>'Ponta - 4 trim - cat'!AC29</f>
        <v>75876.069929999998</v>
      </c>
      <c r="AB4" s="1">
        <f>'Ponta - 4 trim - cat'!AD29</f>
        <v>76038.146280000001</v>
      </c>
      <c r="AC4" s="1">
        <f>'Ponta - 4 trim - cat'!AE29</f>
        <v>76098.883870000005</v>
      </c>
      <c r="AD4" s="1">
        <f>'Ponta - 4 trim - cat'!AF29</f>
        <v>76098.883870000005</v>
      </c>
      <c r="AE4" s="1">
        <f>'Ponta - 4 trim - cat'!AG29</f>
        <v>76098.883870000005</v>
      </c>
      <c r="AF4" s="1">
        <f>'Ponta - 4 trim - cat'!AH29</f>
        <v>76098.883870000005</v>
      </c>
      <c r="AG4" s="1">
        <f>'Ponta - 4 trim - cat'!AI29</f>
        <v>76098.883870000005</v>
      </c>
      <c r="AH4" s="1">
        <f>'Ponta - 4 trim - cat'!AJ29</f>
        <v>76098.883870000005</v>
      </c>
      <c r="AI4" s="1">
        <f>'Ponta - 4 trim - cat'!AK29</f>
        <v>76098.883870000005</v>
      </c>
      <c r="AJ4" s="1">
        <f>'Ponta - 4 trim - cat'!AL29</f>
        <v>76098.883870000005</v>
      </c>
      <c r="AK4" s="1">
        <f>'Ponta - 4 trim - cat'!AM29</f>
        <v>76054.033869999999</v>
      </c>
      <c r="AL4" s="1">
        <f>'Ponta - 4 trim - cat'!AN29</f>
        <v>76098.883870000005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4814.1147259999998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5023.6035519999996</v>
      </c>
      <c r="H5" s="1">
        <f>'Ponta - 4 trim - cat'!J27</f>
        <v>5261.7811259999999</v>
      </c>
      <c r="I5" s="1">
        <f>'Ponta - 4 trim - cat'!K27</f>
        <v>5261.7811259999999</v>
      </c>
      <c r="J5" s="1">
        <f>'Ponta - 4 trim - cat'!L27</f>
        <v>5261.7811259999999</v>
      </c>
      <c r="K5" s="1">
        <f>'Ponta - 4 trim - cat'!M27</f>
        <v>5217.3360009999997</v>
      </c>
      <c r="L5" s="1">
        <f>'Ponta - 4 trim - cat'!N27</f>
        <v>5260.8841259999999</v>
      </c>
      <c r="M5" s="1">
        <f>'Ponta - 4 trim - cat'!O27</f>
        <v>5342.1691259999998</v>
      </c>
      <c r="N5" s="1">
        <f>'Ponta - 4 trim - cat'!P27</f>
        <v>5261.7811259999999</v>
      </c>
      <c r="O5" s="1">
        <f>'Ponta - 4 trim - cat'!Q27</f>
        <v>6404.4617250000001</v>
      </c>
      <c r="P5" s="1">
        <f>'Ponta - 4 trim - cat'!R27</f>
        <v>7223.5510240000003</v>
      </c>
      <c r="Q5" s="1">
        <f>'Ponta - 4 trim - cat'!S27</f>
        <v>8792.1727819999996</v>
      </c>
      <c r="R5" s="1">
        <f>'Ponta - 4 trim - cat'!T27</f>
        <v>9258.9682260000009</v>
      </c>
      <c r="S5" s="1">
        <f>'Ponta - 4 trim - cat'!U27</f>
        <v>9258.9682260000009</v>
      </c>
      <c r="T5" s="1">
        <f>'Ponta - 4 trim - cat'!V27</f>
        <v>9258.9682260000009</v>
      </c>
      <c r="U5" s="1">
        <f>'Ponta - 4 trim - cat'!W27</f>
        <v>9258.9682260000009</v>
      </c>
      <c r="V5" s="1">
        <f>'Ponta - 4 trim - cat'!X27</f>
        <v>9258.9682260000009</v>
      </c>
      <c r="W5" s="1">
        <f>'Ponta - 4 trim - cat'!Y27</f>
        <v>9258.9682260000009</v>
      </c>
      <c r="X5" s="1">
        <f>'Ponta - 4 trim - cat'!Z27</f>
        <v>9258.9682260000009</v>
      </c>
      <c r="Y5" s="1">
        <f>'Ponta - 4 trim - cat'!AA27</f>
        <v>10182.740889999999</v>
      </c>
      <c r="Z5" s="1">
        <f>'Ponta - 4 trim - cat'!AB27</f>
        <v>10428.436240000001</v>
      </c>
      <c r="AA5" s="1">
        <f>'Ponta - 4 trim - cat'!AC27</f>
        <v>10802.739740000001</v>
      </c>
      <c r="AB5" s="1">
        <f>'Ponta - 4 trim - cat'!AD27</f>
        <v>10802.739740000001</v>
      </c>
      <c r="AC5" s="1">
        <f>'Ponta - 4 trim - cat'!AE27</f>
        <v>10802.739740000001</v>
      </c>
      <c r="AD5" s="1">
        <f>'Ponta - 4 trim - cat'!AF27</f>
        <v>10802.739740000001</v>
      </c>
      <c r="AE5" s="1">
        <f>'Ponta - 4 trim - cat'!AG27</f>
        <v>10802.739740000001</v>
      </c>
      <c r="AF5" s="1">
        <f>'Ponta - 4 trim - cat'!AH27</f>
        <v>10802.739740000001</v>
      </c>
      <c r="AG5" s="1">
        <f>'Ponta - 4 trim - cat'!AI27</f>
        <v>11360.914349999999</v>
      </c>
      <c r="AH5" s="1">
        <f>'Ponta - 4 trim - cat'!AJ27</f>
        <v>11558.424150000001</v>
      </c>
      <c r="AI5" s="1">
        <f>'Ponta - 4 trim - cat'!AK27</f>
        <v>11558.424150000001</v>
      </c>
      <c r="AJ5" s="1">
        <f>'Ponta - 4 trim - cat'!AL27</f>
        <v>11557.80948</v>
      </c>
      <c r="AK5" s="1">
        <f>'Ponta - 4 trim - cat'!AM27</f>
        <v>11558.424150000001</v>
      </c>
      <c r="AL5" s="1">
        <f>'Ponta - 4 trim - cat'!AN27</f>
        <v>11135.97147</v>
      </c>
    </row>
    <row r="6" spans="2:39" x14ac:dyDescent="0.25">
      <c r="B6" s="16" t="s">
        <v>3</v>
      </c>
      <c r="C6" s="18">
        <f>'Ponta - 4 trim - cat'!E22</f>
        <v>10146.851919999999</v>
      </c>
      <c r="D6" s="18">
        <f>'Ponta - 4 trim - cat'!F22</f>
        <v>11390.347820000001</v>
      </c>
      <c r="E6" s="18">
        <f>'Ponta - 4 trim - cat'!G22</f>
        <v>10503.78903</v>
      </c>
      <c r="F6" s="18">
        <f>'Ponta - 4 trim - cat'!H22</f>
        <v>11701.063410000001</v>
      </c>
      <c r="G6" s="18">
        <f>'Ponta - 4 trim - cat'!I22</f>
        <v>9851.9040280000008</v>
      </c>
      <c r="H6" s="18">
        <f>'Ponta - 4 trim - cat'!J22</f>
        <v>7460.9745249999996</v>
      </c>
      <c r="I6" s="18">
        <f>'Ponta - 4 trim - cat'!K22</f>
        <v>6736.9017800000001</v>
      </c>
      <c r="J6" s="18">
        <f>'Ponta - 4 trim - cat'!L22</f>
        <v>10820.88319</v>
      </c>
      <c r="K6" s="18">
        <f>'Ponta - 4 trim - cat'!M22</f>
        <v>9749.202491</v>
      </c>
      <c r="L6" s="18">
        <f>'Ponta - 4 trim - cat'!N22</f>
        <v>10791.41683</v>
      </c>
      <c r="M6" s="18">
        <f>'Ponta - 4 trim - cat'!O22</f>
        <v>7801.4808249999996</v>
      </c>
      <c r="N6" s="18">
        <f>'Ponta - 4 trim - cat'!P22</f>
        <v>5843.6978840000002</v>
      </c>
      <c r="O6" s="18">
        <f>'Ponta - 4 trim - cat'!Q22</f>
        <v>6921.5639870000005</v>
      </c>
      <c r="P6" s="18">
        <f>'Ponta - 4 trim - cat'!R22</f>
        <v>6921.3744930000003</v>
      </c>
      <c r="Q6" s="18">
        <f>'Ponta - 4 trim - cat'!S22</f>
        <v>6921.3744930000003</v>
      </c>
      <c r="R6" s="18">
        <f>'Ponta - 4 trim - cat'!T22</f>
        <v>6921.3744930000003</v>
      </c>
      <c r="S6" s="18">
        <f>'Ponta - 4 trim - cat'!U22</f>
        <v>6045.3422890000002</v>
      </c>
      <c r="T6" s="18">
        <f>'Ponta - 4 trim - cat'!V22</f>
        <v>6234.836601</v>
      </c>
      <c r="U6" s="18">
        <f>'Ponta - 4 trim - cat'!W22</f>
        <v>6424.3309129999998</v>
      </c>
      <c r="V6" s="18">
        <f>'Ponta - 4 trim - cat'!X22</f>
        <v>6614.0147189999998</v>
      </c>
      <c r="W6" s="18">
        <f>'Ponta - 4 trim - cat'!Y22</f>
        <v>6803.5090309999996</v>
      </c>
      <c r="X6" s="18">
        <f>'Ponta - 4 trim - cat'!Z22</f>
        <v>6993.0033430000003</v>
      </c>
      <c r="Y6" s="18">
        <f>'Ponta - 4 trim - cat'!AA22</f>
        <v>7182.6871490000003</v>
      </c>
      <c r="Z6" s="18">
        <f>'Ponta - 4 trim - cat'!AB22</f>
        <v>7372.1814610000001</v>
      </c>
      <c r="AA6" s="18">
        <f>'Ponta - 4 trim - cat'!AC22</f>
        <v>7372.1814610000001</v>
      </c>
      <c r="AB6" s="18">
        <f>'Ponta - 4 trim - cat'!AD22</f>
        <v>7372.1814610000001</v>
      </c>
      <c r="AC6" s="18">
        <f>'Ponta - 4 trim - cat'!AE22</f>
        <v>7366.7808729999997</v>
      </c>
      <c r="AD6" s="18">
        <f>'Ponta - 4 trim - cat'!AF22</f>
        <v>7366.7808729999997</v>
      </c>
      <c r="AE6" s="18">
        <f>'Ponta - 4 trim - cat'!AG22</f>
        <v>7366.7808729999997</v>
      </c>
      <c r="AF6" s="18">
        <f>'Ponta - 4 trim - cat'!AH22</f>
        <v>7366.7808729999997</v>
      </c>
      <c r="AG6" s="18">
        <f>'Ponta - 4 trim - cat'!AI22</f>
        <v>7022.6592030000002</v>
      </c>
      <c r="AH6" s="18">
        <f>'Ponta - 4 trim - cat'!AJ22</f>
        <v>7022.6592030000002</v>
      </c>
      <c r="AI6" s="18">
        <f>'Ponta - 4 trim - cat'!AK22</f>
        <v>6967.9900159999997</v>
      </c>
      <c r="AJ6" s="18">
        <f>'Ponta - 4 trim - cat'!AL22</f>
        <v>6885.2092460000003</v>
      </c>
      <c r="AK6" s="18">
        <f>'Ponta - 4 trim - cat'!AM22</f>
        <v>7022.6592030000002</v>
      </c>
      <c r="AL6" s="18">
        <f>'Ponta - 4 trim - cat'!AN22</f>
        <v>7022.6592030000002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2380.3200000000002</v>
      </c>
      <c r="E7" s="1">
        <f>'Ponta - 4 trim - cat'!G20</f>
        <v>2290.3200000000002</v>
      </c>
      <c r="F7" s="1">
        <f>'Ponta - 4 trim - cat'!H20</f>
        <v>2380.3200000000002</v>
      </c>
      <c r="G7" s="1">
        <f>'Ponta - 4 trim - cat'!I20</f>
        <v>2346.3000000000002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2346.3000000000002</v>
      </c>
      <c r="L7" s="1">
        <f>'Ponta - 4 trim - cat'!N20</f>
        <v>2348.0700000000002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1628.4201720000001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4365.1558100000002</v>
      </c>
      <c r="D9" s="1">
        <f>'Ponta - 4 trim - cat'!F25</f>
        <v>4231.6716500000002</v>
      </c>
      <c r="E9" s="1">
        <f>'Ponta - 4 trim - cat'!G25</f>
        <v>4588.6789330000001</v>
      </c>
      <c r="F9" s="1">
        <f>'Ponta - 4 trim - cat'!H25</f>
        <v>4844.1820429999998</v>
      </c>
      <c r="G9" s="1">
        <f>'Ponta - 4 trim - cat'!I25</f>
        <v>4050.325593</v>
      </c>
      <c r="H9" s="1">
        <f>'Ponta - 4 trim - cat'!J25</f>
        <v>4179.1884620000001</v>
      </c>
      <c r="I9" s="1">
        <f>'Ponta - 4 trim - cat'!K25</f>
        <v>4870.2674809999999</v>
      </c>
      <c r="J9" s="1">
        <f>'Ponta - 4 trim - cat'!L25</f>
        <v>4413.8704310000003</v>
      </c>
      <c r="K9" s="1">
        <f>'Ponta - 4 trim - cat'!M25</f>
        <v>4431.0998300000001</v>
      </c>
      <c r="L9" s="1">
        <f>'Ponta - 4 trim - cat'!N25</f>
        <v>3521.906121</v>
      </c>
      <c r="M9" s="1">
        <f>'Ponta - 4 trim - cat'!O25</f>
        <v>2116.900545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4014.5962690000001</v>
      </c>
      <c r="D10" s="1">
        <f>'Ponta - 4 trim - cat'!F19</f>
        <v>4467.2379620000002</v>
      </c>
      <c r="E10" s="1">
        <f>'Ponta - 4 trim - cat'!G19</f>
        <v>4477.8278030000001</v>
      </c>
      <c r="F10" s="1">
        <f>'Ponta - 4 trim - cat'!H19</f>
        <v>4682.4265820000001</v>
      </c>
      <c r="G10" s="1">
        <f>'Ponta - 4 trim - cat'!I19</f>
        <v>4515.0792000000001</v>
      </c>
      <c r="H10" s="1">
        <f>'Ponta - 4 trim - cat'!J19</f>
        <v>4869.0737019999997</v>
      </c>
      <c r="I10" s="1">
        <f>'Ponta - 4 trim - cat'!K19</f>
        <v>4788.5563009999996</v>
      </c>
      <c r="J10" s="1">
        <f>'Ponta - 4 trim - cat'!L19</f>
        <v>4694.0044019999996</v>
      </c>
      <c r="K10" s="1">
        <f>'Ponta - 4 trim - cat'!M19</f>
        <v>4614.4464420000004</v>
      </c>
      <c r="L10" s="1">
        <f>'Ponta - 4 trim - cat'!N19</f>
        <v>4798.3534900000004</v>
      </c>
      <c r="M10" s="1">
        <f>'Ponta - 4 trim - cat'!O19</f>
        <v>4848.4342379999998</v>
      </c>
      <c r="N10" s="1">
        <f>'Ponta - 4 trim - cat'!P19</f>
        <v>4944.5880900000002</v>
      </c>
      <c r="O10" s="1">
        <f>'Ponta - 4 trim - cat'!Q19</f>
        <v>4944.5880900000002</v>
      </c>
      <c r="P10" s="1">
        <f>'Ponta - 4 trim - cat'!R19</f>
        <v>4944.5880900000002</v>
      </c>
      <c r="Q10" s="1">
        <f>'Ponta - 4 trim - cat'!S19</f>
        <v>4944.5880900000002</v>
      </c>
      <c r="R10" s="1">
        <f>'Ponta - 4 trim - cat'!T19</f>
        <v>4944.5880900000002</v>
      </c>
      <c r="S10" s="1">
        <f>'Ponta - 4 trim - cat'!U19</f>
        <v>4775.6895500000001</v>
      </c>
      <c r="T10" s="1">
        <f>'Ponta - 4 trim - cat'!V19</f>
        <v>4775.6895500000001</v>
      </c>
      <c r="U10" s="1">
        <f>'Ponta - 4 trim - cat'!W19</f>
        <v>4775.6895500000001</v>
      </c>
      <c r="V10" s="1">
        <f>'Ponta - 4 trim - cat'!X19</f>
        <v>4775.6895500000001</v>
      </c>
      <c r="W10" s="1">
        <f>'Ponta - 4 trim - cat'!Y19</f>
        <v>4775.6895500000001</v>
      </c>
      <c r="X10" s="1">
        <f>'Ponta - 4 trim - cat'!Z19</f>
        <v>4771.2444999999998</v>
      </c>
      <c r="Y10" s="1">
        <f>'Ponta - 4 trim - cat'!AA19</f>
        <v>4771.2444999999998</v>
      </c>
      <c r="Z10" s="1">
        <f>'Ponta - 4 trim - cat'!AB19</f>
        <v>4771.2444999999998</v>
      </c>
      <c r="AA10" s="1">
        <f>'Ponta - 4 trim - cat'!AC19</f>
        <v>4771.2444999999998</v>
      </c>
      <c r="AB10" s="1">
        <f>'Ponta - 4 trim - cat'!AD19</f>
        <v>4771.2444999999998</v>
      </c>
      <c r="AC10" s="1">
        <f>'Ponta - 4 trim - cat'!AE19</f>
        <v>4771.2444999999998</v>
      </c>
      <c r="AD10" s="1">
        <f>'Ponta - 4 trim - cat'!AF19</f>
        <v>4771.2444999999998</v>
      </c>
      <c r="AE10" s="1">
        <f>'Ponta - 4 trim - cat'!AG19</f>
        <v>4771.2444999999998</v>
      </c>
      <c r="AF10" s="1">
        <f>'Ponta - 4 trim - cat'!AH19</f>
        <v>4771.2444999999998</v>
      </c>
      <c r="AG10" s="1">
        <f>'Ponta - 4 trim - cat'!AI19</f>
        <v>4771.2444999999998</v>
      </c>
      <c r="AH10" s="1">
        <f>'Ponta - 4 trim - cat'!AJ19</f>
        <v>4554.3</v>
      </c>
      <c r="AI10" s="1">
        <f>'Ponta - 4 trim - cat'!AK19</f>
        <v>4554.3</v>
      </c>
      <c r="AJ10" s="1">
        <f>'Ponta - 4 trim - cat'!AL19</f>
        <v>4554.3</v>
      </c>
      <c r="AK10" s="1">
        <f>'Ponta - 4 trim - cat'!AM19</f>
        <v>4554.3</v>
      </c>
      <c r="AL10" s="1">
        <f>'Ponta - 4 trim - cat'!AN19</f>
        <v>4554.3</v>
      </c>
    </row>
    <row r="11" spans="2:39" x14ac:dyDescent="0.25">
      <c r="B11" s="16" t="s">
        <v>7</v>
      </c>
      <c r="C11" s="1">
        <f>'Ponta - 4 trim - cat'!E21</f>
        <v>1271.5093730000001</v>
      </c>
      <c r="D11" s="1">
        <f>'Ponta - 4 trim - cat'!F21</f>
        <v>2405.044926</v>
      </c>
      <c r="E11" s="1">
        <f>'Ponta - 4 trim - cat'!G21</f>
        <v>2366.398396</v>
      </c>
      <c r="F11" s="1">
        <f>'Ponta - 4 trim - cat'!H21</f>
        <v>4038.9081620000002</v>
      </c>
      <c r="G11" s="1">
        <f>'Ponta - 4 trim - cat'!I21</f>
        <v>3394.6513639999998</v>
      </c>
      <c r="H11" s="1">
        <f>'Ponta - 4 trim - cat'!J21</f>
        <v>4108.7678059999998</v>
      </c>
      <c r="I11" s="1">
        <f>'Ponta - 4 trim - cat'!K21</f>
        <v>4154.3633060000002</v>
      </c>
      <c r="J11" s="1">
        <f>'Ponta - 4 trim - cat'!L21</f>
        <v>3639.5261620000001</v>
      </c>
      <c r="K11" s="1">
        <f>'Ponta - 4 trim - cat'!M21</f>
        <v>3831.280827</v>
      </c>
      <c r="L11" s="1">
        <f>'Ponta - 4 trim - cat'!N21</f>
        <v>3779.749143</v>
      </c>
      <c r="M11" s="1">
        <f>'Ponta - 4 trim - cat'!O21</f>
        <v>4080.1473879999999</v>
      </c>
      <c r="N11" s="1">
        <f>'Ponta - 4 trim - cat'!P21</f>
        <v>4439.5173880000002</v>
      </c>
      <c r="O11" s="1">
        <f>'Ponta - 4 trim - cat'!Q21</f>
        <v>4415.4716799999997</v>
      </c>
      <c r="P11" s="1">
        <f>'Ponta - 4 trim - cat'!R21</f>
        <v>4411.0144929999997</v>
      </c>
      <c r="Q11" s="1">
        <f>'Ponta - 4 trim - cat'!S21</f>
        <v>4381.5544929999996</v>
      </c>
      <c r="R11" s="1">
        <f>'Ponta - 4 trim - cat'!T21</f>
        <v>4304.5354930000003</v>
      </c>
      <c r="S11" s="1">
        <f>'Ponta - 4 trim - cat'!U21</f>
        <v>4220.4975009999998</v>
      </c>
      <c r="T11" s="1">
        <f>'Ponta - 4 trim - cat'!V21</f>
        <v>4164.0742330000003</v>
      </c>
      <c r="U11" s="1">
        <f>'Ponta - 4 trim - cat'!W21</f>
        <v>3673.323648</v>
      </c>
      <c r="V11" s="1">
        <f>'Ponta - 4 trim - cat'!X21</f>
        <v>3306.9794870000001</v>
      </c>
      <c r="W11" s="1">
        <f>'Ponta - 4 trim - cat'!Y21</f>
        <v>3002.7374110000001</v>
      </c>
      <c r="X11" s="1">
        <f>'Ponta - 4 trim - cat'!Z21</f>
        <v>2851.5784739999999</v>
      </c>
      <c r="Y11" s="1">
        <f>'Ponta - 4 trim - cat'!AA21</f>
        <v>1891.182409</v>
      </c>
      <c r="Z11" s="1">
        <f>'Ponta - 4 trim - cat'!AB21</f>
        <v>1864.781209</v>
      </c>
      <c r="AA11" s="1">
        <f>'Ponta - 4 trim - cat'!AC21</f>
        <v>1376.677414</v>
      </c>
      <c r="AB11" s="1">
        <f>'Ponta - 4 trim - cat'!AD21</f>
        <v>1437.125667</v>
      </c>
      <c r="AC11" s="1">
        <f>'Ponta - 4 trim - cat'!AE21</f>
        <v>1506.4003170000001</v>
      </c>
      <c r="AD11" s="1">
        <f>'Ponta - 4 trim - cat'!AF21</f>
        <v>1506.4003170000001</v>
      </c>
      <c r="AE11" s="1">
        <f>'Ponta - 4 trim - cat'!AG21</f>
        <v>1506.4003170000001</v>
      </c>
      <c r="AF11" s="1">
        <f>'Ponta - 4 trim - cat'!AH21</f>
        <v>1506.4003170000001</v>
      </c>
      <c r="AG11" s="1">
        <f>'Ponta - 4 trim - cat'!AI21</f>
        <v>1506.4003170000001</v>
      </c>
      <c r="AH11" s="1">
        <f>'Ponta - 4 trim - cat'!AJ21</f>
        <v>1506.4003170000001</v>
      </c>
      <c r="AI11" s="1">
        <f>'Ponta - 4 trim - cat'!AK21</f>
        <v>1506.4003170000001</v>
      </c>
      <c r="AJ11" s="1">
        <f>'Ponta - 4 trim - cat'!AL21</f>
        <v>1506.4003170000001</v>
      </c>
      <c r="AK11" s="1">
        <f>'Ponta - 4 trim - cat'!AM21</f>
        <v>1506.4003170000001</v>
      </c>
      <c r="AL11" s="1">
        <f>'Ponta - 4 trim - cat'!AN21</f>
        <v>1506.4003170000001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3.1406000000000001</v>
      </c>
      <c r="E12" s="1">
        <f>'Ponta - 4 trim - cat'!G28</f>
        <v>180.87459999999999</v>
      </c>
      <c r="F12" s="1">
        <f>'Ponta - 4 trim - cat'!H28</f>
        <v>382.78300000000002</v>
      </c>
      <c r="G12" s="1">
        <f>'Ponta - 4 trim - cat'!I28</f>
        <v>371.11599999999999</v>
      </c>
      <c r="H12" s="1">
        <f>'Ponta - 4 trim - cat'!J28</f>
        <v>428.66899999999998</v>
      </c>
      <c r="I12" s="1">
        <f>'Ponta - 4 trim - cat'!K28</f>
        <v>410.66899999999998</v>
      </c>
      <c r="J12" s="1">
        <f>'Ponta - 4 trim - cat'!L28</f>
        <v>394.50200000000001</v>
      </c>
      <c r="K12" s="1">
        <f>'Ponta - 4 trim - cat'!M28</f>
        <v>399.86900000000003</v>
      </c>
      <c r="L12" s="1">
        <f>'Ponta - 4 trim - cat'!N28</f>
        <v>400.46899999999999</v>
      </c>
      <c r="M12" s="1">
        <f>'Ponta - 4 trim - cat'!O28</f>
        <v>417.46899999999999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0</v>
      </c>
      <c r="AC12" s="1">
        <f>'Ponta - 4 trim - cat'!AE28</f>
        <v>0</v>
      </c>
      <c r="AD12" s="1">
        <f>'Ponta - 4 trim - cat'!AF28</f>
        <v>0</v>
      </c>
      <c r="AE12" s="1">
        <f>'Ponta - 4 trim - cat'!AG28</f>
        <v>0</v>
      </c>
      <c r="AF12" s="1">
        <f>'Ponta - 4 trim - cat'!AH28</f>
        <v>0</v>
      </c>
      <c r="AG12" s="1">
        <f>'Ponta - 4 trim - cat'!AI28</f>
        <v>0</v>
      </c>
      <c r="AH12" s="1">
        <f>'Ponta - 4 trim - cat'!AJ28</f>
        <v>0</v>
      </c>
      <c r="AI12" s="1">
        <f>'Ponta - 4 trim - cat'!AK28</f>
        <v>0</v>
      </c>
      <c r="AJ12" s="1">
        <f>'Ponta - 4 trim - cat'!AL28</f>
        <v>0</v>
      </c>
      <c r="AK12" s="1">
        <f>'Ponta - 4 trim - cat'!AM28</f>
        <v>0</v>
      </c>
      <c r="AL12" s="1">
        <f>'Ponta - 4 trim - cat'!AN28</f>
        <v>0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0</v>
      </c>
      <c r="N14" s="32">
        <f>'Ponta - 4 trim - cat'!P26-PLANEL_BalPonta_Anual!N13</f>
        <v>0</v>
      </c>
      <c r="O14" s="32">
        <f>'Ponta - 4 trim - cat'!Q26-PLANEL_BalPonta_Anual!O13</f>
        <v>0</v>
      </c>
      <c r="P14" s="32">
        <f>'Ponta - 4 trim - cat'!R26-PLANEL_BalPonta_Anual!P13</f>
        <v>0</v>
      </c>
      <c r="Q14" s="32">
        <f>'Ponta - 4 trim - cat'!S26-PLANEL_BalPonta_Anual!Q13</f>
        <v>0</v>
      </c>
      <c r="R14" s="32">
        <f>'Ponta - 4 trim - cat'!T26-PLANEL_BalPonta_Anual!R13</f>
        <v>190.42349299999995</v>
      </c>
      <c r="S14" s="32">
        <f>'Ponta - 4 trim - cat'!U26-PLANEL_BalPonta_Anual!S13</f>
        <v>3333.8255330000002</v>
      </c>
      <c r="T14" s="32">
        <f>'Ponta - 4 trim - cat'!V26-PLANEL_BalPonta_Anual!T13</f>
        <v>3782.6754529999998</v>
      </c>
      <c r="U14" s="32">
        <f>'Ponta - 4 trim - cat'!W26-PLANEL_BalPonta_Anual!U13</f>
        <v>4683.8912989999999</v>
      </c>
      <c r="V14" s="32">
        <f>'Ponta - 4 trim - cat'!X26-PLANEL_BalPonta_Anual!V13</f>
        <v>5039.2493000000004</v>
      </c>
      <c r="W14" s="32">
        <f>'Ponta - 4 trim - cat'!Y26-PLANEL_BalPonta_Anual!W13</f>
        <v>5039.2493000000004</v>
      </c>
      <c r="X14" s="32">
        <f>'Ponta - 4 trim - cat'!Z26-PLANEL_BalPonta_Anual!X13</f>
        <v>5039.2493000000004</v>
      </c>
      <c r="Y14" s="32">
        <f>'Ponta - 4 trim - cat'!AA26-PLANEL_BalPonta_Anual!Y13</f>
        <v>5039.2493000000004</v>
      </c>
      <c r="Z14" s="32">
        <f>'Ponta - 4 trim - cat'!AB26-PLANEL_BalPonta_Anual!Z13</f>
        <v>5039.2493000000004</v>
      </c>
      <c r="AA14" s="32">
        <f>'Ponta - 4 trim - cat'!AC26-PLANEL_BalPonta_Anual!AA13</f>
        <v>5039.2493000000004</v>
      </c>
      <c r="AB14" s="32">
        <f>'Ponta - 4 trim - cat'!AD26-PLANEL_BalPonta_Anual!AB13</f>
        <v>5039.2493000000004</v>
      </c>
      <c r="AC14" s="32">
        <f>'Ponta - 4 trim - cat'!AE26-PLANEL_BalPonta_Anual!AC13</f>
        <v>5039.2493000000004</v>
      </c>
      <c r="AD14" s="32">
        <f>'Ponta - 4 trim - cat'!AF26-PLANEL_BalPonta_Anual!AD13</f>
        <v>5144.1179330000004</v>
      </c>
      <c r="AE14" s="32">
        <f>'Ponta - 4 trim - cat'!AG26-PLANEL_BalPonta_Anual!AE13</f>
        <v>5213.873235</v>
      </c>
      <c r="AF14" s="32">
        <f>'Ponta - 4 trim - cat'!AH26-PLANEL_BalPonta_Anual!AF13</f>
        <v>5261.2113690000006</v>
      </c>
      <c r="AG14" s="32">
        <f>'Ponta - 4 trim - cat'!AI26-PLANEL_BalPonta_Anual!AG13</f>
        <v>5302.5735830000003</v>
      </c>
      <c r="AH14" s="32">
        <f>'Ponta - 4 trim - cat'!AJ26-PLANEL_BalPonta_Anual!AH13</f>
        <v>5302.5735830000003</v>
      </c>
      <c r="AI14" s="32">
        <f>'Ponta - 4 trim - cat'!AK26-PLANEL_BalPonta_Anual!AI13</f>
        <v>5302.5735830000003</v>
      </c>
      <c r="AJ14" s="32">
        <f>'Ponta - 4 trim - cat'!AL26-PLANEL_BalPonta_Anual!AJ13</f>
        <v>5302.5735830000003</v>
      </c>
      <c r="AK14" s="32">
        <f>'Ponta - 4 trim - cat'!AM26-PLANEL_BalPonta_Anual!AK13</f>
        <v>5072.4998729999998</v>
      </c>
      <c r="AL14" s="32">
        <f>'Ponta - 4 trim - cat'!AN26-PLANEL_BalPonta_Anual!AL13</f>
        <v>5302.5735830000003</v>
      </c>
    </row>
    <row r="15" spans="2:39" x14ac:dyDescent="0.25">
      <c r="B15" s="27" t="s">
        <v>9</v>
      </c>
      <c r="C15" s="28">
        <f t="shared" ref="C15:AL15" si="0">SUM(C4:C14)</f>
        <v>88475.710361999998</v>
      </c>
      <c r="D15" s="28">
        <f t="shared" si="0"/>
        <v>90252.56338800001</v>
      </c>
      <c r="E15" s="28">
        <f t="shared" si="0"/>
        <v>92882.213302000004</v>
      </c>
      <c r="F15" s="28">
        <f t="shared" si="0"/>
        <v>96033.216377000004</v>
      </c>
      <c r="G15" s="28">
        <f t="shared" si="0"/>
        <v>96863.508400999999</v>
      </c>
      <c r="H15" s="28">
        <f t="shared" si="0"/>
        <v>97677.247135000012</v>
      </c>
      <c r="I15" s="28">
        <f t="shared" si="0"/>
        <v>98434.191726000005</v>
      </c>
      <c r="J15" s="28">
        <f t="shared" si="0"/>
        <v>99169.202934999994</v>
      </c>
      <c r="K15" s="28">
        <f t="shared" si="0"/>
        <v>99888.062885000021</v>
      </c>
      <c r="L15" s="28">
        <f t="shared" si="0"/>
        <v>100590.768014</v>
      </c>
      <c r="M15" s="28">
        <f t="shared" si="0"/>
        <v>101259.423436</v>
      </c>
      <c r="N15" s="28">
        <f t="shared" si="0"/>
        <v>101914.73705500001</v>
      </c>
      <c r="O15" s="28">
        <f t="shared" si="0"/>
        <v>102552.28662620002</v>
      </c>
      <c r="P15" s="28">
        <f t="shared" si="0"/>
        <v>103176.47695500001</v>
      </c>
      <c r="Q15" s="28">
        <f t="shared" si="0"/>
        <v>103768.652313</v>
      </c>
      <c r="R15" s="28">
        <f t="shared" si="0"/>
        <v>104348.85225</v>
      </c>
      <c r="S15" s="28">
        <f t="shared" si="0"/>
        <v>104929.735554</v>
      </c>
      <c r="T15" s="28">
        <f t="shared" si="0"/>
        <v>105511.45651800001</v>
      </c>
      <c r="U15" s="28">
        <f t="shared" si="0"/>
        <v>106410.76782099999</v>
      </c>
      <c r="V15" s="28">
        <f t="shared" si="0"/>
        <v>106977.494737</v>
      </c>
      <c r="W15" s="28">
        <f t="shared" si="0"/>
        <v>107533.86181299998</v>
      </c>
      <c r="X15" s="28">
        <f t="shared" si="0"/>
        <v>108090.240598</v>
      </c>
      <c r="Y15" s="28">
        <f t="shared" si="0"/>
        <v>108566.100103</v>
      </c>
      <c r="Z15" s="28">
        <f t="shared" si="0"/>
        <v>108786.95456499998</v>
      </c>
      <c r="AA15" s="28">
        <f t="shared" si="0"/>
        <v>108979.19093000001</v>
      </c>
      <c r="AB15" s="76">
        <f t="shared" si="0"/>
        <v>109150.41553300001</v>
      </c>
      <c r="AC15" s="28">
        <f t="shared" si="0"/>
        <v>109275.02718500001</v>
      </c>
      <c r="AD15" s="28">
        <f t="shared" si="0"/>
        <v>109379.89581800002</v>
      </c>
      <c r="AE15" s="28">
        <f t="shared" si="0"/>
        <v>109449.65112000002</v>
      </c>
      <c r="AF15" s="28">
        <f t="shared" si="0"/>
        <v>109496.98925400001</v>
      </c>
      <c r="AG15" s="28">
        <f t="shared" si="0"/>
        <v>109497.40440800002</v>
      </c>
      <c r="AH15" s="28">
        <f t="shared" si="0"/>
        <v>109477.96970800003</v>
      </c>
      <c r="AI15" s="28">
        <f t="shared" si="0"/>
        <v>109423.30052100003</v>
      </c>
      <c r="AJ15" s="28">
        <f t="shared" si="0"/>
        <v>109339.90508100002</v>
      </c>
      <c r="AK15" s="28">
        <f t="shared" si="0"/>
        <v>109203.04599800002</v>
      </c>
      <c r="AL15" s="28">
        <f t="shared" si="0"/>
        <v>109055.51702800003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0.66751415823119098</v>
      </c>
      <c r="D20" s="47">
        <f>IF(PLANEL_Pot_anual!D4&lt;&gt;0,D4/PLANEL_Pot_anual!D4,0)</f>
        <v>0.65143124449304302</v>
      </c>
      <c r="E20" s="47">
        <f>IF(PLANEL_Pot_anual!E4&lt;&gt;0,E4/PLANEL_Pot_anual!E4,0)</f>
        <v>0.68537876619915117</v>
      </c>
      <c r="F20" s="47">
        <f>IF(PLANEL_Pot_anual!F4&lt;&gt;0,F4/PLANEL_Pot_anual!F4,0)</f>
        <v>0.60703336976516531</v>
      </c>
      <c r="G20" s="47">
        <f>IF(PLANEL_Pot_anual!G4&lt;&gt;0,G4/PLANEL_Pot_anual!G4,0)</f>
        <v>0.61937363353008335</v>
      </c>
      <c r="H20" s="47">
        <f>IF(PLANEL_Pot_anual!H4&lt;&gt;0,H4/PLANEL_Pot_anual!H4,0)</f>
        <v>0.61062354735641799</v>
      </c>
      <c r="I20" s="47">
        <f>IF(PLANEL_Pot_anual!I4&lt;&gt;0,I4/PLANEL_Pot_anual!I4,0)</f>
        <v>0.61856391571276159</v>
      </c>
      <c r="J20" s="47">
        <f>IF(PLANEL_Pot_anual!J4&lt;&gt;0,J4/PLANEL_Pot_anual!J4,0)</f>
        <v>0.59679591109521912</v>
      </c>
      <c r="K20" s="47">
        <f>IF(PLANEL_Pot_anual!K4&lt;&gt;0,K4/PLANEL_Pot_anual!K4,0)</f>
        <v>0.61500217907284471</v>
      </c>
      <c r="L20" s="47">
        <f>IF(PLANEL_Pot_anual!L4&lt;&gt;0,L4/PLANEL_Pot_anual!L4,0)</f>
        <v>0.61858438509815306</v>
      </c>
      <c r="M20" s="47">
        <f>IF(PLANEL_Pot_anual!M4&lt;&gt;0,M4/PLANEL_Pot_anual!M4,0)</f>
        <v>0.65819258645526535</v>
      </c>
      <c r="N20" s="47">
        <f>IF(PLANEL_Pot_anual!N4&lt;&gt;0,N4/PLANEL_Pot_anual!N4,0)</f>
        <v>0.66603761012825125</v>
      </c>
      <c r="O20" s="47">
        <f>IF(PLANEL_Pot_anual!O4&lt;&gt;0,O4/PLANEL_Pot_anual!O4,0)</f>
        <v>0.66970331898279378</v>
      </c>
      <c r="P20" s="47">
        <f>IF(PLANEL_Pot_anual!P4&lt;&gt;0,P4/PLANEL_Pot_anual!P4,0)</f>
        <v>0.66970331898279378</v>
      </c>
      <c r="Q20" s="47">
        <f>IF(PLANEL_Pot_anual!Q4&lt;&gt;0,Q4/PLANEL_Pot_anual!Q4,0)</f>
        <v>0.66970331898279378</v>
      </c>
      <c r="R20" s="47">
        <f>IF(PLANEL_Pot_anual!R4&lt;&gt;0,R4/PLANEL_Pot_anual!R4,0)</f>
        <v>0.66970331898279378</v>
      </c>
      <c r="S20" s="47">
        <f>IF(PLANEL_Pot_anual!S4&lt;&gt;0,S4/PLANEL_Pot_anual!S4,0)</f>
        <v>0.66970331898279378</v>
      </c>
      <c r="T20" s="47">
        <f>IF(PLANEL_Pot_anual!T4&lt;&gt;0,T4/PLANEL_Pot_anual!T4,0)</f>
        <v>0.66970331898279378</v>
      </c>
      <c r="U20" s="47">
        <f>IF(PLANEL_Pot_anual!U4&lt;&gt;0,U4/PLANEL_Pot_anual!U4,0)</f>
        <v>0.67039546518200133</v>
      </c>
      <c r="V20" s="47">
        <f>IF(PLANEL_Pot_anual!V4&lt;&gt;0,V4/PLANEL_Pot_anual!V4,0)</f>
        <v>0.67124558982523497</v>
      </c>
      <c r="W20" s="47">
        <f>IF(PLANEL_Pot_anual!W4&lt;&gt;0,W4/PLANEL_Pot_anual!W4,0)</f>
        <v>0.67263307779410364</v>
      </c>
      <c r="X20" s="47">
        <f>IF(PLANEL_Pot_anual!X4&lt;&gt;0,X4/PLANEL_Pot_anual!X4,0)</f>
        <v>0.67369216908797691</v>
      </c>
      <c r="Y20" s="47">
        <f>IF(PLANEL_Pot_anual!Y4&lt;&gt;0,Y4/PLANEL_Pot_anual!Y4,0)</f>
        <v>0.67431300732893928</v>
      </c>
      <c r="Z20" s="47">
        <f>IF(PLANEL_Pot_anual!Z4&lt;&gt;0,Z4/PLANEL_Pot_anual!Z4,0)</f>
        <v>0.67431300732893928</v>
      </c>
      <c r="AA20" s="47">
        <f>IF(PLANEL_Pot_anual!AA4&lt;&gt;0,AA4/PLANEL_Pot_anual!AA4,0)</f>
        <v>0.67356442479860668</v>
      </c>
      <c r="AB20" s="77">
        <f>IF(PLANEL_Pot_anual!AB4&lt;&gt;0,AB4/PLANEL_Pot_anual!AB4,0)</f>
        <v>0.67500320336953057</v>
      </c>
      <c r="AC20" s="47">
        <f>IF(PLANEL_Pot_anual!AC4&lt;&gt;0,AC4/PLANEL_Pot_anual!AC4,0)</f>
        <v>0.67554238100366149</v>
      </c>
      <c r="AD20" s="47">
        <f>IF(PLANEL_Pot_anual!AD4&lt;&gt;0,AD4/PLANEL_Pot_anual!AD4,0)</f>
        <v>0.67554238100366149</v>
      </c>
      <c r="AE20" s="47">
        <f>IF(PLANEL_Pot_anual!AE4&lt;&gt;0,AE4/PLANEL_Pot_anual!AE4,0)</f>
        <v>0.67554238100366149</v>
      </c>
      <c r="AF20" s="47">
        <f>IF(PLANEL_Pot_anual!AF4&lt;&gt;0,AF4/PLANEL_Pot_anual!AF4,0)</f>
        <v>0.67554238100366149</v>
      </c>
      <c r="AG20" s="47">
        <f>IF(PLANEL_Pot_anual!AG4&lt;&gt;0,AG4/PLANEL_Pot_anual!AG4,0)</f>
        <v>0.67554238100366149</v>
      </c>
      <c r="AH20" s="47">
        <f>IF(PLANEL_Pot_anual!AH4&lt;&gt;0,AH4/PLANEL_Pot_anual!AH4,0)</f>
        <v>0.67554238100366149</v>
      </c>
      <c r="AI20" s="47">
        <f>IF(PLANEL_Pot_anual!AI4&lt;&gt;0,AI4/PLANEL_Pot_anual!AI4,0)</f>
        <v>0.67554238100366149</v>
      </c>
      <c r="AJ20" s="47">
        <f>IF(PLANEL_Pot_anual!AJ4&lt;&gt;0,AJ4/PLANEL_Pot_anual!AJ4,0)</f>
        <v>0.67554238100366149</v>
      </c>
      <c r="AK20" s="47">
        <f>IF(PLANEL_Pot_anual!AK4&lt;&gt;0,AK4/PLANEL_Pot_anual!AK4,0)</f>
        <v>0.67514424013421348</v>
      </c>
      <c r="AL20" s="47">
        <f>IF(PLANEL_Pot_anual!AL4&lt;&gt;0,AL4/PLANEL_Pot_anual!AL4,0)</f>
        <v>0.67554238100366149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0.8307178698099057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0.78884208377523379</v>
      </c>
      <c r="H21" s="47">
        <f>IF(PLANEL_Pot_anual!H5&lt;&gt;0,H5/PLANEL_Pot_anual!H5,0)</f>
        <v>0.7932940086171415</v>
      </c>
      <c r="I21" s="47">
        <f>IF(PLANEL_Pot_anual!I5&lt;&gt;0,I5/PLANEL_Pot_anual!I5,0)</f>
        <v>0.7932940086171415</v>
      </c>
      <c r="J21" s="47">
        <f>IF(PLANEL_Pot_anual!J5&lt;&gt;0,J5/PLANEL_Pot_anual!J5,0)</f>
        <v>0.7932940086171415</v>
      </c>
      <c r="K21" s="47">
        <f>IF(PLANEL_Pot_anual!K5&lt;&gt;0,K5/PLANEL_Pot_anual!K5,0)</f>
        <v>0.78659322602462356</v>
      </c>
      <c r="L21" s="47">
        <f>IF(PLANEL_Pot_anual!L5&lt;&gt;0,L5/PLANEL_Pot_anual!L5,0)</f>
        <v>0.79315877214327646</v>
      </c>
      <c r="M21" s="47">
        <f>IF(PLANEL_Pot_anual!M5&lt;&gt;0,M5/PLANEL_Pot_anual!M5,0)</f>
        <v>0.80541372953247981</v>
      </c>
      <c r="N21" s="47">
        <f>IF(PLANEL_Pot_anual!N5&lt;&gt;0,N5/PLANEL_Pot_anual!N5,0)</f>
        <v>0.7932940086171415</v>
      </c>
      <c r="O21" s="47">
        <f>IF(PLANEL_Pot_anual!O5&lt;&gt;0,O5/PLANEL_Pot_anual!O5,0)</f>
        <v>0.81372859638784223</v>
      </c>
      <c r="P21" s="47">
        <f>IF(PLANEL_Pot_anual!P5&lt;&gt;0,P5/PLANEL_Pot_anual!P5,0)</f>
        <v>0.81841428983870246</v>
      </c>
      <c r="Q21" s="47">
        <f>IF(PLANEL_Pot_anual!Q5&lt;&gt;0,Q5/PLANEL_Pot_anual!Q5,0)</f>
        <v>0.82504169573875852</v>
      </c>
      <c r="R21" s="47">
        <f>IF(PLANEL_Pot_anual!R5&lt;&gt;0,R5/PLANEL_Pot_anual!R5,0)</f>
        <v>0.8265957285771347</v>
      </c>
      <c r="S21" s="47">
        <f>IF(PLANEL_Pot_anual!S5&lt;&gt;0,S5/PLANEL_Pot_anual!S5,0)</f>
        <v>0.8265957285771347</v>
      </c>
      <c r="T21" s="47">
        <f>IF(PLANEL_Pot_anual!T5&lt;&gt;0,T5/PLANEL_Pot_anual!T5,0)</f>
        <v>0.8265957285771347</v>
      </c>
      <c r="U21" s="47">
        <f>IF(PLANEL_Pot_anual!U5&lt;&gt;0,U5/PLANEL_Pot_anual!U5,0)</f>
        <v>0.8265957285771347</v>
      </c>
      <c r="V21" s="47">
        <f>IF(PLANEL_Pot_anual!V5&lt;&gt;0,V5/PLANEL_Pot_anual!V5,0)</f>
        <v>0.8265957285771347</v>
      </c>
      <c r="W21" s="47">
        <f>IF(PLANEL_Pot_anual!W5&lt;&gt;0,W5/PLANEL_Pot_anual!W5,0)</f>
        <v>0.8265957285771347</v>
      </c>
      <c r="X21" s="47">
        <f>IF(PLANEL_Pot_anual!X5&lt;&gt;0,X5/PLANEL_Pot_anual!X5,0)</f>
        <v>0.8265957285771347</v>
      </c>
      <c r="Y21" s="47">
        <f>IF(PLANEL_Pot_anual!Y5&lt;&gt;0,Y5/PLANEL_Pot_anual!Y5,0)</f>
        <v>0.83252366568419911</v>
      </c>
      <c r="Z21" s="47">
        <f>IF(PLANEL_Pot_anual!Z5&lt;&gt;0,Z5/PLANEL_Pot_anual!Z5,0)</f>
        <v>0.83393593693192591</v>
      </c>
      <c r="AA21" s="47">
        <f>IF(PLANEL_Pot_anual!AA5&lt;&gt;0,AA5/PLANEL_Pot_anual!AA5,0)</f>
        <v>0.83597237616377784</v>
      </c>
      <c r="AB21" s="77">
        <f>IF(PLANEL_Pot_anual!AB5&lt;&gt;0,AB5/PLANEL_Pot_anual!AB5,0)</f>
        <v>0.83597237616377784</v>
      </c>
      <c r="AC21" s="47">
        <f>IF(PLANEL_Pot_anual!AC5&lt;&gt;0,AC5/PLANEL_Pot_anual!AC5,0)</f>
        <v>0.83597237616377784</v>
      </c>
      <c r="AD21" s="47">
        <f>IF(PLANEL_Pot_anual!AD5&lt;&gt;0,AD5/PLANEL_Pot_anual!AD5,0)</f>
        <v>0.83597237616377784</v>
      </c>
      <c r="AE21" s="47">
        <f>IF(PLANEL_Pot_anual!AE5&lt;&gt;0,AE5/PLANEL_Pot_anual!AE5,0)</f>
        <v>0.83597237616377784</v>
      </c>
      <c r="AF21" s="47">
        <f>IF(PLANEL_Pot_anual!AF5&lt;&gt;0,AF5/PLANEL_Pot_anual!AF5,0)</f>
        <v>0.83597237616377784</v>
      </c>
      <c r="AG21" s="47">
        <f>IF(PLANEL_Pot_anual!AG5&lt;&gt;0,AG5/PLANEL_Pot_anual!AG5,0)</f>
        <v>0.83877611104302874</v>
      </c>
      <c r="AH21" s="47">
        <f>IF(PLANEL_Pot_anual!AH5&lt;&gt;0,AH5/PLANEL_Pot_anual!AH5,0)</f>
        <v>0.83970749070368844</v>
      </c>
      <c r="AI21" s="47">
        <f>IF(PLANEL_Pot_anual!AI5&lt;&gt;0,AI5/PLANEL_Pot_anual!AI5,0)</f>
        <v>0.83970749070368844</v>
      </c>
      <c r="AJ21" s="47">
        <f>IF(PLANEL_Pot_anual!AJ5&lt;&gt;0,AJ5/PLANEL_Pot_anual!AJ5,0)</f>
        <v>0.83966283556760646</v>
      </c>
      <c r="AK21" s="47">
        <f>IF(PLANEL_Pot_anual!AK5&lt;&gt;0,AK5/PLANEL_Pot_anual!AK5,0)</f>
        <v>0.83970749070368844</v>
      </c>
      <c r="AL21" s="47">
        <f>IF(PLANEL_Pot_anual!AL5&lt;&gt;0,AL5/PLANEL_Pot_anual!AL5,0)</f>
        <v>0.8090167429633186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0.90256817348917462</v>
      </c>
      <c r="D23" s="48">
        <f>IF(PLANEL_Pot_anual!D7&lt;&gt;0,D6/PLANEL_Pot_anual!D7,0)</f>
        <v>0.92216096601305086</v>
      </c>
      <c r="E23" s="48">
        <f>IF(PLANEL_Pot_anual!E7&lt;&gt;0,E6/PLANEL_Pot_anual!E7,0)</f>
        <v>0.85038529040301825</v>
      </c>
      <c r="F23" s="48">
        <f>IF(PLANEL_Pot_anual!F7&lt;&gt;0,F6/PLANEL_Pot_anual!F7,0)</f>
        <v>0.94517386468278985</v>
      </c>
      <c r="G23" s="48">
        <f>IF(PLANEL_Pot_anual!G7&lt;&gt;0,G6/PLANEL_Pot_anual!G7,0)</f>
        <v>0.79580478101423302</v>
      </c>
      <c r="H23" s="48">
        <f>IF(PLANEL_Pot_anual!H7&lt;&gt;0,H6/PLANEL_Pot_anual!H7,0)</f>
        <v>0.54886339243020554</v>
      </c>
      <c r="I23" s="48">
        <f>IF(PLANEL_Pot_anual!I7&lt;&gt;0,I6/PLANEL_Pot_anual!I7,0)</f>
        <v>0.49559729135248465</v>
      </c>
      <c r="J23" s="48">
        <f>IF(PLANEL_Pot_anual!J7&lt;&gt;0,J6/PLANEL_Pot_anual!J7,0)</f>
        <v>0.84596971253449671</v>
      </c>
      <c r="K23" s="48">
        <f>IF(PLANEL_Pot_anual!K7&lt;&gt;0,K6/PLANEL_Pot_anual!K7,0)</f>
        <v>0.7813113071806379</v>
      </c>
      <c r="L23" s="48">
        <f>IF(PLANEL_Pot_anual!L7&lt;&gt;0,L6/PLANEL_Pot_anual!L7,0)</f>
        <v>0.92704191586416618</v>
      </c>
      <c r="M23" s="48">
        <f>IF(PLANEL_Pot_anual!M7&lt;&gt;0,M6/PLANEL_Pot_anual!M7,0)</f>
        <v>0.9474715599951421</v>
      </c>
      <c r="N23" s="48">
        <f>IF(PLANEL_Pot_anual!N7&lt;&gt;0,N6/PLANEL_Pot_anual!N7,0)</f>
        <v>0.82290536718628982</v>
      </c>
      <c r="O23" s="48">
        <f>IF(PLANEL_Pot_anual!O7&lt;&gt;0,O6/PLANEL_Pot_anual!O7,0)</f>
        <v>0.94747155996331434</v>
      </c>
      <c r="P23" s="48">
        <f>IF(PLANEL_Pot_anual!P7&lt;&gt;0,P6/PLANEL_Pot_anual!P7,0)</f>
        <v>0.94747156000602317</v>
      </c>
      <c r="Q23" s="48">
        <f>IF(PLANEL_Pot_anual!Q7&lt;&gt;0,Q6/PLANEL_Pot_anual!Q7,0)</f>
        <v>0.94747156000602317</v>
      </c>
      <c r="R23" s="48">
        <f>IF(PLANEL_Pot_anual!R7&lt;&gt;0,R6/PLANEL_Pot_anual!R7,0)</f>
        <v>0.94747156000602317</v>
      </c>
      <c r="S23" s="48">
        <f>IF(PLANEL_Pot_anual!S7&lt;&gt;0,S6/PLANEL_Pot_anual!S7,0)</f>
        <v>0.94747156006582556</v>
      </c>
      <c r="T23" s="48">
        <f>IF(PLANEL_Pot_anual!T7&lt;&gt;0,T6/PLANEL_Pot_anual!T7,0)</f>
        <v>0.94747156006382494</v>
      </c>
      <c r="U23" s="48">
        <f>IF(PLANEL_Pot_anual!U7&lt;&gt;0,U6/PLANEL_Pot_anual!U7,0)</f>
        <v>0.94747156006194233</v>
      </c>
      <c r="V23" s="48">
        <f>IF(PLANEL_Pot_anual!V7&lt;&gt;0,V6/PLANEL_Pot_anual!V7,0)</f>
        <v>0.94747156001547117</v>
      </c>
      <c r="W23" s="48">
        <f>IF(PLANEL_Pot_anual!W7&lt;&gt;0,W6/PLANEL_Pot_anual!W7,0)</f>
        <v>0.94747156001504029</v>
      </c>
      <c r="X23" s="48">
        <f>IF(PLANEL_Pot_anual!X7&lt;&gt;0,X6/PLANEL_Pot_anual!X7,0)</f>
        <v>0.94747156001463284</v>
      </c>
      <c r="Y23" s="48">
        <f>IF(PLANEL_Pot_anual!Y7&lt;&gt;0,Y6/PLANEL_Pot_anual!Y7,0)</f>
        <v>0.9474715599730904</v>
      </c>
      <c r="Z23" s="48">
        <f>IF(PLANEL_Pot_anual!Z7&lt;&gt;0,Z6/PLANEL_Pot_anual!Z7,0)</f>
        <v>0.94747155997378196</v>
      </c>
      <c r="AA23" s="48">
        <f>IF(PLANEL_Pot_anual!AA7&lt;&gt;0,AA6/PLANEL_Pot_anual!AA7,0)</f>
        <v>0.94747155997378196</v>
      </c>
      <c r="AB23" s="48">
        <f>IF(PLANEL_Pot_anual!AB7&lt;&gt;0,AB6/PLANEL_Pot_anual!AB7,0)</f>
        <v>0.94747155997378196</v>
      </c>
      <c r="AC23" s="48">
        <f>IF(PLANEL_Pot_anual!AC7&lt;&gt;0,AC6/PLANEL_Pot_anual!AC7,0)</f>
        <v>0.94747155995987242</v>
      </c>
      <c r="AD23" s="48">
        <f>IF(PLANEL_Pot_anual!AD7&lt;&gt;0,AD6/PLANEL_Pot_anual!AD7,0)</f>
        <v>0.94747155995987242</v>
      </c>
      <c r="AE23" s="48">
        <f>IF(PLANEL_Pot_anual!AE7&lt;&gt;0,AE6/PLANEL_Pot_anual!AE7,0)</f>
        <v>0.94747155995987242</v>
      </c>
      <c r="AF23" s="48">
        <f>IF(PLANEL_Pot_anual!AF7&lt;&gt;0,AF6/PLANEL_Pot_anual!AF7,0)</f>
        <v>0.94747155995987242</v>
      </c>
      <c r="AG23" s="48">
        <f>IF(PLANEL_Pot_anual!AG7&lt;&gt;0,AG6/PLANEL_Pot_anual!AG7,0)</f>
        <v>0.94747156003777655</v>
      </c>
      <c r="AH23" s="48">
        <f>IF(PLANEL_Pot_anual!AH7&lt;&gt;0,AH6/PLANEL_Pot_anual!AH7,0)</f>
        <v>0.94747156003777655</v>
      </c>
      <c r="AI23" s="48">
        <f>IF(PLANEL_Pot_anual!AI7&lt;&gt;0,AI6/PLANEL_Pot_anual!AI7,0)</f>
        <v>0.94009579276848354</v>
      </c>
      <c r="AJ23" s="48">
        <f>IF(PLANEL_Pot_anual!AJ7&lt;&gt;0,AJ6/PLANEL_Pot_anual!AJ7,0)</f>
        <v>0.92892731327576905</v>
      </c>
      <c r="AK23" s="48">
        <f>IF(PLANEL_Pot_anual!AK7&lt;&gt;0,AK6/PLANEL_Pot_anual!AK7,0)</f>
        <v>0.94747156003777655</v>
      </c>
      <c r="AL23" s="48">
        <f>IF(PLANEL_Pot_anual!AL7&lt;&gt;0,AL6/PLANEL_Pot_anual!AL7,0)</f>
        <v>0.94747156003777655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0.81830159396984925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0.84207643234692697</v>
      </c>
      <c r="D28" s="47">
        <f>IF(PLANEL_Pot_anual!D12&lt;&gt;0,D9/PLANEL_Pot_anual!D12,0)</f>
        <v>0.81632617963656007</v>
      </c>
      <c r="E28" s="47">
        <f>IF(PLANEL_Pot_anual!E12&lt;&gt;0,E9/PLANEL_Pot_anual!E12,0)</f>
        <v>0.8851959822909834</v>
      </c>
      <c r="F28" s="47">
        <f>IF(PLANEL_Pot_anual!F12&lt;&gt;0,F9/PLANEL_Pot_anual!F12,0)</f>
        <v>0.93448474921871982</v>
      </c>
      <c r="G28" s="47">
        <f>IF(PLANEL_Pot_anual!G12&lt;&gt;0,G9/PLANEL_Pot_anual!G12,0)</f>
        <v>0.78134295169566725</v>
      </c>
      <c r="H28" s="47">
        <f>IF(PLANEL_Pot_anual!H12&lt;&gt;0,H9/PLANEL_Pot_anual!H12,0)</f>
        <v>0.80620171727304291</v>
      </c>
      <c r="I28" s="47">
        <f>IF(PLANEL_Pot_anual!I12&lt;&gt;0,I9/PLANEL_Pot_anual!I12,0)</f>
        <v>0.93951685655310768</v>
      </c>
      <c r="J28" s="47">
        <f>IF(PLANEL_Pot_anual!J12&lt;&gt;0,J9/PLANEL_Pot_anual!J12,0)</f>
        <v>0.85147390543616652</v>
      </c>
      <c r="K28" s="47">
        <f>IF(PLANEL_Pot_anual!K12&lt;&gt;0,K9/PLANEL_Pot_anual!K12,0)</f>
        <v>0.88769353727187139</v>
      </c>
      <c r="L28" s="47">
        <f>IF(PLANEL_Pot_anual!L12&lt;&gt;0,L9/PLANEL_Pot_anual!L12,0)</f>
        <v>0.87869716848382029</v>
      </c>
      <c r="M28" s="47">
        <f>IF(PLANEL_Pot_anual!M12&lt;&gt;0,M9/PLANEL_Pot_anual!M12,0)</f>
        <v>0.85514059583922442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>
        <f>IF(PLANEL_Pot_anual!AB20&lt;&gt;0,#REF!/PLANEL_Pot_anual!AB20,0)</f>
        <v>0</v>
      </c>
      <c r="AC36" s="53">
        <f>IF(PLANEL_Pot_anual!AC20&lt;&gt;0,#REF!/PLANEL_Pot_anual!AC20,0)</f>
        <v>0</v>
      </c>
      <c r="AD36" s="53">
        <f>IF(PLANEL_Pot_anual!AD20&lt;&gt;0,#REF!/PLANEL_Pot_anual!AD20,0)</f>
        <v>0</v>
      </c>
      <c r="AE36" s="53">
        <f>IF(PLANEL_Pot_anual!AE20&lt;&gt;0,#REF!/PLANEL_Pot_anual!AE20,0)</f>
        <v>0</v>
      </c>
      <c r="AF36" s="53">
        <f>IF(PLANEL_Pot_anual!AF20&lt;&gt;0,#REF!/PLANEL_Pot_anual!AF20,0)</f>
        <v>0</v>
      </c>
      <c r="AG36" s="53">
        <f>IF(PLANEL_Pot_anual!AG20&lt;&gt;0,#REF!/PLANEL_Pot_anual!AG20,0)</f>
        <v>0</v>
      </c>
      <c r="AH36" s="53">
        <f>IF(PLANEL_Pot_anual!AH20&lt;&gt;0,#REF!/PLANEL_Pot_anual!AH20,0)</f>
        <v>0</v>
      </c>
      <c r="AI36" s="53">
        <f>IF(PLANEL_Pot_anual!AI20&lt;&gt;0,#REF!/PLANEL_Pot_anual!AI20,0)</f>
        <v>0</v>
      </c>
      <c r="AJ36" s="53">
        <f>IF(PLANEL_Pot_anual!AJ20&lt;&gt;0,#REF!/PLANEL_Pot_anual!AJ20,0)</f>
        <v>0</v>
      </c>
      <c r="AK36" s="53">
        <f>IF(PLANEL_Pot_anual!AK20&lt;&gt;0,#REF!/PLANEL_Pot_anual!AK20,0)</f>
        <v>0</v>
      </c>
      <c r="AL36" s="53">
        <f>IF(PLANEL_Pot_anual!AL20&lt;&gt;0,#REF!/PLANEL_Pot_anual!AL20,0)</f>
        <v>0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0</v>
      </c>
      <c r="P39" s="54">
        <f>IF(PLANEL_Pot_anual!P23&lt;&gt;0,P14/PLANEL_Pot_anual!P23,0)</f>
        <v>0</v>
      </c>
      <c r="Q39" s="54">
        <f>IF(PLANEL_Pot_anual!Q23&lt;&gt;0,Q14/PLANEL_Pot_anual!Q23,0)</f>
        <v>0</v>
      </c>
      <c r="R39" s="54">
        <f>IF(PLANEL_Pot_anual!R23&lt;&gt;0,R14/PLANEL_Pot_anual!R23,0)</f>
        <v>0.99999999999999967</v>
      </c>
      <c r="S39" s="54">
        <f>IF(PLANEL_Pot_anual!S23&lt;&gt;0,S14/PLANEL_Pot_anual!S23,0)</f>
        <v>1</v>
      </c>
      <c r="T39" s="54">
        <f>IF(PLANEL_Pot_anual!T23&lt;&gt;0,T14/PLANEL_Pot_anual!T23,0)</f>
        <v>1</v>
      </c>
      <c r="U39" s="54">
        <f>IF(PLANEL_Pot_anual!U23&lt;&gt;0,U14/PLANEL_Pot_anual!U23,0)</f>
        <v>1</v>
      </c>
      <c r="V39" s="54">
        <f>IF(PLANEL_Pot_anual!V23&lt;&gt;0,V14/PLANEL_Pot_anual!V23,0)</f>
        <v>1</v>
      </c>
      <c r="W39" s="54">
        <f>IF(PLANEL_Pot_anual!W23&lt;&gt;0,W14/PLANEL_Pot_anual!W23,0)</f>
        <v>1</v>
      </c>
      <c r="X39" s="54">
        <f>IF(PLANEL_Pot_anual!X23&lt;&gt;0,X14/PLANEL_Pot_anual!X23,0)</f>
        <v>1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1</v>
      </c>
      <c r="AC39" s="54">
        <f>IF(PLANEL_Pot_anual!AC23&lt;&gt;0,AC14/PLANEL_Pot_anual!AC23,0)</f>
        <v>1</v>
      </c>
      <c r="AD39" s="54">
        <f>IF(PLANEL_Pot_anual!AD23&lt;&gt;0,AD14/PLANEL_Pot_anual!AD23,0)</f>
        <v>1</v>
      </c>
      <c r="AE39" s="54">
        <f>IF(PLANEL_Pot_anual!AE23&lt;&gt;0,AE14/PLANEL_Pot_anual!AE23,0)</f>
        <v>1</v>
      </c>
      <c r="AF39" s="54">
        <f>IF(PLANEL_Pot_anual!AF23&lt;&gt;0,AF14/PLANEL_Pot_anual!AF23,0)</f>
        <v>1.0000000000000002</v>
      </c>
      <c r="AG39" s="54">
        <f>IF(PLANEL_Pot_anual!AG23&lt;&gt;0,AG14/PLANEL_Pot_anual!AG23,0)</f>
        <v>1</v>
      </c>
      <c r="AH39" s="54">
        <f>IF(PLANEL_Pot_anual!AH23&lt;&gt;0,AH14/PLANEL_Pot_anual!AH23,0)</f>
        <v>1</v>
      </c>
      <c r="AI39" s="54">
        <f>IF(PLANEL_Pot_anual!AI23&lt;&gt;0,AI14/PLANEL_Pot_anual!AI23,0)</f>
        <v>1</v>
      </c>
      <c r="AJ39" s="54">
        <f>IF(PLANEL_Pot_anual!AJ23&lt;&gt;0,AJ14/PLANEL_Pot_anual!AJ23,0)</f>
        <v>1</v>
      </c>
      <c r="AK39" s="54">
        <f>IF(PLANEL_Pot_anual!AK23&lt;&gt;0,AK14/PLANEL_Pot_anual!AK23,0)</f>
        <v>0.95661093497361083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1776.8530260000116</v>
      </c>
      <c r="E40" s="28">
        <f t="shared" si="1"/>
        <v>2629.6499139999942</v>
      </c>
      <c r="F40" s="28">
        <f t="shared" si="1"/>
        <v>3151.0030750000005</v>
      </c>
      <c r="G40" s="28">
        <f t="shared" si="1"/>
        <v>830.29202399999485</v>
      </c>
      <c r="H40" s="28">
        <f t="shared" si="1"/>
        <v>813.73873400001321</v>
      </c>
      <c r="I40" s="28">
        <f t="shared" si="1"/>
        <v>756.94459099999222</v>
      </c>
      <c r="J40" s="28">
        <f t="shared" si="1"/>
        <v>735.01120899998932</v>
      </c>
      <c r="K40" s="28">
        <f t="shared" si="1"/>
        <v>718.85995000002731</v>
      </c>
      <c r="L40" s="28">
        <f t="shared" si="1"/>
        <v>702.70512899997993</v>
      </c>
      <c r="M40" s="28">
        <f t="shared" si="1"/>
        <v>668.65542199999618</v>
      </c>
      <c r="N40" s="28">
        <f t="shared" si="1"/>
        <v>655.31361900000775</v>
      </c>
      <c r="O40" s="28">
        <f t="shared" si="1"/>
        <v>637.549571200012</v>
      </c>
      <c r="P40" s="28">
        <f t="shared" si="1"/>
        <v>624.19032879998849</v>
      </c>
      <c r="Q40" s="28">
        <f t="shared" si="1"/>
        <v>592.17535799999314</v>
      </c>
      <c r="R40" s="28">
        <f t="shared" si="1"/>
        <v>580.19993699999759</v>
      </c>
      <c r="S40" s="28">
        <f t="shared" si="1"/>
        <v>580.88330400000268</v>
      </c>
      <c r="T40" s="28">
        <f t="shared" si="1"/>
        <v>581.72096400000737</v>
      </c>
      <c r="U40" s="28">
        <f t="shared" si="1"/>
        <v>899.3113029999804</v>
      </c>
      <c r="V40" s="28">
        <f t="shared" si="1"/>
        <v>566.72691600001417</v>
      </c>
      <c r="W40" s="28">
        <f t="shared" si="1"/>
        <v>556.36707599998044</v>
      </c>
      <c r="X40" s="28">
        <f t="shared" si="1"/>
        <v>556.37878500002262</v>
      </c>
      <c r="Y40" s="28">
        <f t="shared" si="1"/>
        <v>475.85950500000035</v>
      </c>
      <c r="Z40" s="28">
        <f t="shared" si="1"/>
        <v>220.85446199997386</v>
      </c>
      <c r="AA40" s="28">
        <f t="shared" si="1"/>
        <v>192.2363650000334</v>
      </c>
      <c r="AB40" s="76">
        <f t="shared" si="1"/>
        <v>171.22460299999511</v>
      </c>
      <c r="AC40" s="28">
        <f t="shared" si="1"/>
        <v>124.61165200000687</v>
      </c>
      <c r="AD40" s="28">
        <f t="shared" si="1"/>
        <v>104.8686330000055</v>
      </c>
      <c r="AE40" s="28">
        <f t="shared" si="1"/>
        <v>69.755302000005031</v>
      </c>
      <c r="AF40" s="28">
        <f t="shared" si="1"/>
        <v>47.338133999990532</v>
      </c>
      <c r="AG40" s="28">
        <f t="shared" si="1"/>
        <v>0.41515400000207592</v>
      </c>
      <c r="AH40" s="28">
        <f t="shared" si="1"/>
        <v>-19.434699999983422</v>
      </c>
      <c r="AI40" s="28">
        <f t="shared" si="1"/>
        <v>-54.669187000006787</v>
      </c>
      <c r="AJ40" s="28">
        <f t="shared" si="1"/>
        <v>-83.395440000007511</v>
      </c>
      <c r="AK40" s="28">
        <f t="shared" si="1"/>
        <v>-136.85908300000301</v>
      </c>
      <c r="AL40" s="28">
        <f t="shared" si="1"/>
        <v>-147.52896999998484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U32" s="33">
        <v>587.76868960000002</v>
      </c>
      <c r="W32" s="33">
        <v>928.64131359999999</v>
      </c>
      <c r="X32" s="33">
        <v>928.64131359999999</v>
      </c>
      <c r="Y32" s="33">
        <v>587.76868960000002</v>
      </c>
      <c r="AA32" s="33">
        <v>928.64131359999999</v>
      </c>
      <c r="AB32" s="33">
        <v>877.10140420000005</v>
      </c>
      <c r="AE32" s="33">
        <v>928.64131359999999</v>
      </c>
      <c r="AI32" s="33">
        <v>526.96807760000002</v>
      </c>
      <c r="BG32" s="33">
        <v>873.36569780000002</v>
      </c>
      <c r="BK32" s="33">
        <v>417.24035980000002</v>
      </c>
      <c r="BO32" s="33">
        <v>94.933576689999995</v>
      </c>
    </row>
    <row r="33" spans="2:159" x14ac:dyDescent="0.25">
      <c r="B33" s="33" t="s">
        <v>17</v>
      </c>
      <c r="C33" s="33" t="s">
        <v>40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T33" s="33">
        <v>312.73459939999998</v>
      </c>
      <c r="U33" s="33">
        <v>28.110978759999998</v>
      </c>
      <c r="W33" s="33">
        <v>312.73459939999998</v>
      </c>
      <c r="X33" s="33">
        <v>312.73459939999998</v>
      </c>
      <c r="Y33" s="33">
        <v>202.6581108</v>
      </c>
      <c r="AA33" s="33">
        <v>312.73459939999998</v>
      </c>
      <c r="AB33" s="33">
        <v>312.73459939999998</v>
      </c>
      <c r="AE33" s="33">
        <v>312.73459939999998</v>
      </c>
      <c r="BG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0</v>
      </c>
      <c r="K41" s="33">
        <v>1241.3759130000001</v>
      </c>
      <c r="L41" s="33">
        <v>928.64131359999999</v>
      </c>
      <c r="M41" s="33">
        <v>928.64131359999999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1241.3759130000001</v>
      </c>
      <c r="U41" s="33">
        <v>615.87966840000001</v>
      </c>
      <c r="V41" s="33">
        <v>0</v>
      </c>
      <c r="W41" s="33">
        <v>1241.3759130000001</v>
      </c>
      <c r="X41" s="33">
        <v>1241.3759130000001</v>
      </c>
      <c r="Y41" s="33">
        <v>790.42680040000005</v>
      </c>
      <c r="Z41" s="33">
        <v>0</v>
      </c>
      <c r="AA41" s="33">
        <v>1241.3759130000001</v>
      </c>
      <c r="AB41" s="33">
        <v>1189.836004</v>
      </c>
      <c r="AC41" s="33">
        <v>0</v>
      </c>
      <c r="AD41" s="33">
        <v>0</v>
      </c>
      <c r="AE41" s="33">
        <v>1241.3759130000001</v>
      </c>
      <c r="AF41" s="33">
        <v>0</v>
      </c>
      <c r="AG41" s="33">
        <v>0</v>
      </c>
      <c r="AH41" s="33">
        <v>0</v>
      </c>
      <c r="AI41" s="33">
        <v>526.96807760000002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0</v>
      </c>
      <c r="AR41" s="33">
        <v>0</v>
      </c>
      <c r="AS41" s="33">
        <v>0</v>
      </c>
      <c r="AT41" s="33">
        <v>0</v>
      </c>
      <c r="AU41" s="33">
        <v>0</v>
      </c>
      <c r="AV41" s="33">
        <v>0</v>
      </c>
      <c r="AW41" s="33">
        <v>0</v>
      </c>
      <c r="AX41" s="33">
        <v>0</v>
      </c>
      <c r="AY41" s="33">
        <v>0</v>
      </c>
      <c r="AZ41" s="33">
        <v>0</v>
      </c>
      <c r="BA41" s="33">
        <v>0</v>
      </c>
      <c r="BB41" s="33">
        <v>0</v>
      </c>
      <c r="BC41" s="33">
        <v>0</v>
      </c>
      <c r="BD41" s="33">
        <v>0</v>
      </c>
      <c r="BE41" s="33">
        <v>0</v>
      </c>
      <c r="BF41" s="33">
        <v>0</v>
      </c>
      <c r="BG41" s="33">
        <v>1186.100297</v>
      </c>
      <c r="BH41" s="33">
        <v>0</v>
      </c>
      <c r="BI41" s="33">
        <v>0</v>
      </c>
      <c r="BJ41" s="33">
        <v>0</v>
      </c>
      <c r="BK41" s="33">
        <v>417.24035980000002</v>
      </c>
      <c r="BL41" s="33">
        <v>0</v>
      </c>
      <c r="BM41" s="33">
        <v>0</v>
      </c>
      <c r="BN41" s="33">
        <v>0</v>
      </c>
      <c r="BO41" s="33">
        <v>94.933576689999995</v>
      </c>
      <c r="BP41" s="33">
        <v>0</v>
      </c>
      <c r="BQ41" s="33">
        <v>0</v>
      </c>
      <c r="BR41" s="33">
        <v>0</v>
      </c>
      <c r="BS41" s="33">
        <v>0</v>
      </c>
      <c r="BT41" s="33">
        <v>0</v>
      </c>
      <c r="BU41" s="33">
        <v>0</v>
      </c>
      <c r="BV41" s="33">
        <v>0</v>
      </c>
      <c r="BW41" s="33">
        <v>0</v>
      </c>
      <c r="BX41" s="33">
        <v>0</v>
      </c>
      <c r="BY41" s="33">
        <v>0</v>
      </c>
      <c r="BZ41" s="33">
        <v>0</v>
      </c>
      <c r="CA41" s="33">
        <v>0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1037.094057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817.77388340000005</v>
      </c>
      <c r="S55" s="33">
        <v>1039.802942</v>
      </c>
      <c r="T55" s="33">
        <v>1039.802942</v>
      </c>
      <c r="U55" s="33">
        <v>817.77388340000005</v>
      </c>
      <c r="V55" s="33">
        <v>783.63414739999996</v>
      </c>
      <c r="W55" s="33">
        <v>1039.802942</v>
      </c>
      <c r="X55" s="33">
        <v>1039.802942</v>
      </c>
      <c r="Y55" s="33">
        <v>817.77388340000005</v>
      </c>
      <c r="Z55" s="33">
        <v>783.63414739999996</v>
      </c>
      <c r="AA55" s="33">
        <v>1039.802942</v>
      </c>
      <c r="AB55" s="33">
        <v>817.78825429999995</v>
      </c>
      <c r="AC55" s="33">
        <v>783.63414739999996</v>
      </c>
      <c r="AD55" s="33">
        <v>783.63414739999996</v>
      </c>
      <c r="AE55" s="33">
        <v>817.78825429999995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953.63414739999996</v>
      </c>
      <c r="AN55" s="33">
        <v>953.63414739999996</v>
      </c>
      <c r="AO55" s="33">
        <v>953.63414739999996</v>
      </c>
      <c r="AP55" s="33">
        <v>953.63414739999996</v>
      </c>
      <c r="AQ55" s="33">
        <v>953.63414739999996</v>
      </c>
      <c r="AR55" s="33">
        <v>953.63414739999996</v>
      </c>
      <c r="AS55" s="33">
        <v>953.63414739999996</v>
      </c>
      <c r="AT55" s="33">
        <v>953.63414739999996</v>
      </c>
      <c r="AU55" s="33">
        <v>953.63414739999996</v>
      </c>
      <c r="AV55" s="33">
        <v>953.63414739999996</v>
      </c>
      <c r="AW55" s="33">
        <v>953.63414739999996</v>
      </c>
      <c r="AX55" s="33">
        <v>953.63414739999996</v>
      </c>
      <c r="AY55" s="33">
        <v>953.63414739999996</v>
      </c>
      <c r="AZ55" s="33">
        <v>953.63414739999996</v>
      </c>
      <c r="BA55" s="33">
        <v>953.63414739999996</v>
      </c>
      <c r="BB55" s="33">
        <v>953.63414739999996</v>
      </c>
      <c r="BC55" s="33">
        <v>1141.580119</v>
      </c>
      <c r="BD55" s="33">
        <v>953.63414739999996</v>
      </c>
      <c r="BE55" s="33">
        <v>953.63414739999996</v>
      </c>
      <c r="BF55" s="33">
        <v>953.63414739999996</v>
      </c>
      <c r="BG55" s="33">
        <v>1141.59449</v>
      </c>
      <c r="BH55" s="33">
        <v>953.63414739999996</v>
      </c>
      <c r="BI55" s="33">
        <v>953.63414739999996</v>
      </c>
      <c r="BJ55" s="33">
        <v>953.63414739999996</v>
      </c>
      <c r="BK55" s="33">
        <v>1141.580119</v>
      </c>
      <c r="BL55" s="33">
        <v>953.63414739999996</v>
      </c>
      <c r="BM55" s="33">
        <v>953.63414739999996</v>
      </c>
      <c r="BN55" s="33">
        <v>953.63414739999996</v>
      </c>
      <c r="BO55" s="33">
        <v>1141.580119</v>
      </c>
      <c r="BP55" s="33">
        <v>953.63414739999996</v>
      </c>
      <c r="BQ55" s="33">
        <v>953.63414739999996</v>
      </c>
      <c r="BR55" s="33">
        <v>953.63414739999996</v>
      </c>
      <c r="BS55" s="33">
        <v>1141.580119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170</v>
      </c>
      <c r="CE55" s="33">
        <v>323.8062352</v>
      </c>
      <c r="CF55" s="33">
        <v>170</v>
      </c>
      <c r="CG55" s="33">
        <v>170</v>
      </c>
      <c r="CH55" s="33">
        <v>170</v>
      </c>
      <c r="CI55" s="33">
        <v>323.8062352</v>
      </c>
      <c r="CJ55" s="33">
        <v>170</v>
      </c>
      <c r="CK55" s="33">
        <v>170</v>
      </c>
      <c r="CL55" s="33">
        <v>170</v>
      </c>
      <c r="CM55" s="33">
        <v>323.8062352</v>
      </c>
      <c r="CN55" s="33">
        <v>170</v>
      </c>
      <c r="CO55" s="33">
        <v>170</v>
      </c>
      <c r="CP55" s="33">
        <v>170</v>
      </c>
      <c r="CQ55" s="33">
        <v>323.8062352</v>
      </c>
      <c r="CR55" s="33">
        <v>170</v>
      </c>
      <c r="CS55" s="33">
        <v>170</v>
      </c>
      <c r="CT55" s="33">
        <v>170</v>
      </c>
      <c r="CU55" s="33">
        <v>323.8062352</v>
      </c>
      <c r="CV55" s="33">
        <v>170</v>
      </c>
      <c r="CW55" s="33">
        <v>170</v>
      </c>
      <c r="CX55" s="33">
        <v>170</v>
      </c>
      <c r="CY55" s="33">
        <v>323.8062352</v>
      </c>
      <c r="CZ55" s="33">
        <v>170</v>
      </c>
      <c r="DA55" s="33">
        <v>170</v>
      </c>
      <c r="DB55" s="33">
        <v>170</v>
      </c>
      <c r="DC55" s="33">
        <v>323.8062352</v>
      </c>
      <c r="DD55" s="33">
        <v>170</v>
      </c>
      <c r="DE55" s="33">
        <v>170</v>
      </c>
      <c r="DF55" s="33">
        <v>170</v>
      </c>
      <c r="DG55" s="33">
        <v>323.8062352</v>
      </c>
      <c r="DH55" s="33">
        <v>170</v>
      </c>
      <c r="DI55" s="33">
        <v>170</v>
      </c>
      <c r="DJ55" s="33">
        <v>170</v>
      </c>
      <c r="DK55" s="33">
        <v>323.8062352</v>
      </c>
      <c r="DL55" s="33">
        <v>170</v>
      </c>
      <c r="DM55" s="33">
        <v>170</v>
      </c>
      <c r="DN55" s="33">
        <v>170</v>
      </c>
      <c r="DO55" s="33">
        <v>323.8062352</v>
      </c>
      <c r="DP55" s="33">
        <v>170</v>
      </c>
      <c r="DQ55" s="33">
        <v>170</v>
      </c>
      <c r="DR55" s="33">
        <v>323.8062352</v>
      </c>
      <c r="DS55" s="33">
        <v>323.8062352</v>
      </c>
      <c r="DT55" s="33">
        <v>170</v>
      </c>
      <c r="DU55" s="33">
        <v>170</v>
      </c>
      <c r="DV55" s="33">
        <v>323.8062352</v>
      </c>
      <c r="DW55" s="33">
        <v>323.8062352</v>
      </c>
      <c r="DX55" s="33">
        <v>170</v>
      </c>
      <c r="DY55" s="33">
        <v>170</v>
      </c>
      <c r="DZ55" s="33">
        <v>323.8062352</v>
      </c>
      <c r="EA55" s="33">
        <v>323.8062352</v>
      </c>
      <c r="EB55" s="33">
        <v>170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1037.094057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817.77388340000005</v>
      </c>
      <c r="S65" s="33">
        <v>1039.802942</v>
      </c>
      <c r="T65" s="33">
        <v>1039.802942</v>
      </c>
      <c r="U65" s="33">
        <v>817.77388340000005</v>
      </c>
      <c r="V65" s="33">
        <v>783.63414739999996</v>
      </c>
      <c r="W65" s="33">
        <v>1039.802942</v>
      </c>
      <c r="X65" s="33">
        <v>1039.802942</v>
      </c>
      <c r="Y65" s="33">
        <v>817.77388340000005</v>
      </c>
      <c r="Z65" s="33">
        <v>783.63414739999996</v>
      </c>
      <c r="AA65" s="33">
        <v>1039.802942</v>
      </c>
      <c r="AB65" s="33">
        <v>817.78825429999995</v>
      </c>
      <c r="AC65" s="33">
        <v>783.63414739999996</v>
      </c>
      <c r="AD65" s="33">
        <v>783.63414739999996</v>
      </c>
      <c r="AE65" s="33">
        <v>817.78825429999995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953.63414739999996</v>
      </c>
      <c r="AN65" s="33">
        <v>953.63414739999996</v>
      </c>
      <c r="AO65" s="33">
        <v>953.63414739999996</v>
      </c>
      <c r="AP65" s="33">
        <v>953.63414739999996</v>
      </c>
      <c r="AQ65" s="33">
        <v>953.63414739999996</v>
      </c>
      <c r="AR65" s="33">
        <v>953.63414739999996</v>
      </c>
      <c r="AS65" s="33">
        <v>953.63414739999996</v>
      </c>
      <c r="AT65" s="33">
        <v>953.63414739999996</v>
      </c>
      <c r="AU65" s="33">
        <v>953.63414739999996</v>
      </c>
      <c r="AV65" s="33">
        <v>953.63414739999996</v>
      </c>
      <c r="AW65" s="33">
        <v>953.63414739999996</v>
      </c>
      <c r="AX65" s="33">
        <v>953.63414739999996</v>
      </c>
      <c r="AY65" s="33">
        <v>953.63414739999996</v>
      </c>
      <c r="AZ65" s="33">
        <v>953.63414739999996</v>
      </c>
      <c r="BA65" s="33">
        <v>953.63414739999996</v>
      </c>
      <c r="BB65" s="33">
        <v>953.63414739999996</v>
      </c>
      <c r="BC65" s="33">
        <v>1141.580119</v>
      </c>
      <c r="BD65" s="33">
        <v>953.63414739999996</v>
      </c>
      <c r="BE65" s="33">
        <v>953.63414739999996</v>
      </c>
      <c r="BF65" s="33">
        <v>953.63414739999996</v>
      </c>
      <c r="BG65" s="33">
        <v>1141.59449</v>
      </c>
      <c r="BH65" s="33">
        <v>953.63414739999996</v>
      </c>
      <c r="BI65" s="33">
        <v>953.63414739999996</v>
      </c>
      <c r="BJ65" s="33">
        <v>953.63414739999996</v>
      </c>
      <c r="BK65" s="33">
        <v>1141.580119</v>
      </c>
      <c r="BL65" s="33">
        <v>953.63414739999996</v>
      </c>
      <c r="BM65" s="33">
        <v>953.63414739999996</v>
      </c>
      <c r="BN65" s="33">
        <v>953.63414739999996</v>
      </c>
      <c r="BO65" s="33">
        <v>1141.580119</v>
      </c>
      <c r="BP65" s="33">
        <v>953.63414739999996</v>
      </c>
      <c r="BQ65" s="33">
        <v>953.63414739999996</v>
      </c>
      <c r="BR65" s="33">
        <v>953.63414739999996</v>
      </c>
      <c r="BS65" s="33">
        <v>1141.580119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170</v>
      </c>
      <c r="CE65" s="33">
        <v>323.8062352</v>
      </c>
      <c r="CF65" s="33">
        <v>170</v>
      </c>
      <c r="CG65" s="33">
        <v>170</v>
      </c>
      <c r="CH65" s="33">
        <v>170</v>
      </c>
      <c r="CI65" s="33">
        <v>323.8062352</v>
      </c>
      <c r="CJ65" s="33">
        <v>170</v>
      </c>
      <c r="CK65" s="33">
        <v>170</v>
      </c>
      <c r="CL65" s="33">
        <v>170</v>
      </c>
      <c r="CM65" s="33">
        <v>323.8062352</v>
      </c>
      <c r="CN65" s="33">
        <v>170</v>
      </c>
      <c r="CO65" s="33">
        <v>170</v>
      </c>
      <c r="CP65" s="33">
        <v>170</v>
      </c>
      <c r="CQ65" s="33">
        <v>323.8062352</v>
      </c>
      <c r="CR65" s="33">
        <v>170</v>
      </c>
      <c r="CS65" s="33">
        <v>170</v>
      </c>
      <c r="CT65" s="33">
        <v>170</v>
      </c>
      <c r="CU65" s="33">
        <v>323.8062352</v>
      </c>
      <c r="CV65" s="33">
        <v>170</v>
      </c>
      <c r="CW65" s="33">
        <v>170</v>
      </c>
      <c r="CX65" s="33">
        <v>170</v>
      </c>
      <c r="CY65" s="33">
        <v>323.8062352</v>
      </c>
      <c r="CZ65" s="33">
        <v>170</v>
      </c>
      <c r="DA65" s="33">
        <v>170</v>
      </c>
      <c r="DB65" s="33">
        <v>170</v>
      </c>
      <c r="DC65" s="33">
        <v>323.8062352</v>
      </c>
      <c r="DD65" s="33">
        <v>170</v>
      </c>
      <c r="DE65" s="33">
        <v>170</v>
      </c>
      <c r="DF65" s="33">
        <v>170</v>
      </c>
      <c r="DG65" s="33">
        <v>323.8062352</v>
      </c>
      <c r="DH65" s="33">
        <v>170</v>
      </c>
      <c r="DI65" s="33">
        <v>170</v>
      </c>
      <c r="DJ65" s="33">
        <v>170</v>
      </c>
      <c r="DK65" s="33">
        <v>323.8062352</v>
      </c>
      <c r="DL65" s="33">
        <v>170</v>
      </c>
      <c r="DM65" s="33">
        <v>170</v>
      </c>
      <c r="DN65" s="33">
        <v>170</v>
      </c>
      <c r="DO65" s="33">
        <v>323.8062352</v>
      </c>
      <c r="DP65" s="33">
        <v>170</v>
      </c>
      <c r="DQ65" s="33">
        <v>170</v>
      </c>
      <c r="DR65" s="33">
        <v>323.8062352</v>
      </c>
      <c r="DS65" s="33">
        <v>323.8062352</v>
      </c>
      <c r="DT65" s="33">
        <v>170</v>
      </c>
      <c r="DU65" s="33">
        <v>170</v>
      </c>
      <c r="DV65" s="33">
        <v>323.8062352</v>
      </c>
      <c r="DW65" s="33">
        <v>323.8062352</v>
      </c>
      <c r="DX65" s="33">
        <v>170</v>
      </c>
      <c r="DY65" s="33">
        <v>170</v>
      </c>
      <c r="DZ65" s="33">
        <v>323.8062352</v>
      </c>
      <c r="EA65" s="33">
        <v>323.8062352</v>
      </c>
      <c r="EB65" s="33">
        <v>170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3010.485925</v>
      </c>
      <c r="F102" s="33">
        <v>1819.358168</v>
      </c>
      <c r="G102" s="33">
        <v>2928.7381949999999</v>
      </c>
      <c r="H102" s="33">
        <v>3264.0417040000002</v>
      </c>
      <c r="I102" s="33">
        <v>3010.485925</v>
      </c>
      <c r="J102" s="33">
        <v>1819.358168</v>
      </c>
      <c r="K102" s="33">
        <v>3010.485925</v>
      </c>
      <c r="L102" s="33">
        <v>3264.0417040000002</v>
      </c>
      <c r="M102" s="33">
        <v>3264.0417040000002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1819.368168</v>
      </c>
      <c r="S102" s="33">
        <v>3264.0417040000002</v>
      </c>
      <c r="T102" s="33">
        <v>3264.0417040000002</v>
      </c>
      <c r="U102" s="33">
        <v>1819.368168</v>
      </c>
      <c r="V102" s="33">
        <v>1819.358168</v>
      </c>
      <c r="W102" s="33">
        <v>3010.485925</v>
      </c>
      <c r="X102" s="33">
        <v>3264.0417040000002</v>
      </c>
      <c r="Y102" s="33">
        <v>1819.368168</v>
      </c>
      <c r="Z102" s="33">
        <v>1819.358168</v>
      </c>
      <c r="AA102" s="33">
        <v>3010.485925</v>
      </c>
      <c r="AB102" s="33">
        <v>2063.4614539999998</v>
      </c>
      <c r="AC102" s="33">
        <v>1819.358168</v>
      </c>
      <c r="AD102" s="33">
        <v>1819.358168</v>
      </c>
      <c r="AE102" s="33">
        <v>2063.4614539999998</v>
      </c>
      <c r="AF102" s="33">
        <v>1819.358168</v>
      </c>
      <c r="AG102" s="33">
        <v>1819.358168</v>
      </c>
      <c r="AH102" s="33">
        <v>1819.358168</v>
      </c>
      <c r="AI102" s="33">
        <v>1819.368168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1819.358168</v>
      </c>
      <c r="AR102" s="33">
        <v>1819.358168</v>
      </c>
      <c r="AS102" s="33">
        <v>1819.358168</v>
      </c>
      <c r="AT102" s="33">
        <v>1819.358168</v>
      </c>
      <c r="AU102" s="33">
        <v>1819.358168</v>
      </c>
      <c r="AV102" s="33">
        <v>1779.034296</v>
      </c>
      <c r="AW102" s="33">
        <v>1779.034296</v>
      </c>
      <c r="AX102" s="33">
        <v>1779.034296</v>
      </c>
      <c r="AY102" s="33">
        <v>1779.034296</v>
      </c>
      <c r="AZ102" s="33">
        <v>1628.0187020000001</v>
      </c>
      <c r="BA102" s="33">
        <v>1628.0187020000001</v>
      </c>
      <c r="BB102" s="33">
        <v>1628.0187020000001</v>
      </c>
      <c r="BC102" s="33">
        <v>1628.0287020000001</v>
      </c>
      <c r="BD102" s="33">
        <v>424.29184889999999</v>
      </c>
      <c r="BE102" s="33">
        <v>424.29184889999999</v>
      </c>
      <c r="BF102" s="33">
        <v>424.29184889999999</v>
      </c>
      <c r="BG102" s="33">
        <v>668.38513499999999</v>
      </c>
      <c r="BH102" s="33">
        <v>325.8410164</v>
      </c>
      <c r="BI102" s="33">
        <v>325.8410164</v>
      </c>
      <c r="BJ102" s="33">
        <v>325.8410164</v>
      </c>
      <c r="BK102" s="33">
        <v>325.8410164</v>
      </c>
      <c r="BL102" s="33">
        <v>325.8410164</v>
      </c>
      <c r="BM102" s="33">
        <v>325.8410164</v>
      </c>
      <c r="BN102" s="33">
        <v>325.8410164</v>
      </c>
      <c r="BO102" s="33">
        <v>325.8410164</v>
      </c>
      <c r="BP102" s="33">
        <v>325.8410164</v>
      </c>
      <c r="BQ102" s="33">
        <v>325.8410164</v>
      </c>
      <c r="BR102" s="33">
        <v>325.8410164</v>
      </c>
      <c r="BS102" s="33">
        <v>325.8410164</v>
      </c>
      <c r="BT102" s="33">
        <v>325.8410164</v>
      </c>
      <c r="BU102" s="33">
        <v>325.8410164</v>
      </c>
      <c r="BV102" s="33">
        <v>325.8410164</v>
      </c>
      <c r="BW102" s="33">
        <v>325.8410164</v>
      </c>
      <c r="BX102" s="33">
        <v>325.8410164</v>
      </c>
      <c r="BY102" s="33">
        <v>325.8410164</v>
      </c>
      <c r="BZ102" s="33">
        <v>325.8410164</v>
      </c>
      <c r="CA102" s="33">
        <v>325.8410164</v>
      </c>
      <c r="CB102" s="33">
        <v>244.0932861</v>
      </c>
      <c r="CC102" s="33">
        <v>244.0932861</v>
      </c>
      <c r="CD102" s="33">
        <v>244.0932861</v>
      </c>
      <c r="CE102" s="33">
        <v>244.0932861</v>
      </c>
      <c r="CF102" s="33">
        <v>244.0932861</v>
      </c>
      <c r="CG102" s="33">
        <v>244.0932861</v>
      </c>
      <c r="CH102" s="33">
        <v>244.0932861</v>
      </c>
      <c r="CI102" s="33">
        <v>480.33479749999998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117.5746876</v>
      </c>
      <c r="F103" s="33">
        <v>117.5746876</v>
      </c>
      <c r="G103" s="33">
        <v>117.5746876</v>
      </c>
      <c r="H103" s="33">
        <v>235.14937520000001</v>
      </c>
      <c r="I103" s="33">
        <v>117.5746876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233.19844449999999</v>
      </c>
      <c r="U103" s="33">
        <v>117.5746876</v>
      </c>
      <c r="V103" s="33">
        <v>117.5746876</v>
      </c>
      <c r="W103" s="33">
        <v>117.5746876</v>
      </c>
      <c r="X103" s="33">
        <v>235.14937520000001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1092.9920970000001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862.23051080000005</v>
      </c>
      <c r="S104" s="33">
        <v>1346.3284799999999</v>
      </c>
      <c r="T104" s="33">
        <v>1346.3284799999999</v>
      </c>
      <c r="U104" s="33">
        <v>889.84193749999997</v>
      </c>
      <c r="V104" s="33">
        <v>768.49654269999996</v>
      </c>
      <c r="W104" s="33">
        <v>1346.3284799999999</v>
      </c>
      <c r="X104" s="33">
        <v>1346.3284799999999</v>
      </c>
      <c r="Y104" s="33">
        <v>889.84193749999997</v>
      </c>
      <c r="Z104" s="33">
        <v>768.49654269999996</v>
      </c>
      <c r="AA104" s="33">
        <v>1346.3284799999999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1366.740417</v>
      </c>
      <c r="AN104" s="33">
        <v>1366.740417</v>
      </c>
      <c r="AO104" s="33">
        <v>1366.740417</v>
      </c>
      <c r="AP104" s="33">
        <v>1366.740417</v>
      </c>
      <c r="AQ104" s="33">
        <v>1366.740417</v>
      </c>
      <c r="AR104" s="33">
        <v>1113.4040339999999</v>
      </c>
      <c r="AS104" s="33">
        <v>1113.4040339999999</v>
      </c>
      <c r="AT104" s="33">
        <v>1113.4040339999999</v>
      </c>
      <c r="AU104" s="33">
        <v>1207.9120170000001</v>
      </c>
      <c r="AV104" s="33">
        <v>1113.4040339999999</v>
      </c>
      <c r="AW104" s="33">
        <v>1113.4040339999999</v>
      </c>
      <c r="AX104" s="33">
        <v>1113.4040339999999</v>
      </c>
      <c r="AY104" s="33">
        <v>1563.839191</v>
      </c>
      <c r="AZ104" s="33">
        <v>910.25387450000005</v>
      </c>
      <c r="BA104" s="33">
        <v>910.25387450000005</v>
      </c>
      <c r="BB104" s="33">
        <v>910.25387450000005</v>
      </c>
      <c r="BC104" s="33">
        <v>1495.460949</v>
      </c>
      <c r="BD104" s="33">
        <v>598.24387460000003</v>
      </c>
      <c r="BE104" s="33">
        <v>598.24387460000003</v>
      </c>
      <c r="BF104" s="33">
        <v>598.24387460000003</v>
      </c>
      <c r="BG104" s="33">
        <v>1196.4877489999999</v>
      </c>
      <c r="BH104" s="33">
        <v>598.24387460000003</v>
      </c>
      <c r="BI104" s="33">
        <v>598.24387460000003</v>
      </c>
      <c r="BJ104" s="33">
        <v>598.24387460000003</v>
      </c>
      <c r="BK104" s="33">
        <v>1196.4877489999999</v>
      </c>
      <c r="BL104" s="33">
        <v>598.24387460000003</v>
      </c>
      <c r="BM104" s="33">
        <v>598.24387460000003</v>
      </c>
      <c r="BN104" s="33">
        <v>598.24387460000003</v>
      </c>
      <c r="BO104" s="33">
        <v>1196.4877489999999</v>
      </c>
      <c r="BP104" s="33">
        <v>598.24387460000003</v>
      </c>
      <c r="BQ104" s="33">
        <v>598.24387460000003</v>
      </c>
      <c r="BR104" s="33">
        <v>598.24387460000003</v>
      </c>
      <c r="BS104" s="33">
        <v>1183.450949</v>
      </c>
      <c r="BT104" s="33">
        <v>598.24387460000003</v>
      </c>
      <c r="BU104" s="33">
        <v>598.24387460000003</v>
      </c>
      <c r="BV104" s="33">
        <v>598.24387460000003</v>
      </c>
      <c r="BW104" s="33">
        <v>1183.450949</v>
      </c>
      <c r="BX104" s="33">
        <v>598.24387460000003</v>
      </c>
      <c r="BY104" s="33">
        <v>598.24387460000003</v>
      </c>
      <c r="BZ104" s="33">
        <v>598.24387460000003</v>
      </c>
      <c r="CA104" s="33">
        <v>1183.450949</v>
      </c>
      <c r="CB104" s="33">
        <v>598.24387460000003</v>
      </c>
      <c r="CC104" s="33">
        <v>598.24387460000003</v>
      </c>
      <c r="CD104" s="33">
        <v>598.24387460000003</v>
      </c>
      <c r="CE104" s="33">
        <v>1183.450949</v>
      </c>
      <c r="CF104" s="33">
        <v>598.24387460000003</v>
      </c>
      <c r="CG104" s="33">
        <v>598.24387460000003</v>
      </c>
      <c r="CH104" s="33">
        <v>598.24387460000003</v>
      </c>
      <c r="CI104" s="33">
        <v>1196.4877489999999</v>
      </c>
      <c r="CJ104" s="33">
        <v>598.24387460000003</v>
      </c>
      <c r="CK104" s="33">
        <v>598.24387460000003</v>
      </c>
      <c r="CL104" s="33">
        <v>598.24387460000003</v>
      </c>
      <c r="CM104" s="33">
        <v>1196.4877489999999</v>
      </c>
      <c r="CN104" s="33">
        <v>598.24387460000003</v>
      </c>
      <c r="CO104" s="33">
        <v>598.24387460000003</v>
      </c>
      <c r="CP104" s="33">
        <v>598.24387460000003</v>
      </c>
      <c r="CQ104" s="33">
        <v>1196.4877489999999</v>
      </c>
      <c r="CR104" s="33">
        <v>598.24387460000003</v>
      </c>
      <c r="CS104" s="33">
        <v>598.24387460000003</v>
      </c>
      <c r="CT104" s="33">
        <v>598.24387460000003</v>
      </c>
      <c r="CU104" s="33">
        <v>1196.4877489999999</v>
      </c>
      <c r="CV104" s="33">
        <v>598.24387460000003</v>
      </c>
      <c r="CW104" s="33">
        <v>598.24387460000003</v>
      </c>
      <c r="CX104" s="33">
        <v>598.24387460000003</v>
      </c>
      <c r="CY104" s="33">
        <v>1196.4877489999999</v>
      </c>
      <c r="CZ104" s="33">
        <v>598.24387460000003</v>
      </c>
      <c r="DA104" s="33">
        <v>598.24387460000003</v>
      </c>
      <c r="DB104" s="33">
        <v>598.24387460000003</v>
      </c>
      <c r="DC104" s="33">
        <v>1196.4877489999999</v>
      </c>
      <c r="DD104" s="33">
        <v>598.24387460000003</v>
      </c>
      <c r="DE104" s="33">
        <v>598.24387460000003</v>
      </c>
      <c r="DF104" s="33">
        <v>598.24387460000003</v>
      </c>
      <c r="DG104" s="33">
        <v>1196.4877489999999</v>
      </c>
      <c r="DH104" s="33">
        <v>585.20707460000006</v>
      </c>
      <c r="DI104" s="33">
        <v>585.20707460000006</v>
      </c>
      <c r="DJ104" s="33">
        <v>1095.2270840000001</v>
      </c>
      <c r="DK104" s="33">
        <v>1170.414149</v>
      </c>
      <c r="DL104" s="33">
        <v>585.20707460000006</v>
      </c>
      <c r="DM104" s="33">
        <v>585.20707460000006</v>
      </c>
      <c r="DN104" s="33">
        <v>1058.7521569999999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450.28797450000002</v>
      </c>
      <c r="K105" s="33">
        <v>809.27304240000001</v>
      </c>
      <c r="L105" s="33">
        <v>434.34207500000002</v>
      </c>
      <c r="M105" s="33">
        <v>434.34207500000002</v>
      </c>
      <c r="N105" s="33">
        <v>868.68415000000005</v>
      </c>
      <c r="O105" s="33">
        <v>868.68415000000005</v>
      </c>
      <c r="P105" s="33">
        <v>434.34207500000002</v>
      </c>
      <c r="Q105" s="33">
        <v>434.34207500000002</v>
      </c>
      <c r="R105" s="33">
        <v>868.68415000000005</v>
      </c>
      <c r="S105" s="33">
        <v>868.68415000000005</v>
      </c>
      <c r="T105" s="33">
        <v>1369.6372739999999</v>
      </c>
      <c r="U105" s="33">
        <v>961.44780660000004</v>
      </c>
      <c r="V105" s="33">
        <v>684.81863720000001</v>
      </c>
      <c r="W105" s="33">
        <v>1369.6372739999999</v>
      </c>
      <c r="X105" s="33">
        <v>1369.6372739999999</v>
      </c>
      <c r="Y105" s="33">
        <v>961.44780660000004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1287.286689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687.31863720000001</v>
      </c>
      <c r="AN105" s="33">
        <v>687.31863720000001</v>
      </c>
      <c r="AO105" s="33">
        <v>687.31863720000001</v>
      </c>
      <c r="AP105" s="33">
        <v>687.31863720000001</v>
      </c>
      <c r="AQ105" s="33">
        <v>687.31863720000001</v>
      </c>
      <c r="AR105" s="33">
        <v>687.31863720000001</v>
      </c>
      <c r="AS105" s="33">
        <v>687.31863720000001</v>
      </c>
      <c r="AT105" s="33">
        <v>687.31863720000001</v>
      </c>
      <c r="AU105" s="33">
        <v>687.31863720000001</v>
      </c>
      <c r="AV105" s="33">
        <v>687.31863720000001</v>
      </c>
      <c r="AW105" s="33">
        <v>687.31863720000001</v>
      </c>
      <c r="AX105" s="33">
        <v>687.31863720000001</v>
      </c>
      <c r="AY105" s="33">
        <v>687.31863720000001</v>
      </c>
      <c r="AZ105" s="33">
        <v>831.16929449999998</v>
      </c>
      <c r="BA105" s="33">
        <v>831.16929449999998</v>
      </c>
      <c r="BB105" s="33">
        <v>831.16929449999998</v>
      </c>
      <c r="BC105" s="33">
        <v>1081.645857</v>
      </c>
      <c r="BD105" s="33">
        <v>831.16929449999998</v>
      </c>
      <c r="BE105" s="33">
        <v>831.16929449999998</v>
      </c>
      <c r="BF105" s="33">
        <v>831.16929449999998</v>
      </c>
      <c r="BG105" s="33">
        <v>1107.798464</v>
      </c>
      <c r="BH105" s="33">
        <v>831.16929449999998</v>
      </c>
      <c r="BI105" s="33">
        <v>831.16929449999998</v>
      </c>
      <c r="BJ105" s="33">
        <v>831.16929449999998</v>
      </c>
      <c r="BK105" s="33">
        <v>1107.798464</v>
      </c>
      <c r="BL105" s="33">
        <v>831.16929449999998</v>
      </c>
      <c r="BM105" s="33">
        <v>831.16929449999998</v>
      </c>
      <c r="BN105" s="33">
        <v>831.16929449999998</v>
      </c>
      <c r="BO105" s="33">
        <v>1107.798464</v>
      </c>
      <c r="BP105" s="33">
        <v>748.81870860000004</v>
      </c>
      <c r="BQ105" s="33">
        <v>748.81870860000004</v>
      </c>
      <c r="BR105" s="33">
        <v>748.81870860000004</v>
      </c>
      <c r="BS105" s="33">
        <v>999.29527080000003</v>
      </c>
      <c r="BT105" s="33">
        <v>748.81870860000004</v>
      </c>
      <c r="BU105" s="33">
        <v>748.81870860000004</v>
      </c>
      <c r="BV105" s="33">
        <v>748.81870860000004</v>
      </c>
      <c r="BW105" s="33">
        <v>1014.4702109999999</v>
      </c>
      <c r="BX105" s="33">
        <v>748.81870860000004</v>
      </c>
      <c r="BY105" s="33">
        <v>748.81870860000004</v>
      </c>
      <c r="BZ105" s="33">
        <v>748.81870860000004</v>
      </c>
      <c r="CA105" s="33">
        <v>999.29527080000003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396.82721950000001</v>
      </c>
      <c r="CI105" s="33">
        <v>647.30378159999998</v>
      </c>
      <c r="CJ105" s="33">
        <v>396.82721950000001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292.23699950000002</v>
      </c>
      <c r="DP105" s="33">
        <v>143.85065729999999</v>
      </c>
      <c r="DQ105" s="33">
        <v>143.85065729999999</v>
      </c>
      <c r="DR105" s="33">
        <v>143.85065729999999</v>
      </c>
      <c r="DS105" s="33">
        <v>218.0317435</v>
      </c>
      <c r="DT105" s="33">
        <v>143.85065729999999</v>
      </c>
      <c r="DU105" s="33">
        <v>143.85065729999999</v>
      </c>
      <c r="DV105" s="33">
        <v>143.85065729999999</v>
      </c>
      <c r="DW105" s="33">
        <v>210.41020789999999</v>
      </c>
      <c r="DX105" s="33">
        <v>143.85065729999999</v>
      </c>
      <c r="DY105" s="33">
        <v>143.85065729999999</v>
      </c>
      <c r="DZ105" s="33">
        <v>143.85065729999999</v>
      </c>
      <c r="EA105" s="33">
        <v>168.9956425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844.36501850000002</v>
      </c>
      <c r="V108" s="33">
        <v>591.31756189999999</v>
      </c>
      <c r="W108" s="33">
        <v>844.36501850000002</v>
      </c>
      <c r="X108" s="33">
        <v>844.36501850000002</v>
      </c>
      <c r="Y108" s="33">
        <v>844.36501850000002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591.31756189999999</v>
      </c>
      <c r="AG108" s="33">
        <v>558.84255159999998</v>
      </c>
      <c r="AH108" s="33">
        <v>558.84255159999998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591.31756189999999</v>
      </c>
      <c r="AN108" s="33">
        <v>558.84255159999998</v>
      </c>
      <c r="AO108" s="33">
        <v>591.31756189999999</v>
      </c>
      <c r="AP108" s="33">
        <v>591.31756189999999</v>
      </c>
      <c r="AQ108" s="33">
        <v>591.31756189999999</v>
      </c>
      <c r="AR108" s="33">
        <v>591.31756189999999</v>
      </c>
      <c r="AS108" s="33">
        <v>558.84255159999998</v>
      </c>
      <c r="AT108" s="33">
        <v>591.31756189999999</v>
      </c>
      <c r="AU108" s="33">
        <v>591.31756189999999</v>
      </c>
      <c r="AV108" s="33">
        <v>591.31756189999999</v>
      </c>
      <c r="AW108" s="33">
        <v>558.84255159999998</v>
      </c>
      <c r="AX108" s="33">
        <v>591.31756189999999</v>
      </c>
      <c r="AY108" s="33">
        <v>591.31756189999999</v>
      </c>
      <c r="AZ108" s="33">
        <v>558.84255159999998</v>
      </c>
      <c r="BA108" s="33">
        <v>591.31756189999999</v>
      </c>
      <c r="BB108" s="33">
        <v>591.31756189999999</v>
      </c>
      <c r="BC108" s="33">
        <v>595.3286799</v>
      </c>
      <c r="BD108" s="33">
        <v>591.31756189999999</v>
      </c>
      <c r="BE108" s="33">
        <v>558.84255159999998</v>
      </c>
      <c r="BF108" s="33">
        <v>591.31756189999999</v>
      </c>
      <c r="BG108" s="33">
        <v>844.36501850000002</v>
      </c>
      <c r="BH108" s="33">
        <v>591.31756189999999</v>
      </c>
      <c r="BI108" s="33">
        <v>558.84255159999998</v>
      </c>
      <c r="BJ108" s="33">
        <v>591.31756189999999</v>
      </c>
      <c r="BK108" s="33">
        <v>844.36501850000002</v>
      </c>
      <c r="BL108" s="33">
        <v>591.31756189999999</v>
      </c>
      <c r="BM108" s="33">
        <v>591.31756189999999</v>
      </c>
      <c r="BN108" s="33">
        <v>591.31756189999999</v>
      </c>
      <c r="BO108" s="33">
        <v>844.36501850000002</v>
      </c>
      <c r="BP108" s="33">
        <v>558.84255159999998</v>
      </c>
      <c r="BQ108" s="33">
        <v>591.31756189999999</v>
      </c>
      <c r="BR108" s="33">
        <v>591.31756189999999</v>
      </c>
      <c r="BS108" s="33">
        <v>768.52277749999996</v>
      </c>
      <c r="BT108" s="33">
        <v>558.84255159999998</v>
      </c>
      <c r="BU108" s="33">
        <v>558.84255159999998</v>
      </c>
      <c r="BV108" s="33">
        <v>591.31756189999999</v>
      </c>
      <c r="BW108" s="33">
        <v>844.36501850000002</v>
      </c>
      <c r="BX108" s="33">
        <v>591.31756189999999</v>
      </c>
      <c r="BY108" s="33">
        <v>591.31756189999999</v>
      </c>
      <c r="BZ108" s="33">
        <v>591.31756189999999</v>
      </c>
      <c r="CA108" s="33">
        <v>827.35842779999996</v>
      </c>
      <c r="CB108" s="33">
        <v>269.38775509999999</v>
      </c>
      <c r="CC108" s="33">
        <v>269.38775509999999</v>
      </c>
      <c r="CD108" s="33">
        <v>269.38775509999999</v>
      </c>
      <c r="CE108" s="33">
        <v>522.43521169999997</v>
      </c>
      <c r="CF108" s="33">
        <v>269.38775509999999</v>
      </c>
      <c r="CG108" s="33">
        <v>269.38775509999999</v>
      </c>
      <c r="CH108" s="33">
        <v>269.38775509999999</v>
      </c>
      <c r="CI108" s="33">
        <v>522.43521169999997</v>
      </c>
      <c r="CJ108" s="33">
        <v>269.38775509999999</v>
      </c>
      <c r="CK108" s="33">
        <v>269.38775509999999</v>
      </c>
      <c r="CL108" s="33">
        <v>269.38775509999999</v>
      </c>
      <c r="CM108" s="33">
        <v>522.43521169999997</v>
      </c>
      <c r="CN108" s="33">
        <v>269.38775509999999</v>
      </c>
      <c r="CO108" s="33">
        <v>269.38775509999999</v>
      </c>
      <c r="CP108" s="33">
        <v>269.38775509999999</v>
      </c>
      <c r="CQ108" s="33">
        <v>522.43521169999997</v>
      </c>
      <c r="CR108" s="33">
        <v>269.38775509999999</v>
      </c>
      <c r="CS108" s="33">
        <v>269.38775509999999</v>
      </c>
      <c r="CT108" s="33">
        <v>269.38775509999999</v>
      </c>
      <c r="CU108" s="33">
        <v>522.43521169999997</v>
      </c>
      <c r="CV108" s="33">
        <v>269.38775509999999</v>
      </c>
      <c r="CW108" s="33">
        <v>269.38775509999999</v>
      </c>
      <c r="CX108" s="33">
        <v>269.38775509999999</v>
      </c>
      <c r="CY108" s="33">
        <v>522.43521169999997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5230.6609749999998</v>
      </c>
      <c r="F113" s="33">
        <v>3429.2262700000001</v>
      </c>
      <c r="G113" s="33">
        <v>4895.5768619999999</v>
      </c>
      <c r="H113" s="33">
        <v>5569.3164299999999</v>
      </c>
      <c r="I113" s="33">
        <v>5198.1859640000002</v>
      </c>
      <c r="J113" s="33">
        <v>3477.6471790000001</v>
      </c>
      <c r="K113" s="33">
        <v>5605.591942</v>
      </c>
      <c r="L113" s="33">
        <v>5601.7914410000003</v>
      </c>
      <c r="M113" s="33">
        <v>5484.2167529999997</v>
      </c>
      <c r="N113" s="33">
        <v>3896.0433549999998</v>
      </c>
      <c r="O113" s="33">
        <v>5665.0030500000003</v>
      </c>
      <c r="P113" s="33">
        <v>5601.7914410000003</v>
      </c>
      <c r="Q113" s="33">
        <v>5601.7914410000003</v>
      </c>
      <c r="R113" s="33">
        <v>3989.787323</v>
      </c>
      <c r="S113" s="33">
        <v>5918.5588280000002</v>
      </c>
      <c r="T113" s="33">
        <v>7057.5709210000005</v>
      </c>
      <c r="U113" s="33">
        <v>4632.5976179999998</v>
      </c>
      <c r="V113" s="33">
        <v>3981.5655969999998</v>
      </c>
      <c r="W113" s="33">
        <v>6688.3913860000002</v>
      </c>
      <c r="X113" s="33">
        <v>7059.5218519999999</v>
      </c>
      <c r="Y113" s="33">
        <v>4632.5976179999998</v>
      </c>
      <c r="Z113" s="33">
        <v>3981.5655969999998</v>
      </c>
      <c r="AA113" s="33">
        <v>6688.3913860000002</v>
      </c>
      <c r="AB113" s="33">
        <v>4902.7645039999998</v>
      </c>
      <c r="AC113" s="33">
        <v>3962.127387</v>
      </c>
      <c r="AD113" s="33">
        <v>3994.6023970000001</v>
      </c>
      <c r="AE113" s="33">
        <v>5228.6033859999998</v>
      </c>
      <c r="AF113" s="33">
        <v>3994.6023970000001</v>
      </c>
      <c r="AG113" s="33">
        <v>3962.127387</v>
      </c>
      <c r="AH113" s="33">
        <v>3962.127387</v>
      </c>
      <c r="AI113" s="33">
        <v>4658.6712180000004</v>
      </c>
      <c r="AJ113" s="33">
        <v>4549.8344619999998</v>
      </c>
      <c r="AK113" s="33">
        <v>4582.3094719999999</v>
      </c>
      <c r="AL113" s="33">
        <v>4582.3094719999999</v>
      </c>
      <c r="AM113" s="33">
        <v>4582.3094719999999</v>
      </c>
      <c r="AN113" s="33">
        <v>4549.8344619999998</v>
      </c>
      <c r="AO113" s="33">
        <v>4582.3094719999999</v>
      </c>
      <c r="AP113" s="33">
        <v>4582.3094719999999</v>
      </c>
      <c r="AQ113" s="33">
        <v>4582.3094719999999</v>
      </c>
      <c r="AR113" s="33">
        <v>4211.3984010000004</v>
      </c>
      <c r="AS113" s="33">
        <v>4178.9233910000003</v>
      </c>
      <c r="AT113" s="33">
        <v>4211.3984010000004</v>
      </c>
      <c r="AU113" s="33">
        <v>4305.9063839999999</v>
      </c>
      <c r="AV113" s="33">
        <v>4171.0745290000004</v>
      </c>
      <c r="AW113" s="33">
        <v>4138.5995190000003</v>
      </c>
      <c r="AX113" s="33">
        <v>4171.0745290000004</v>
      </c>
      <c r="AY113" s="33">
        <v>4621.5096860000003</v>
      </c>
      <c r="AZ113" s="33">
        <v>3928.2844230000001</v>
      </c>
      <c r="BA113" s="33">
        <v>3960.7594330000002</v>
      </c>
      <c r="BB113" s="33">
        <v>3960.7594330000002</v>
      </c>
      <c r="BC113" s="33">
        <v>4800.4641879999999</v>
      </c>
      <c r="BD113" s="33">
        <v>2445.0225799999998</v>
      </c>
      <c r="BE113" s="33">
        <v>2412.5475700000002</v>
      </c>
      <c r="BF113" s="33">
        <v>2445.0225799999998</v>
      </c>
      <c r="BG113" s="33">
        <v>3817.0363659999998</v>
      </c>
      <c r="BH113" s="33">
        <v>2346.571747</v>
      </c>
      <c r="BI113" s="33">
        <v>2314.0967369999998</v>
      </c>
      <c r="BJ113" s="33">
        <v>2346.571747</v>
      </c>
      <c r="BK113" s="33">
        <v>3474.492248</v>
      </c>
      <c r="BL113" s="33">
        <v>2346.571747</v>
      </c>
      <c r="BM113" s="33">
        <v>2346.571747</v>
      </c>
      <c r="BN113" s="33">
        <v>2346.571747</v>
      </c>
      <c r="BO113" s="33">
        <v>3474.492248</v>
      </c>
      <c r="BP113" s="33">
        <v>2231.7461509999998</v>
      </c>
      <c r="BQ113" s="33">
        <v>2264.2211609999999</v>
      </c>
      <c r="BR113" s="33">
        <v>2264.2211609999999</v>
      </c>
      <c r="BS113" s="33">
        <v>3277.1100139999999</v>
      </c>
      <c r="BT113" s="33">
        <v>2231.7461509999998</v>
      </c>
      <c r="BU113" s="33">
        <v>2231.7461509999998</v>
      </c>
      <c r="BV113" s="33">
        <v>2264.2211609999999</v>
      </c>
      <c r="BW113" s="33">
        <v>3368.127195</v>
      </c>
      <c r="BX113" s="33">
        <v>2264.2211609999999</v>
      </c>
      <c r="BY113" s="33">
        <v>2264.2211609999999</v>
      </c>
      <c r="BZ113" s="33">
        <v>2264.2211609999999</v>
      </c>
      <c r="CA113" s="33">
        <v>3335.9456639999999</v>
      </c>
      <c r="CB113" s="33">
        <v>1508.5521349999999</v>
      </c>
      <c r="CC113" s="33">
        <v>1508.5521349999999</v>
      </c>
      <c r="CD113" s="33">
        <v>1508.5521349999999</v>
      </c>
      <c r="CE113" s="33">
        <v>2597.2832290000001</v>
      </c>
      <c r="CF113" s="33">
        <v>1508.5521349999999</v>
      </c>
      <c r="CG113" s="33">
        <v>1508.5521349999999</v>
      </c>
      <c r="CH113" s="33">
        <v>1508.5521349999999</v>
      </c>
      <c r="CI113" s="33">
        <v>2846.5615400000002</v>
      </c>
      <c r="CJ113" s="33">
        <v>1508.5521349999999</v>
      </c>
      <c r="CK113" s="33">
        <v>1508.5521349999999</v>
      </c>
      <c r="CL113" s="33">
        <v>1508.5521349999999</v>
      </c>
      <c r="CM113" s="33">
        <v>2854.4133149999998</v>
      </c>
      <c r="CN113" s="33">
        <v>1013.982287</v>
      </c>
      <c r="CO113" s="33">
        <v>1013.982287</v>
      </c>
      <c r="CP113" s="33">
        <v>1013.982287</v>
      </c>
      <c r="CQ113" s="33">
        <v>1865.2736179999999</v>
      </c>
      <c r="CR113" s="33">
        <v>1013.982287</v>
      </c>
      <c r="CS113" s="33">
        <v>1013.982287</v>
      </c>
      <c r="CT113" s="33">
        <v>1013.982287</v>
      </c>
      <c r="CU113" s="33">
        <v>1865.2736179999999</v>
      </c>
      <c r="CV113" s="33">
        <v>1013.982287</v>
      </c>
      <c r="CW113" s="33">
        <v>1013.982287</v>
      </c>
      <c r="CX113" s="33">
        <v>1013.982287</v>
      </c>
      <c r="CY113" s="33">
        <v>1865.2736179999999</v>
      </c>
      <c r="CZ113" s="33">
        <v>744.59453180000003</v>
      </c>
      <c r="DA113" s="33">
        <v>744.59453180000003</v>
      </c>
      <c r="DB113" s="33">
        <v>744.59453180000003</v>
      </c>
      <c r="DC113" s="33">
        <v>1342.8384060000001</v>
      </c>
      <c r="DD113" s="33">
        <v>744.59453180000003</v>
      </c>
      <c r="DE113" s="33">
        <v>744.59453180000003</v>
      </c>
      <c r="DF113" s="33">
        <v>744.59453180000003</v>
      </c>
      <c r="DG113" s="33">
        <v>1342.8384060000001</v>
      </c>
      <c r="DH113" s="33">
        <v>731.55773180000006</v>
      </c>
      <c r="DI113" s="33">
        <v>731.55773180000006</v>
      </c>
      <c r="DJ113" s="33">
        <v>1241.5777419999999</v>
      </c>
      <c r="DK113" s="33">
        <v>1462.651149</v>
      </c>
      <c r="DL113" s="33">
        <v>731.55773180000006</v>
      </c>
      <c r="DM113" s="33">
        <v>731.55773180000006</v>
      </c>
      <c r="DN113" s="33">
        <v>1205.102815</v>
      </c>
      <c r="DO113" s="33">
        <v>1462.651149</v>
      </c>
      <c r="DP113" s="33">
        <v>143.85065729999999</v>
      </c>
      <c r="DQ113" s="33">
        <v>143.85065729999999</v>
      </c>
      <c r="DR113" s="33">
        <v>143.85065729999999</v>
      </c>
      <c r="DS113" s="33">
        <v>218.0317435</v>
      </c>
      <c r="DT113" s="33">
        <v>143.85065729999999</v>
      </c>
      <c r="DU113" s="33">
        <v>143.85065729999999</v>
      </c>
      <c r="DV113" s="33">
        <v>143.85065729999999</v>
      </c>
      <c r="DW113" s="33">
        <v>210.41020789999999</v>
      </c>
      <c r="DX113" s="33">
        <v>143.85065729999999</v>
      </c>
      <c r="DY113" s="33">
        <v>143.85065729999999</v>
      </c>
      <c r="DZ113" s="33">
        <v>143.85065729999999</v>
      </c>
      <c r="EA113" s="33">
        <v>168.9956425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0</v>
      </c>
      <c r="CF137" s="33">
        <v>0</v>
      </c>
      <c r="CG137" s="33">
        <v>0</v>
      </c>
      <c r="CH137" s="33">
        <v>0</v>
      </c>
      <c r="CI137" s="33">
        <v>0</v>
      </c>
      <c r="CJ137" s="33">
        <v>0</v>
      </c>
      <c r="CK137" s="33">
        <v>0</v>
      </c>
      <c r="CL137" s="33">
        <v>0</v>
      </c>
      <c r="CM137" s="33">
        <v>0</v>
      </c>
      <c r="CN137" s="33">
        <v>0</v>
      </c>
      <c r="CO137" s="33">
        <v>0</v>
      </c>
      <c r="CP137" s="33">
        <v>0</v>
      </c>
      <c r="CQ137" s="33">
        <v>0</v>
      </c>
      <c r="CR137" s="33">
        <v>0</v>
      </c>
      <c r="CS137" s="33">
        <v>0</v>
      </c>
      <c r="CT137" s="33">
        <v>0</v>
      </c>
      <c r="CU137" s="33">
        <v>0</v>
      </c>
      <c r="CV137" s="33">
        <v>0</v>
      </c>
      <c r="CW137" s="33">
        <v>0</v>
      </c>
      <c r="CX137" s="33">
        <v>0</v>
      </c>
      <c r="CY137" s="33">
        <v>0</v>
      </c>
      <c r="CZ137" s="33">
        <v>0</v>
      </c>
      <c r="DA137" s="33">
        <v>0</v>
      </c>
      <c r="DB137" s="33">
        <v>0</v>
      </c>
      <c r="DC137" s="33">
        <v>0</v>
      </c>
      <c r="DD137" s="33">
        <v>0</v>
      </c>
      <c r="DE137" s="33">
        <v>0</v>
      </c>
      <c r="DF137" s="33">
        <v>0</v>
      </c>
      <c r="DG137" s="33">
        <v>0</v>
      </c>
      <c r="DH137" s="33">
        <v>0</v>
      </c>
      <c r="DI137" s="33">
        <v>0</v>
      </c>
      <c r="DJ137" s="33">
        <v>0</v>
      </c>
      <c r="DK137" s="33">
        <v>0</v>
      </c>
      <c r="DL137" s="33">
        <v>0</v>
      </c>
      <c r="DM137" s="33">
        <v>0</v>
      </c>
      <c r="DN137" s="33">
        <v>0</v>
      </c>
      <c r="DO137" s="33">
        <v>0</v>
      </c>
      <c r="DP137" s="33">
        <v>0</v>
      </c>
      <c r="DQ137" s="33">
        <v>0</v>
      </c>
      <c r="DR137" s="33">
        <v>0</v>
      </c>
      <c r="DS137" s="33">
        <v>0</v>
      </c>
      <c r="DT137" s="33">
        <v>0</v>
      </c>
      <c r="DU137" s="33">
        <v>0</v>
      </c>
      <c r="DV137" s="33">
        <v>0</v>
      </c>
      <c r="DW137" s="33">
        <v>0</v>
      </c>
      <c r="DX137" s="33">
        <v>0</v>
      </c>
      <c r="DY137" s="33">
        <v>0</v>
      </c>
      <c r="DZ137" s="33">
        <v>0</v>
      </c>
      <c r="EA137" s="33">
        <v>0</v>
      </c>
      <c r="EB137" s="33">
        <v>0</v>
      </c>
      <c r="EC137" s="33">
        <v>0</v>
      </c>
      <c r="ED137" s="33">
        <v>0</v>
      </c>
      <c r="EE137" s="33">
        <v>0</v>
      </c>
      <c r="EF137" s="33">
        <v>0</v>
      </c>
      <c r="EG137" s="33">
        <v>0</v>
      </c>
      <c r="EH137" s="33">
        <v>0</v>
      </c>
      <c r="EI137" s="33">
        <v>0</v>
      </c>
      <c r="EJ137" s="33">
        <v>0</v>
      </c>
      <c r="EK137" s="33">
        <v>0</v>
      </c>
      <c r="EL137" s="33">
        <v>0</v>
      </c>
      <c r="EM137" s="33">
        <v>0</v>
      </c>
      <c r="EN137" s="33">
        <v>0</v>
      </c>
      <c r="EO137" s="33">
        <v>0</v>
      </c>
      <c r="EP137" s="33">
        <v>0</v>
      </c>
      <c r="EQ137" s="33">
        <v>0</v>
      </c>
      <c r="ER137" s="33">
        <v>0</v>
      </c>
      <c r="ES137" s="33">
        <v>0</v>
      </c>
      <c r="ET137" s="33">
        <v>0</v>
      </c>
      <c r="EU137" s="33">
        <v>0</v>
      </c>
      <c r="EV137" s="33">
        <v>0</v>
      </c>
      <c r="EW137" s="33">
        <v>0</v>
      </c>
      <c r="EX137" s="33">
        <v>0</v>
      </c>
      <c r="EY137" s="33">
        <v>0</v>
      </c>
      <c r="EZ137" s="33">
        <v>0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1774.6188930000001</v>
      </c>
      <c r="G138" s="33">
        <v>1303.748288</v>
      </c>
      <c r="H138" s="33">
        <v>2165.053848</v>
      </c>
      <c r="I138" s="33">
        <v>2165.053848</v>
      </c>
      <c r="K138" s="33">
        <v>1303.748288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2165.053848</v>
      </c>
      <c r="U138" s="33">
        <v>82.258750000000006</v>
      </c>
      <c r="W138" s="33">
        <v>1303.748288</v>
      </c>
      <c r="X138" s="33">
        <v>2165.053848</v>
      </c>
      <c r="Y138" s="33">
        <v>82.258750000000006</v>
      </c>
      <c r="AA138" s="33">
        <v>1303.748288</v>
      </c>
      <c r="AB138" s="33">
        <v>457.7731905</v>
      </c>
      <c r="AE138" s="33">
        <v>343.03009029999998</v>
      </c>
      <c r="AI138" s="33">
        <v>82.258750000000006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1942.220251</v>
      </c>
      <c r="F149" s="33">
        <v>0</v>
      </c>
      <c r="G149" s="33">
        <v>1471.349647</v>
      </c>
      <c r="H149" s="33">
        <v>2332.6552069999998</v>
      </c>
      <c r="I149" s="33">
        <v>2332.6552069999998</v>
      </c>
      <c r="J149" s="33">
        <v>0</v>
      </c>
      <c r="K149" s="33">
        <v>1471.349647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2332.6552069999998</v>
      </c>
      <c r="U149" s="33">
        <v>82.258750000000006</v>
      </c>
      <c r="V149" s="33">
        <v>0</v>
      </c>
      <c r="W149" s="33">
        <v>1471.349647</v>
      </c>
      <c r="X149" s="33">
        <v>2332.6552069999998</v>
      </c>
      <c r="Y149" s="33">
        <v>82.258750000000006</v>
      </c>
      <c r="Z149" s="33">
        <v>0</v>
      </c>
      <c r="AA149" s="33">
        <v>1471.349647</v>
      </c>
      <c r="AB149" s="33">
        <v>457.7731905</v>
      </c>
      <c r="AC149" s="33">
        <v>0</v>
      </c>
      <c r="AD149" s="33">
        <v>0</v>
      </c>
      <c r="AE149" s="33">
        <v>343.03009029999998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0</v>
      </c>
      <c r="AR149" s="33">
        <v>0</v>
      </c>
      <c r="AS149" s="33">
        <v>0</v>
      </c>
      <c r="AT149" s="33">
        <v>0</v>
      </c>
      <c r="AU149" s="33">
        <v>0</v>
      </c>
      <c r="AV149" s="33">
        <v>0</v>
      </c>
      <c r="AW149" s="33">
        <v>0</v>
      </c>
      <c r="AX149" s="33">
        <v>0</v>
      </c>
      <c r="AY149" s="33">
        <v>0</v>
      </c>
      <c r="AZ149" s="33">
        <v>0</v>
      </c>
      <c r="BA149" s="33">
        <v>0</v>
      </c>
      <c r="BB149" s="33">
        <v>0</v>
      </c>
      <c r="BC149" s="33">
        <v>0</v>
      </c>
      <c r="BD149" s="33">
        <v>0</v>
      </c>
      <c r="BE149" s="33">
        <v>0</v>
      </c>
      <c r="BF149" s="33">
        <v>0</v>
      </c>
      <c r="BG149" s="33">
        <v>0</v>
      </c>
      <c r="BH149" s="33">
        <v>0</v>
      </c>
      <c r="BI149" s="33">
        <v>0</v>
      </c>
      <c r="BJ149" s="33">
        <v>0</v>
      </c>
      <c r="BK149" s="33">
        <v>0</v>
      </c>
      <c r="BL149" s="33">
        <v>0</v>
      </c>
      <c r="BM149" s="33">
        <v>0</v>
      </c>
      <c r="BN149" s="33">
        <v>0</v>
      </c>
      <c r="BO149" s="33">
        <v>0</v>
      </c>
      <c r="BP149" s="33">
        <v>0</v>
      </c>
      <c r="BQ149" s="33">
        <v>0</v>
      </c>
      <c r="BR149" s="33">
        <v>0</v>
      </c>
      <c r="BS149" s="33">
        <v>0</v>
      </c>
      <c r="BT149" s="33">
        <v>0</v>
      </c>
      <c r="BU149" s="33">
        <v>0</v>
      </c>
      <c r="BV149" s="33">
        <v>0</v>
      </c>
      <c r="BW149" s="33">
        <v>0</v>
      </c>
      <c r="BX149" s="33">
        <v>0</v>
      </c>
      <c r="BY149" s="33">
        <v>0</v>
      </c>
      <c r="BZ149" s="33">
        <v>0</v>
      </c>
      <c r="CA149" s="33">
        <v>0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1769.944133</v>
      </c>
      <c r="U150" s="33">
        <v>1769.944133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1589.8</v>
      </c>
      <c r="AN150" s="33">
        <v>1589.8</v>
      </c>
      <c r="AO150" s="33">
        <v>1589.8</v>
      </c>
      <c r="AP150" s="33">
        <v>1589.8</v>
      </c>
      <c r="AQ150" s="33">
        <v>1589.8</v>
      </c>
      <c r="AR150" s="33">
        <v>1589.8</v>
      </c>
      <c r="AS150" s="33">
        <v>1589.8</v>
      </c>
      <c r="AT150" s="33">
        <v>1589.8</v>
      </c>
      <c r="AU150" s="33">
        <v>1769.944133</v>
      </c>
      <c r="AV150" s="33">
        <v>1589.8</v>
      </c>
      <c r="AW150" s="33">
        <v>1589.8</v>
      </c>
      <c r="AX150" s="33">
        <v>1589.8</v>
      </c>
      <c r="AY150" s="33">
        <v>1769.944133</v>
      </c>
      <c r="AZ150" s="33">
        <v>1589.8</v>
      </c>
      <c r="BA150" s="33">
        <v>1589.8</v>
      </c>
      <c r="BB150" s="33">
        <v>1589.8</v>
      </c>
      <c r="BC150" s="33">
        <v>1769.944133</v>
      </c>
      <c r="BD150" s="33">
        <v>1589.8</v>
      </c>
      <c r="BE150" s="33">
        <v>1589.8</v>
      </c>
      <c r="BF150" s="33">
        <v>1589.8</v>
      </c>
      <c r="BG150" s="33">
        <v>1769.944133</v>
      </c>
      <c r="BH150" s="33">
        <v>2872.5200399999999</v>
      </c>
      <c r="BI150" s="33">
        <v>2872.5200399999999</v>
      </c>
      <c r="BJ150" s="33">
        <v>2872.5200399999999</v>
      </c>
      <c r="BK150" s="33">
        <v>3052.6641730000001</v>
      </c>
      <c r="BL150" s="33">
        <v>2872.5200399999999</v>
      </c>
      <c r="BM150" s="33">
        <v>2872.5200399999999</v>
      </c>
      <c r="BN150" s="33">
        <v>2872.5200399999999</v>
      </c>
      <c r="BO150" s="33">
        <v>3052.6641730000001</v>
      </c>
      <c r="BP150" s="33">
        <v>2872.5200399999999</v>
      </c>
      <c r="BQ150" s="33">
        <v>2872.5200399999999</v>
      </c>
      <c r="BR150" s="33">
        <v>2872.5200399999999</v>
      </c>
      <c r="BS150" s="33">
        <v>3052.6641730000001</v>
      </c>
      <c r="BT150" s="33">
        <v>2872.5200399999999</v>
      </c>
      <c r="BU150" s="33">
        <v>2872.5200399999999</v>
      </c>
      <c r="BV150" s="33">
        <v>2872.5200399999999</v>
      </c>
      <c r="BW150" s="33">
        <v>3052.6641730000001</v>
      </c>
      <c r="BX150" s="33">
        <v>2872.5200399999999</v>
      </c>
      <c r="BY150" s="33">
        <v>2872.5200399999999</v>
      </c>
      <c r="BZ150" s="33">
        <v>2872.5200399999999</v>
      </c>
      <c r="CA150" s="33">
        <v>3052.6641730000001</v>
      </c>
      <c r="CB150" s="33">
        <v>2872.5200399999999</v>
      </c>
      <c r="CC150" s="33">
        <v>2872.5200399999999</v>
      </c>
      <c r="CD150" s="33">
        <v>2872.5200399999999</v>
      </c>
      <c r="CE150" s="33">
        <v>3052.6641730000001</v>
      </c>
      <c r="CF150" s="33">
        <v>2872.5200399999999</v>
      </c>
      <c r="CG150" s="33">
        <v>2872.5200399999999</v>
      </c>
      <c r="CH150" s="33">
        <v>2872.5200399999999</v>
      </c>
      <c r="CI150" s="33">
        <v>3052.6641730000001</v>
      </c>
      <c r="CJ150" s="33">
        <v>2872.5200399999999</v>
      </c>
      <c r="CK150" s="33">
        <v>2872.5200399999999</v>
      </c>
      <c r="CL150" s="33">
        <v>2872.5200399999999</v>
      </c>
      <c r="CM150" s="33">
        <v>3052.6641730000001</v>
      </c>
      <c r="CN150" s="33">
        <v>2872.5200399999999</v>
      </c>
      <c r="CO150" s="33">
        <v>2872.5200399999999</v>
      </c>
      <c r="CP150" s="33">
        <v>2872.5200399999999</v>
      </c>
      <c r="CQ150" s="33">
        <v>3052.6641730000001</v>
      </c>
      <c r="CR150" s="33">
        <v>2872.5200399999999</v>
      </c>
      <c r="CS150" s="33">
        <v>2872.5200399999999</v>
      </c>
      <c r="CT150" s="33">
        <v>2872.5200399999999</v>
      </c>
      <c r="CU150" s="33">
        <v>3052.6641730000001</v>
      </c>
      <c r="CV150" s="33">
        <v>2872.5200399999999</v>
      </c>
      <c r="CW150" s="33">
        <v>2872.5200399999999</v>
      </c>
      <c r="CX150" s="33">
        <v>2872.5200399999999</v>
      </c>
      <c r="CY150" s="33">
        <v>3052.6641730000001</v>
      </c>
      <c r="CZ150" s="33">
        <v>2872.5200399999999</v>
      </c>
      <c r="DA150" s="33">
        <v>2872.5200399999999</v>
      </c>
      <c r="DB150" s="33">
        <v>2872.5200399999999</v>
      </c>
      <c r="DC150" s="33">
        <v>3052.6641730000001</v>
      </c>
      <c r="DD150" s="33">
        <v>2872.5200399999999</v>
      </c>
      <c r="DE150" s="33">
        <v>2872.5200399999999</v>
      </c>
      <c r="DF150" s="33">
        <v>3023.4269960000001</v>
      </c>
      <c r="DG150" s="33">
        <v>3052.6641730000001</v>
      </c>
      <c r="DH150" s="33">
        <v>2872.5200399999999</v>
      </c>
      <c r="DI150" s="33">
        <v>2872.5200399999999</v>
      </c>
      <c r="DJ150" s="33">
        <v>3052.6641730000001</v>
      </c>
      <c r="DK150" s="33">
        <v>3052.6641730000001</v>
      </c>
      <c r="DL150" s="33">
        <v>2872.5200399999999</v>
      </c>
      <c r="DM150" s="33">
        <v>2872.5200399999999</v>
      </c>
      <c r="DN150" s="33">
        <v>3052.6641730000001</v>
      </c>
      <c r="DO150" s="33">
        <v>3052.6641730000001</v>
      </c>
      <c r="DP150" s="33">
        <v>2872.5200399999999</v>
      </c>
      <c r="DQ150" s="33">
        <v>2872.5200399999999</v>
      </c>
      <c r="DR150" s="33">
        <v>3052.6641730000001</v>
      </c>
      <c r="DS150" s="33">
        <v>3052.6641730000001</v>
      </c>
      <c r="DT150" s="33">
        <v>2872.5200399999999</v>
      </c>
      <c r="DU150" s="33">
        <v>2872.5200399999999</v>
      </c>
      <c r="DV150" s="33">
        <v>3052.6641730000001</v>
      </c>
      <c r="DW150" s="33">
        <v>3052.6641730000001</v>
      </c>
      <c r="DX150" s="33">
        <v>2872.5200399999999</v>
      </c>
      <c r="DY150" s="33">
        <v>2872.5200399999999</v>
      </c>
      <c r="DZ150" s="33">
        <v>3052.6641730000001</v>
      </c>
      <c r="EA150" s="33">
        <v>3052.6641730000001</v>
      </c>
      <c r="EB150" s="33">
        <v>2872.5200399999999</v>
      </c>
      <c r="EC150" s="33">
        <v>2872.5200399999999</v>
      </c>
      <c r="ED150" s="33">
        <v>3052.6641730000001</v>
      </c>
      <c r="EE150" s="33">
        <v>3052.6641730000001</v>
      </c>
      <c r="EF150" s="33">
        <v>2872.5200399999999</v>
      </c>
      <c r="EG150" s="33">
        <v>2872.5200399999999</v>
      </c>
      <c r="EH150" s="33">
        <v>3052.6641730000001</v>
      </c>
      <c r="EI150" s="33">
        <v>3052.6641730000001</v>
      </c>
      <c r="EJ150" s="33">
        <v>2872.5200399999999</v>
      </c>
      <c r="EK150" s="33">
        <v>2872.5200399999999</v>
      </c>
      <c r="EL150" s="33">
        <v>3052.6641730000001</v>
      </c>
      <c r="EM150" s="33">
        <v>3052.6641730000001</v>
      </c>
      <c r="EN150" s="33">
        <v>2872.5200399999999</v>
      </c>
      <c r="EO150" s="33">
        <v>2872.5200399999999</v>
      </c>
      <c r="EP150" s="33">
        <v>3052.6641730000001</v>
      </c>
      <c r="EQ150" s="33">
        <v>3052.6641730000001</v>
      </c>
      <c r="ER150" s="33">
        <v>2872.5200399999999</v>
      </c>
      <c r="ES150" s="33">
        <v>2872.5200399999999</v>
      </c>
      <c r="ET150" s="33">
        <v>3052.6641730000001</v>
      </c>
      <c r="EU150" s="33">
        <v>3052.6641730000001</v>
      </c>
      <c r="EV150" s="33">
        <v>2872.5200399999999</v>
      </c>
      <c r="EW150" s="33">
        <v>2872.5200399999999</v>
      </c>
      <c r="EX150" s="33">
        <v>3052.6641730000001</v>
      </c>
      <c r="EY150" s="33">
        <v>3052.6641730000001</v>
      </c>
      <c r="EZ150" s="33">
        <v>2872.5200399999999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1769.944133</v>
      </c>
      <c r="U161" s="33">
        <v>1769.944133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1589.8</v>
      </c>
      <c r="AN161" s="33">
        <v>1589.8</v>
      </c>
      <c r="AO161" s="33">
        <v>1589.8</v>
      </c>
      <c r="AP161" s="33">
        <v>1589.8</v>
      </c>
      <c r="AQ161" s="33">
        <v>1589.8</v>
      </c>
      <c r="AR161" s="33">
        <v>1589.8</v>
      </c>
      <c r="AS161" s="33">
        <v>1589.8</v>
      </c>
      <c r="AT161" s="33">
        <v>1589.8</v>
      </c>
      <c r="AU161" s="33">
        <v>1769.944133</v>
      </c>
      <c r="AV161" s="33">
        <v>1589.8</v>
      </c>
      <c r="AW161" s="33">
        <v>1589.8</v>
      </c>
      <c r="AX161" s="33">
        <v>1589.8</v>
      </c>
      <c r="AY161" s="33">
        <v>1769.944133</v>
      </c>
      <c r="AZ161" s="33">
        <v>1589.8</v>
      </c>
      <c r="BA161" s="33">
        <v>1589.8</v>
      </c>
      <c r="BB161" s="33">
        <v>1589.8</v>
      </c>
      <c r="BC161" s="33">
        <v>1769.944133</v>
      </c>
      <c r="BD161" s="33">
        <v>1589.8</v>
      </c>
      <c r="BE161" s="33">
        <v>1589.8</v>
      </c>
      <c r="BF161" s="33">
        <v>1589.8</v>
      </c>
      <c r="BG161" s="33">
        <v>1769.944133</v>
      </c>
      <c r="BH161" s="33">
        <v>2872.5200399999999</v>
      </c>
      <c r="BI161" s="33">
        <v>2872.5200399999999</v>
      </c>
      <c r="BJ161" s="33">
        <v>2872.5200399999999</v>
      </c>
      <c r="BK161" s="33">
        <v>3052.6641730000001</v>
      </c>
      <c r="BL161" s="33">
        <v>2872.5200399999999</v>
      </c>
      <c r="BM161" s="33">
        <v>2872.5200399999999</v>
      </c>
      <c r="BN161" s="33">
        <v>2872.5200399999999</v>
      </c>
      <c r="BO161" s="33">
        <v>3052.6641730000001</v>
      </c>
      <c r="BP161" s="33">
        <v>2872.5200399999999</v>
      </c>
      <c r="BQ161" s="33">
        <v>2872.5200399999999</v>
      </c>
      <c r="BR161" s="33">
        <v>2872.5200399999999</v>
      </c>
      <c r="BS161" s="33">
        <v>3052.6641730000001</v>
      </c>
      <c r="BT161" s="33">
        <v>2872.5200399999999</v>
      </c>
      <c r="BU161" s="33">
        <v>2872.5200399999999</v>
      </c>
      <c r="BV161" s="33">
        <v>2872.5200399999999</v>
      </c>
      <c r="BW161" s="33">
        <v>3052.6641730000001</v>
      </c>
      <c r="BX161" s="33">
        <v>2872.5200399999999</v>
      </c>
      <c r="BY161" s="33">
        <v>2872.5200399999999</v>
      </c>
      <c r="BZ161" s="33">
        <v>2872.5200399999999</v>
      </c>
      <c r="CA161" s="33">
        <v>3052.6641730000001</v>
      </c>
      <c r="CB161" s="33">
        <v>2872.5200399999999</v>
      </c>
      <c r="CC161" s="33">
        <v>2872.5200399999999</v>
      </c>
      <c r="CD161" s="33">
        <v>2872.5200399999999</v>
      </c>
      <c r="CE161" s="33">
        <v>3052.6641730000001</v>
      </c>
      <c r="CF161" s="33">
        <v>2872.5200399999999</v>
      </c>
      <c r="CG161" s="33">
        <v>2872.5200399999999</v>
      </c>
      <c r="CH161" s="33">
        <v>2872.5200399999999</v>
      </c>
      <c r="CI161" s="33">
        <v>3052.6641730000001</v>
      </c>
      <c r="CJ161" s="33">
        <v>2872.5200399999999</v>
      </c>
      <c r="CK161" s="33">
        <v>2872.5200399999999</v>
      </c>
      <c r="CL161" s="33">
        <v>2872.5200399999999</v>
      </c>
      <c r="CM161" s="33">
        <v>3052.6641730000001</v>
      </c>
      <c r="CN161" s="33">
        <v>2872.5200399999999</v>
      </c>
      <c r="CO161" s="33">
        <v>2872.5200399999999</v>
      </c>
      <c r="CP161" s="33">
        <v>2872.5200399999999</v>
      </c>
      <c r="CQ161" s="33">
        <v>3052.6641730000001</v>
      </c>
      <c r="CR161" s="33">
        <v>2872.5200399999999</v>
      </c>
      <c r="CS161" s="33">
        <v>2872.5200399999999</v>
      </c>
      <c r="CT161" s="33">
        <v>2872.5200399999999</v>
      </c>
      <c r="CU161" s="33">
        <v>3052.6641730000001</v>
      </c>
      <c r="CV161" s="33">
        <v>2872.5200399999999</v>
      </c>
      <c r="CW161" s="33">
        <v>2872.5200399999999</v>
      </c>
      <c r="CX161" s="33">
        <v>2872.5200399999999</v>
      </c>
      <c r="CY161" s="33">
        <v>3052.6641730000001</v>
      </c>
      <c r="CZ161" s="33">
        <v>2872.5200399999999</v>
      </c>
      <c r="DA161" s="33">
        <v>2872.5200399999999</v>
      </c>
      <c r="DB161" s="33">
        <v>2872.5200399999999</v>
      </c>
      <c r="DC161" s="33">
        <v>3052.6641730000001</v>
      </c>
      <c r="DD161" s="33">
        <v>2872.5200399999999</v>
      </c>
      <c r="DE161" s="33">
        <v>2872.5200399999999</v>
      </c>
      <c r="DF161" s="33">
        <v>3023.4269960000001</v>
      </c>
      <c r="DG161" s="33">
        <v>3052.6641730000001</v>
      </c>
      <c r="DH161" s="33">
        <v>2872.5200399999999</v>
      </c>
      <c r="DI161" s="33">
        <v>2872.5200399999999</v>
      </c>
      <c r="DJ161" s="33">
        <v>3052.6641730000001</v>
      </c>
      <c r="DK161" s="33">
        <v>3052.6641730000001</v>
      </c>
      <c r="DL161" s="33">
        <v>2872.5200399999999</v>
      </c>
      <c r="DM161" s="33">
        <v>2872.5200399999999</v>
      </c>
      <c r="DN161" s="33">
        <v>3052.6641730000001</v>
      </c>
      <c r="DO161" s="33">
        <v>3052.6641730000001</v>
      </c>
      <c r="DP161" s="33">
        <v>2872.5200399999999</v>
      </c>
      <c r="DQ161" s="33">
        <v>2872.5200399999999</v>
      </c>
      <c r="DR161" s="33">
        <v>3052.6641730000001</v>
      </c>
      <c r="DS161" s="33">
        <v>3052.6641730000001</v>
      </c>
      <c r="DT161" s="33">
        <v>2872.5200399999999</v>
      </c>
      <c r="DU161" s="33">
        <v>2872.5200399999999</v>
      </c>
      <c r="DV161" s="33">
        <v>3052.6641730000001</v>
      </c>
      <c r="DW161" s="33">
        <v>3052.6641730000001</v>
      </c>
      <c r="DX161" s="33">
        <v>2872.5200399999999</v>
      </c>
      <c r="DY161" s="33">
        <v>2872.5200399999999</v>
      </c>
      <c r="DZ161" s="33">
        <v>3052.6641730000001</v>
      </c>
      <c r="EA161" s="33">
        <v>3052.6641730000001</v>
      </c>
      <c r="EB161" s="33">
        <v>2872.5200399999999</v>
      </c>
      <c r="EC161" s="33">
        <v>2872.5200399999999</v>
      </c>
      <c r="ED161" s="33">
        <v>3052.6641730000001</v>
      </c>
      <c r="EE161" s="33">
        <v>3052.6641730000001</v>
      </c>
      <c r="EF161" s="33">
        <v>2872.5200399999999</v>
      </c>
      <c r="EG161" s="33">
        <v>2872.5200399999999</v>
      </c>
      <c r="EH161" s="33">
        <v>3052.6641730000001</v>
      </c>
      <c r="EI161" s="33">
        <v>3052.6641730000001</v>
      </c>
      <c r="EJ161" s="33">
        <v>2872.5200399999999</v>
      </c>
      <c r="EK161" s="33">
        <v>2872.5200399999999</v>
      </c>
      <c r="EL161" s="33">
        <v>3052.6641730000001</v>
      </c>
      <c r="EM161" s="33">
        <v>3052.6641730000001</v>
      </c>
      <c r="EN161" s="33">
        <v>2872.5200399999999</v>
      </c>
      <c r="EO161" s="33">
        <v>2872.5200399999999</v>
      </c>
      <c r="EP161" s="33">
        <v>3052.6641730000001</v>
      </c>
      <c r="EQ161" s="33">
        <v>3052.6641730000001</v>
      </c>
      <c r="ER161" s="33">
        <v>2872.5200399999999</v>
      </c>
      <c r="ES161" s="33">
        <v>2872.5200399999999</v>
      </c>
      <c r="ET161" s="33">
        <v>3052.6641730000001</v>
      </c>
      <c r="EU161" s="33">
        <v>3052.6641730000001</v>
      </c>
      <c r="EV161" s="33">
        <v>2872.5200399999999</v>
      </c>
      <c r="EW161" s="33">
        <v>2872.5200399999999</v>
      </c>
      <c r="EX161" s="33">
        <v>3052.6641730000001</v>
      </c>
      <c r="EY161" s="33">
        <v>3052.6641730000001</v>
      </c>
      <c r="EZ161" s="33">
        <v>2872.5200399999999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160.9453895</v>
      </c>
      <c r="G162" s="33">
        <v>155.5982578</v>
      </c>
      <c r="H162" s="33">
        <v>235.94893389999999</v>
      </c>
      <c r="I162" s="33">
        <v>160.9453895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161.0998932</v>
      </c>
      <c r="T162" s="33">
        <v>235.94893389999999</v>
      </c>
      <c r="W162" s="33">
        <v>160.9453895</v>
      </c>
      <c r="X162" s="33">
        <v>235.94893389999999</v>
      </c>
      <c r="AA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1039.6902279999999</v>
      </c>
      <c r="H164" s="33">
        <v>1821.150828</v>
      </c>
      <c r="I164" s="33">
        <v>1039.6902279999999</v>
      </c>
      <c r="K164" s="33">
        <v>139.81251030000001</v>
      </c>
      <c r="L164" s="33">
        <v>1821.150828</v>
      </c>
      <c r="M164" s="33">
        <v>1180.5399259999999</v>
      </c>
      <c r="O164" s="33">
        <v>615.42818290000002</v>
      </c>
      <c r="P164" s="33">
        <v>1821.150828</v>
      </c>
      <c r="Q164" s="33">
        <v>1821.150828</v>
      </c>
      <c r="S164" s="33">
        <v>1217.975179</v>
      </c>
      <c r="T164" s="33">
        <v>1217.975179</v>
      </c>
      <c r="W164" s="33">
        <v>500.0438949</v>
      </c>
      <c r="X164" s="33">
        <v>1394.936105</v>
      </c>
      <c r="AA164" s="33">
        <v>667.80314209999995</v>
      </c>
    </row>
    <row r="165" spans="2:159" x14ac:dyDescent="0.25">
      <c r="B165" s="33" t="s">
        <v>23</v>
      </c>
      <c r="C165" s="33" t="s">
        <v>40</v>
      </c>
      <c r="N165" s="33">
        <v>311.41720959999998</v>
      </c>
      <c r="O165" s="33">
        <v>311.41720959999998</v>
      </c>
      <c r="R165" s="33">
        <v>311.41720959999998</v>
      </c>
      <c r="S165" s="33">
        <v>311.41720959999998</v>
      </c>
      <c r="T165" s="33">
        <v>157.20025709999999</v>
      </c>
      <c r="X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  <c r="N168" s="33">
        <v>51.961015979999999</v>
      </c>
      <c r="O168" s="33">
        <v>97.704767700000005</v>
      </c>
      <c r="R168" s="33">
        <v>97.704767700000005</v>
      </c>
      <c r="S168" s="33">
        <v>97.704767700000005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1200.6356169999999</v>
      </c>
      <c r="F173" s="33">
        <v>0</v>
      </c>
      <c r="G173" s="33">
        <v>155.5982578</v>
      </c>
      <c r="H173" s="33">
        <v>2057.0997619999998</v>
      </c>
      <c r="I173" s="33">
        <v>1200.6356169999999</v>
      </c>
      <c r="J173" s="33">
        <v>0</v>
      </c>
      <c r="K173" s="33">
        <v>300.75789980000002</v>
      </c>
      <c r="L173" s="33">
        <v>2057.0997619999998</v>
      </c>
      <c r="M173" s="33">
        <v>1341.4853149999999</v>
      </c>
      <c r="N173" s="33">
        <v>363.37822560000001</v>
      </c>
      <c r="O173" s="33">
        <v>1185.4955500000001</v>
      </c>
      <c r="P173" s="33">
        <v>2057.0997619999998</v>
      </c>
      <c r="Q173" s="33">
        <v>2057.0997619999998</v>
      </c>
      <c r="R173" s="33">
        <v>409.12197730000003</v>
      </c>
      <c r="S173" s="33">
        <v>1788.1970490000001</v>
      </c>
      <c r="T173" s="33">
        <v>1611.1243689999999</v>
      </c>
      <c r="U173" s="33">
        <v>0</v>
      </c>
      <c r="V173" s="33">
        <v>0</v>
      </c>
      <c r="W173" s="33">
        <v>660.98928439999997</v>
      </c>
      <c r="X173" s="33">
        <v>1788.085296</v>
      </c>
      <c r="Y173" s="33">
        <v>0</v>
      </c>
      <c r="Z173" s="33">
        <v>0</v>
      </c>
      <c r="AA173" s="33">
        <v>828.74853159999998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H174" s="33">
        <v>305.65718070000003</v>
      </c>
      <c r="I174" s="33">
        <v>88.203924000000001</v>
      </c>
      <c r="L174" s="33">
        <v>305.65718070000003</v>
      </c>
      <c r="M174" s="33">
        <v>144.24462370000001</v>
      </c>
      <c r="P174" s="33">
        <v>305.65718070000003</v>
      </c>
      <c r="Q174" s="33">
        <v>305.65718070000003</v>
      </c>
      <c r="S174" s="33">
        <v>144.24462370000001</v>
      </c>
      <c r="T174" s="33">
        <v>188.07100399999999</v>
      </c>
      <c r="X174" s="33">
        <v>188.07100399999999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7.5442441499999999</v>
      </c>
      <c r="H176" s="33">
        <v>418.69022510000002</v>
      </c>
      <c r="I176" s="33">
        <v>7.5442441499999999</v>
      </c>
      <c r="L176" s="33">
        <v>418.69022510000002</v>
      </c>
      <c r="M176" s="33">
        <v>25.661586010000001</v>
      </c>
      <c r="O176" s="33">
        <v>7.5442441499999999</v>
      </c>
      <c r="P176" s="33">
        <v>418.69022510000002</v>
      </c>
      <c r="Q176" s="33">
        <v>418.69022510000002</v>
      </c>
      <c r="S176" s="33">
        <v>255.931264</v>
      </c>
      <c r="T176" s="33">
        <v>270.02569260000001</v>
      </c>
      <c r="W176" s="33">
        <v>7.5442441499999999</v>
      </c>
      <c r="X176" s="33">
        <v>319.7881946</v>
      </c>
      <c r="AA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7.5442441499999999</v>
      </c>
      <c r="F185" s="33">
        <v>0</v>
      </c>
      <c r="G185" s="33">
        <v>0</v>
      </c>
      <c r="H185" s="33">
        <v>724.34740580000005</v>
      </c>
      <c r="I185" s="33">
        <v>95.748168149999998</v>
      </c>
      <c r="J185" s="33">
        <v>0</v>
      </c>
      <c r="K185" s="33">
        <v>0</v>
      </c>
      <c r="L185" s="33">
        <v>724.34740580000005</v>
      </c>
      <c r="M185" s="33">
        <v>169.90620970000001</v>
      </c>
      <c r="N185" s="33">
        <v>0</v>
      </c>
      <c r="O185" s="33">
        <v>7.5442441499999999</v>
      </c>
      <c r="P185" s="33">
        <v>724.34740580000005</v>
      </c>
      <c r="Q185" s="33">
        <v>724.34740580000005</v>
      </c>
      <c r="R185" s="33">
        <v>0</v>
      </c>
      <c r="S185" s="33">
        <v>400.17588769999998</v>
      </c>
      <c r="T185" s="33">
        <v>458.09669659999997</v>
      </c>
      <c r="U185" s="33">
        <v>0</v>
      </c>
      <c r="V185" s="33">
        <v>0</v>
      </c>
      <c r="W185" s="33">
        <v>7.5442441499999999</v>
      </c>
      <c r="X185" s="33">
        <v>507.85919849999999</v>
      </c>
      <c r="Y185" s="33">
        <v>0</v>
      </c>
      <c r="Z185" s="33">
        <v>0</v>
      </c>
      <c r="AA185" s="33">
        <v>7.5442441499999999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19829.48143</v>
      </c>
      <c r="BI234" s="33">
        <v>16115.070890000001</v>
      </c>
      <c r="BJ234" s="33">
        <v>18519.7</v>
      </c>
      <c r="BK234" s="33">
        <v>18425.615709999998</v>
      </c>
      <c r="BL234" s="33">
        <v>19829.48143</v>
      </c>
      <c r="BM234" s="33">
        <v>16115.070890000001</v>
      </c>
      <c r="BN234" s="33">
        <v>18519.7</v>
      </c>
      <c r="BO234" s="33">
        <v>18425.615709999998</v>
      </c>
      <c r="BP234" s="33">
        <v>19829.48143</v>
      </c>
      <c r="BQ234" s="33">
        <v>16115.070890000001</v>
      </c>
      <c r="BR234" s="33">
        <v>18519.7</v>
      </c>
      <c r="BS234" s="33">
        <v>18425.615709999998</v>
      </c>
      <c r="BT234" s="33">
        <v>19829.48143</v>
      </c>
      <c r="BU234" s="33">
        <v>16115.070890000001</v>
      </c>
      <c r="BV234" s="33">
        <v>18519.7</v>
      </c>
      <c r="BW234" s="33">
        <v>18425.615709999998</v>
      </c>
      <c r="BX234" s="33">
        <v>19829.48143</v>
      </c>
      <c r="BY234" s="33">
        <v>16115.070890000001</v>
      </c>
      <c r="BZ234" s="33">
        <v>18519.7</v>
      </c>
      <c r="CA234" s="33">
        <v>18425.615709999998</v>
      </c>
      <c r="CB234" s="33">
        <v>19829.48143</v>
      </c>
      <c r="CC234" s="33">
        <v>16115.070890000001</v>
      </c>
      <c r="CD234" s="33">
        <v>18519.7</v>
      </c>
      <c r="CE234" s="33">
        <v>18425.615709999998</v>
      </c>
      <c r="CF234" s="33">
        <v>19829.48143</v>
      </c>
      <c r="CG234" s="33">
        <v>16115.070890000001</v>
      </c>
      <c r="CH234" s="33">
        <v>18519.7</v>
      </c>
      <c r="CI234" s="33">
        <v>18425.615709999998</v>
      </c>
      <c r="CJ234" s="33">
        <v>19829.48143</v>
      </c>
      <c r="CK234" s="33">
        <v>16115.070890000001</v>
      </c>
      <c r="CL234" s="33">
        <v>18519.7</v>
      </c>
      <c r="CM234" s="33">
        <v>18425.615709999998</v>
      </c>
      <c r="CN234" s="33">
        <v>19829.48143</v>
      </c>
      <c r="CO234" s="33">
        <v>16219.16732</v>
      </c>
      <c r="CP234" s="33">
        <v>18519.7</v>
      </c>
      <c r="CQ234" s="33">
        <v>18513.823929999999</v>
      </c>
      <c r="CR234" s="33">
        <v>20232.320370000001</v>
      </c>
      <c r="CS234" s="33">
        <v>16414.419870000002</v>
      </c>
      <c r="CT234" s="33">
        <v>18645.302500000002</v>
      </c>
      <c r="CU234" s="33">
        <v>18770.17035</v>
      </c>
      <c r="CV234" s="33">
        <v>20298.036189999999</v>
      </c>
      <c r="CW234" s="33">
        <v>16307.431850000001</v>
      </c>
      <c r="CX234" s="33">
        <v>18944.727500000001</v>
      </c>
      <c r="CY234" s="33">
        <v>19032.8897</v>
      </c>
      <c r="CZ234" s="33">
        <v>20706.532039999998</v>
      </c>
      <c r="DA234" s="33">
        <v>16735.16231</v>
      </c>
      <c r="DB234" s="33">
        <v>19103.921999999999</v>
      </c>
      <c r="DC234" s="33">
        <v>19229.47378</v>
      </c>
      <c r="DD234" s="33">
        <v>20828.489659999999</v>
      </c>
      <c r="DE234" s="33">
        <v>16828.949359999999</v>
      </c>
      <c r="DF234" s="33">
        <v>19103.921999999999</v>
      </c>
      <c r="DG234" s="33">
        <v>19229.47378</v>
      </c>
      <c r="DH234" s="33">
        <v>21375.683949999999</v>
      </c>
      <c r="DI234" s="33">
        <v>17311.447629999999</v>
      </c>
      <c r="DJ234" s="33">
        <v>19467.132409999998</v>
      </c>
      <c r="DK234" s="33">
        <v>19679.491450000001</v>
      </c>
      <c r="DL234" s="33">
        <v>20469.449519999998</v>
      </c>
      <c r="DM234" s="33">
        <v>17318.546300000002</v>
      </c>
      <c r="DN234" s="33">
        <v>19467.132409999998</v>
      </c>
      <c r="DO234" s="33">
        <v>19679.491450000001</v>
      </c>
      <c r="DP234" s="33">
        <v>21375.683949999999</v>
      </c>
      <c r="DQ234" s="33">
        <v>17355.021420000001</v>
      </c>
      <c r="DR234" s="33">
        <v>19467.132409999998</v>
      </c>
      <c r="DS234" s="33">
        <v>19679.491450000001</v>
      </c>
      <c r="DT234" s="33">
        <v>21375.683949999999</v>
      </c>
      <c r="DU234" s="33">
        <v>16115.070890000001</v>
      </c>
      <c r="DV234" s="33">
        <v>19467.132409999998</v>
      </c>
      <c r="DW234" s="33">
        <v>19679.491450000001</v>
      </c>
      <c r="DX234" s="33">
        <v>21375.683949999999</v>
      </c>
      <c r="DY234" s="33">
        <v>16601.51655</v>
      </c>
      <c r="DZ234" s="33">
        <v>19467.132409999998</v>
      </c>
      <c r="EA234" s="33">
        <v>19679.491450000001</v>
      </c>
      <c r="EB234" s="33">
        <v>21375.683949999999</v>
      </c>
      <c r="EC234" s="33">
        <v>16115.070890000001</v>
      </c>
      <c r="ED234" s="33">
        <v>19467.132409999998</v>
      </c>
      <c r="EE234" s="33">
        <v>19679.491450000001</v>
      </c>
      <c r="EF234" s="33">
        <v>21375.683949999999</v>
      </c>
      <c r="EG234" s="33">
        <v>16115.070890000001</v>
      </c>
      <c r="EH234" s="33">
        <v>19467.132409999998</v>
      </c>
      <c r="EI234" s="33">
        <v>19679.491450000001</v>
      </c>
      <c r="EJ234" s="33">
        <v>21375.683949999999</v>
      </c>
      <c r="EK234" s="33">
        <v>16115.070890000001</v>
      </c>
      <c r="EL234" s="33">
        <v>19467.132409999998</v>
      </c>
      <c r="EM234" s="33">
        <v>19679.491450000001</v>
      </c>
      <c r="EN234" s="33">
        <v>21072.185519999999</v>
      </c>
      <c r="EO234" s="33">
        <v>17195.61493</v>
      </c>
      <c r="EP234" s="33">
        <v>19467.132409999998</v>
      </c>
      <c r="EQ234" s="33">
        <v>19679.491450000001</v>
      </c>
      <c r="ER234" s="33">
        <v>21375.683949999999</v>
      </c>
      <c r="ES234" s="33">
        <v>16523.430479999999</v>
      </c>
      <c r="ET234" s="33">
        <v>19467.132409999998</v>
      </c>
      <c r="EU234" s="33">
        <v>19679.491450000001</v>
      </c>
      <c r="EV234" s="33">
        <v>21375.683949999999</v>
      </c>
      <c r="EW234" s="33">
        <v>16670.005140000001</v>
      </c>
      <c r="EX234" s="33">
        <v>19467.132409999998</v>
      </c>
      <c r="EY234" s="33">
        <v>19679.491450000001</v>
      </c>
      <c r="EZ234" s="33">
        <v>20717.298849999999</v>
      </c>
      <c r="FA234" s="33">
        <v>17308.777310000001</v>
      </c>
      <c r="FB234" s="33">
        <v>19467.132409999998</v>
      </c>
      <c r="FC234" s="33">
        <v>19679.491450000001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8487.7685519999995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4949.7309519999999</v>
      </c>
      <c r="AW235" s="33">
        <v>6175.7680950000004</v>
      </c>
      <c r="AX235" s="33">
        <v>9333.9654169999994</v>
      </c>
      <c r="AY235" s="33">
        <v>8640.8358329999992</v>
      </c>
      <c r="AZ235" s="33">
        <v>4949.7309519999999</v>
      </c>
      <c r="BA235" s="33">
        <v>6175.7680950000004</v>
      </c>
      <c r="BB235" s="33">
        <v>9333.9654169999994</v>
      </c>
      <c r="BC235" s="33">
        <v>8640.8358329999992</v>
      </c>
      <c r="BD235" s="33">
        <v>4949.7309519999999</v>
      </c>
      <c r="BE235" s="33">
        <v>6175.7680950000004</v>
      </c>
      <c r="BF235" s="33">
        <v>9333.9654169999994</v>
      </c>
      <c r="BG235" s="33">
        <v>8640.8358329999992</v>
      </c>
      <c r="BH235" s="33">
        <v>4949.7309519999999</v>
      </c>
      <c r="BI235" s="33">
        <v>6175.7680950000004</v>
      </c>
      <c r="BJ235" s="33">
        <v>9333.9654169999994</v>
      </c>
      <c r="BK235" s="33">
        <v>8640.8358329999992</v>
      </c>
      <c r="BL235" s="33">
        <v>4949.7309519999999</v>
      </c>
      <c r="BM235" s="33">
        <v>6175.7680950000004</v>
      </c>
      <c r="BN235" s="33">
        <v>9333.9654169999994</v>
      </c>
      <c r="BO235" s="33">
        <v>8640.8358329999992</v>
      </c>
      <c r="BP235" s="33">
        <v>4949.7309519999999</v>
      </c>
      <c r="BQ235" s="33">
        <v>6175.7680950000004</v>
      </c>
      <c r="BR235" s="33">
        <v>8055.1302029999997</v>
      </c>
      <c r="BS235" s="33">
        <v>8640.8358329999992</v>
      </c>
      <c r="BT235" s="33">
        <v>4949.7309519999999</v>
      </c>
      <c r="BU235" s="33">
        <v>6175.7680950000004</v>
      </c>
      <c r="BV235" s="33">
        <v>9333.9654169999994</v>
      </c>
      <c r="BW235" s="33">
        <v>8640.8358329999992</v>
      </c>
      <c r="BX235" s="33">
        <v>4949.7309519999999</v>
      </c>
      <c r="BY235" s="33">
        <v>6175.7680950000004</v>
      </c>
      <c r="BZ235" s="33">
        <v>9333.9654169999994</v>
      </c>
      <c r="CA235" s="33">
        <v>8640.8358329999992</v>
      </c>
      <c r="CB235" s="33">
        <v>4949.7309519999999</v>
      </c>
      <c r="CC235" s="33">
        <v>6175.7680950000004</v>
      </c>
      <c r="CD235" s="33">
        <v>9333.9654169999994</v>
      </c>
      <c r="CE235" s="33">
        <v>8640.8358329999992</v>
      </c>
      <c r="CF235" s="33">
        <v>4949.7309519999999</v>
      </c>
      <c r="CG235" s="33">
        <v>5892.6123029999999</v>
      </c>
      <c r="CH235" s="33">
        <v>9333.9654169999994</v>
      </c>
      <c r="CI235" s="33">
        <v>8640.8358329999992</v>
      </c>
      <c r="CJ235" s="33">
        <v>5094.2928570000004</v>
      </c>
      <c r="CK235" s="33">
        <v>6318.4707120000003</v>
      </c>
      <c r="CL235" s="33">
        <v>9336.1970839999994</v>
      </c>
      <c r="CM235" s="33">
        <v>8826.4895560000004</v>
      </c>
      <c r="CN235" s="33">
        <v>5181.9023809999999</v>
      </c>
      <c r="CO235" s="33">
        <v>6448.3445830000001</v>
      </c>
      <c r="CP235" s="33">
        <v>9573.0625</v>
      </c>
      <c r="CQ235" s="33">
        <v>8997.817857</v>
      </c>
      <c r="CR235" s="33">
        <v>5295.6417780000002</v>
      </c>
      <c r="CS235" s="33">
        <v>6572.9654760000003</v>
      </c>
      <c r="CT235" s="33">
        <v>9333.9654169999994</v>
      </c>
      <c r="CU235" s="33">
        <v>9141.3328860000001</v>
      </c>
      <c r="CV235" s="33">
        <v>5448.6729699999996</v>
      </c>
      <c r="CW235" s="33">
        <v>6491.310536</v>
      </c>
      <c r="CX235" s="33">
        <v>9594.8391049999991</v>
      </c>
      <c r="CY235" s="33">
        <v>9268.2241869999998</v>
      </c>
      <c r="CZ235" s="33">
        <v>5471.7641590000003</v>
      </c>
      <c r="DA235" s="33">
        <v>6730.2417850000002</v>
      </c>
      <c r="DB235" s="33">
        <v>9996.6669870000005</v>
      </c>
      <c r="DC235" s="33">
        <v>9286.9768139999996</v>
      </c>
      <c r="DD235" s="33">
        <v>5471.7641590000003</v>
      </c>
      <c r="DE235" s="33">
        <v>6730.2417850000002</v>
      </c>
      <c r="DF235" s="33">
        <v>10009.57368</v>
      </c>
      <c r="DG235" s="33">
        <v>9286.9768139999996</v>
      </c>
      <c r="DH235" s="33">
        <v>5471.7641590000003</v>
      </c>
      <c r="DI235" s="33">
        <v>6730.2417850000002</v>
      </c>
      <c r="DJ235" s="33">
        <v>10009.57368</v>
      </c>
      <c r="DK235" s="33">
        <v>9286.9768139999996</v>
      </c>
      <c r="DL235" s="33">
        <v>5471.7641590000003</v>
      </c>
      <c r="DM235" s="33">
        <v>6730.2417850000002</v>
      </c>
      <c r="DN235" s="33">
        <v>10009.57368</v>
      </c>
      <c r="DO235" s="33">
        <v>9286.9768139999996</v>
      </c>
      <c r="DP235" s="33">
        <v>5471.7641590000003</v>
      </c>
      <c r="DQ235" s="33">
        <v>6730.2417850000002</v>
      </c>
      <c r="DR235" s="33">
        <v>10009.57368</v>
      </c>
      <c r="DS235" s="33">
        <v>9286.9768139999996</v>
      </c>
      <c r="DT235" s="33">
        <v>5471.7641590000003</v>
      </c>
      <c r="DU235" s="33">
        <v>6175.7680950000004</v>
      </c>
      <c r="DV235" s="33">
        <v>10009.57368</v>
      </c>
      <c r="DW235" s="33">
        <v>9286.9768139999996</v>
      </c>
      <c r="DX235" s="33">
        <v>5471.7641590000003</v>
      </c>
      <c r="DY235" s="33">
        <v>6656.1322609999997</v>
      </c>
      <c r="DZ235" s="33">
        <v>10009.57368</v>
      </c>
      <c r="EA235" s="33">
        <v>9286.9768139999996</v>
      </c>
      <c r="EB235" s="33">
        <v>5471.7641590000003</v>
      </c>
      <c r="EC235" s="33">
        <v>6175.7680950000004</v>
      </c>
      <c r="ED235" s="33">
        <v>10009.57368</v>
      </c>
      <c r="EE235" s="33">
        <v>9286.9768139999996</v>
      </c>
      <c r="EF235" s="33">
        <v>5471.7641590000003</v>
      </c>
      <c r="EG235" s="33">
        <v>6565.4200600000004</v>
      </c>
      <c r="EH235" s="33">
        <v>10009.57368</v>
      </c>
      <c r="EI235" s="33">
        <v>9286.9768139999996</v>
      </c>
      <c r="EJ235" s="33">
        <v>5471.7641590000003</v>
      </c>
      <c r="EK235" s="33">
        <v>6196.8852969999998</v>
      </c>
      <c r="EL235" s="33">
        <v>10009.57368</v>
      </c>
      <c r="EM235" s="33">
        <v>9286.9768139999996</v>
      </c>
      <c r="EN235" s="33">
        <v>5471.7641590000003</v>
      </c>
      <c r="EO235" s="33">
        <v>6730.2417850000002</v>
      </c>
      <c r="EP235" s="33">
        <v>10009.57368</v>
      </c>
      <c r="EQ235" s="33">
        <v>9286.9768139999996</v>
      </c>
      <c r="ER235" s="33">
        <v>5471.7641590000003</v>
      </c>
      <c r="ES235" s="33">
        <v>6495.6405949999998</v>
      </c>
      <c r="ET235" s="33">
        <v>10009.57368</v>
      </c>
      <c r="EU235" s="33">
        <v>9286.9768139999996</v>
      </c>
      <c r="EV235" s="33">
        <v>5471.7641590000003</v>
      </c>
      <c r="EW235" s="33">
        <v>6599.1442850000003</v>
      </c>
      <c r="EX235" s="33">
        <v>10009.57368</v>
      </c>
      <c r="EY235" s="33">
        <v>9286.9768139999996</v>
      </c>
      <c r="EZ235" s="33">
        <v>5384.1546349999999</v>
      </c>
      <c r="FA235" s="33">
        <v>6656.1322609999997</v>
      </c>
      <c r="FB235" s="33">
        <v>10009.57368</v>
      </c>
      <c r="FC235" s="33">
        <v>9286.9768139999996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5678.932503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5900.620379</v>
      </c>
      <c r="O236" s="33">
        <v>5063.7322620000004</v>
      </c>
      <c r="P236" s="33">
        <v>4288.1228570000003</v>
      </c>
      <c r="Q236" s="33">
        <v>5121.3911310000003</v>
      </c>
      <c r="R236" s="33">
        <v>6977.8870829999996</v>
      </c>
      <c r="S236" s="33">
        <v>5063.7322620000004</v>
      </c>
      <c r="T236" s="33">
        <v>4288.1228570000003</v>
      </c>
      <c r="U236" s="33">
        <v>5121.3911310000003</v>
      </c>
      <c r="V236" s="33">
        <v>5367.549094</v>
      </c>
      <c r="W236" s="33">
        <v>5063.7322620000004</v>
      </c>
      <c r="X236" s="33">
        <v>4288.1228570000003</v>
      </c>
      <c r="Y236" s="33">
        <v>5121.3911310000003</v>
      </c>
      <c r="Z236" s="33">
        <v>5839.2471390000001</v>
      </c>
      <c r="AA236" s="33">
        <v>5063.7322620000004</v>
      </c>
      <c r="AB236" s="33">
        <v>4288.1228570000003</v>
      </c>
      <c r="AC236" s="33">
        <v>5121.3911310000003</v>
      </c>
      <c r="AD236" s="33">
        <v>6812.5235869999997</v>
      </c>
      <c r="AE236" s="33">
        <v>5063.7322620000004</v>
      </c>
      <c r="AF236" s="33">
        <v>4288.1228570000003</v>
      </c>
      <c r="AG236" s="33">
        <v>4789.4040560000003</v>
      </c>
      <c r="AH236" s="33">
        <v>6117.2134640000004</v>
      </c>
      <c r="AI236" s="33">
        <v>5063.7322620000004</v>
      </c>
      <c r="AJ236" s="33">
        <v>4288.1228570000003</v>
      </c>
      <c r="AK236" s="33">
        <v>5121.3911310000003</v>
      </c>
      <c r="AL236" s="33">
        <v>4693.8069240000004</v>
      </c>
      <c r="AM236" s="33">
        <v>5063.7322620000004</v>
      </c>
      <c r="AN236" s="33">
        <v>4288.1228570000003</v>
      </c>
      <c r="AO236" s="33">
        <v>2465.4552960000001</v>
      </c>
      <c r="AP236" s="33">
        <v>2206.5875820000001</v>
      </c>
      <c r="AQ236" s="33">
        <v>4683.4052529999999</v>
      </c>
      <c r="AR236" s="33">
        <v>4288.1228570000003</v>
      </c>
      <c r="AS236" s="33">
        <v>103.4063848</v>
      </c>
      <c r="AT236" s="33">
        <v>1460.3912780000001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4806.8969619999998</v>
      </c>
      <c r="BB236" s="33">
        <v>6977.8870829999996</v>
      </c>
      <c r="BC236" s="33">
        <v>5063.7322620000004</v>
      </c>
      <c r="BD236" s="33">
        <v>4288.1228570000003</v>
      </c>
      <c r="BE236" s="33">
        <v>3750.8100420000001</v>
      </c>
      <c r="BF236" s="33">
        <v>4943.751851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4288.1228570000003</v>
      </c>
      <c r="BQ236" s="33">
        <v>5121.3911310000003</v>
      </c>
      <c r="BR236" s="33">
        <v>6977.8870829999996</v>
      </c>
      <c r="BS236" s="33">
        <v>5063.7322620000004</v>
      </c>
      <c r="BT236" s="33">
        <v>4288.1228570000003</v>
      </c>
      <c r="BU236" s="33">
        <v>3699.535292</v>
      </c>
      <c r="BV236" s="33">
        <v>6977.8870829999996</v>
      </c>
      <c r="BW236" s="33">
        <v>5063.7322620000004</v>
      </c>
      <c r="BX236" s="33">
        <v>4288.1228570000003</v>
      </c>
      <c r="BY236" s="33">
        <v>3826.7841020000001</v>
      </c>
      <c r="BZ236" s="33">
        <v>6977.8870829999996</v>
      </c>
      <c r="CA236" s="33">
        <v>5063.7322620000004</v>
      </c>
      <c r="CB236" s="33">
        <v>4288.1228570000003</v>
      </c>
      <c r="CC236" s="33">
        <v>5121.3911310000003</v>
      </c>
      <c r="CD236" s="33">
        <v>6977.8870829999996</v>
      </c>
      <c r="CE236" s="33">
        <v>5063.7322620000004</v>
      </c>
      <c r="CF236" s="33">
        <v>4288.1228570000003</v>
      </c>
      <c r="CG236" s="33">
        <v>5121.3911310000003</v>
      </c>
      <c r="CH236" s="33">
        <v>6977.8870829999996</v>
      </c>
      <c r="CI236" s="33">
        <v>5063.7322620000004</v>
      </c>
      <c r="CJ236" s="33">
        <v>4288.1228570000003</v>
      </c>
      <c r="CK236" s="33">
        <v>5121.3911310000003</v>
      </c>
      <c r="CL236" s="33">
        <v>6977.8870829999996</v>
      </c>
      <c r="CM236" s="33">
        <v>5063.7322620000004</v>
      </c>
      <c r="CN236" s="33">
        <v>4288.1228570000003</v>
      </c>
      <c r="CO236" s="33">
        <v>5121.3911310000003</v>
      </c>
      <c r="CP236" s="33">
        <v>6977.8870829999996</v>
      </c>
      <c r="CQ236" s="33">
        <v>5063.7322620000004</v>
      </c>
      <c r="CR236" s="33">
        <v>4288.1228570000003</v>
      </c>
      <c r="CS236" s="33">
        <v>5121.3911310000003</v>
      </c>
      <c r="CT236" s="33">
        <v>6977.8870829999996</v>
      </c>
      <c r="CU236" s="33">
        <v>5063.7322620000004</v>
      </c>
      <c r="CV236" s="33">
        <v>4288.1228570000003</v>
      </c>
      <c r="CW236" s="33">
        <v>5121.3911310000003</v>
      </c>
      <c r="CX236" s="33">
        <v>6977.8870829999996</v>
      </c>
      <c r="CY236" s="33">
        <v>5063.7322620000004</v>
      </c>
      <c r="CZ236" s="33">
        <v>4288.1228570000003</v>
      </c>
      <c r="DA236" s="33">
        <v>5121.3911310000003</v>
      </c>
      <c r="DB236" s="33">
        <v>6977.8870829999996</v>
      </c>
      <c r="DC236" s="33">
        <v>5063.7322620000004</v>
      </c>
      <c r="DD236" s="33">
        <v>4288.1228570000003</v>
      </c>
      <c r="DE236" s="33">
        <v>5121.3911310000003</v>
      </c>
      <c r="DF236" s="33">
        <v>6977.8870829999996</v>
      </c>
      <c r="DG236" s="33">
        <v>5063.7322620000004</v>
      </c>
      <c r="DH236" s="33">
        <v>4429.8514290000003</v>
      </c>
      <c r="DI236" s="33">
        <v>5245.1675599999999</v>
      </c>
      <c r="DJ236" s="33">
        <v>7072.8149999999996</v>
      </c>
      <c r="DK236" s="33">
        <v>5186.75875</v>
      </c>
      <c r="DL236" s="33">
        <v>4429.8514290000003</v>
      </c>
      <c r="DM236" s="33">
        <v>3823.2917539999999</v>
      </c>
      <c r="DN236" s="33">
        <v>7072.8149999999996</v>
      </c>
      <c r="DO236" s="33">
        <v>5186.75875</v>
      </c>
      <c r="DP236" s="33">
        <v>4429.8514290000003</v>
      </c>
      <c r="DQ236" s="33">
        <v>5113.2575040000002</v>
      </c>
      <c r="DR236" s="33">
        <v>7072.8149999999996</v>
      </c>
      <c r="DS236" s="33">
        <v>5186.75875</v>
      </c>
      <c r="DT236" s="33">
        <v>4429.8514290000003</v>
      </c>
      <c r="DU236" s="33">
        <v>2604.8103900000001</v>
      </c>
      <c r="DV236" s="33">
        <v>7072.8149999999996</v>
      </c>
      <c r="DW236" s="33">
        <v>5186.75875</v>
      </c>
      <c r="DX236" s="33">
        <v>4429.8514290000003</v>
      </c>
      <c r="DY236" s="33">
        <v>5162.1634519999998</v>
      </c>
      <c r="DZ236" s="33">
        <v>7072.8149999999996</v>
      </c>
      <c r="EA236" s="33">
        <v>5186.75875</v>
      </c>
      <c r="EB236" s="33">
        <v>4429.8514290000003</v>
      </c>
      <c r="EC236" s="33">
        <v>5121.3911310000003</v>
      </c>
      <c r="ED236" s="33">
        <v>7072.8149999999996</v>
      </c>
      <c r="EE236" s="33">
        <v>5186.75875</v>
      </c>
      <c r="EF236" s="33">
        <v>4429.8514290000003</v>
      </c>
      <c r="EG236" s="33">
        <v>5245.1675599999999</v>
      </c>
      <c r="EH236" s="33">
        <v>7072.8149999999996</v>
      </c>
      <c r="EI236" s="33">
        <v>5186.75875</v>
      </c>
      <c r="EJ236" s="33">
        <v>4429.8514290000003</v>
      </c>
      <c r="EK236" s="33">
        <v>5121.3911310000003</v>
      </c>
      <c r="EL236" s="33">
        <v>7072.8149999999996</v>
      </c>
      <c r="EM236" s="33">
        <v>5186.75875</v>
      </c>
      <c r="EN236" s="33">
        <v>4429.8514290000003</v>
      </c>
      <c r="EO236" s="33">
        <v>5121.3911310000003</v>
      </c>
      <c r="EP236" s="33">
        <v>7072.8149999999996</v>
      </c>
      <c r="EQ236" s="33">
        <v>5186.75875</v>
      </c>
      <c r="ER236" s="33">
        <v>4429.8514290000003</v>
      </c>
      <c r="ES236" s="33">
        <v>5245.1675599999999</v>
      </c>
      <c r="ET236" s="33">
        <v>7072.8149999999996</v>
      </c>
      <c r="EU236" s="33">
        <v>5186.75875</v>
      </c>
      <c r="EV236" s="33">
        <v>4288.1228570000003</v>
      </c>
      <c r="EW236" s="33">
        <v>5245.1675599999999</v>
      </c>
      <c r="EX236" s="33">
        <v>7072.8149999999996</v>
      </c>
      <c r="EY236" s="33">
        <v>5186.75875</v>
      </c>
      <c r="EZ236" s="33">
        <v>4429.8514290000003</v>
      </c>
      <c r="FA236" s="33">
        <v>5245.1675599999999</v>
      </c>
      <c r="FB236" s="33">
        <v>7072.8149999999996</v>
      </c>
      <c r="FC236" s="33">
        <v>5186.75875</v>
      </c>
    </row>
    <row r="237" spans="2:159" x14ac:dyDescent="0.25">
      <c r="B237" s="33" t="s">
        <v>1</v>
      </c>
      <c r="C237" s="33" t="s">
        <v>40</v>
      </c>
      <c r="D237" s="33">
        <v>3085.883679</v>
      </c>
      <c r="E237" s="33">
        <v>2917.4112759999998</v>
      </c>
      <c r="F237" s="33">
        <v>3259.6296600000001</v>
      </c>
      <c r="G237" s="33">
        <v>3137.6277380000001</v>
      </c>
      <c r="H237" s="33">
        <v>3951.459863</v>
      </c>
      <c r="I237" s="33">
        <v>4008.8972709999998</v>
      </c>
      <c r="J237" s="33">
        <v>3697.3466669999998</v>
      </c>
      <c r="K237" s="33">
        <v>3137.6277380000001</v>
      </c>
      <c r="L237" s="33">
        <v>4818.8470960000004</v>
      </c>
      <c r="M237" s="33">
        <v>4778.3187479999997</v>
      </c>
      <c r="N237" s="33">
        <v>3697.3466669999998</v>
      </c>
      <c r="O237" s="33">
        <v>3137.6277380000001</v>
      </c>
      <c r="P237" s="33">
        <v>4974.4956240000001</v>
      </c>
      <c r="Q237" s="33">
        <v>4934.0946020000001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3697.3466669999998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8173.1974110000001</v>
      </c>
      <c r="AD237" s="33">
        <v>868.24955379999994</v>
      </c>
      <c r="AE237" s="33">
        <v>3495.4172119999998</v>
      </c>
      <c r="AF237" s="33">
        <v>11562.91073</v>
      </c>
      <c r="AG237" s="33">
        <v>8375.2515029999995</v>
      </c>
      <c r="AH237" s="33">
        <v>4360.4084309999998</v>
      </c>
      <c r="AI237" s="33">
        <v>3930.8375139999998</v>
      </c>
      <c r="AJ237" s="33">
        <v>12867.58613</v>
      </c>
      <c r="AK237" s="33">
        <v>4375.8660289999998</v>
      </c>
      <c r="AL237" s="33">
        <v>4664.5079669999996</v>
      </c>
      <c r="AM237" s="33">
        <v>4294.6267379999999</v>
      </c>
      <c r="AN237" s="33">
        <v>13993.94104</v>
      </c>
      <c r="AO237" s="33">
        <v>12333.392949999999</v>
      </c>
      <c r="AP237" s="33">
        <v>4555.4512629999999</v>
      </c>
      <c r="AQ237" s="33">
        <v>4294.6267379999999</v>
      </c>
      <c r="AR237" s="33">
        <v>12659.93858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12983.27095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995.50354000000004</v>
      </c>
      <c r="BC237" s="33">
        <v>4294.6267379999999</v>
      </c>
      <c r="BD237" s="33">
        <v>10859.273499999999</v>
      </c>
      <c r="BE237" s="33">
        <v>12975.853590000001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750.30195860000003</v>
      </c>
      <c r="BK237" s="33">
        <v>4294.6267379999999</v>
      </c>
      <c r="BL237" s="33">
        <v>13993.94104</v>
      </c>
      <c r="BM237" s="33">
        <v>13387.23956</v>
      </c>
      <c r="BN237" s="33">
        <v>4664.5079669999996</v>
      </c>
      <c r="BO237" s="33">
        <v>4294.6267379999999</v>
      </c>
      <c r="BP237" s="33">
        <v>13993.94104</v>
      </c>
      <c r="BQ237" s="33">
        <v>12226.182290000001</v>
      </c>
      <c r="BR237" s="33">
        <v>4664.5079669999996</v>
      </c>
      <c r="BS237" s="33">
        <v>4294.6267379999999</v>
      </c>
      <c r="BT237" s="33">
        <v>9307.7278100000003</v>
      </c>
      <c r="BU237" s="33">
        <v>15618.08761</v>
      </c>
      <c r="BV237" s="33">
        <v>4664.5079669999996</v>
      </c>
      <c r="BW237" s="33">
        <v>4294.6267379999999</v>
      </c>
      <c r="BX237" s="33">
        <v>13000.1955</v>
      </c>
      <c r="BY237" s="33">
        <v>4864.2276499999998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2943.7798809999999</v>
      </c>
      <c r="CI237" s="33">
        <v>4294.6267379999999</v>
      </c>
      <c r="CJ237" s="33">
        <v>13993.94104</v>
      </c>
      <c r="CK237" s="33">
        <v>11261.00686</v>
      </c>
      <c r="CL237" s="33">
        <v>4664.5079669999996</v>
      </c>
      <c r="CM237" s="33">
        <v>4294.6267379999999</v>
      </c>
      <c r="CN237" s="33">
        <v>13993.94104</v>
      </c>
      <c r="CO237" s="33">
        <v>8244.2937170000005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12641.573710000001</v>
      </c>
      <c r="CW237" s="33">
        <v>14721.873900000001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13600.791789999999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13479.944369999999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6236.8426890000001</v>
      </c>
      <c r="G238" s="33">
        <v>7052.958095</v>
      </c>
      <c r="H238" s="33">
        <v>7801.7042860000001</v>
      </c>
      <c r="I238" s="33">
        <v>7273.9891669999997</v>
      </c>
      <c r="J238" s="33">
        <v>5167.2209990000001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6648.0824839999996</v>
      </c>
      <c r="AA238" s="33">
        <v>7052.958095</v>
      </c>
      <c r="AB238" s="33">
        <v>7801.7042860000001</v>
      </c>
      <c r="AC238" s="33">
        <v>3877.7944470000002</v>
      </c>
      <c r="AD238" s="33">
        <v>6993.13375</v>
      </c>
      <c r="AE238" s="33">
        <v>7052.958095</v>
      </c>
      <c r="AF238" s="33">
        <v>7801.7042860000001</v>
      </c>
      <c r="AG238" s="33">
        <v>3292.6013549999998</v>
      </c>
      <c r="AH238" s="33">
        <v>3388.1537189999999</v>
      </c>
      <c r="AI238" s="33">
        <v>7052.958095</v>
      </c>
      <c r="AJ238" s="33">
        <v>7801.7042860000001</v>
      </c>
      <c r="AK238" s="33">
        <v>5935.2742639999997</v>
      </c>
      <c r="AL238" s="33">
        <v>3627.943182</v>
      </c>
      <c r="AM238" s="33">
        <v>7052.958095</v>
      </c>
      <c r="AN238" s="33">
        <v>6054.9553169999999</v>
      </c>
      <c r="AO238" s="33">
        <v>7273.9891669999997</v>
      </c>
      <c r="AP238" s="33">
        <v>6651.1013439999997</v>
      </c>
      <c r="AQ238" s="33">
        <v>7052.958095</v>
      </c>
      <c r="AR238" s="33">
        <v>6308.6072869999998</v>
      </c>
      <c r="AS238" s="33">
        <v>5418.567822</v>
      </c>
      <c r="AT238" s="33">
        <v>6993.13375</v>
      </c>
      <c r="AU238" s="33">
        <v>7052.958095</v>
      </c>
      <c r="AV238" s="33">
        <v>7801.7042860000001</v>
      </c>
      <c r="AW238" s="33">
        <v>5432.9480309999999</v>
      </c>
      <c r="AX238" s="33">
        <v>1627.943182</v>
      </c>
      <c r="AY238" s="33">
        <v>7052.958095</v>
      </c>
      <c r="AZ238" s="33">
        <v>7801.7042860000001</v>
      </c>
      <c r="BA238" s="33">
        <v>3627.943182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4525.7223780000004</v>
      </c>
      <c r="BJ238" s="33">
        <v>6993.13375</v>
      </c>
      <c r="BK238" s="33">
        <v>7052.958095</v>
      </c>
      <c r="BL238" s="33">
        <v>7801.7042860000001</v>
      </c>
      <c r="BM238" s="33">
        <v>3627.943182</v>
      </c>
      <c r="BN238" s="33">
        <v>4129.3072330000005</v>
      </c>
      <c r="BO238" s="33">
        <v>7052.958095</v>
      </c>
      <c r="BP238" s="33">
        <v>7801.7042860000001</v>
      </c>
      <c r="BQ238" s="33">
        <v>7273.9891669999997</v>
      </c>
      <c r="BR238" s="33">
        <v>6156.3213699999997</v>
      </c>
      <c r="BS238" s="33">
        <v>7052.958095</v>
      </c>
      <c r="BT238" s="33">
        <v>7801.7042860000001</v>
      </c>
      <c r="BU238" s="33">
        <v>4398.4219380000004</v>
      </c>
      <c r="BV238" s="33">
        <v>1908.4312050000001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1627.943182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4929.2761479999999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5071.1800590000003</v>
      </c>
      <c r="CQ238" s="33">
        <v>7052.958095</v>
      </c>
      <c r="CR238" s="33">
        <v>7801.7042860000001</v>
      </c>
      <c r="CS238" s="33">
        <v>5999.9078689999997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3627.943182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2885.6692760000001</v>
      </c>
      <c r="DZ238" s="33">
        <v>6993.13375</v>
      </c>
      <c r="EA238" s="33">
        <v>7052.958095</v>
      </c>
      <c r="EB238" s="33">
        <v>7801.7042860000001</v>
      </c>
      <c r="EC238" s="33">
        <v>6938.3666030000004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7262.8376600000001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3627.943182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487.86507</v>
      </c>
      <c r="Q239" s="33">
        <v>488.26404050000002</v>
      </c>
      <c r="R239" s="33">
        <v>500.31709510000002</v>
      </c>
      <c r="S239" s="33">
        <v>497.75049849999999</v>
      </c>
      <c r="T239" s="33">
        <v>3571.492381</v>
      </c>
      <c r="U239" s="33">
        <v>3490.20631</v>
      </c>
      <c r="V239" s="33">
        <v>913.06875000000002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284.22819329999999</v>
      </c>
      <c r="AE239" s="33">
        <v>2654.0345240000001</v>
      </c>
      <c r="AF239" s="33">
        <v>5757.5847899999999</v>
      </c>
      <c r="AG239" s="33">
        <v>6522.231667</v>
      </c>
      <c r="AH239" s="33">
        <v>325.27028639999997</v>
      </c>
      <c r="AI239" s="33">
        <v>2654.0345240000001</v>
      </c>
      <c r="AJ239" s="33">
        <v>4315.8937889999997</v>
      </c>
      <c r="AK239" s="33">
        <v>6522.231667</v>
      </c>
      <c r="AL239" s="33">
        <v>342.47577790000003</v>
      </c>
      <c r="AM239" s="33">
        <v>2654.0345240000001</v>
      </c>
      <c r="AN239" s="33">
        <v>2493.3827930000002</v>
      </c>
      <c r="AO239" s="33">
        <v>446.50705010000001</v>
      </c>
      <c r="AP239" s="33">
        <v>454.39908059999999</v>
      </c>
      <c r="AQ239" s="33">
        <v>2654.0345240000001</v>
      </c>
      <c r="AR239" s="33">
        <v>6753.6804760000005</v>
      </c>
      <c r="AS239" s="33">
        <v>458.3627515</v>
      </c>
      <c r="AT239" s="33">
        <v>466.54780390000002</v>
      </c>
      <c r="AU239" s="33">
        <v>2654.0345240000001</v>
      </c>
      <c r="AV239" s="33">
        <v>1668.5680950000001</v>
      </c>
      <c r="AW239" s="33">
        <v>470.64049920000002</v>
      </c>
      <c r="AX239" s="33">
        <v>1392.215557</v>
      </c>
      <c r="AY239" s="33">
        <v>2654.0345240000001</v>
      </c>
      <c r="AZ239" s="33">
        <v>5218.797501</v>
      </c>
      <c r="BB239" s="33">
        <v>491.63352350000002</v>
      </c>
      <c r="BC239" s="33">
        <v>2654.0345240000001</v>
      </c>
      <c r="BD239" s="33">
        <v>6753.6804760000005</v>
      </c>
      <c r="BF239" s="33">
        <v>504.0876063</v>
      </c>
      <c r="BG239" s="33">
        <v>2654.0345240000001</v>
      </c>
      <c r="BH239" s="33">
        <v>2894.6610930000002</v>
      </c>
      <c r="BJ239" s="33">
        <v>516.29834410000001</v>
      </c>
      <c r="BK239" s="33">
        <v>2654.0345240000001</v>
      </c>
      <c r="BL239" s="33">
        <v>2412.1880700000002</v>
      </c>
      <c r="BM239" s="33">
        <v>519.05656290000002</v>
      </c>
      <c r="BN239" s="33">
        <v>528.76362059999997</v>
      </c>
      <c r="BO239" s="33">
        <v>2654.0345240000001</v>
      </c>
      <c r="BP239" s="33">
        <v>6297.891447</v>
      </c>
      <c r="BQ239" s="33">
        <v>531.1022021</v>
      </c>
      <c r="BS239" s="33">
        <v>2654.0345240000001</v>
      </c>
      <c r="BT239" s="33">
        <v>6753.6804760000005</v>
      </c>
      <c r="BU239" s="33">
        <v>542.87170579999997</v>
      </c>
      <c r="BV239" s="33">
        <v>2180.0149999999999</v>
      </c>
      <c r="BW239" s="33">
        <v>2654.0345240000001</v>
      </c>
      <c r="BX239" s="33">
        <v>6753.6804760000005</v>
      </c>
      <c r="BY239" s="33">
        <v>5303.8852209999995</v>
      </c>
      <c r="BZ239" s="33">
        <v>2180.0149999999999</v>
      </c>
      <c r="CA239" s="33">
        <v>2654.0345240000001</v>
      </c>
      <c r="CB239" s="33">
        <v>3117.832304</v>
      </c>
      <c r="CC239" s="33">
        <v>3340.1746229999999</v>
      </c>
      <c r="CD239" s="33">
        <v>300.29316690000002</v>
      </c>
      <c r="CE239" s="33">
        <v>2654.0345240000001</v>
      </c>
      <c r="CF239" s="33">
        <v>3401.7165409999998</v>
      </c>
      <c r="CG239" s="33">
        <v>579.08230300000002</v>
      </c>
      <c r="CH239" s="33">
        <v>2180.0149999999999</v>
      </c>
      <c r="CI239" s="33">
        <v>2654.0345240000001</v>
      </c>
      <c r="CJ239" s="33">
        <v>6753.6804760000005</v>
      </c>
      <c r="CK239" s="33">
        <v>732.02099999999996</v>
      </c>
      <c r="CL239" s="33">
        <v>747.01023759999998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762.40910429999997</v>
      </c>
      <c r="CT239" s="33">
        <v>2180.0149999999999</v>
      </c>
      <c r="CU239" s="33">
        <v>2654.0345240000001</v>
      </c>
      <c r="CV239" s="33">
        <v>6753.6804760000005</v>
      </c>
      <c r="CW239" s="33">
        <v>3542.7897659999999</v>
      </c>
      <c r="CX239" s="33">
        <v>1999.518832</v>
      </c>
      <c r="CY239" s="33">
        <v>2654.0345240000001</v>
      </c>
      <c r="CZ239" s="33">
        <v>5709.6545269999997</v>
      </c>
      <c r="DA239" s="33">
        <v>802.07215919999999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5825.5983980000001</v>
      </c>
      <c r="DI239" s="33">
        <v>832.64113980000002</v>
      </c>
      <c r="DJ239" s="33">
        <v>2180.0149999999999</v>
      </c>
      <c r="DK239" s="33">
        <v>2654.0345240000001</v>
      </c>
      <c r="DL239" s="33">
        <v>6753.6804760000005</v>
      </c>
      <c r="DM239" s="33">
        <v>3335.049485</v>
      </c>
      <c r="DN239" s="33">
        <v>2180.0149999999999</v>
      </c>
      <c r="DO239" s="33">
        <v>2654.0345240000001</v>
      </c>
      <c r="DP239" s="33">
        <v>6753.6804760000005</v>
      </c>
      <c r="DQ239" s="33">
        <v>863.25474129999998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5997.4978799999999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924.08064019999995</v>
      </c>
      <c r="EP239" s="33">
        <v>2180.0149999999999</v>
      </c>
      <c r="EQ239" s="33">
        <v>2654.0345240000001</v>
      </c>
      <c r="ER239" s="33">
        <v>6753.6804760000005</v>
      </c>
      <c r="ES239" s="33">
        <v>4749.3374119999999</v>
      </c>
      <c r="ET239" s="33">
        <v>2180.0149999999999</v>
      </c>
      <c r="EU239" s="33">
        <v>2654.0345240000001</v>
      </c>
      <c r="EV239" s="33">
        <v>6201.1130480000002</v>
      </c>
      <c r="EW239" s="33">
        <v>6522.231667</v>
      </c>
      <c r="EX239" s="33">
        <v>2180.0149999999999</v>
      </c>
      <c r="EY239" s="33">
        <v>2654.0345240000001</v>
      </c>
      <c r="EZ239" s="33">
        <v>6703.0799569999999</v>
      </c>
      <c r="FA239" s="33">
        <v>923.79628160000004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72.479354299999997</v>
      </c>
      <c r="J240" s="33">
        <v>281.05458329999999</v>
      </c>
      <c r="K240" s="33">
        <v>163.02547620000001</v>
      </c>
      <c r="L240" s="33">
        <v>161.06714289999999</v>
      </c>
      <c r="M240" s="33">
        <v>260.1183929</v>
      </c>
      <c r="N240" s="33">
        <v>281.05458329999999</v>
      </c>
      <c r="O240" s="33">
        <v>163.02547620000001</v>
      </c>
      <c r="P240" s="33">
        <v>161.06714289999999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I240" s="33">
        <v>202.8874405</v>
      </c>
      <c r="AK240" s="33">
        <v>500.22398809999999</v>
      </c>
      <c r="AL240" s="33">
        <v>408.08249999999998</v>
      </c>
      <c r="AM240" s="33">
        <v>202.8874405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BA240" s="33">
        <v>500.22398809999999</v>
      </c>
      <c r="BB240" s="33">
        <v>408.08249999999998</v>
      </c>
      <c r="BC240" s="33">
        <v>202.8874405</v>
      </c>
      <c r="BD240" s="33">
        <v>291.7157143</v>
      </c>
      <c r="BF240" s="33">
        <v>408.08249999999998</v>
      </c>
      <c r="BG240" s="33">
        <v>202.8874405</v>
      </c>
      <c r="BH240" s="33">
        <v>291.7157143</v>
      </c>
      <c r="BJ240" s="33">
        <v>408.08249999999998</v>
      </c>
      <c r="BK240" s="33">
        <v>202.8874405</v>
      </c>
      <c r="BL240" s="33">
        <v>291.7157143</v>
      </c>
      <c r="BM240" s="33">
        <v>500.22398809999999</v>
      </c>
      <c r="BN240" s="33">
        <v>408.08249999999998</v>
      </c>
      <c r="BO240" s="33">
        <v>202.8874405</v>
      </c>
      <c r="BQ240" s="33">
        <v>500.22398809999999</v>
      </c>
      <c r="BR240" s="33">
        <v>408.08249999999998</v>
      </c>
      <c r="BS240" s="33">
        <v>202.8874405</v>
      </c>
      <c r="BV240" s="33">
        <v>408.08249999999998</v>
      </c>
      <c r="BW240" s="33">
        <v>202.8874405</v>
      </c>
      <c r="BX240" s="33">
        <v>291.7157143</v>
      </c>
      <c r="BY240" s="33">
        <v>500.22398809999999</v>
      </c>
      <c r="BZ240" s="33">
        <v>408.08249999999998</v>
      </c>
      <c r="CA240" s="33">
        <v>202.8874405</v>
      </c>
      <c r="CB240" s="33">
        <v>291.7157143</v>
      </c>
      <c r="CD240" s="33">
        <v>408.08249999999998</v>
      </c>
      <c r="CE240" s="33">
        <v>202.8874405</v>
      </c>
      <c r="CF240" s="33">
        <v>291.7157143</v>
      </c>
      <c r="CH240" s="33">
        <v>408.08249999999998</v>
      </c>
      <c r="CI240" s="33">
        <v>202.8874405</v>
      </c>
      <c r="CJ240" s="33">
        <v>291.7157143</v>
      </c>
      <c r="CL240" s="33">
        <v>408.08249999999998</v>
      </c>
      <c r="CM240" s="33">
        <v>202.8874405</v>
      </c>
      <c r="CO240" s="33">
        <v>198.197123</v>
      </c>
      <c r="CP240" s="33">
        <v>408.08249999999998</v>
      </c>
      <c r="CQ240" s="33">
        <v>202.8874405</v>
      </c>
      <c r="CR240" s="33">
        <v>291.7157143</v>
      </c>
      <c r="CS240" s="33">
        <v>500.22398809999999</v>
      </c>
      <c r="CT240" s="33">
        <v>408.08249999999998</v>
      </c>
      <c r="CU240" s="33">
        <v>202.8874405</v>
      </c>
      <c r="CW240" s="33">
        <v>72.646066520000005</v>
      </c>
      <c r="CX240" s="33">
        <v>408.08249999999998</v>
      </c>
      <c r="CY240" s="33">
        <v>202.8874405</v>
      </c>
      <c r="CZ240" s="33">
        <v>291.7157143</v>
      </c>
      <c r="DA240" s="33">
        <v>500.22398809999999</v>
      </c>
      <c r="DB240" s="33">
        <v>408.08249999999998</v>
      </c>
      <c r="DC240" s="33">
        <v>202.8874405</v>
      </c>
      <c r="DD240" s="33">
        <v>291.7157143</v>
      </c>
      <c r="DE240" s="33">
        <v>500.22398809999999</v>
      </c>
      <c r="DF240" s="33">
        <v>408.08249999999998</v>
      </c>
      <c r="DG240" s="33">
        <v>202.8874405</v>
      </c>
      <c r="DH240" s="33">
        <v>291.7157143</v>
      </c>
      <c r="DI240" s="33">
        <v>500.22398809999999</v>
      </c>
      <c r="DJ240" s="33">
        <v>408.08249999999998</v>
      </c>
      <c r="DK240" s="33">
        <v>202.8874405</v>
      </c>
      <c r="DL240" s="33">
        <v>291.7157143</v>
      </c>
      <c r="DM240" s="33">
        <v>500.22398809999999</v>
      </c>
      <c r="DN240" s="33">
        <v>408.08249999999998</v>
      </c>
      <c r="DO240" s="33">
        <v>202.8874405</v>
      </c>
      <c r="DP240" s="33">
        <v>291.7157143</v>
      </c>
      <c r="DQ240" s="33">
        <v>302.04699979999998</v>
      </c>
      <c r="DR240" s="33">
        <v>408.08249999999998</v>
      </c>
      <c r="DS240" s="33">
        <v>202.8874405</v>
      </c>
      <c r="DT240" s="33">
        <v>291.7157143</v>
      </c>
      <c r="DU240" s="33">
        <v>500.22398809999999</v>
      </c>
      <c r="DV240" s="33">
        <v>408.08249999999998</v>
      </c>
      <c r="DW240" s="33">
        <v>202.8874405</v>
      </c>
      <c r="DX240" s="33">
        <v>291.7157143</v>
      </c>
      <c r="DY240" s="33">
        <v>258.50360769999998</v>
      </c>
      <c r="DZ240" s="33">
        <v>408.08249999999998</v>
      </c>
      <c r="EA240" s="33">
        <v>202.8874405</v>
      </c>
      <c r="EB240" s="33">
        <v>291.7157143</v>
      </c>
      <c r="EC240" s="33">
        <v>500.22398809999999</v>
      </c>
      <c r="ED240" s="33">
        <v>408.08249999999998</v>
      </c>
      <c r="EE240" s="33">
        <v>202.8874405</v>
      </c>
      <c r="EF240" s="33">
        <v>291.7157143</v>
      </c>
      <c r="EG240" s="33">
        <v>500.22398809999999</v>
      </c>
      <c r="EH240" s="33">
        <v>408.08249999999998</v>
      </c>
      <c r="EI240" s="33">
        <v>202.8874405</v>
      </c>
      <c r="EJ240" s="33">
        <v>291.7157143</v>
      </c>
      <c r="EK240" s="33">
        <v>500.22398809999999</v>
      </c>
      <c r="EL240" s="33">
        <v>408.08249999999998</v>
      </c>
      <c r="EM240" s="33">
        <v>202.8874405</v>
      </c>
      <c r="EN240" s="33">
        <v>291.7157143</v>
      </c>
      <c r="EO240" s="33">
        <v>500.22398809999999</v>
      </c>
      <c r="EP240" s="33">
        <v>408.08249999999998</v>
      </c>
      <c r="EQ240" s="33">
        <v>202.8874405</v>
      </c>
      <c r="ER240" s="33">
        <v>291.7157143</v>
      </c>
      <c r="ES240" s="33">
        <v>125.4586542</v>
      </c>
      <c r="ET240" s="33">
        <v>408.08249999999998</v>
      </c>
      <c r="EU240" s="33">
        <v>202.8874405</v>
      </c>
      <c r="EV240" s="33">
        <v>291.7157143</v>
      </c>
      <c r="EW240" s="33">
        <v>500.22398809999999</v>
      </c>
      <c r="EX240" s="33">
        <v>408.08249999999998</v>
      </c>
      <c r="EY240" s="33">
        <v>202.8874405</v>
      </c>
      <c r="EZ240" s="33">
        <v>291.7157143</v>
      </c>
      <c r="FA240" s="33">
        <v>500.22398809999999</v>
      </c>
      <c r="FB240" s="33">
        <v>408.08249999999998</v>
      </c>
      <c r="FC240" s="33">
        <v>202.8874405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M242" s="33">
        <v>805.35751010000001</v>
      </c>
      <c r="AN242" s="33">
        <v>2902.1452380000001</v>
      </c>
      <c r="AQ242" s="33">
        <v>1552.3085120000001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Y242" s="33">
        <v>1552.3085120000001</v>
      </c>
      <c r="BC242" s="33">
        <v>1552.3085120000001</v>
      </c>
      <c r="BD242" s="33">
        <v>2902.1452380000001</v>
      </c>
      <c r="BE242" s="33">
        <v>2288.209762</v>
      </c>
      <c r="BG242" s="33">
        <v>1552.3085120000001</v>
      </c>
      <c r="BH242" s="33">
        <v>2902.1452380000001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O242" s="33">
        <v>1552.3085120000001</v>
      </c>
      <c r="BS242" s="33">
        <v>1552.3085120000001</v>
      </c>
      <c r="BT242" s="33">
        <v>2902.1452380000001</v>
      </c>
      <c r="BU242" s="33">
        <v>2288.209762</v>
      </c>
      <c r="BW242" s="33">
        <v>1552.3085120000001</v>
      </c>
      <c r="BX242" s="33">
        <v>1276.5057650000001</v>
      </c>
      <c r="BY242" s="33">
        <v>2288.209762</v>
      </c>
      <c r="CA242" s="33">
        <v>1552.3085120000001</v>
      </c>
      <c r="CB242" s="33">
        <v>2902.1452380000001</v>
      </c>
      <c r="CC242" s="33">
        <v>2288.209762</v>
      </c>
      <c r="CE242" s="33">
        <v>1552.3085120000001</v>
      </c>
      <c r="CF242" s="33">
        <v>2902.1452380000001</v>
      </c>
      <c r="CI242" s="33">
        <v>1552.3085120000001</v>
      </c>
      <c r="CJ242" s="33">
        <v>2902.1452380000001</v>
      </c>
      <c r="CK242" s="33">
        <v>2279.9329229999998</v>
      </c>
      <c r="CM242" s="33">
        <v>1552.3085120000001</v>
      </c>
      <c r="CN242" s="33">
        <v>1355.2394839999999</v>
      </c>
      <c r="CP242" s="33">
        <v>903.10125000000005</v>
      </c>
      <c r="CQ242" s="33">
        <v>1552.3085120000001</v>
      </c>
      <c r="CR242" s="33">
        <v>2902.1452380000001</v>
      </c>
      <c r="CU242" s="33">
        <v>1552.3085120000001</v>
      </c>
      <c r="CV242" s="33">
        <v>2902.1452380000001</v>
      </c>
      <c r="CY242" s="33">
        <v>1552.3085120000001</v>
      </c>
      <c r="CZ242" s="33">
        <v>2902.1452380000001</v>
      </c>
      <c r="DA242" s="33">
        <v>2288.209762</v>
      </c>
      <c r="DB242" s="33">
        <v>903.10125000000005</v>
      </c>
      <c r="DC242" s="33">
        <v>1552.3085120000001</v>
      </c>
      <c r="DD242" s="33">
        <v>1951.921834</v>
      </c>
      <c r="DE242" s="33">
        <v>3.9444729120000002</v>
      </c>
      <c r="DF242" s="33">
        <v>903.10125000000005</v>
      </c>
      <c r="DG242" s="33">
        <v>1552.3085120000001</v>
      </c>
      <c r="DH242" s="33">
        <v>2945.0752379999999</v>
      </c>
      <c r="DI242" s="33">
        <v>42.93</v>
      </c>
      <c r="DJ242" s="33">
        <v>946.03125</v>
      </c>
      <c r="DK242" s="33">
        <v>1595.2385119999999</v>
      </c>
      <c r="DL242" s="33">
        <v>2945.0752379999999</v>
      </c>
      <c r="DM242" s="33">
        <v>2288.209762</v>
      </c>
      <c r="DN242" s="33">
        <v>946.03125</v>
      </c>
      <c r="DO242" s="33">
        <v>1595.2385119999999</v>
      </c>
      <c r="DP242" s="33">
        <v>2945.0752379999999</v>
      </c>
      <c r="DQ242" s="33">
        <v>2331.1397619999998</v>
      </c>
      <c r="DR242" s="33">
        <v>946.03125</v>
      </c>
      <c r="DS242" s="33">
        <v>1595.2385119999999</v>
      </c>
      <c r="DT242" s="33">
        <v>2945.0752379999999</v>
      </c>
      <c r="DU242" s="33">
        <v>2288.209762</v>
      </c>
      <c r="DV242" s="33">
        <v>946.03125</v>
      </c>
      <c r="DW242" s="33">
        <v>1595.2385119999999</v>
      </c>
      <c r="DX242" s="33">
        <v>2902.1452380000001</v>
      </c>
      <c r="DY242" s="33">
        <v>1.7999999999999999E-2</v>
      </c>
      <c r="DZ242" s="33">
        <v>946.03125</v>
      </c>
      <c r="EA242" s="33">
        <v>1595.2385119999999</v>
      </c>
      <c r="EB242" s="33">
        <v>2945.0752379999999</v>
      </c>
      <c r="ED242" s="33">
        <v>946.03125</v>
      </c>
      <c r="EE242" s="33">
        <v>1595.2385119999999</v>
      </c>
      <c r="EF242" s="33">
        <v>2337.3617509999999</v>
      </c>
      <c r="EH242" s="33">
        <v>946.03125</v>
      </c>
      <c r="EI242" s="33">
        <v>1595.2385119999999</v>
      </c>
      <c r="EJ242" s="33">
        <v>2945.0752379999999</v>
      </c>
      <c r="EL242" s="33">
        <v>946.03125</v>
      </c>
      <c r="EM242" s="33">
        <v>1595.2385119999999</v>
      </c>
      <c r="EN242" s="33">
        <v>2945.0752379999999</v>
      </c>
      <c r="EO242" s="33">
        <v>364.75722769999999</v>
      </c>
      <c r="EP242" s="33">
        <v>946.03125</v>
      </c>
      <c r="EQ242" s="33">
        <v>1595.2385119999999</v>
      </c>
      <c r="ER242" s="33">
        <v>2945.0752379999999</v>
      </c>
      <c r="ET242" s="33">
        <v>946.03125</v>
      </c>
      <c r="EU242" s="33">
        <v>1595.2385119999999</v>
      </c>
      <c r="EV242" s="33">
        <v>2945.0752379999999</v>
      </c>
      <c r="EW242" s="33">
        <v>2235.2979049999999</v>
      </c>
      <c r="EX242" s="33">
        <v>946.03125</v>
      </c>
      <c r="EY242" s="33">
        <v>1595.2385119999999</v>
      </c>
      <c r="EZ242" s="33">
        <v>2945.0752379999999</v>
      </c>
      <c r="FB242" s="33">
        <v>946.03125</v>
      </c>
      <c r="FC242" s="33">
        <v>1595.2385119999999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40107.61176</v>
      </c>
      <c r="E245" s="33">
        <v>37879.153870000002</v>
      </c>
      <c r="F245" s="33">
        <v>42930.608229999998</v>
      </c>
      <c r="G245" s="33">
        <v>42271.101820000003</v>
      </c>
      <c r="H245" s="33">
        <v>40845.331530000003</v>
      </c>
      <c r="I245" s="33">
        <v>38703.818350000001</v>
      </c>
      <c r="J245" s="33">
        <v>43912.771099999998</v>
      </c>
      <c r="K245" s="33">
        <v>42395.531609999998</v>
      </c>
      <c r="L245" s="33">
        <v>41900.795890000001</v>
      </c>
      <c r="M245" s="33">
        <v>39760.390299999999</v>
      </c>
      <c r="N245" s="33">
        <v>44147.649649999999</v>
      </c>
      <c r="O245" s="33">
        <v>42423.088889999999</v>
      </c>
      <c r="P245" s="33">
        <v>42014.410689999997</v>
      </c>
      <c r="Q245" s="33">
        <v>39874.098050000001</v>
      </c>
      <c r="R245" s="33">
        <v>45723.276680000003</v>
      </c>
      <c r="S245" s="33">
        <v>42380.20347</v>
      </c>
      <c r="T245" s="33">
        <v>46385.809520000003</v>
      </c>
      <c r="U245" s="33">
        <v>45183.087440000003</v>
      </c>
      <c r="V245" s="33">
        <v>44525.690340000001</v>
      </c>
      <c r="W245" s="33">
        <v>42948.227500000001</v>
      </c>
      <c r="X245" s="33">
        <v>46385.809520000003</v>
      </c>
      <c r="Y245" s="33">
        <v>45183.087440000003</v>
      </c>
      <c r="Z245" s="33">
        <v>44652.337119999997</v>
      </c>
      <c r="AA245" s="33">
        <v>42948.227500000001</v>
      </c>
      <c r="AB245" s="33">
        <v>52096.268750000003</v>
      </c>
      <c r="AC245" s="33">
        <v>45654.843110000002</v>
      </c>
      <c r="AD245" s="33">
        <v>42743.521330000003</v>
      </c>
      <c r="AE245" s="33">
        <v>45091.78572</v>
      </c>
      <c r="AF245" s="33">
        <v>54418.216469999999</v>
      </c>
      <c r="AG245" s="33">
        <v>45205.160660000001</v>
      </c>
      <c r="AH245" s="33">
        <v>41958.184229999999</v>
      </c>
      <c r="AI245" s="33">
        <v>45890.538529999998</v>
      </c>
      <c r="AJ245" s="33">
        <v>53989.485159999997</v>
      </c>
      <c r="AK245" s="33">
        <v>44680.659160000003</v>
      </c>
      <c r="AL245" s="33">
        <v>41503.954680000003</v>
      </c>
      <c r="AM245" s="33">
        <v>47059.685259999998</v>
      </c>
      <c r="AN245" s="33">
        <v>54448.725339999997</v>
      </c>
      <c r="AO245" s="33">
        <v>45245.240539999999</v>
      </c>
      <c r="AP245" s="33">
        <v>42042.7601</v>
      </c>
      <c r="AQ245" s="33">
        <v>47426.309249999998</v>
      </c>
      <c r="AR245" s="33">
        <v>55081.277289999998</v>
      </c>
      <c r="AS245" s="33">
        <v>46177.473319999997</v>
      </c>
      <c r="AT245" s="33">
        <v>42749.429969999997</v>
      </c>
      <c r="AU245" s="33">
        <v>47886.99912</v>
      </c>
      <c r="AV245" s="33">
        <v>55725.409610000002</v>
      </c>
      <c r="AW245" s="33">
        <v>46299.089599999999</v>
      </c>
      <c r="AX245" s="33">
        <v>42924.30171</v>
      </c>
      <c r="AY245" s="33">
        <v>47886.99912</v>
      </c>
      <c r="AZ245" s="33">
        <v>56081.77807</v>
      </c>
      <c r="BA245" s="33">
        <v>46843.990729999998</v>
      </c>
      <c r="BB245" s="33">
        <v>43719.905809999997</v>
      </c>
      <c r="BC245" s="33">
        <v>47886.99912</v>
      </c>
      <c r="BD245" s="33">
        <v>57675.854449999999</v>
      </c>
      <c r="BE245" s="33">
        <v>48579.701549999998</v>
      </c>
      <c r="BF245" s="33">
        <v>45367.229090000001</v>
      </c>
      <c r="BG245" s="33">
        <v>47886.99912</v>
      </c>
      <c r="BH245" s="33">
        <v>56951.502610000003</v>
      </c>
      <c r="BI245" s="33">
        <v>47556.040110000002</v>
      </c>
      <c r="BJ245" s="33">
        <v>44402.470300000001</v>
      </c>
      <c r="BK245" s="33">
        <v>47886.99912</v>
      </c>
      <c r="BL245" s="33">
        <v>56469.029589999998</v>
      </c>
      <c r="BM245" s="33">
        <v>47734.903180000001</v>
      </c>
      <c r="BN245" s="33">
        <v>44562.213819999997</v>
      </c>
      <c r="BO245" s="33">
        <v>47886.99912</v>
      </c>
      <c r="BP245" s="33">
        <v>57160.872009999999</v>
      </c>
      <c r="BQ245" s="33">
        <v>47943.727760000002</v>
      </c>
      <c r="BR245" s="33">
        <v>44781.629119999998</v>
      </c>
      <c r="BS245" s="33">
        <v>47886.99912</v>
      </c>
      <c r="BT245" s="33">
        <v>55832.593050000003</v>
      </c>
      <c r="BU245" s="33">
        <v>48837.965300000003</v>
      </c>
      <c r="BV245" s="33">
        <v>43992.589169999999</v>
      </c>
      <c r="BW245" s="33">
        <v>47886.99912</v>
      </c>
      <c r="BX245" s="33">
        <v>58191.136980000003</v>
      </c>
      <c r="BY245" s="33">
        <v>46348.158880000003</v>
      </c>
      <c r="BZ245" s="33">
        <v>44412.783750000002</v>
      </c>
      <c r="CA245" s="33">
        <v>47886.99912</v>
      </c>
      <c r="CB245" s="33">
        <v>57174.673820000004</v>
      </c>
      <c r="CC245" s="33">
        <v>50286.645299999996</v>
      </c>
      <c r="CD245" s="33">
        <v>47197.569880000003</v>
      </c>
      <c r="CE245" s="33">
        <v>47886.99912</v>
      </c>
      <c r="CF245" s="33">
        <v>57458.558060000003</v>
      </c>
      <c r="CG245" s="33">
        <v>50600.233410000001</v>
      </c>
      <c r="CH245" s="33">
        <v>47356.563629999997</v>
      </c>
      <c r="CI245" s="33">
        <v>47886.99912</v>
      </c>
      <c r="CJ245" s="33">
        <v>58082.655760000001</v>
      </c>
      <c r="CK245" s="33">
        <v>49101.882689999999</v>
      </c>
      <c r="CL245" s="33">
        <v>47646.518620000003</v>
      </c>
      <c r="CM245" s="33">
        <v>48072.652840000002</v>
      </c>
      <c r="CN245" s="33">
        <v>59204.071960000001</v>
      </c>
      <c r="CO245" s="33">
        <v>50027.614710000002</v>
      </c>
      <c r="CP245" s="33">
        <v>48297.536359999998</v>
      </c>
      <c r="CQ245" s="33">
        <v>48332.189359999997</v>
      </c>
      <c r="CR245" s="33">
        <v>61559.271760000003</v>
      </c>
      <c r="CS245" s="33">
        <v>50989.405059999997</v>
      </c>
      <c r="CT245" s="33">
        <v>49202.894220000002</v>
      </c>
      <c r="CU245" s="33">
        <v>48732.050810000001</v>
      </c>
      <c r="CV245" s="33">
        <v>60133.935720000001</v>
      </c>
      <c r="CW245" s="33">
        <v>53531.432410000001</v>
      </c>
      <c r="CX245" s="33">
        <v>49582.696739999999</v>
      </c>
      <c r="CY245" s="33">
        <v>49121.661460000003</v>
      </c>
      <c r="CZ245" s="33">
        <v>61165.579870000001</v>
      </c>
      <c r="DA245" s="33">
        <v>55069.377910000003</v>
      </c>
      <c r="DB245" s="33">
        <v>51227.31654</v>
      </c>
      <c r="DC245" s="33">
        <v>49336.998160000003</v>
      </c>
      <c r="DD245" s="33">
        <v>61381.340029999999</v>
      </c>
      <c r="DE245" s="33">
        <v>54953.013200000001</v>
      </c>
      <c r="DF245" s="33">
        <v>51240.223230000003</v>
      </c>
      <c r="DG245" s="33">
        <v>49336.998160000003</v>
      </c>
      <c r="DH245" s="33">
        <v>62135.334210000001</v>
      </c>
      <c r="DI245" s="33">
        <v>53554.728880000002</v>
      </c>
      <c r="DJ245" s="33">
        <v>51741.291559999998</v>
      </c>
      <c r="DK245" s="33">
        <v>49952.972329999997</v>
      </c>
      <c r="DL245" s="33">
        <v>62157.18187</v>
      </c>
      <c r="DM245" s="33">
        <v>56887.63985</v>
      </c>
      <c r="DN245" s="33">
        <v>51741.291559999998</v>
      </c>
      <c r="DO245" s="33">
        <v>49952.972329999997</v>
      </c>
      <c r="DP245" s="33">
        <v>62670.267039999999</v>
      </c>
      <c r="DQ245" s="33">
        <v>55587.038990000001</v>
      </c>
      <c r="DR245" s="33">
        <v>51741.291559999998</v>
      </c>
      <c r="DS245" s="33">
        <v>49952.972329999997</v>
      </c>
      <c r="DT245" s="33">
        <v>63063.416290000001</v>
      </c>
      <c r="DU245" s="33">
        <v>57098.391580000003</v>
      </c>
      <c r="DV245" s="33">
        <v>51741.291559999998</v>
      </c>
      <c r="DW245" s="33">
        <v>49952.972329999997</v>
      </c>
      <c r="DX245" s="33">
        <v>63020.486290000001</v>
      </c>
      <c r="DY245" s="33">
        <v>53704.32243</v>
      </c>
      <c r="DZ245" s="33">
        <v>51741.291559999998</v>
      </c>
      <c r="EA245" s="33">
        <v>49952.972329999997</v>
      </c>
      <c r="EB245" s="33">
        <v>62549.419620000001</v>
      </c>
      <c r="EC245" s="33">
        <v>56991.139990000003</v>
      </c>
      <c r="ED245" s="33">
        <v>51741.291559999998</v>
      </c>
      <c r="EE245" s="33">
        <v>49952.972329999997</v>
      </c>
      <c r="EF245" s="33">
        <v>62455.702810000003</v>
      </c>
      <c r="EG245" s="33">
        <v>57315.457159999998</v>
      </c>
      <c r="EH245" s="33">
        <v>51741.291559999998</v>
      </c>
      <c r="EI245" s="33">
        <v>49952.972329999997</v>
      </c>
      <c r="EJ245" s="33">
        <v>63063.416290000001</v>
      </c>
      <c r="EK245" s="33">
        <v>57336.72825</v>
      </c>
      <c r="EL245" s="33">
        <v>51741.291559999998</v>
      </c>
      <c r="EM245" s="33">
        <v>49952.972329999997</v>
      </c>
      <c r="EN245" s="33">
        <v>62759.917869999997</v>
      </c>
      <c r="EO245" s="33">
        <v>53728.386480000001</v>
      </c>
      <c r="EP245" s="33">
        <v>51741.291559999998</v>
      </c>
      <c r="EQ245" s="33">
        <v>49952.972329999997</v>
      </c>
      <c r="ER245" s="33">
        <v>63063.416290000001</v>
      </c>
      <c r="ES245" s="33">
        <v>56031.11148</v>
      </c>
      <c r="ET245" s="33">
        <v>51741.291559999998</v>
      </c>
      <c r="EU245" s="33">
        <v>49952.972329999997</v>
      </c>
      <c r="EV245" s="33">
        <v>62369.120289999999</v>
      </c>
      <c r="EW245" s="33">
        <v>57018.101340000001</v>
      </c>
      <c r="EX245" s="33">
        <v>51741.291559999998</v>
      </c>
      <c r="EY245" s="33">
        <v>49952.972329999997</v>
      </c>
      <c r="EZ245" s="33">
        <v>62266.82116</v>
      </c>
      <c r="FA245" s="33">
        <v>53526.174180000002</v>
      </c>
      <c r="FB245" s="33">
        <v>51741.291559999998</v>
      </c>
      <c r="FC245" s="33">
        <v>49952.972329999997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2342.7673100000002</v>
      </c>
      <c r="AW246" s="33">
        <v>2124.3119839999999</v>
      </c>
      <c r="AX246" s="33">
        <v>1506.370234</v>
      </c>
      <c r="AY246" s="33">
        <v>1865.683507</v>
      </c>
      <c r="AZ246" s="33">
        <v>2342.7673100000002</v>
      </c>
      <c r="BA246" s="33">
        <v>2124.3119839999999</v>
      </c>
      <c r="BB246" s="33">
        <v>1506.370234</v>
      </c>
      <c r="BC246" s="33">
        <v>1865.683507</v>
      </c>
      <c r="BD246" s="33">
        <v>2342.7673100000002</v>
      </c>
      <c r="BE246" s="33">
        <v>2124.3119839999999</v>
      </c>
      <c r="BF246" s="33">
        <v>1506.370234</v>
      </c>
      <c r="BG246" s="33">
        <v>1865.683507</v>
      </c>
      <c r="BH246" s="33">
        <v>2342.7673100000002</v>
      </c>
      <c r="BI246" s="33">
        <v>2124.3119839999999</v>
      </c>
      <c r="BJ246" s="33">
        <v>1506.370234</v>
      </c>
      <c r="BK246" s="33">
        <v>1865.683507</v>
      </c>
      <c r="BL246" s="33">
        <v>3054.406187</v>
      </c>
      <c r="BM246" s="33">
        <v>2124.3119839999999</v>
      </c>
      <c r="BN246" s="33">
        <v>1506.370234</v>
      </c>
      <c r="BO246" s="33">
        <v>2420.9830710000001</v>
      </c>
      <c r="BP246" s="33">
        <v>2342.7673100000002</v>
      </c>
      <c r="BQ246" s="33">
        <v>2124.3119839999999</v>
      </c>
      <c r="BR246" s="33">
        <v>1506.370234</v>
      </c>
      <c r="BS246" s="33">
        <v>2849.794977</v>
      </c>
      <c r="BT246" s="33">
        <v>4656.3588769999997</v>
      </c>
      <c r="BU246" s="33">
        <v>2124.3119839999999</v>
      </c>
      <c r="BV246" s="33">
        <v>3004.397489</v>
      </c>
      <c r="BW246" s="33">
        <v>3671.004199</v>
      </c>
      <c r="BX246" s="33">
        <v>2342.7673100000002</v>
      </c>
      <c r="BY246" s="33">
        <v>4600.7556649999997</v>
      </c>
      <c r="BZ246" s="33">
        <v>2890.7460169999999</v>
      </c>
      <c r="CA246" s="33">
        <v>3915.3822460000001</v>
      </c>
      <c r="CB246" s="33">
        <v>4969.5392400000001</v>
      </c>
      <c r="CC246" s="33">
        <v>2124.3119839999999</v>
      </c>
      <c r="CD246" s="33">
        <v>1506.370234</v>
      </c>
      <c r="CE246" s="33">
        <v>3915.3822460000001</v>
      </c>
      <c r="CF246" s="33">
        <v>4969.5392400000001</v>
      </c>
      <c r="CG246" s="33">
        <v>2124.3119839999999</v>
      </c>
      <c r="CH246" s="33">
        <v>1506.370234</v>
      </c>
      <c r="CI246" s="33">
        <v>3915.3822460000001</v>
      </c>
      <c r="CJ246" s="33">
        <v>4969.5392400000001</v>
      </c>
      <c r="CK246" s="33">
        <v>4600.7556649999997</v>
      </c>
      <c r="CL246" s="33">
        <v>2639.6184800000001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3248.5960610000002</v>
      </c>
      <c r="CS246" s="33">
        <v>4600.7556649999997</v>
      </c>
      <c r="CT246" s="33">
        <v>3167.9871210000001</v>
      </c>
      <c r="CU246" s="33">
        <v>3915.3822460000001</v>
      </c>
      <c r="CV246" s="33">
        <v>4969.5392400000001</v>
      </c>
      <c r="CW246" s="33">
        <v>2124.3119839999999</v>
      </c>
      <c r="CX246" s="33">
        <v>3207.1786219999999</v>
      </c>
      <c r="CY246" s="33">
        <v>3915.3822460000001</v>
      </c>
      <c r="CZ246" s="33">
        <v>4969.5392400000001</v>
      </c>
      <c r="DA246" s="33">
        <v>2124.3119839999999</v>
      </c>
      <c r="DB246" s="33">
        <v>3207.1786219999999</v>
      </c>
      <c r="DC246" s="33">
        <v>3915.3822460000001</v>
      </c>
      <c r="DD246" s="33">
        <v>4969.5392400000001</v>
      </c>
      <c r="DE246" s="33">
        <v>2124.3119839999999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2124.3119839999999</v>
      </c>
      <c r="DN246" s="33">
        <v>3207.1786219999999</v>
      </c>
      <c r="DO246" s="33">
        <v>3915.3822460000001</v>
      </c>
      <c r="DP246" s="33">
        <v>4969.5392400000001</v>
      </c>
      <c r="DQ246" s="33">
        <v>3041.4940200000001</v>
      </c>
      <c r="DR246" s="33">
        <v>3207.1786219999999</v>
      </c>
      <c r="DS246" s="33">
        <v>3915.3822460000001</v>
      </c>
      <c r="DT246" s="33">
        <v>4969.5392400000001</v>
      </c>
      <c r="DU246" s="33">
        <v>2124.3119839999999</v>
      </c>
      <c r="DV246" s="33">
        <v>3207.1786219999999</v>
      </c>
      <c r="DW246" s="33">
        <v>3915.3822460000001</v>
      </c>
      <c r="DX246" s="33">
        <v>4566.3064770000001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2124.3119839999999</v>
      </c>
      <c r="ED246" s="33">
        <v>3207.1786219999999</v>
      </c>
      <c r="EE246" s="33">
        <v>3915.3822460000001</v>
      </c>
      <c r="EF246" s="33">
        <v>4969.5392400000001</v>
      </c>
      <c r="EG246" s="33">
        <v>2124.3119839999999</v>
      </c>
      <c r="EH246" s="33">
        <v>3207.1786219999999</v>
      </c>
      <c r="EI246" s="33">
        <v>3915.3822460000001</v>
      </c>
      <c r="EJ246" s="33">
        <v>4491.255717</v>
      </c>
      <c r="EK246" s="33">
        <v>2124.3119839999999</v>
      </c>
      <c r="EL246" s="33">
        <v>3207.1786219999999</v>
      </c>
      <c r="EM246" s="33">
        <v>3915.3822460000001</v>
      </c>
      <c r="EN246" s="33">
        <v>4698.0945339999998</v>
      </c>
      <c r="EO246" s="33">
        <v>4600.7556649999997</v>
      </c>
      <c r="EP246" s="33">
        <v>3207.1786219999999</v>
      </c>
      <c r="EQ246" s="33">
        <v>3915.3822460000001</v>
      </c>
      <c r="ER246" s="33">
        <v>4284.9840169999998</v>
      </c>
      <c r="ES246" s="33">
        <v>2124.3119839999999</v>
      </c>
      <c r="ET246" s="33">
        <v>3207.1786219999999</v>
      </c>
      <c r="EU246" s="33">
        <v>3915.3822460000001</v>
      </c>
      <c r="EV246" s="33">
        <v>4969.5392400000001</v>
      </c>
      <c r="EW246" s="33">
        <v>2124.3119839999999</v>
      </c>
      <c r="EX246" s="33">
        <v>3207.1786219999999</v>
      </c>
      <c r="EY246" s="33">
        <v>3915.3822460000001</v>
      </c>
      <c r="EZ246" s="33">
        <v>4969.5392400000001</v>
      </c>
      <c r="FA246" s="33">
        <v>4484.248724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991.70724199999995</v>
      </c>
      <c r="BE247" s="33">
        <v>990.78436850000003</v>
      </c>
      <c r="BF247" s="33">
        <v>1130.1575210000001</v>
      </c>
      <c r="BG247" s="33">
        <v>1048.9915410000001</v>
      </c>
      <c r="BH247" s="33">
        <v>991.70724199999995</v>
      </c>
      <c r="BI247" s="33">
        <v>990.78436850000003</v>
      </c>
      <c r="BJ247" s="33">
        <v>1130.1575210000001</v>
      </c>
      <c r="BK247" s="33">
        <v>1048.9915410000001</v>
      </c>
      <c r="BL247" s="33">
        <v>991.70724199999995</v>
      </c>
      <c r="BM247" s="33">
        <v>990.78436850000003</v>
      </c>
      <c r="BN247" s="33">
        <v>1130.1575210000001</v>
      </c>
      <c r="BO247" s="33">
        <v>1048.9915410000001</v>
      </c>
      <c r="BP247" s="33">
        <v>991.70724199999995</v>
      </c>
      <c r="BQ247" s="33">
        <v>990.78436850000003</v>
      </c>
      <c r="BR247" s="33">
        <v>1125.1608140000001</v>
      </c>
      <c r="BS247" s="33">
        <v>1048.9915410000001</v>
      </c>
      <c r="BT247" s="33">
        <v>991.70724199999995</v>
      </c>
      <c r="BU247" s="33">
        <v>990.78436850000003</v>
      </c>
      <c r="BV247" s="33">
        <v>1130.1575210000001</v>
      </c>
      <c r="BW247" s="33">
        <v>1048.9915410000001</v>
      </c>
      <c r="BX247" s="33">
        <v>991.70724199999995</v>
      </c>
      <c r="BY247" s="33">
        <v>990.78436850000003</v>
      </c>
      <c r="BZ247" s="33">
        <v>1130.1575210000001</v>
      </c>
      <c r="CA247" s="33">
        <v>1048.9915410000001</v>
      </c>
      <c r="CB247" s="33">
        <v>991.70724199999995</v>
      </c>
      <c r="CC247" s="33">
        <v>990.78436850000003</v>
      </c>
      <c r="CD247" s="33">
        <v>1130.1575210000001</v>
      </c>
      <c r="CE247" s="33">
        <v>1048.9915410000001</v>
      </c>
      <c r="CF247" s="33">
        <v>991.70724199999995</v>
      </c>
      <c r="CG247" s="33">
        <v>966.05064540000001</v>
      </c>
      <c r="CH247" s="33">
        <v>1130.1575210000001</v>
      </c>
      <c r="CI247" s="33">
        <v>1048.9915410000001</v>
      </c>
      <c r="CJ247" s="33">
        <v>991.70724199999995</v>
      </c>
      <c r="CK247" s="33">
        <v>990.78436850000003</v>
      </c>
      <c r="CL247" s="33">
        <v>1130.1575210000001</v>
      </c>
      <c r="CM247" s="33">
        <v>1048.9915410000001</v>
      </c>
      <c r="CN247" s="33">
        <v>991.70724199999995</v>
      </c>
      <c r="CO247" s="33">
        <v>990.78436850000003</v>
      </c>
      <c r="CP247" s="33">
        <v>1130.1575210000001</v>
      </c>
      <c r="CQ247" s="33">
        <v>1048.9915410000001</v>
      </c>
      <c r="CR247" s="33">
        <v>991.70724199999995</v>
      </c>
      <c r="CS247" s="33">
        <v>990.78436850000003</v>
      </c>
      <c r="CT247" s="33">
        <v>1130.1575210000001</v>
      </c>
      <c r="CU247" s="33">
        <v>1048.9915410000001</v>
      </c>
      <c r="CV247" s="33">
        <v>991.70724199999995</v>
      </c>
      <c r="CW247" s="33">
        <v>990.78436850000003</v>
      </c>
      <c r="CX247" s="33">
        <v>1130.1575210000001</v>
      </c>
      <c r="CY247" s="33">
        <v>1048.9915410000001</v>
      </c>
      <c r="CZ247" s="33">
        <v>1520.2879250000001</v>
      </c>
      <c r="DA247" s="33">
        <v>1515.1412800000001</v>
      </c>
      <c r="DB247" s="33">
        <v>1741.8790019999999</v>
      </c>
      <c r="DC247" s="33">
        <v>1629.8270480000001</v>
      </c>
      <c r="DD247" s="33">
        <v>1660.874266</v>
      </c>
      <c r="DE247" s="33">
        <v>1654.604227</v>
      </c>
      <c r="DF247" s="33">
        <v>1904.57826</v>
      </c>
      <c r="DG247" s="33">
        <v>1784.3115780000001</v>
      </c>
      <c r="DH247" s="33">
        <v>1875.0499010000001</v>
      </c>
      <c r="DI247" s="33">
        <v>1867.0684329999999</v>
      </c>
      <c r="DJ247" s="33">
        <v>2152.4417210000001</v>
      </c>
      <c r="DK247" s="33">
        <v>2019.660349</v>
      </c>
      <c r="DL247" s="33">
        <v>1875.0499010000001</v>
      </c>
      <c r="DM247" s="33">
        <v>990.78436850000003</v>
      </c>
      <c r="DN247" s="33">
        <v>2152.4417210000001</v>
      </c>
      <c r="DO247" s="33">
        <v>2019.660349</v>
      </c>
      <c r="DP247" s="33">
        <v>1875.0499010000001</v>
      </c>
      <c r="DQ247" s="33">
        <v>1867.0684329999999</v>
      </c>
      <c r="DR247" s="33">
        <v>2152.4417210000001</v>
      </c>
      <c r="DS247" s="33">
        <v>2019.660349</v>
      </c>
      <c r="DT247" s="33">
        <v>1471.8796600000001</v>
      </c>
      <c r="DU247" s="33">
        <v>990.78436850000003</v>
      </c>
      <c r="DV247" s="33">
        <v>2152.4417210000001</v>
      </c>
      <c r="DW247" s="33">
        <v>2019.660349</v>
      </c>
      <c r="DX247" s="33">
        <v>1875.0499010000001</v>
      </c>
      <c r="DY247" s="33">
        <v>1867.0684329999999</v>
      </c>
      <c r="DZ247" s="33">
        <v>2152.4417210000001</v>
      </c>
      <c r="EA247" s="33">
        <v>2019.660349</v>
      </c>
      <c r="EB247" s="33">
        <v>1875.0499010000001</v>
      </c>
      <c r="EC247" s="33">
        <v>990.78436850000003</v>
      </c>
      <c r="ED247" s="33">
        <v>2152.4417210000001</v>
      </c>
      <c r="EE247" s="33">
        <v>2019.660349</v>
      </c>
      <c r="EF247" s="33">
        <v>2194.4361819999999</v>
      </c>
      <c r="EG247" s="33">
        <v>990.78436850000003</v>
      </c>
      <c r="EH247" s="33">
        <v>2522.0644769999999</v>
      </c>
      <c r="EI247" s="33">
        <v>2370.6207570000001</v>
      </c>
      <c r="EJ247" s="33">
        <v>2307.450855</v>
      </c>
      <c r="EK247" s="33">
        <v>990.78436850000003</v>
      </c>
      <c r="EL247" s="33">
        <v>2652.8553010000001</v>
      </c>
      <c r="EM247" s="33">
        <v>2494.8079189999999</v>
      </c>
      <c r="EN247" s="33">
        <v>2307.450855</v>
      </c>
      <c r="EO247" s="33">
        <v>2296.0141669999998</v>
      </c>
      <c r="EP247" s="33">
        <v>2652.8553010000001</v>
      </c>
      <c r="EQ247" s="33">
        <v>2494.8079189999999</v>
      </c>
      <c r="ER247" s="33">
        <v>2307.450855</v>
      </c>
      <c r="ES247" s="33">
        <v>2183.5224069999999</v>
      </c>
      <c r="ET247" s="33">
        <v>2652.8553010000001</v>
      </c>
      <c r="EU247" s="33">
        <v>2494.8079189999999</v>
      </c>
      <c r="EV247" s="33">
        <v>2307.450855</v>
      </c>
      <c r="EW247" s="33">
        <v>990.78436850000003</v>
      </c>
      <c r="EX247" s="33">
        <v>2652.8553010000001</v>
      </c>
      <c r="EY247" s="33">
        <v>2494.8079189999999</v>
      </c>
      <c r="EZ247" s="33">
        <v>2307.450855</v>
      </c>
      <c r="FA247" s="33">
        <v>2296.0141669999998</v>
      </c>
      <c r="FB247" s="33">
        <v>2652.8553010000001</v>
      </c>
      <c r="FC247" s="33">
        <v>2494.8079189999999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48.640333660000003</v>
      </c>
      <c r="AP248" s="33">
        <v>55.792816889999997</v>
      </c>
      <c r="AQ248" s="33">
        <v>107.4420198</v>
      </c>
      <c r="AR248" s="33">
        <v>105.2766835</v>
      </c>
      <c r="AS248" s="33">
        <v>1.7976075739999999</v>
      </c>
      <c r="AT248" s="33">
        <v>56.751142489999999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L249" s="33">
        <v>113.8293899</v>
      </c>
      <c r="N249" s="33">
        <v>75.928631600000003</v>
      </c>
      <c r="O249" s="33">
        <v>89.909617310000002</v>
      </c>
      <c r="P249" s="33">
        <v>113.8293899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273.0338979</v>
      </c>
      <c r="AL251" s="33">
        <v>99.876998200000003</v>
      </c>
      <c r="AM251" s="33">
        <v>198.2845548</v>
      </c>
      <c r="AN251" s="33">
        <v>181.11690300000001</v>
      </c>
      <c r="AQ251" s="33">
        <v>198.2845548</v>
      </c>
      <c r="AR251" s="33">
        <v>279.91480610000002</v>
      </c>
      <c r="AU251" s="33">
        <v>198.2845548</v>
      </c>
      <c r="AX251" s="33">
        <v>99.876998200000003</v>
      </c>
      <c r="AY251" s="33">
        <v>198.2845548</v>
      </c>
      <c r="AZ251" s="33">
        <v>181.11690300000001</v>
      </c>
      <c r="BC251" s="33">
        <v>198.2845548</v>
      </c>
      <c r="BD251" s="33">
        <v>279.91480610000002</v>
      </c>
      <c r="BG251" s="33">
        <v>198.2845548</v>
      </c>
      <c r="BK251" s="33">
        <v>198.2845548</v>
      </c>
      <c r="BO251" s="33">
        <v>198.2845548</v>
      </c>
      <c r="BP251" s="33">
        <v>279.91480610000002</v>
      </c>
      <c r="BS251" s="33">
        <v>198.2845548</v>
      </c>
      <c r="BT251" s="33">
        <v>279.91480610000002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E251" s="33">
        <v>198.2845548</v>
      </c>
      <c r="CH251" s="33">
        <v>163.84764620000001</v>
      </c>
      <c r="CI251" s="33">
        <v>198.2845548</v>
      </c>
      <c r="CJ251" s="33">
        <v>279.91480610000002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J251" s="33">
        <v>163.84764620000001</v>
      </c>
      <c r="DK251" s="33">
        <v>198.2845548</v>
      </c>
      <c r="DL251" s="33">
        <v>279.91480610000002</v>
      </c>
      <c r="DN251" s="33">
        <v>163.84764620000001</v>
      </c>
      <c r="DO251" s="33">
        <v>198.2845548</v>
      </c>
      <c r="DP251" s="33">
        <v>279.91480610000002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179.89012690000001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P251" s="33">
        <v>163.84764620000001</v>
      </c>
      <c r="EQ251" s="33">
        <v>198.2845548</v>
      </c>
      <c r="ER251" s="33">
        <v>279.91480610000002</v>
      </c>
      <c r="ES251" s="33">
        <v>179.89012690000001</v>
      </c>
      <c r="ET251" s="33">
        <v>163.84764620000001</v>
      </c>
      <c r="EU251" s="33">
        <v>198.2845548</v>
      </c>
      <c r="EV251" s="33">
        <v>181.11690300000001</v>
      </c>
      <c r="EW251" s="33">
        <v>273.0338979</v>
      </c>
      <c r="EX251" s="33">
        <v>163.84764620000001</v>
      </c>
      <c r="EY251" s="33">
        <v>198.2845548</v>
      </c>
      <c r="EZ251" s="33">
        <v>181.11690300000001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BL253" s="33">
        <v>0.97993052079999998</v>
      </c>
      <c r="BN253" s="33">
        <v>1.2575180560000001</v>
      </c>
      <c r="BO253" s="33">
        <v>1.5946</v>
      </c>
      <c r="BR253" s="33">
        <v>1.4807809949999999</v>
      </c>
      <c r="BS253" s="33">
        <v>1.5946</v>
      </c>
      <c r="BT253" s="33">
        <v>0.2254504742</v>
      </c>
      <c r="BW253" s="33">
        <v>1.5946</v>
      </c>
      <c r="CA253" s="33">
        <v>1.5946</v>
      </c>
      <c r="CE253" s="33">
        <v>1.5946</v>
      </c>
      <c r="CF253" s="33">
        <v>1.5946</v>
      </c>
      <c r="CH253" s="33">
        <v>1.0937495260000001</v>
      </c>
      <c r="CI253" s="33">
        <v>1.5946</v>
      </c>
      <c r="CJ253" s="33">
        <v>1.09156199</v>
      </c>
      <c r="CL253" s="33">
        <v>0.11163146929999999</v>
      </c>
      <c r="CM253" s="33">
        <v>1.706231469</v>
      </c>
      <c r="CQ253" s="33">
        <v>1.706231469</v>
      </c>
      <c r="CS253" s="33">
        <v>1.0937495260000001</v>
      </c>
      <c r="CT253" s="33">
        <v>0.44871341279999999</v>
      </c>
      <c r="CU253" s="33">
        <v>1.706231469</v>
      </c>
      <c r="CX253" s="33">
        <v>0.33708194349999998</v>
      </c>
      <c r="CY253" s="33">
        <v>1.706231469</v>
      </c>
      <c r="DB253" s="33">
        <v>1.0937495260000001</v>
      </c>
      <c r="DC253" s="33">
        <v>1.706231469</v>
      </c>
      <c r="DF253" s="33">
        <v>1.4807809949999999</v>
      </c>
      <c r="DG253" s="33">
        <v>1.706231469</v>
      </c>
      <c r="DH253" s="33">
        <v>1.706231469</v>
      </c>
      <c r="DJ253" s="33">
        <v>1.4807809949999999</v>
      </c>
      <c r="DK253" s="33">
        <v>1.706231469</v>
      </c>
      <c r="DN253" s="33">
        <v>1.4807809949999999</v>
      </c>
      <c r="DO253" s="33">
        <v>1.706231469</v>
      </c>
      <c r="DR253" s="33">
        <v>1.4807809949999999</v>
      </c>
      <c r="DS253" s="33">
        <v>1.706231469</v>
      </c>
      <c r="DT253" s="33">
        <v>1.4807809949999999</v>
      </c>
      <c r="DV253" s="33">
        <v>1.4807809949999999</v>
      </c>
      <c r="DW253" s="33">
        <v>1.706231469</v>
      </c>
      <c r="DX253" s="33">
        <v>1.2053809950000001</v>
      </c>
      <c r="DY253" s="33">
        <v>0.86829905149999997</v>
      </c>
      <c r="DZ253" s="33">
        <v>1.4807809949999999</v>
      </c>
      <c r="EA253" s="33">
        <v>1.706231469</v>
      </c>
      <c r="ED253" s="33">
        <v>1.4807809949999999</v>
      </c>
      <c r="EE253" s="33">
        <v>1.706231469</v>
      </c>
      <c r="EF253" s="33">
        <v>1.706231469</v>
      </c>
      <c r="EH253" s="33">
        <v>1.4807809949999999</v>
      </c>
      <c r="EI253" s="33">
        <v>1.706231469</v>
      </c>
      <c r="EJ253" s="33">
        <v>1.2053809950000001</v>
      </c>
      <c r="EL253" s="33">
        <v>1.4807809949999999</v>
      </c>
      <c r="EM253" s="33">
        <v>1.706231469</v>
      </c>
      <c r="EP253" s="33">
        <v>1.4807809949999999</v>
      </c>
      <c r="EQ253" s="33">
        <v>1.706231469</v>
      </c>
      <c r="ER253" s="33">
        <v>1.5946</v>
      </c>
      <c r="ET253" s="33">
        <v>1.4807809949999999</v>
      </c>
      <c r="EU253" s="33">
        <v>1.706231469</v>
      </c>
      <c r="EW253" s="33">
        <v>0.72630094850000004</v>
      </c>
      <c r="EX253" s="33">
        <v>1.4807809949999999</v>
      </c>
      <c r="EY253" s="33">
        <v>1.706231469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N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Y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O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W254" s="33">
        <v>2.0531999999999999</v>
      </c>
      <c r="BY254" s="33">
        <v>1.8037799999999999</v>
      </c>
      <c r="CA254" s="33">
        <v>2.0531999999999999</v>
      </c>
      <c r="CB254" s="33">
        <v>2.0531999999999999</v>
      </c>
      <c r="CC254" s="33">
        <v>1.8037799999999999</v>
      </c>
      <c r="CE254" s="33">
        <v>2.0531999999999999</v>
      </c>
      <c r="CF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U254" s="33">
        <v>2.0531999999999999</v>
      </c>
      <c r="CV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Z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H254" s="33">
        <v>2.0531999999999999</v>
      </c>
      <c r="EI254" s="33">
        <v>2.0531999999999999</v>
      </c>
      <c r="EJ254" s="33">
        <v>2.0531999999999999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3124.1975470000002</v>
      </c>
      <c r="M257" s="33">
        <v>2804.6802910000001</v>
      </c>
      <c r="N257" s="33">
        <v>2445.0387300000002</v>
      </c>
      <c r="O257" s="33">
        <v>2713.6357630000002</v>
      </c>
      <c r="P257" s="33">
        <v>3124.7102949999999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3390.089833</v>
      </c>
      <c r="AD257" s="33">
        <v>2739.9074150000001</v>
      </c>
      <c r="AE257" s="33">
        <v>3123.1952759999999</v>
      </c>
      <c r="AF257" s="33">
        <v>3690.9969820000001</v>
      </c>
      <c r="AG257" s="33">
        <v>3355.5920230000002</v>
      </c>
      <c r="AH257" s="33">
        <v>2870.078673</v>
      </c>
      <c r="AI257" s="33">
        <v>3182.8101529999999</v>
      </c>
      <c r="AJ257" s="33">
        <v>3833.4954320000002</v>
      </c>
      <c r="AK257" s="33">
        <v>3492.792923</v>
      </c>
      <c r="AL257" s="33">
        <v>2924.8773449999999</v>
      </c>
      <c r="AM257" s="33">
        <v>3312.3644399999998</v>
      </c>
      <c r="AN257" s="33">
        <v>3736.7507289999999</v>
      </c>
      <c r="AO257" s="33">
        <v>3263.7322300000001</v>
      </c>
      <c r="AP257" s="33">
        <v>2768.2492040000002</v>
      </c>
      <c r="AQ257" s="33">
        <v>3312.3644399999998</v>
      </c>
      <c r="AR257" s="33">
        <v>3833.4954320000002</v>
      </c>
      <c r="AS257" s="33">
        <v>3218.6932839999999</v>
      </c>
      <c r="AT257" s="33">
        <v>2771.26073</v>
      </c>
      <c r="AU257" s="33">
        <v>3312.3644399999998</v>
      </c>
      <c r="AV257" s="33">
        <v>3555.6338260000002</v>
      </c>
      <c r="AW257" s="33">
        <v>3319.7545690000002</v>
      </c>
      <c r="AX257" s="33">
        <v>2924.8773449999999</v>
      </c>
      <c r="AY257" s="33">
        <v>3312.3644399999998</v>
      </c>
      <c r="AZ257" s="33">
        <v>3734.697529</v>
      </c>
      <c r="BA257" s="33">
        <v>3319.7545690000002</v>
      </c>
      <c r="BB257" s="33">
        <v>2749.071715</v>
      </c>
      <c r="BC257" s="33">
        <v>3312.3644399999998</v>
      </c>
      <c r="BD257" s="33">
        <v>3835.548632</v>
      </c>
      <c r="BE257" s="33">
        <v>3321.5583489999999</v>
      </c>
      <c r="BF257" s="33">
        <v>2825.0003470000001</v>
      </c>
      <c r="BG257" s="33">
        <v>3312.3644399999998</v>
      </c>
      <c r="BH257" s="33">
        <v>3555.6338260000002</v>
      </c>
      <c r="BI257" s="33">
        <v>3319.7545690000002</v>
      </c>
      <c r="BJ257" s="33">
        <v>2751.1249149999999</v>
      </c>
      <c r="BK257" s="33">
        <v>3312.3644399999998</v>
      </c>
      <c r="BL257" s="33">
        <v>4268.2526330000001</v>
      </c>
      <c r="BM257" s="33">
        <v>3321.5583489999999</v>
      </c>
      <c r="BN257" s="33">
        <v>2826.257865</v>
      </c>
      <c r="BO257" s="33">
        <v>3869.2586040000001</v>
      </c>
      <c r="BP257" s="33">
        <v>3833.4954320000002</v>
      </c>
      <c r="BQ257" s="33">
        <v>3319.7545690000002</v>
      </c>
      <c r="BR257" s="33">
        <v>2821.4844199999998</v>
      </c>
      <c r="BS257" s="33">
        <v>4298.0705099999996</v>
      </c>
      <c r="BT257" s="33">
        <v>6035.5362590000004</v>
      </c>
      <c r="BU257" s="33">
        <v>3321.5583489999999</v>
      </c>
      <c r="BV257" s="33">
        <v>4486.8752469999999</v>
      </c>
      <c r="BW257" s="33">
        <v>5119.279732</v>
      </c>
      <c r="BX257" s="33">
        <v>3833.4954320000002</v>
      </c>
      <c r="BY257" s="33">
        <v>5971.0403839999999</v>
      </c>
      <c r="BZ257" s="33">
        <v>4297.2951439999997</v>
      </c>
      <c r="CA257" s="33">
        <v>5363.6577790000001</v>
      </c>
      <c r="CB257" s="33">
        <v>6182.4057549999998</v>
      </c>
      <c r="CC257" s="33">
        <v>3321.5583489999999</v>
      </c>
      <c r="CD257" s="33">
        <v>2825.0003470000001</v>
      </c>
      <c r="CE257" s="33">
        <v>5363.6577790000001</v>
      </c>
      <c r="CF257" s="33">
        <v>6184.0003550000001</v>
      </c>
      <c r="CG257" s="33">
        <v>3295.0208459999999</v>
      </c>
      <c r="CH257" s="33">
        <v>2989.941742</v>
      </c>
      <c r="CI257" s="33">
        <v>5363.6577790000001</v>
      </c>
      <c r="CJ257" s="33">
        <v>6463.4121230000001</v>
      </c>
      <c r="CK257" s="33">
        <v>5798.0020299999996</v>
      </c>
      <c r="CL257" s="33">
        <v>3958.360224</v>
      </c>
      <c r="CM257" s="33">
        <v>5363.7694110000002</v>
      </c>
      <c r="CN257" s="33">
        <v>6462.3205610000005</v>
      </c>
      <c r="CO257" s="33">
        <v>6069.2321480000001</v>
      </c>
      <c r="CP257" s="33">
        <v>4691.7095799999997</v>
      </c>
      <c r="CQ257" s="33">
        <v>5363.7694110000002</v>
      </c>
      <c r="CR257" s="33">
        <v>4741.377383</v>
      </c>
      <c r="CS257" s="33">
        <v>5797.2920000000004</v>
      </c>
      <c r="CT257" s="33">
        <v>4650.9135930000002</v>
      </c>
      <c r="CU257" s="33">
        <v>5363.7694110000002</v>
      </c>
      <c r="CV257" s="33">
        <v>6462.3205610000005</v>
      </c>
      <c r="CW257" s="33">
        <v>3592.7884669999999</v>
      </c>
      <c r="CX257" s="33">
        <v>4689.9934620000004</v>
      </c>
      <c r="CY257" s="33">
        <v>5363.7694110000002</v>
      </c>
      <c r="CZ257" s="33">
        <v>6990.9012439999997</v>
      </c>
      <c r="DA257" s="33">
        <v>3845.9152610000001</v>
      </c>
      <c r="DB257" s="33">
        <v>5304.5248110000002</v>
      </c>
      <c r="DC257" s="33">
        <v>5944.6049169999997</v>
      </c>
      <c r="DD257" s="33">
        <v>7129.4343849999996</v>
      </c>
      <c r="DE257" s="33">
        <v>4256.6083259999996</v>
      </c>
      <c r="DF257" s="33">
        <v>5467.6111000000001</v>
      </c>
      <c r="DG257" s="33">
        <v>6099.0894479999997</v>
      </c>
      <c r="DH257" s="33">
        <v>7347.3694519999999</v>
      </c>
      <c r="DI257" s="33">
        <v>6672.4823150000002</v>
      </c>
      <c r="DJ257" s="33">
        <v>5715.474561</v>
      </c>
      <c r="DK257" s="33">
        <v>6334.4382189999997</v>
      </c>
      <c r="DL257" s="33">
        <v>7345.6632209999998</v>
      </c>
      <c r="DM257" s="33">
        <v>3321.5583489999999</v>
      </c>
      <c r="DN257" s="33">
        <v>5715.474561</v>
      </c>
      <c r="DO257" s="33">
        <v>6334.4382189999997</v>
      </c>
      <c r="DP257" s="33">
        <v>7345.6632209999998</v>
      </c>
      <c r="DQ257" s="33">
        <v>5115.0244499999999</v>
      </c>
      <c r="DR257" s="33">
        <v>5715.474561</v>
      </c>
      <c r="DS257" s="33">
        <v>6334.4382189999997</v>
      </c>
      <c r="DT257" s="33">
        <v>6943.9737599999999</v>
      </c>
      <c r="DU257" s="33">
        <v>3594.592247</v>
      </c>
      <c r="DV257" s="33">
        <v>5715.474561</v>
      </c>
      <c r="DW257" s="33">
        <v>6334.4382189999997</v>
      </c>
      <c r="DX257" s="33">
        <v>6943.6358389999996</v>
      </c>
      <c r="DY257" s="33">
        <v>6946.3845119999996</v>
      </c>
      <c r="DZ257" s="33">
        <v>5715.474561</v>
      </c>
      <c r="EA257" s="33">
        <v>6334.4382189999997</v>
      </c>
      <c r="EB257" s="33">
        <v>7345.6632209999998</v>
      </c>
      <c r="EC257" s="33">
        <v>3592.7884669999999</v>
      </c>
      <c r="ED257" s="33">
        <v>5715.474561</v>
      </c>
      <c r="EE257" s="33">
        <v>6334.4382189999997</v>
      </c>
      <c r="EF257" s="33">
        <v>7666.755733</v>
      </c>
      <c r="EG257" s="33">
        <v>3499.6446959999998</v>
      </c>
      <c r="EH257" s="33">
        <v>6085.0973169999997</v>
      </c>
      <c r="EI257" s="33">
        <v>6685.3986269999996</v>
      </c>
      <c r="EJ257" s="33">
        <v>7300.9860319999998</v>
      </c>
      <c r="EK257" s="33">
        <v>3592.7884669999999</v>
      </c>
      <c r="EL257" s="33">
        <v>6215.8881410000004</v>
      </c>
      <c r="EM257" s="33">
        <v>6809.5857889999997</v>
      </c>
      <c r="EN257" s="33">
        <v>7506.6194690000002</v>
      </c>
      <c r="EO257" s="33">
        <v>7103.2318290000003</v>
      </c>
      <c r="EP257" s="33">
        <v>6215.8881410000004</v>
      </c>
      <c r="EQ257" s="33">
        <v>6809.5857889999997</v>
      </c>
      <c r="ER257" s="33">
        <v>7095.1035519999996</v>
      </c>
      <c r="ES257" s="33">
        <v>4692.3827350000001</v>
      </c>
      <c r="ET257" s="33">
        <v>6215.8881410000004</v>
      </c>
      <c r="EU257" s="33">
        <v>6809.5857889999997</v>
      </c>
      <c r="EV257" s="33">
        <v>7679.2662710000004</v>
      </c>
      <c r="EW257" s="33">
        <v>3595.3185480000002</v>
      </c>
      <c r="EX257" s="33">
        <v>6215.8881410000004</v>
      </c>
      <c r="EY257" s="33">
        <v>6809.5857889999997</v>
      </c>
      <c r="EZ257" s="33">
        <v>7679.2662710000004</v>
      </c>
      <c r="FA257" s="33">
        <v>6984.9211079999995</v>
      </c>
      <c r="FB257" s="33">
        <v>6215.8881410000004</v>
      </c>
      <c r="FC257" s="33">
        <v>6809.5857889999997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0</v>
      </c>
      <c r="DM317" s="33">
        <v>0</v>
      </c>
      <c r="DN317" s="33">
        <v>0</v>
      </c>
      <c r="DO317" s="33">
        <v>0</v>
      </c>
      <c r="DP317" s="33">
        <v>0</v>
      </c>
      <c r="DQ317" s="33">
        <v>0</v>
      </c>
      <c r="DR317" s="33">
        <v>0</v>
      </c>
      <c r="DS317" s="33">
        <v>0</v>
      </c>
      <c r="DT317" s="33">
        <v>0</v>
      </c>
      <c r="DU317" s="33">
        <v>0</v>
      </c>
      <c r="DV317" s="33">
        <v>0</v>
      </c>
      <c r="DW317" s="33">
        <v>0</v>
      </c>
      <c r="DX317" s="33">
        <v>0</v>
      </c>
      <c r="DY317" s="33">
        <v>0</v>
      </c>
      <c r="DZ317" s="33">
        <v>0</v>
      </c>
      <c r="EA317" s="33">
        <v>0</v>
      </c>
      <c r="EB317" s="33">
        <v>0</v>
      </c>
      <c r="EC317" s="33">
        <v>0</v>
      </c>
      <c r="ED317" s="33">
        <v>0</v>
      </c>
      <c r="EE317" s="33">
        <v>0</v>
      </c>
      <c r="EF317" s="33">
        <v>0</v>
      </c>
      <c r="EG317" s="33">
        <v>0</v>
      </c>
      <c r="EH317" s="33">
        <v>0</v>
      </c>
      <c r="EI317" s="33">
        <v>0</v>
      </c>
      <c r="EJ317" s="33">
        <v>0</v>
      </c>
      <c r="EK317" s="33">
        <v>0</v>
      </c>
      <c r="EL317" s="33">
        <v>0</v>
      </c>
      <c r="EM317" s="33">
        <v>0</v>
      </c>
      <c r="EN317" s="33">
        <v>0</v>
      </c>
      <c r="EO317" s="33">
        <v>0</v>
      </c>
      <c r="EP317" s="33">
        <v>0</v>
      </c>
      <c r="EQ317" s="33">
        <v>0</v>
      </c>
      <c r="ER317" s="33">
        <v>0</v>
      </c>
      <c r="ES317" s="33">
        <v>0</v>
      </c>
      <c r="ET317" s="33">
        <v>0</v>
      </c>
      <c r="EU317" s="33">
        <v>0</v>
      </c>
      <c r="EV317" s="33">
        <v>0</v>
      </c>
      <c r="EW317" s="33">
        <v>0</v>
      </c>
      <c r="EX317" s="33">
        <v>0</v>
      </c>
      <c r="EY317" s="33">
        <v>0</v>
      </c>
      <c r="EZ317" s="33">
        <v>0</v>
      </c>
      <c r="FA317" s="33">
        <v>0</v>
      </c>
      <c r="FB317" s="33">
        <v>0</v>
      </c>
      <c r="FC317" s="33">
        <v>0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6.8443199999999997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158.05994999999999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142.57875000000001</v>
      </c>
      <c r="AQ368" s="33">
        <v>171.24225000000001</v>
      </c>
      <c r="AR368" s="33">
        <v>186.72345000000001</v>
      </c>
      <c r="AS368" s="33">
        <v>67.904700000000005</v>
      </c>
      <c r="AT368" s="33">
        <v>171.24225000000001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142.57875000000001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254.8</v>
      </c>
      <c r="M369" s="33">
        <v>254.79</v>
      </c>
      <c r="N369" s="33">
        <v>254.8</v>
      </c>
      <c r="O369" s="33">
        <v>254.8</v>
      </c>
      <c r="P369" s="33">
        <v>254.8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254.79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286.72906</v>
      </c>
      <c r="M377" s="33">
        <v>286.71906000000001</v>
      </c>
      <c r="N377" s="33">
        <v>283.46350000000001</v>
      </c>
      <c r="O377" s="33">
        <v>286.72906</v>
      </c>
      <c r="P377" s="33">
        <v>318.67108919999998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454.91185919999998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629.32386989999998</v>
      </c>
      <c r="AQ377" s="33">
        <v>657.98736989999998</v>
      </c>
      <c r="AR377" s="33">
        <v>673.46856990000003</v>
      </c>
      <c r="AS377" s="33">
        <v>554.64981990000001</v>
      </c>
      <c r="AT377" s="33">
        <v>657.98736989999998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629.32386989999998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641.53950989999998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644.79506990000004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347.95316070000001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0</v>
      </c>
      <c r="BA425" s="33">
        <v>0</v>
      </c>
      <c r="BB425" s="33">
        <v>0</v>
      </c>
      <c r="BC425" s="33">
        <v>0</v>
      </c>
      <c r="BD425" s="33">
        <v>0</v>
      </c>
      <c r="BE425" s="33">
        <v>0</v>
      </c>
      <c r="BF425" s="33">
        <v>0</v>
      </c>
      <c r="BG425" s="33">
        <v>0</v>
      </c>
      <c r="BH425" s="33">
        <v>0</v>
      </c>
      <c r="BI425" s="33">
        <v>0</v>
      </c>
      <c r="BJ425" s="33">
        <v>0</v>
      </c>
      <c r="BK425" s="33">
        <v>0</v>
      </c>
      <c r="BL425" s="33">
        <v>0</v>
      </c>
      <c r="BM425" s="33">
        <v>0</v>
      </c>
      <c r="BN425" s="33">
        <v>0</v>
      </c>
      <c r="BO425" s="33">
        <v>0</v>
      </c>
      <c r="BP425" s="33">
        <v>0</v>
      </c>
      <c r="BQ425" s="33">
        <v>0</v>
      </c>
      <c r="BR425" s="33">
        <v>0</v>
      </c>
      <c r="BS425" s="33">
        <v>0</v>
      </c>
      <c r="BT425" s="33">
        <v>0</v>
      </c>
      <c r="BU425" s="33">
        <v>0</v>
      </c>
      <c r="BV425" s="33">
        <v>0</v>
      </c>
      <c r="BW425" s="33">
        <v>0</v>
      </c>
      <c r="BX425" s="33">
        <v>0</v>
      </c>
      <c r="BY425" s="33">
        <v>0</v>
      </c>
      <c r="BZ425" s="33">
        <v>0</v>
      </c>
      <c r="CA425" s="33">
        <v>0</v>
      </c>
      <c r="CB425" s="33">
        <v>0</v>
      </c>
      <c r="CC425" s="33">
        <v>0</v>
      </c>
      <c r="CD425" s="33">
        <v>0</v>
      </c>
      <c r="CE425" s="33">
        <v>0</v>
      </c>
      <c r="CF425" s="33">
        <v>0</v>
      </c>
      <c r="CG425" s="33">
        <v>0</v>
      </c>
      <c r="CH425" s="33">
        <v>0</v>
      </c>
      <c r="CI425" s="33">
        <v>0</v>
      </c>
      <c r="CJ425" s="33">
        <v>0</v>
      </c>
      <c r="CK425" s="33">
        <v>0</v>
      </c>
      <c r="CL425" s="33">
        <v>0</v>
      </c>
      <c r="CM425" s="33">
        <v>0</v>
      </c>
      <c r="CN425" s="33">
        <v>0</v>
      </c>
      <c r="CO425" s="33">
        <v>0</v>
      </c>
      <c r="CP425" s="33">
        <v>0</v>
      </c>
      <c r="CQ425" s="33">
        <v>0</v>
      </c>
      <c r="CR425" s="33">
        <v>0</v>
      </c>
      <c r="CS425" s="33">
        <v>0</v>
      </c>
      <c r="CT425" s="33">
        <v>0</v>
      </c>
      <c r="CU425" s="33">
        <v>0</v>
      </c>
      <c r="CV425" s="33">
        <v>0</v>
      </c>
      <c r="CW425" s="33">
        <v>0</v>
      </c>
      <c r="CX425" s="33">
        <v>0</v>
      </c>
      <c r="CY425" s="33">
        <v>0</v>
      </c>
      <c r="CZ425" s="33">
        <v>0</v>
      </c>
      <c r="DA425" s="33">
        <v>0</v>
      </c>
      <c r="DB425" s="33">
        <v>0</v>
      </c>
      <c r="DC425" s="33">
        <v>0</v>
      </c>
      <c r="DD425" s="33">
        <v>0</v>
      </c>
      <c r="DE425" s="33">
        <v>0</v>
      </c>
      <c r="DF425" s="33">
        <v>0</v>
      </c>
      <c r="DG425" s="33">
        <v>0</v>
      </c>
      <c r="DH425" s="33">
        <v>0</v>
      </c>
      <c r="DI425" s="33">
        <v>0</v>
      </c>
      <c r="DJ425" s="33">
        <v>0</v>
      </c>
      <c r="DK425" s="33">
        <v>0</v>
      </c>
      <c r="DL425" s="33">
        <v>0</v>
      </c>
      <c r="DM425" s="33">
        <v>0</v>
      </c>
      <c r="DN425" s="33">
        <v>0</v>
      </c>
      <c r="DO425" s="33">
        <v>0</v>
      </c>
      <c r="DP425" s="33">
        <v>0</v>
      </c>
      <c r="DQ425" s="33">
        <v>0</v>
      </c>
      <c r="DR425" s="33">
        <v>0</v>
      </c>
      <c r="DS425" s="33">
        <v>0</v>
      </c>
      <c r="DT425" s="33">
        <v>0</v>
      </c>
      <c r="DU425" s="33">
        <v>0</v>
      </c>
      <c r="DV425" s="33">
        <v>0</v>
      </c>
      <c r="DW425" s="33">
        <v>0</v>
      </c>
      <c r="DX425" s="33">
        <v>0</v>
      </c>
      <c r="DY425" s="33">
        <v>0</v>
      </c>
      <c r="DZ425" s="33">
        <v>0</v>
      </c>
      <c r="EA425" s="33">
        <v>0</v>
      </c>
      <c r="EB425" s="33">
        <v>0</v>
      </c>
      <c r="EC425" s="33">
        <v>0</v>
      </c>
      <c r="ED425" s="33">
        <v>0</v>
      </c>
      <c r="EE425" s="33">
        <v>0</v>
      </c>
      <c r="EF425" s="33">
        <v>0</v>
      </c>
      <c r="EG425" s="33">
        <v>0</v>
      </c>
      <c r="EH425" s="33">
        <v>0</v>
      </c>
      <c r="EI425" s="33">
        <v>0</v>
      </c>
      <c r="EJ425" s="33">
        <v>0</v>
      </c>
      <c r="EK425" s="33">
        <v>0</v>
      </c>
      <c r="EL425" s="33">
        <v>0</v>
      </c>
      <c r="EM425" s="33">
        <v>0</v>
      </c>
      <c r="EN425" s="33">
        <v>0</v>
      </c>
      <c r="EO425" s="33">
        <v>0</v>
      </c>
      <c r="EP425" s="33">
        <v>0</v>
      </c>
      <c r="EQ425" s="33">
        <v>0</v>
      </c>
      <c r="ER425" s="33">
        <v>0</v>
      </c>
      <c r="ES425" s="33">
        <v>0</v>
      </c>
      <c r="ET425" s="33">
        <v>0</v>
      </c>
      <c r="EU425" s="33">
        <v>0</v>
      </c>
      <c r="EV425" s="33">
        <v>0</v>
      </c>
      <c r="EW425" s="33">
        <v>0</v>
      </c>
      <c r="EX425" s="33">
        <v>0</v>
      </c>
      <c r="EY425" s="33">
        <v>0</v>
      </c>
      <c r="EZ425" s="33">
        <v>0</v>
      </c>
      <c r="FA425" s="33">
        <v>0</v>
      </c>
      <c r="FB425" s="33">
        <v>0</v>
      </c>
      <c r="FC425" s="33">
        <v>0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DH440" s="33">
        <v>1156.308677</v>
      </c>
      <c r="DI440" s="33">
        <v>1408.594206</v>
      </c>
      <c r="DJ440" s="33">
        <v>1860.6057800000001</v>
      </c>
      <c r="DK440" s="33">
        <v>1524.2250739999999</v>
      </c>
      <c r="DL440" s="33">
        <v>1156.308677</v>
      </c>
      <c r="DM440" s="33">
        <v>1408.594206</v>
      </c>
      <c r="DN440" s="33">
        <v>1860.6057800000001</v>
      </c>
      <c r="DO440" s="33">
        <v>1524.2250739999999</v>
      </c>
      <c r="DP440" s="33">
        <v>1156.308677</v>
      </c>
      <c r="DQ440" s="33">
        <v>1408.594206</v>
      </c>
      <c r="DR440" s="33">
        <v>1860.6057800000001</v>
      </c>
      <c r="DS440" s="33">
        <v>1524.2250739999999</v>
      </c>
      <c r="DT440" s="33">
        <v>1156.308677</v>
      </c>
      <c r="DU440" s="33">
        <v>1408.594206</v>
      </c>
      <c r="DV440" s="33">
        <v>1860.6057800000001</v>
      </c>
      <c r="DW440" s="33">
        <v>1524.2250739999999</v>
      </c>
      <c r="DX440" s="33">
        <v>1156.308677</v>
      </c>
      <c r="DY440" s="33">
        <v>1408.594206</v>
      </c>
      <c r="DZ440" s="33">
        <v>1860.6057800000001</v>
      </c>
      <c r="EA440" s="33">
        <v>1524.2250739999999</v>
      </c>
      <c r="EB440" s="33">
        <v>1156.308677</v>
      </c>
      <c r="EC440" s="33">
        <v>1408.594206</v>
      </c>
      <c r="ED440" s="33">
        <v>1860.6057800000001</v>
      </c>
      <c r="EE440" s="33">
        <v>1524.2250739999999</v>
      </c>
      <c r="EF440" s="33">
        <v>1156.308677</v>
      </c>
      <c r="EG440" s="33">
        <v>1408.594206</v>
      </c>
      <c r="EH440" s="33">
        <v>1860.6057800000001</v>
      </c>
      <c r="EI440" s="33">
        <v>1524.2250739999999</v>
      </c>
      <c r="EJ440" s="33">
        <v>1156.308677</v>
      </c>
      <c r="EK440" s="33">
        <v>1408.594206</v>
      </c>
      <c r="EL440" s="33">
        <v>1860.6057800000001</v>
      </c>
      <c r="EM440" s="33">
        <v>1524.2250739999999</v>
      </c>
      <c r="EN440" s="33">
        <v>1156.308677</v>
      </c>
      <c r="EO440" s="33">
        <v>1408.594206</v>
      </c>
      <c r="EP440" s="33">
        <v>1860.6057800000001</v>
      </c>
      <c r="EQ440" s="33">
        <v>1524.2250739999999</v>
      </c>
      <c r="ER440" s="33">
        <v>1156.308677</v>
      </c>
      <c r="ES440" s="33">
        <v>1408.594206</v>
      </c>
      <c r="ET440" s="33">
        <v>1860.6057800000001</v>
      </c>
      <c r="EU440" s="33">
        <v>1524.2250739999999</v>
      </c>
      <c r="EV440" s="33">
        <v>1156.308677</v>
      </c>
      <c r="EW440" s="33">
        <v>1408.594206</v>
      </c>
      <c r="EX440" s="33">
        <v>1860.6057800000001</v>
      </c>
      <c r="EY440" s="33">
        <v>1524.2250739999999</v>
      </c>
      <c r="EZ440" s="33">
        <v>1156.308677</v>
      </c>
      <c r="FA440" s="33">
        <v>1408.594206</v>
      </c>
      <c r="FB440" s="33">
        <v>1860.6057800000001</v>
      </c>
      <c r="FC440" s="33">
        <v>1524.2250739999999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0</v>
      </c>
      <c r="BY449" s="33">
        <v>0</v>
      </c>
      <c r="BZ449" s="33">
        <v>0</v>
      </c>
      <c r="CA449" s="33">
        <v>0</v>
      </c>
      <c r="CB449" s="33">
        <v>0</v>
      </c>
      <c r="CC449" s="33">
        <v>0</v>
      </c>
      <c r="CD449" s="33">
        <v>0</v>
      </c>
      <c r="CE449" s="33">
        <v>0</v>
      </c>
      <c r="CF449" s="33">
        <v>0</v>
      </c>
      <c r="CG449" s="33">
        <v>0</v>
      </c>
      <c r="CH449" s="33">
        <v>0</v>
      </c>
      <c r="CI449" s="33">
        <v>0</v>
      </c>
      <c r="CJ449" s="33">
        <v>0</v>
      </c>
      <c r="CK449" s="33">
        <v>0</v>
      </c>
      <c r="CL449" s="33">
        <v>0</v>
      </c>
      <c r="CM449" s="33">
        <v>0</v>
      </c>
      <c r="CN449" s="33">
        <v>0</v>
      </c>
      <c r="CO449" s="33">
        <v>0</v>
      </c>
      <c r="CP449" s="33">
        <v>0</v>
      </c>
      <c r="CQ449" s="33">
        <v>0</v>
      </c>
      <c r="CR449" s="33">
        <v>0</v>
      </c>
      <c r="CS449" s="33">
        <v>0</v>
      </c>
      <c r="CT449" s="33">
        <v>0</v>
      </c>
      <c r="CU449" s="33">
        <v>0</v>
      </c>
      <c r="CV449" s="33">
        <v>0</v>
      </c>
      <c r="CW449" s="33">
        <v>0</v>
      </c>
      <c r="CX449" s="33">
        <v>0</v>
      </c>
      <c r="CY449" s="33">
        <v>0</v>
      </c>
      <c r="CZ449" s="33">
        <v>0</v>
      </c>
      <c r="DA449" s="33">
        <v>0</v>
      </c>
      <c r="DB449" s="33">
        <v>0</v>
      </c>
      <c r="DC449" s="33">
        <v>0</v>
      </c>
      <c r="DD449" s="33">
        <v>0</v>
      </c>
      <c r="DE449" s="33">
        <v>0</v>
      </c>
      <c r="DF449" s="33">
        <v>0</v>
      </c>
      <c r="DG449" s="33">
        <v>0</v>
      </c>
      <c r="DH449" s="33">
        <v>1156.308677</v>
      </c>
      <c r="DI449" s="33">
        <v>1408.594206</v>
      </c>
      <c r="DJ449" s="33">
        <v>1860.6057800000001</v>
      </c>
      <c r="DK449" s="33">
        <v>1524.2250739999999</v>
      </c>
      <c r="DL449" s="33">
        <v>1156.308677</v>
      </c>
      <c r="DM449" s="33">
        <v>1408.594206</v>
      </c>
      <c r="DN449" s="33">
        <v>1860.6057800000001</v>
      </c>
      <c r="DO449" s="33">
        <v>1524.2250739999999</v>
      </c>
      <c r="DP449" s="33">
        <v>1156.308677</v>
      </c>
      <c r="DQ449" s="33">
        <v>1408.594206</v>
      </c>
      <c r="DR449" s="33">
        <v>1860.6057800000001</v>
      </c>
      <c r="DS449" s="33">
        <v>1524.2250739999999</v>
      </c>
      <c r="DT449" s="33">
        <v>1156.308677</v>
      </c>
      <c r="DU449" s="33">
        <v>1408.594206</v>
      </c>
      <c r="DV449" s="33">
        <v>1860.6057800000001</v>
      </c>
      <c r="DW449" s="33">
        <v>1524.2250739999999</v>
      </c>
      <c r="DX449" s="33">
        <v>1156.308677</v>
      </c>
      <c r="DY449" s="33">
        <v>1408.594206</v>
      </c>
      <c r="DZ449" s="33">
        <v>1860.6057800000001</v>
      </c>
      <c r="EA449" s="33">
        <v>1524.2250739999999</v>
      </c>
      <c r="EB449" s="33">
        <v>1156.308677</v>
      </c>
      <c r="EC449" s="33">
        <v>1408.594206</v>
      </c>
      <c r="ED449" s="33">
        <v>1860.6057800000001</v>
      </c>
      <c r="EE449" s="33">
        <v>1524.2250739999999</v>
      </c>
      <c r="EF449" s="33">
        <v>1156.308677</v>
      </c>
      <c r="EG449" s="33">
        <v>1408.594206</v>
      </c>
      <c r="EH449" s="33">
        <v>1860.6057800000001</v>
      </c>
      <c r="EI449" s="33">
        <v>1524.2250739999999</v>
      </c>
      <c r="EJ449" s="33">
        <v>1156.308677</v>
      </c>
      <c r="EK449" s="33">
        <v>1408.594206</v>
      </c>
      <c r="EL449" s="33">
        <v>1860.6057800000001</v>
      </c>
      <c r="EM449" s="33">
        <v>1524.2250739999999</v>
      </c>
      <c r="EN449" s="33">
        <v>1156.308677</v>
      </c>
      <c r="EO449" s="33">
        <v>1408.594206</v>
      </c>
      <c r="EP449" s="33">
        <v>1860.6057800000001</v>
      </c>
      <c r="EQ449" s="33">
        <v>1524.2250739999999</v>
      </c>
      <c r="ER449" s="33">
        <v>1156.308677</v>
      </c>
      <c r="ES449" s="33">
        <v>1408.594206</v>
      </c>
      <c r="ET449" s="33">
        <v>1860.6057800000001</v>
      </c>
      <c r="EU449" s="33">
        <v>1524.2250739999999</v>
      </c>
      <c r="EV449" s="33">
        <v>1156.308677</v>
      </c>
      <c r="EW449" s="33">
        <v>1408.594206</v>
      </c>
      <c r="EX449" s="33">
        <v>1860.6057800000001</v>
      </c>
      <c r="EY449" s="33">
        <v>1524.2250739999999</v>
      </c>
      <c r="EZ449" s="33">
        <v>1156.308677</v>
      </c>
      <c r="FA449" s="33">
        <v>1408.594206</v>
      </c>
      <c r="FB449" s="33">
        <v>1860.6057800000001</v>
      </c>
      <c r="FC449" s="33">
        <v>1524.2250739999999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506.92483879999997</v>
      </c>
      <c r="DM464" s="33">
        <v>617.52662180000004</v>
      </c>
      <c r="DN464" s="33">
        <v>815.68814970000005</v>
      </c>
      <c r="DO464" s="33">
        <v>668.2191057</v>
      </c>
      <c r="DP464" s="33">
        <v>629.980819</v>
      </c>
      <c r="DQ464" s="33">
        <v>767.43117949999998</v>
      </c>
      <c r="DR464" s="33">
        <v>1013.696409</v>
      </c>
      <c r="DS464" s="33">
        <v>830.42926139999997</v>
      </c>
      <c r="DT464" s="33">
        <v>629.980819</v>
      </c>
      <c r="DU464" s="33">
        <v>767.43117949999998</v>
      </c>
      <c r="DV464" s="33">
        <v>1013.696409</v>
      </c>
      <c r="DW464" s="33">
        <v>830.42926139999997</v>
      </c>
      <c r="DX464" s="33">
        <v>629.980819</v>
      </c>
      <c r="DY464" s="33">
        <v>767.43117949999998</v>
      </c>
      <c r="DZ464" s="33">
        <v>1013.696409</v>
      </c>
      <c r="EA464" s="33">
        <v>830.42926139999997</v>
      </c>
      <c r="EB464" s="33">
        <v>629.980819</v>
      </c>
      <c r="EC464" s="33">
        <v>767.43117949999998</v>
      </c>
      <c r="ED464" s="33">
        <v>1013.696409</v>
      </c>
      <c r="EE464" s="33">
        <v>830.42926139999997</v>
      </c>
      <c r="EF464" s="33">
        <v>629.980819</v>
      </c>
      <c r="EG464" s="33">
        <v>767.43117949999998</v>
      </c>
      <c r="EH464" s="33">
        <v>1013.696409</v>
      </c>
      <c r="EI464" s="33">
        <v>830.42926139999997</v>
      </c>
      <c r="EJ464" s="33">
        <v>629.980819</v>
      </c>
      <c r="EK464" s="33">
        <v>767.43117949999998</v>
      </c>
      <c r="EL464" s="33">
        <v>1013.696409</v>
      </c>
      <c r="EM464" s="33">
        <v>830.42926139999997</v>
      </c>
      <c r="EN464" s="33">
        <v>629.980819</v>
      </c>
      <c r="EO464" s="33">
        <v>767.43117949999998</v>
      </c>
      <c r="EP464" s="33">
        <v>1013.696409</v>
      </c>
      <c r="EQ464" s="33">
        <v>830.42926139999997</v>
      </c>
      <c r="ER464" s="33">
        <v>629.980819</v>
      </c>
      <c r="ES464" s="33">
        <v>767.43117949999998</v>
      </c>
      <c r="ET464" s="33">
        <v>1013.696409</v>
      </c>
      <c r="EU464" s="33">
        <v>830.42926139999997</v>
      </c>
      <c r="EV464" s="33">
        <v>629.980819</v>
      </c>
      <c r="EW464" s="33">
        <v>767.43117949999998</v>
      </c>
      <c r="EX464" s="33">
        <v>1013.696409</v>
      </c>
      <c r="EY464" s="33">
        <v>830.42926139999997</v>
      </c>
      <c r="EZ464" s="33">
        <v>629.980819</v>
      </c>
      <c r="FA464" s="33">
        <v>767.43117949999998</v>
      </c>
      <c r="FB464" s="33">
        <v>1013.696409</v>
      </c>
      <c r="FC464" s="33">
        <v>830.42926139999997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506.92483879999997</v>
      </c>
      <c r="DM473" s="33">
        <v>617.52662180000004</v>
      </c>
      <c r="DN473" s="33">
        <v>815.68814970000005</v>
      </c>
      <c r="DO473" s="33">
        <v>668.2191057</v>
      </c>
      <c r="DP473" s="33">
        <v>629.980819</v>
      </c>
      <c r="DQ473" s="33">
        <v>767.43117949999998</v>
      </c>
      <c r="DR473" s="33">
        <v>1013.696409</v>
      </c>
      <c r="DS473" s="33">
        <v>830.42926139999997</v>
      </c>
      <c r="DT473" s="33">
        <v>629.980819</v>
      </c>
      <c r="DU473" s="33">
        <v>767.43117949999998</v>
      </c>
      <c r="DV473" s="33">
        <v>1013.696409</v>
      </c>
      <c r="DW473" s="33">
        <v>830.42926139999997</v>
      </c>
      <c r="DX473" s="33">
        <v>629.980819</v>
      </c>
      <c r="DY473" s="33">
        <v>767.43117949999998</v>
      </c>
      <c r="DZ473" s="33">
        <v>1013.696409</v>
      </c>
      <c r="EA473" s="33">
        <v>830.42926139999997</v>
      </c>
      <c r="EB473" s="33">
        <v>629.980819</v>
      </c>
      <c r="EC473" s="33">
        <v>767.43117949999998</v>
      </c>
      <c r="ED473" s="33">
        <v>1013.696409</v>
      </c>
      <c r="EE473" s="33">
        <v>830.42926139999997</v>
      </c>
      <c r="EF473" s="33">
        <v>629.980819</v>
      </c>
      <c r="EG473" s="33">
        <v>767.43117949999998</v>
      </c>
      <c r="EH473" s="33">
        <v>1013.696409</v>
      </c>
      <c r="EI473" s="33">
        <v>830.42926139999997</v>
      </c>
      <c r="EJ473" s="33">
        <v>629.980819</v>
      </c>
      <c r="EK473" s="33">
        <v>767.43117949999998</v>
      </c>
      <c r="EL473" s="33">
        <v>1013.696409</v>
      </c>
      <c r="EM473" s="33">
        <v>830.42926139999997</v>
      </c>
      <c r="EN473" s="33">
        <v>629.980819</v>
      </c>
      <c r="EO473" s="33">
        <v>767.43117949999998</v>
      </c>
      <c r="EP473" s="33">
        <v>1013.696409</v>
      </c>
      <c r="EQ473" s="33">
        <v>830.42926139999997</v>
      </c>
      <c r="ER473" s="33">
        <v>629.980819</v>
      </c>
      <c r="ES473" s="33">
        <v>767.43117949999998</v>
      </c>
      <c r="ET473" s="33">
        <v>1013.696409</v>
      </c>
      <c r="EU473" s="33">
        <v>830.42926139999997</v>
      </c>
      <c r="EV473" s="33">
        <v>629.980819</v>
      </c>
      <c r="EW473" s="33">
        <v>767.43117949999998</v>
      </c>
      <c r="EX473" s="33">
        <v>1013.696409</v>
      </c>
      <c r="EY473" s="33">
        <v>830.42926139999997</v>
      </c>
      <c r="EZ473" s="33">
        <v>629.980819</v>
      </c>
      <c r="FA473" s="33">
        <v>767.43117949999998</v>
      </c>
      <c r="FB473" s="33">
        <v>1013.696409</v>
      </c>
      <c r="FC473" s="33">
        <v>830.42926139999997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1300.764056</v>
      </c>
      <c r="CI654" s="33">
        <v>1359.6216890000001</v>
      </c>
      <c r="CM654" s="33">
        <v>1359.6216890000001</v>
      </c>
      <c r="CQ654" s="33">
        <v>1861.7816150000001</v>
      </c>
      <c r="CU654" s="33">
        <v>1861.7816150000001</v>
      </c>
      <c r="CY654" s="33">
        <v>1861.7816150000001</v>
      </c>
      <c r="DC654" s="33">
        <v>1861.7816150000001</v>
      </c>
      <c r="DG654" s="33">
        <v>1861.7816150000001</v>
      </c>
      <c r="DK654" s="33">
        <v>1861.7816150000001</v>
      </c>
      <c r="DO654" s="33">
        <v>1861.7816150000001</v>
      </c>
      <c r="DS654" s="33">
        <v>1861.7816150000001</v>
      </c>
      <c r="DV654" s="33">
        <v>748.55834870000001</v>
      </c>
      <c r="DW654" s="33">
        <v>1861.7816150000001</v>
      </c>
      <c r="EA654" s="33">
        <v>1861.7816150000001</v>
      </c>
      <c r="EE654" s="33">
        <v>1861.7816150000001</v>
      </c>
      <c r="EH654" s="33">
        <v>20.781336970000002</v>
      </c>
      <c r="EI654" s="33">
        <v>1861.7816150000001</v>
      </c>
      <c r="EM654" s="33">
        <v>1861.7816150000001</v>
      </c>
      <c r="EQ654" s="33">
        <v>1861.7816150000001</v>
      </c>
      <c r="EU654" s="33">
        <v>1861.7816150000001</v>
      </c>
      <c r="EY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R656" s="33">
        <v>782.6463311</v>
      </c>
      <c r="DS656" s="33">
        <v>1171.074848</v>
      </c>
      <c r="DV656" s="33">
        <v>26.529203679999998</v>
      </c>
      <c r="DW656" s="33">
        <v>1171.074848</v>
      </c>
      <c r="DZ656" s="33">
        <v>734.44425439999998</v>
      </c>
      <c r="EA656" s="33">
        <v>1171.074848</v>
      </c>
      <c r="ED656" s="33">
        <v>669.21696350000002</v>
      </c>
      <c r="EE656" s="33">
        <v>1171.074848</v>
      </c>
      <c r="EH656" s="33">
        <v>665.23667439999997</v>
      </c>
      <c r="EI656" s="33">
        <v>1171.074848</v>
      </c>
      <c r="EL656" s="33">
        <v>617.47969590000002</v>
      </c>
      <c r="EM656" s="33">
        <v>1171.074848</v>
      </c>
      <c r="EP656" s="33">
        <v>519.57991489999995</v>
      </c>
      <c r="EQ656" s="33">
        <v>1171.074848</v>
      </c>
      <c r="ET656" s="33">
        <v>411.53432359999999</v>
      </c>
      <c r="EU656" s="33">
        <v>1171.074848</v>
      </c>
      <c r="EX656" s="33">
        <v>301.4396251</v>
      </c>
      <c r="EY656" s="33">
        <v>1171.074848</v>
      </c>
      <c r="FB656" s="33">
        <v>199.1331533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1300.764056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0</v>
      </c>
      <c r="DG665" s="33">
        <v>1861.7816150000001</v>
      </c>
      <c r="DH665" s="33">
        <v>0</v>
      </c>
      <c r="DI665" s="33">
        <v>0</v>
      </c>
      <c r="DJ665" s="33">
        <v>0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0</v>
      </c>
      <c r="DQ665" s="33">
        <v>0</v>
      </c>
      <c r="DR665" s="33">
        <v>782.6463311</v>
      </c>
      <c r="DS665" s="33">
        <v>3032.856464</v>
      </c>
      <c r="DT665" s="33">
        <v>0</v>
      </c>
      <c r="DU665" s="33">
        <v>0</v>
      </c>
      <c r="DV665" s="33">
        <v>775.08755240000005</v>
      </c>
      <c r="DW665" s="33">
        <v>3032.856464</v>
      </c>
      <c r="DX665" s="33">
        <v>0</v>
      </c>
      <c r="DY665" s="33">
        <v>0</v>
      </c>
      <c r="DZ665" s="33">
        <v>734.44425439999998</v>
      </c>
      <c r="EA665" s="33">
        <v>3032.856464</v>
      </c>
      <c r="EB665" s="33">
        <v>0</v>
      </c>
      <c r="EC665" s="33">
        <v>0</v>
      </c>
      <c r="ED665" s="33">
        <v>669.21696350000002</v>
      </c>
      <c r="EE665" s="33">
        <v>3032.856464</v>
      </c>
      <c r="EF665" s="33">
        <v>0</v>
      </c>
      <c r="EG665" s="33">
        <v>0</v>
      </c>
      <c r="EH665" s="33">
        <v>686.01801130000001</v>
      </c>
      <c r="EI665" s="33">
        <v>3032.856464</v>
      </c>
      <c r="EJ665" s="33">
        <v>0</v>
      </c>
      <c r="EK665" s="33">
        <v>0</v>
      </c>
      <c r="EL665" s="33">
        <v>617.47969590000002</v>
      </c>
      <c r="EM665" s="33">
        <v>3032.856464</v>
      </c>
      <c r="EN665" s="33">
        <v>0</v>
      </c>
      <c r="EO665" s="33">
        <v>0</v>
      </c>
      <c r="EP665" s="33">
        <v>519.57991489999995</v>
      </c>
      <c r="EQ665" s="33">
        <v>3032.856464</v>
      </c>
      <c r="ER665" s="33">
        <v>0</v>
      </c>
      <c r="ES665" s="33">
        <v>0</v>
      </c>
      <c r="ET665" s="33">
        <v>411.53432359999999</v>
      </c>
      <c r="EU665" s="33">
        <v>3032.856464</v>
      </c>
      <c r="EV665" s="33">
        <v>0</v>
      </c>
      <c r="EW665" s="33">
        <v>0</v>
      </c>
      <c r="EX665" s="33">
        <v>301.4396251</v>
      </c>
      <c r="EY665" s="33">
        <v>3032.856464</v>
      </c>
      <c r="EZ665" s="33">
        <v>0</v>
      </c>
      <c r="FA665" s="33">
        <v>0</v>
      </c>
      <c r="FB665" s="33">
        <v>199.1331533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DC666" s="33">
        <v>14.709380639999999</v>
      </c>
      <c r="DG666" s="33">
        <v>32.51829721</v>
      </c>
      <c r="DK666" s="33">
        <v>193.28419819999999</v>
      </c>
      <c r="DO666" s="33">
        <v>193.28419819999999</v>
      </c>
      <c r="DS666" s="33">
        <v>193.28419819999999</v>
      </c>
      <c r="DW666" s="33">
        <v>193.28419819999999</v>
      </c>
      <c r="EA666" s="33">
        <v>193.28419819999999</v>
      </c>
      <c r="EE666" s="33">
        <v>151.7321354</v>
      </c>
      <c r="EI666" s="33">
        <v>185.0282756</v>
      </c>
      <c r="EM666" s="33">
        <v>193.28419819999999</v>
      </c>
      <c r="EQ666" s="33">
        <v>95.398687879999997</v>
      </c>
    </row>
    <row r="667" spans="2:159" x14ac:dyDescent="0.25">
      <c r="B667" s="33" t="s">
        <v>700</v>
      </c>
      <c r="C667" s="33" t="s">
        <v>38</v>
      </c>
    </row>
    <row r="668" spans="2:159" x14ac:dyDescent="0.25">
      <c r="B668" s="33" t="s">
        <v>700</v>
      </c>
      <c r="C668" s="33" t="s">
        <v>39</v>
      </c>
    </row>
    <row r="669" spans="2:159" x14ac:dyDescent="0.25">
      <c r="B669" s="33" t="s">
        <v>700</v>
      </c>
      <c r="C669" s="33" t="s">
        <v>40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156.00323130000001</v>
      </c>
      <c r="EY669" s="33">
        <v>45.931546519999998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0</v>
      </c>
      <c r="AZ677" s="33">
        <v>0</v>
      </c>
      <c r="BA677" s="33">
        <v>0</v>
      </c>
      <c r="BB677" s="33">
        <v>0</v>
      </c>
      <c r="BC677" s="33">
        <v>0</v>
      </c>
      <c r="BD677" s="33">
        <v>0</v>
      </c>
      <c r="BE677" s="33">
        <v>0</v>
      </c>
      <c r="BF677" s="33">
        <v>0</v>
      </c>
      <c r="BG677" s="33">
        <v>0</v>
      </c>
      <c r="BH677" s="33">
        <v>0</v>
      </c>
      <c r="BI677" s="33">
        <v>0</v>
      </c>
      <c r="BJ677" s="33">
        <v>0</v>
      </c>
      <c r="BK677" s="33">
        <v>0</v>
      </c>
      <c r="BL677" s="33">
        <v>0</v>
      </c>
      <c r="BM677" s="33">
        <v>0</v>
      </c>
      <c r="BN677" s="33">
        <v>0</v>
      </c>
      <c r="BO677" s="33">
        <v>0</v>
      </c>
      <c r="BP677" s="33">
        <v>0</v>
      </c>
      <c r="BQ677" s="33">
        <v>0</v>
      </c>
      <c r="BR677" s="33">
        <v>0</v>
      </c>
      <c r="BS677" s="33">
        <v>0</v>
      </c>
      <c r="BT677" s="33">
        <v>0</v>
      </c>
      <c r="BU677" s="33">
        <v>0</v>
      </c>
      <c r="BV677" s="33">
        <v>0</v>
      </c>
      <c r="BW677" s="33">
        <v>0</v>
      </c>
      <c r="BX677" s="33">
        <v>0</v>
      </c>
      <c r="BY677" s="33">
        <v>0</v>
      </c>
      <c r="BZ677" s="33">
        <v>0</v>
      </c>
      <c r="CA677" s="33">
        <v>0</v>
      </c>
      <c r="CB677" s="33">
        <v>0</v>
      </c>
      <c r="CC677" s="33">
        <v>0</v>
      </c>
      <c r="CD677" s="33">
        <v>0</v>
      </c>
      <c r="CE677" s="33">
        <v>0</v>
      </c>
      <c r="CF677" s="33">
        <v>0</v>
      </c>
      <c r="CG677" s="33">
        <v>0</v>
      </c>
      <c r="CH677" s="33">
        <v>0</v>
      </c>
      <c r="CI677" s="33">
        <v>0</v>
      </c>
      <c r="CJ677" s="33">
        <v>0</v>
      </c>
      <c r="CK677" s="33">
        <v>0</v>
      </c>
      <c r="CL677" s="33">
        <v>0</v>
      </c>
      <c r="CM677" s="33">
        <v>0</v>
      </c>
      <c r="CN677" s="33">
        <v>0</v>
      </c>
      <c r="CO677" s="33">
        <v>0</v>
      </c>
      <c r="CP677" s="33">
        <v>0</v>
      </c>
      <c r="CQ677" s="33">
        <v>0</v>
      </c>
      <c r="CR677" s="33">
        <v>0</v>
      </c>
      <c r="CS677" s="33">
        <v>0</v>
      </c>
      <c r="CT677" s="33">
        <v>0</v>
      </c>
      <c r="CU677" s="33">
        <v>0</v>
      </c>
      <c r="CV677" s="33">
        <v>0</v>
      </c>
      <c r="CW677" s="33">
        <v>0</v>
      </c>
      <c r="CX677" s="33">
        <v>0</v>
      </c>
      <c r="CY677" s="33">
        <v>0</v>
      </c>
      <c r="CZ677" s="33">
        <v>0</v>
      </c>
      <c r="DA677" s="33">
        <v>0</v>
      </c>
      <c r="DB677" s="33">
        <v>0</v>
      </c>
      <c r="DC677" s="33">
        <v>183.35931830000001</v>
      </c>
      <c r="DD677" s="33">
        <v>0</v>
      </c>
      <c r="DE677" s="33">
        <v>0</v>
      </c>
      <c r="DF677" s="33">
        <v>0</v>
      </c>
      <c r="DG677" s="33">
        <v>201.16823489999999</v>
      </c>
      <c r="DH677" s="33">
        <v>0</v>
      </c>
      <c r="DI677" s="33">
        <v>0</v>
      </c>
      <c r="DJ677" s="33">
        <v>0</v>
      </c>
      <c r="DK677" s="33">
        <v>361.9341359</v>
      </c>
      <c r="DL677" s="33">
        <v>0</v>
      </c>
      <c r="DM677" s="33">
        <v>0</v>
      </c>
      <c r="DN677" s="33">
        <v>0</v>
      </c>
      <c r="DO677" s="33">
        <v>361.9341359</v>
      </c>
      <c r="DP677" s="33">
        <v>0</v>
      </c>
      <c r="DQ677" s="33">
        <v>0</v>
      </c>
      <c r="DR677" s="33">
        <v>0</v>
      </c>
      <c r="DS677" s="33">
        <v>361.9341359</v>
      </c>
      <c r="DT677" s="33">
        <v>0</v>
      </c>
      <c r="DU677" s="33">
        <v>0</v>
      </c>
      <c r="DV677" s="33">
        <v>0</v>
      </c>
      <c r="DW677" s="33">
        <v>361.9341359</v>
      </c>
      <c r="DX677" s="33">
        <v>0</v>
      </c>
      <c r="DY677" s="33">
        <v>0</v>
      </c>
      <c r="DZ677" s="33">
        <v>0</v>
      </c>
      <c r="EA677" s="33">
        <v>361.9341359</v>
      </c>
      <c r="EB677" s="33">
        <v>0</v>
      </c>
      <c r="EC677" s="33">
        <v>0</v>
      </c>
      <c r="ED677" s="33">
        <v>0</v>
      </c>
      <c r="EE677" s="33">
        <v>320.38207310000001</v>
      </c>
      <c r="EF677" s="33">
        <v>0</v>
      </c>
      <c r="EG677" s="33">
        <v>0</v>
      </c>
      <c r="EH677" s="33">
        <v>0</v>
      </c>
      <c r="EI677" s="33">
        <v>353.67821320000002</v>
      </c>
      <c r="EJ677" s="33">
        <v>0</v>
      </c>
      <c r="EK677" s="33">
        <v>0</v>
      </c>
      <c r="EL677" s="33">
        <v>0</v>
      </c>
      <c r="EM677" s="33">
        <v>361.9341359</v>
      </c>
      <c r="EN677" s="33">
        <v>0</v>
      </c>
      <c r="EO677" s="33">
        <v>0</v>
      </c>
      <c r="EP677" s="33">
        <v>0</v>
      </c>
      <c r="EQ677" s="33">
        <v>264.04862559999998</v>
      </c>
      <c r="ER677" s="33">
        <v>0</v>
      </c>
      <c r="ES677" s="33">
        <v>0</v>
      </c>
      <c r="ET677" s="33">
        <v>0</v>
      </c>
      <c r="EU677" s="33">
        <v>156.00323130000001</v>
      </c>
      <c r="EV677" s="33">
        <v>0</v>
      </c>
      <c r="EW677" s="33">
        <v>0</v>
      </c>
      <c r="EX677" s="33">
        <v>0</v>
      </c>
      <c r="EY677" s="33">
        <v>45.931546519999998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729</v>
      </c>
      <c r="C738" s="33" t="s">
        <v>37</v>
      </c>
    </row>
    <row r="739" spans="2:159" x14ac:dyDescent="0.25">
      <c r="B739" s="33" t="s">
        <v>729</v>
      </c>
      <c r="C739" s="33" t="s">
        <v>38</v>
      </c>
    </row>
    <row r="740" spans="2:159" x14ac:dyDescent="0.25">
      <c r="B740" s="33" t="s">
        <v>729</v>
      </c>
      <c r="C740" s="33" t="s">
        <v>39</v>
      </c>
    </row>
    <row r="741" spans="2:159" x14ac:dyDescent="0.25">
      <c r="B741" s="33" t="s">
        <v>729</v>
      </c>
      <c r="C741" s="33" t="s">
        <v>40</v>
      </c>
    </row>
    <row r="742" spans="2:159" x14ac:dyDescent="0.25">
      <c r="B742" s="33" t="s">
        <v>729</v>
      </c>
      <c r="C742" s="33" t="s">
        <v>41</v>
      </c>
    </row>
    <row r="743" spans="2:159" x14ac:dyDescent="0.25">
      <c r="B743" s="33" t="s">
        <v>729</v>
      </c>
      <c r="C743" s="33" t="s">
        <v>42</v>
      </c>
    </row>
    <row r="744" spans="2:159" x14ac:dyDescent="0.25">
      <c r="B744" s="33" t="s">
        <v>729</v>
      </c>
      <c r="C744" s="33" t="s">
        <v>43</v>
      </c>
    </row>
    <row r="745" spans="2:159" x14ac:dyDescent="0.25">
      <c r="B745" s="33" t="s">
        <v>729</v>
      </c>
      <c r="C745" s="33" t="s">
        <v>44</v>
      </c>
    </row>
    <row r="746" spans="2:159" x14ac:dyDescent="0.25">
      <c r="B746" s="33" t="s">
        <v>729</v>
      </c>
      <c r="C746" s="33" t="s">
        <v>45</v>
      </c>
    </row>
    <row r="747" spans="2:159" x14ac:dyDescent="0.25">
      <c r="B747" s="33" t="s">
        <v>729</v>
      </c>
      <c r="C747" s="33" t="s">
        <v>46</v>
      </c>
    </row>
    <row r="748" spans="2:159" x14ac:dyDescent="0.25">
      <c r="B748" s="33" t="s">
        <v>729</v>
      </c>
      <c r="C748" s="33" t="s">
        <v>47</v>
      </c>
    </row>
    <row r="749" spans="2:159" x14ac:dyDescent="0.25">
      <c r="B749" s="33" t="s">
        <v>729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730</v>
      </c>
      <c r="C750" s="33" t="s">
        <v>37</v>
      </c>
    </row>
    <row r="751" spans="2:159" x14ac:dyDescent="0.25">
      <c r="B751" s="33" t="s">
        <v>730</v>
      </c>
      <c r="C751" s="33" t="s">
        <v>38</v>
      </c>
      <c r="CQ751" s="33">
        <v>344.79293000000001</v>
      </c>
      <c r="CU751" s="33">
        <v>705.07681100000002</v>
      </c>
      <c r="CY751" s="33">
        <v>679.36325039999997</v>
      </c>
      <c r="DC751" s="33">
        <v>1326.460184</v>
      </c>
      <c r="DG751" s="33">
        <v>1515.9544960000001</v>
      </c>
      <c r="DK751" s="33">
        <v>1515.9544960000001</v>
      </c>
      <c r="DO751" s="33">
        <v>1515.9544960000001</v>
      </c>
      <c r="DS751" s="33">
        <v>1515.9544960000001</v>
      </c>
      <c r="DW751" s="33">
        <v>1515.9544960000001</v>
      </c>
      <c r="EA751" s="33">
        <v>1515.9544960000001</v>
      </c>
      <c r="EE751" s="33">
        <v>1515.9544960000001</v>
      </c>
      <c r="EI751" s="33">
        <v>1515.9544960000001</v>
      </c>
      <c r="EM751" s="33">
        <v>1515.9544960000001</v>
      </c>
      <c r="EQ751" s="33">
        <v>1515.9544960000001</v>
      </c>
      <c r="EU751" s="33">
        <v>1515.9544960000001</v>
      </c>
      <c r="EY751" s="33">
        <v>1515.9544960000001</v>
      </c>
      <c r="FC751" s="33">
        <v>1459.5553190000001</v>
      </c>
    </row>
    <row r="752" spans="2:159" x14ac:dyDescent="0.25">
      <c r="B752" s="33" t="s">
        <v>730</v>
      </c>
      <c r="C752" s="33" t="s">
        <v>39</v>
      </c>
    </row>
    <row r="753" spans="2:159" x14ac:dyDescent="0.25">
      <c r="B753" s="33" t="s">
        <v>730</v>
      </c>
      <c r="C753" s="33" t="s">
        <v>40</v>
      </c>
      <c r="CM753" s="33">
        <v>534.59523060000004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1185.286922</v>
      </c>
      <c r="DW753" s="33">
        <v>1185.286922</v>
      </c>
      <c r="EA753" s="33">
        <v>1185.286922</v>
      </c>
      <c r="EE753" s="33">
        <v>1185.286922</v>
      </c>
      <c r="EI753" s="33">
        <v>1185.286922</v>
      </c>
      <c r="EM753" s="33">
        <v>1185.286922</v>
      </c>
      <c r="EQ753" s="33">
        <v>1185.286922</v>
      </c>
      <c r="EU753" s="33">
        <v>1185.286922</v>
      </c>
      <c r="EY753" s="33">
        <v>1185.286922</v>
      </c>
      <c r="FC753" s="33">
        <v>1185.286922</v>
      </c>
    </row>
    <row r="754" spans="2:159" x14ac:dyDescent="0.25">
      <c r="B754" s="33" t="s">
        <v>730</v>
      </c>
      <c r="C754" s="33" t="s">
        <v>41</v>
      </c>
    </row>
    <row r="755" spans="2:159" x14ac:dyDescent="0.25">
      <c r="B755" s="33" t="s">
        <v>730</v>
      </c>
      <c r="C755" s="33" t="s">
        <v>42</v>
      </c>
    </row>
    <row r="756" spans="2:159" x14ac:dyDescent="0.25">
      <c r="B756" s="33" t="s">
        <v>730</v>
      </c>
      <c r="C756" s="33" t="s">
        <v>43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926.62718570000004</v>
      </c>
    </row>
    <row r="757" spans="2:159" x14ac:dyDescent="0.25">
      <c r="B757" s="33" t="s">
        <v>730</v>
      </c>
      <c r="C757" s="33" t="s">
        <v>44</v>
      </c>
    </row>
    <row r="758" spans="2:159" x14ac:dyDescent="0.25">
      <c r="B758" s="33" t="s">
        <v>730</v>
      </c>
      <c r="C758" s="33" t="s">
        <v>45</v>
      </c>
    </row>
    <row r="759" spans="2:159" x14ac:dyDescent="0.25">
      <c r="B759" s="33" t="s">
        <v>730</v>
      </c>
      <c r="C759" s="33" t="s">
        <v>46</v>
      </c>
    </row>
    <row r="760" spans="2:159" x14ac:dyDescent="0.25">
      <c r="B760" s="33" t="s">
        <v>730</v>
      </c>
      <c r="C760" s="33" t="s">
        <v>47</v>
      </c>
    </row>
    <row r="761" spans="2:159" x14ac:dyDescent="0.25">
      <c r="B761" s="33" t="s">
        <v>730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0</v>
      </c>
      <c r="CF761" s="33">
        <v>0</v>
      </c>
      <c r="CG761" s="33">
        <v>0</v>
      </c>
      <c r="CH761" s="33">
        <v>0</v>
      </c>
      <c r="CI761" s="33">
        <v>0</v>
      </c>
      <c r="CJ761" s="33">
        <v>0</v>
      </c>
      <c r="CK761" s="33">
        <v>0</v>
      </c>
      <c r="CL761" s="33">
        <v>0</v>
      </c>
      <c r="CM761" s="33">
        <v>901.26672429999996</v>
      </c>
      <c r="CN761" s="33">
        <v>0</v>
      </c>
      <c r="CO761" s="33">
        <v>0</v>
      </c>
      <c r="CP761" s="33">
        <v>0</v>
      </c>
      <c r="CQ761" s="33">
        <v>1896.7513449999999</v>
      </c>
      <c r="CR761" s="33">
        <v>0</v>
      </c>
      <c r="CS761" s="33">
        <v>0</v>
      </c>
      <c r="CT761" s="33">
        <v>0</v>
      </c>
      <c r="CU761" s="33">
        <v>2257.035226</v>
      </c>
      <c r="CV761" s="33">
        <v>0</v>
      </c>
      <c r="CW761" s="33">
        <v>0</v>
      </c>
      <c r="CX761" s="33">
        <v>0</v>
      </c>
      <c r="CY761" s="33">
        <v>2231.3216659999998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0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3627.8686029999999</v>
      </c>
      <c r="DL761" s="33">
        <v>0</v>
      </c>
      <c r="DM761" s="33">
        <v>0</v>
      </c>
      <c r="DN761" s="33">
        <v>0</v>
      </c>
      <c r="DO761" s="33">
        <v>3627.8686029999999</v>
      </c>
      <c r="DP761" s="33">
        <v>0</v>
      </c>
      <c r="DQ761" s="33">
        <v>0</v>
      </c>
      <c r="DR761" s="33">
        <v>0</v>
      </c>
      <c r="DS761" s="33">
        <v>3627.8686029999999</v>
      </c>
      <c r="DT761" s="33">
        <v>0</v>
      </c>
      <c r="DU761" s="33">
        <v>0</v>
      </c>
      <c r="DV761" s="33">
        <v>0</v>
      </c>
      <c r="DW761" s="33">
        <v>3627.8686029999999</v>
      </c>
      <c r="DX761" s="33">
        <v>0</v>
      </c>
      <c r="DY761" s="33">
        <v>0</v>
      </c>
      <c r="DZ761" s="33">
        <v>0</v>
      </c>
      <c r="EA761" s="33">
        <v>3627.8686029999999</v>
      </c>
      <c r="EB761" s="33">
        <v>0</v>
      </c>
      <c r="EC761" s="33">
        <v>0</v>
      </c>
      <c r="ED761" s="33">
        <v>0</v>
      </c>
      <c r="EE761" s="33">
        <v>3627.8686029999999</v>
      </c>
      <c r="EF761" s="33">
        <v>0</v>
      </c>
      <c r="EG761" s="33">
        <v>0</v>
      </c>
      <c r="EH761" s="33">
        <v>0</v>
      </c>
      <c r="EI761" s="33">
        <v>3627.8686029999999</v>
      </c>
      <c r="EJ761" s="33">
        <v>0</v>
      </c>
      <c r="EK761" s="33">
        <v>0</v>
      </c>
      <c r="EL761" s="33">
        <v>0</v>
      </c>
      <c r="EM761" s="33">
        <v>3627.8686029999999</v>
      </c>
      <c r="EN761" s="33">
        <v>0</v>
      </c>
      <c r="EO761" s="33">
        <v>0</v>
      </c>
      <c r="EP761" s="33">
        <v>0</v>
      </c>
      <c r="EQ761" s="33">
        <v>3627.8686029999999</v>
      </c>
      <c r="ER761" s="33">
        <v>0</v>
      </c>
      <c r="ES761" s="33">
        <v>0</v>
      </c>
      <c r="ET761" s="33">
        <v>0</v>
      </c>
      <c r="EU761" s="33">
        <v>3627.8686029999999</v>
      </c>
      <c r="EV761" s="33">
        <v>0</v>
      </c>
      <c r="EW761" s="33">
        <v>0</v>
      </c>
      <c r="EX761" s="33">
        <v>0</v>
      </c>
      <c r="EY761" s="33">
        <v>3627.8686029999999</v>
      </c>
      <c r="EZ761" s="33">
        <v>0</v>
      </c>
      <c r="FA761" s="33">
        <v>0</v>
      </c>
      <c r="FB761" s="33">
        <v>0</v>
      </c>
      <c r="FC761" s="33">
        <v>3571.4694260000001</v>
      </c>
    </row>
    <row r="762" spans="2:159" x14ac:dyDescent="0.25">
      <c r="B762" s="33" t="s">
        <v>15</v>
      </c>
      <c r="D762" s="33">
        <v>59527.892630000002</v>
      </c>
      <c r="E762" s="33">
        <v>58487.678350000002</v>
      </c>
      <c r="F762" s="33">
        <v>58709.706469999997</v>
      </c>
      <c r="G762" s="33">
        <v>60553.779799999997</v>
      </c>
      <c r="H762" s="33">
        <v>60869.066310000002</v>
      </c>
      <c r="I762" s="33">
        <v>60537.974170000001</v>
      </c>
      <c r="J762" s="33">
        <v>60774.05186</v>
      </c>
      <c r="K762" s="33">
        <v>62662.415869999997</v>
      </c>
      <c r="L762" s="33">
        <v>62763.120790000001</v>
      </c>
      <c r="M762" s="33">
        <v>63194.960740000002</v>
      </c>
      <c r="N762" s="33">
        <v>63465.079960000003</v>
      </c>
      <c r="O762" s="33">
        <v>64772.281710000003</v>
      </c>
      <c r="P762" s="33">
        <v>63111.275529999999</v>
      </c>
      <c r="Q762" s="33">
        <v>65044.361380000002</v>
      </c>
      <c r="R762" s="33">
        <v>65850.857940000002</v>
      </c>
      <c r="S762" s="33">
        <v>67199.09074</v>
      </c>
      <c r="T762" s="33">
        <v>70026.892649999994</v>
      </c>
      <c r="U762" s="33">
        <v>65921.375100000005</v>
      </c>
      <c r="V762" s="33">
        <v>66192.881349999996</v>
      </c>
      <c r="W762" s="33">
        <v>68203.985499999995</v>
      </c>
      <c r="X762" s="33">
        <v>70684.443790000005</v>
      </c>
      <c r="Y762" s="33">
        <v>66509.398759999996</v>
      </c>
      <c r="Z762" s="33">
        <v>66783.623319999999</v>
      </c>
      <c r="AA762" s="33">
        <v>68827.261379999996</v>
      </c>
      <c r="AB762" s="33">
        <v>72157.430380000005</v>
      </c>
      <c r="AC762" s="33">
        <v>67906.155910000001</v>
      </c>
      <c r="AD762" s="33">
        <v>68178.605549999993</v>
      </c>
      <c r="AE762" s="33">
        <v>70261.155549999996</v>
      </c>
      <c r="AF762" s="33">
        <v>72597.941709999999</v>
      </c>
      <c r="AG762" s="33">
        <v>68317.403130000006</v>
      </c>
      <c r="AH762" s="33">
        <v>68592.492469999997</v>
      </c>
      <c r="AI762" s="33">
        <v>70689.227899999998</v>
      </c>
      <c r="AJ762" s="33">
        <v>72946.69296</v>
      </c>
      <c r="AK762" s="33">
        <v>68638.026249999995</v>
      </c>
      <c r="AL762" s="33">
        <v>68915.630650000006</v>
      </c>
      <c r="AM762" s="33">
        <v>71026.021770000007</v>
      </c>
      <c r="AN762" s="33">
        <v>73313.920859999998</v>
      </c>
      <c r="AO762" s="33">
        <v>68978.27936</v>
      </c>
      <c r="AP762" s="33">
        <v>69258.395650000006</v>
      </c>
      <c r="AQ762" s="33">
        <v>71381.896989999994</v>
      </c>
      <c r="AR762" s="33">
        <v>73704.781459999998</v>
      </c>
      <c r="AS762" s="33">
        <v>69343.268370000005</v>
      </c>
      <c r="AT762" s="33">
        <v>69625.829469999997</v>
      </c>
      <c r="AU762" s="33">
        <v>71761.809099999999</v>
      </c>
      <c r="AV762" s="33">
        <v>74030.728300000002</v>
      </c>
      <c r="AW762" s="33">
        <v>69644.440799999997</v>
      </c>
      <c r="AX762" s="33">
        <v>69929.475149999998</v>
      </c>
      <c r="AY762" s="33">
        <v>72077.412400000001</v>
      </c>
      <c r="AZ762" s="33">
        <v>74284.084289999999</v>
      </c>
      <c r="BA762" s="33">
        <v>69874.171270000006</v>
      </c>
      <c r="BB762" s="33">
        <v>70161.594979999994</v>
      </c>
      <c r="BC762" s="33">
        <v>72320.889609999998</v>
      </c>
      <c r="BD762" s="33">
        <v>74494.023749999993</v>
      </c>
      <c r="BE762" s="33">
        <v>70061.766449999996</v>
      </c>
      <c r="BF762" s="33">
        <v>70351.542520000003</v>
      </c>
      <c r="BG762" s="33">
        <v>72521.639160000006</v>
      </c>
      <c r="BH762" s="33">
        <v>74674.026310000001</v>
      </c>
      <c r="BI762" s="33">
        <v>70220.570439999996</v>
      </c>
      <c r="BJ762" s="33">
        <v>70512.658710000003</v>
      </c>
      <c r="BK762" s="33">
        <v>72692.940780000004</v>
      </c>
      <c r="BL762" s="33">
        <v>74829.532529999997</v>
      </c>
      <c r="BM762" s="33">
        <v>70355.943020000006</v>
      </c>
      <c r="BN762" s="33">
        <v>70650.250320000006</v>
      </c>
      <c r="BO762" s="33">
        <v>72840.200330000007</v>
      </c>
      <c r="BP762" s="33">
        <v>74965.919769999993</v>
      </c>
      <c r="BQ762" s="33">
        <v>70473.650819999995</v>
      </c>
      <c r="BR762" s="33">
        <v>70770.105349999998</v>
      </c>
      <c r="BS762" s="33">
        <v>72969.062479999993</v>
      </c>
      <c r="BT762" s="33">
        <v>75086.665550000005</v>
      </c>
      <c r="BU762" s="33">
        <v>70576.817670000004</v>
      </c>
      <c r="BV762" s="33">
        <v>70875.433940000003</v>
      </c>
      <c r="BW762" s="33">
        <v>73082.790349999996</v>
      </c>
      <c r="BX762" s="33">
        <v>75184.721359999996</v>
      </c>
      <c r="BY762" s="33">
        <v>70658.534769999998</v>
      </c>
      <c r="BZ762" s="33">
        <v>70959.314010000002</v>
      </c>
      <c r="CA762" s="33">
        <v>73174.407510000005</v>
      </c>
      <c r="CB762" s="33">
        <v>75301.285109999997</v>
      </c>
      <c r="CC762" s="33">
        <v>70760.049220000001</v>
      </c>
      <c r="CD762" s="33">
        <v>71062.858540000001</v>
      </c>
      <c r="CE762" s="33">
        <v>73285.200849999994</v>
      </c>
      <c r="CF762" s="33">
        <v>75435.80545</v>
      </c>
      <c r="CG762" s="33">
        <v>70880.449059999999</v>
      </c>
      <c r="CH762" s="33">
        <v>71185.500969999994</v>
      </c>
      <c r="CI762" s="33">
        <v>73414.420129999999</v>
      </c>
      <c r="CJ762" s="33">
        <v>75702.638630000001</v>
      </c>
      <c r="CK762" s="33">
        <v>71134.597210000007</v>
      </c>
      <c r="CL762" s="33">
        <v>71445.162389999998</v>
      </c>
      <c r="CM762" s="33">
        <v>73679.407590000003</v>
      </c>
      <c r="CN762" s="33">
        <v>75824.617899999997</v>
      </c>
      <c r="CO762" s="33">
        <v>71244.973660000003</v>
      </c>
      <c r="CP762" s="33">
        <v>71557.706829999996</v>
      </c>
      <c r="CQ762" s="33">
        <v>73797.322260000001</v>
      </c>
      <c r="CR762" s="33">
        <v>75932.193539999993</v>
      </c>
      <c r="CS762" s="33">
        <v>71342.240860000005</v>
      </c>
      <c r="CT762" s="33">
        <v>71657.003679999994</v>
      </c>
      <c r="CU762" s="33">
        <v>73901.403520000007</v>
      </c>
      <c r="CV762" s="33">
        <v>76025.660269999993</v>
      </c>
      <c r="CW762" s="33">
        <v>71426.759529999996</v>
      </c>
      <c r="CX762" s="33">
        <v>71743.500180000003</v>
      </c>
      <c r="CY762" s="33">
        <v>73992.024420000002</v>
      </c>
      <c r="CZ762" s="33">
        <v>76105.966960000005</v>
      </c>
      <c r="DA762" s="33">
        <v>71499.532210000005</v>
      </c>
      <c r="DB762" s="33">
        <v>71818.233859999993</v>
      </c>
      <c r="DC762" s="33">
        <v>74070.13996</v>
      </c>
      <c r="DD762" s="33">
        <v>76166.386719999995</v>
      </c>
      <c r="DE762" s="33">
        <v>71553.716620000007</v>
      </c>
      <c r="DF762" s="33">
        <v>71874.270350000006</v>
      </c>
      <c r="DG762" s="33">
        <v>74128.990420000002</v>
      </c>
      <c r="DH762" s="33">
        <v>76205.605160000006</v>
      </c>
      <c r="DI762" s="33">
        <v>71588.080019999994</v>
      </c>
      <c r="DJ762" s="33">
        <v>71910.496090000001</v>
      </c>
      <c r="DK762" s="33">
        <v>74167.278550000003</v>
      </c>
      <c r="DL762" s="33">
        <v>76222.421189999994</v>
      </c>
      <c r="DM762" s="33">
        <v>71601.711410000004</v>
      </c>
      <c r="DN762" s="33">
        <v>71925.683480000007</v>
      </c>
      <c r="DO762" s="33">
        <v>74183.82114</v>
      </c>
      <c r="DP762" s="33">
        <v>76230.127399999998</v>
      </c>
      <c r="DQ762" s="33">
        <v>71607.306389999998</v>
      </c>
      <c r="DR762" s="33">
        <v>71933.168220000007</v>
      </c>
      <c r="DS762" s="33">
        <v>74191.945040000006</v>
      </c>
      <c r="DT762" s="33">
        <v>76221.587199999994</v>
      </c>
      <c r="DU762" s="33">
        <v>71598.226769999994</v>
      </c>
      <c r="DV762" s="33">
        <v>71925.60944</v>
      </c>
      <c r="DW762" s="33">
        <v>74184.323510000002</v>
      </c>
      <c r="DX762" s="33">
        <v>76178.319279999996</v>
      </c>
      <c r="DY762" s="33">
        <v>71555.94988</v>
      </c>
      <c r="DZ762" s="33">
        <v>71884.966140000004</v>
      </c>
      <c r="EA762" s="33">
        <v>74142.908939999994</v>
      </c>
      <c r="EB762" s="33">
        <v>76109.279980000007</v>
      </c>
      <c r="EC762" s="33">
        <v>71489.171400000007</v>
      </c>
      <c r="ED762" s="33">
        <v>71819.738849999994</v>
      </c>
      <c r="EE762" s="33">
        <v>74076.211890000006</v>
      </c>
      <c r="EF762" s="33">
        <v>76022.805030000003</v>
      </c>
      <c r="EG762" s="33">
        <v>71406.494149999999</v>
      </c>
      <c r="EH762" s="33">
        <v>71738.50576</v>
      </c>
      <c r="EI762" s="33">
        <v>73992.811549999999</v>
      </c>
      <c r="EJ76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 r="EN762" s="33">
        <v>75832.758360000007</v>
      </c>
      <c r="EO762" s="33">
        <v>71216.512600000002</v>
      </c>
      <c r="EP762" s="33">
        <v>71548.472590000005</v>
      </c>
      <c r="EQ762" s="33">
        <v>73802.767550000004</v>
      </c>
      <c r="ER762" s="33">
        <v>75724.740879999998</v>
      </c>
      <c r="ES762" s="33">
        <v>71108.388500000001</v>
      </c>
      <c r="ET762" s="33">
        <v>71440.426999999996</v>
      </c>
      <c r="EU762" s="33">
        <v>73694.722160000005</v>
      </c>
      <c r="EV762" s="33">
        <v>75614.60759</v>
      </c>
      <c r="EW762" s="33">
        <v>70998.314180000001</v>
      </c>
      <c r="EX762" s="33">
        <v>71330.332299999995</v>
      </c>
      <c r="EY762" s="33">
        <v>73584.650469999993</v>
      </c>
      <c r="EZ762" s="33">
        <v>75512.30846</v>
      </c>
      <c r="FA762" s="33">
        <v>70895.989579999994</v>
      </c>
      <c r="FB762" s="33">
        <v>71228.025829999999</v>
      </c>
      <c r="FC762" s="33">
        <v>73482.319749999995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42014.410689999997</v>
      </c>
      <c r="D4" s="1">
        <f>PLANEL_GerCrit_Trim_Resultado!Q245</f>
        <v>39874.098050000001</v>
      </c>
      <c r="E4" s="1">
        <f>PLANEL_GerCrit_Trim_Resultado!R245</f>
        <v>45723.276680000003</v>
      </c>
      <c r="F4" s="1">
        <f>PLANEL_GerCrit_Trim_Resultado!S245</f>
        <v>42380.20347</v>
      </c>
      <c r="G4" s="1">
        <f>PLANEL_GerCrit_Trim_Resultado!T245</f>
        <v>46385.809520000003</v>
      </c>
      <c r="H4" s="1">
        <f>PLANEL_GerCrit_Trim_Resultado!U245</f>
        <v>45183.087440000003</v>
      </c>
      <c r="I4" s="1">
        <f>PLANEL_GerCrit_Trim_Resultado!V245</f>
        <v>44525.690340000001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44652.337119999997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45654.843110000002</v>
      </c>
      <c r="Q4" s="1">
        <f>PLANEL_GerCrit_Trim_Resultado!AD245</f>
        <v>42743.521330000003</v>
      </c>
      <c r="R4" s="1">
        <f>PLANEL_GerCrit_Trim_Resultado!AE245</f>
        <v>45091.78572</v>
      </c>
      <c r="S4" s="1">
        <f>PLANEL_GerCrit_Trim_Resultado!AF245</f>
        <v>54418.216469999999</v>
      </c>
      <c r="T4" s="1">
        <f>PLANEL_GerCrit_Trim_Resultado!AG245</f>
        <v>45205.160660000001</v>
      </c>
      <c r="U4" s="1">
        <f>PLANEL_GerCrit_Trim_Resultado!AH245</f>
        <v>41958.184229999999</v>
      </c>
      <c r="V4" s="1">
        <f>PLANEL_GerCrit_Trim_Resultado!AI245</f>
        <v>45890.538529999998</v>
      </c>
      <c r="W4" s="1">
        <f>PLANEL_GerCrit_Trim_Resultado!AJ245</f>
        <v>53989.485159999997</v>
      </c>
      <c r="X4" s="1">
        <f>PLANEL_GerCrit_Trim_Resultado!AK245</f>
        <v>44680.659160000003</v>
      </c>
      <c r="Y4" s="1">
        <f>PLANEL_GerCrit_Trim_Resultado!AL245</f>
        <v>41503.954680000003</v>
      </c>
      <c r="Z4" s="1">
        <f>PLANEL_GerCrit_Trim_Resultado!AM245</f>
        <v>47059.685259999998</v>
      </c>
      <c r="AA4" s="1">
        <f>PLANEL_GerCrit_Trim_Resultado!AN245</f>
        <v>54448.725339999997</v>
      </c>
      <c r="AB4" s="1">
        <f>PLANEL_GerCrit_Trim_Resultado!AO245</f>
        <v>45245.240539999999</v>
      </c>
      <c r="AC4" s="1">
        <f>PLANEL_GerCrit_Trim_Resultado!AP245</f>
        <v>42042.7601</v>
      </c>
      <c r="AD4" s="1">
        <f>PLANEL_GerCrit_Trim_Resultado!AQ245</f>
        <v>47426.309249999998</v>
      </c>
      <c r="AE4" s="1">
        <f>PLANEL_GerCrit_Trim_Resultado!AR245</f>
        <v>55081.277289999998</v>
      </c>
      <c r="AF4" s="1">
        <f>PLANEL_GerCrit_Trim_Resultado!AS245</f>
        <v>46177.473319999997</v>
      </c>
      <c r="AG4" s="1">
        <f>PLANEL_GerCrit_Trim_Resultado!AT245</f>
        <v>42749.429969999997</v>
      </c>
      <c r="AH4" s="1">
        <f>PLANEL_GerCrit_Trim_Resultado!AU245</f>
        <v>47886.99912</v>
      </c>
      <c r="AI4" s="1">
        <f>PLANEL_GerCrit_Trim_Resultado!AV245</f>
        <v>55725.409610000002</v>
      </c>
      <c r="AJ4" s="1">
        <f>PLANEL_GerCrit_Trim_Resultado!AW245</f>
        <v>46299.089599999999</v>
      </c>
      <c r="AK4" s="1">
        <f>PLANEL_GerCrit_Trim_Resultado!AX245</f>
        <v>42924.30171</v>
      </c>
      <c r="AL4" s="1">
        <f>PLANEL_GerCrit_Trim_Resultado!AY245</f>
        <v>47886.99912</v>
      </c>
      <c r="AM4" s="1">
        <f>PLANEL_GerCrit_Trim_Resultado!AZ245</f>
        <v>56081.77807</v>
      </c>
      <c r="AN4" s="1">
        <f>PLANEL_GerCrit_Trim_Resultado!BA245</f>
        <v>46843.990729999998</v>
      </c>
      <c r="AO4" s="1">
        <f>PLANEL_GerCrit_Trim_Resultado!BB245</f>
        <v>43719.905809999997</v>
      </c>
      <c r="AP4" s="1">
        <f>PLANEL_GerCrit_Trim_Resultado!BC245</f>
        <v>47886.99912</v>
      </c>
      <c r="AQ4" s="1">
        <f>PLANEL_GerCrit_Trim_Resultado!BD245</f>
        <v>57675.854449999999</v>
      </c>
      <c r="AR4" s="1">
        <f>PLANEL_GerCrit_Trim_Resultado!BE245</f>
        <v>48579.701549999998</v>
      </c>
      <c r="AS4" s="1">
        <f>PLANEL_GerCrit_Trim_Resultado!BF245</f>
        <v>45367.229090000001</v>
      </c>
      <c r="AT4" s="1">
        <f>PLANEL_GerCrit_Trim_Resultado!BG245</f>
        <v>47886.99912</v>
      </c>
      <c r="AU4" s="1">
        <f>PLANEL_GerCrit_Trim_Resultado!BH245</f>
        <v>56951.502610000003</v>
      </c>
      <c r="AV4" s="1">
        <f>PLANEL_GerCrit_Trim_Resultado!BI245</f>
        <v>47556.040110000002</v>
      </c>
      <c r="AW4" s="1">
        <f>PLANEL_GerCrit_Trim_Resultado!BJ245</f>
        <v>44402.470300000001</v>
      </c>
      <c r="AX4" s="1">
        <f>PLANEL_GerCrit_Trim_Resultado!BK245</f>
        <v>47886.99912</v>
      </c>
      <c r="AY4" s="1">
        <f>PLANEL_GerCrit_Trim_Resultado!BL245</f>
        <v>56469.029589999998</v>
      </c>
      <c r="AZ4" s="1">
        <f>PLANEL_GerCrit_Trim_Resultado!BM245</f>
        <v>47734.903180000001</v>
      </c>
      <c r="BA4" s="1">
        <f>PLANEL_GerCrit_Trim_Resultado!BN245</f>
        <v>44562.213819999997</v>
      </c>
      <c r="BB4" s="1">
        <f>PLANEL_GerCrit_Trim_Resultado!BO245</f>
        <v>47886.99912</v>
      </c>
      <c r="BC4" s="1">
        <f>PLANEL_GerCrit_Trim_Resultado!BP245</f>
        <v>57160.872009999999</v>
      </c>
      <c r="BD4" s="1">
        <f>PLANEL_GerCrit_Trim_Resultado!BQ245</f>
        <v>47943.727760000002</v>
      </c>
      <c r="BE4" s="1">
        <f>PLANEL_GerCrit_Trim_Resultado!BR245</f>
        <v>44781.629119999998</v>
      </c>
      <c r="BF4" s="1">
        <f>PLANEL_GerCrit_Trim_Resultado!BS245</f>
        <v>47886.99912</v>
      </c>
      <c r="BG4" s="1">
        <f>PLANEL_GerCrit_Trim_Resultado!BT245</f>
        <v>55832.593050000003</v>
      </c>
      <c r="BH4" s="1">
        <f>PLANEL_GerCrit_Trim_Resultado!BU245</f>
        <v>48837.965300000003</v>
      </c>
      <c r="BI4" s="1">
        <f>PLANEL_GerCrit_Trim_Resultado!BV245</f>
        <v>43992.589169999999</v>
      </c>
      <c r="BJ4" s="1">
        <f>PLANEL_GerCrit_Trim_Resultado!BW245</f>
        <v>47886.99912</v>
      </c>
      <c r="BK4" s="1">
        <f>PLANEL_GerCrit_Trim_Resultado!BX245</f>
        <v>58191.136980000003</v>
      </c>
      <c r="BL4" s="1">
        <f>PLANEL_GerCrit_Trim_Resultado!BY245</f>
        <v>46348.158880000003</v>
      </c>
      <c r="BM4" s="1">
        <f>PLANEL_GerCrit_Trim_Resultado!BZ245</f>
        <v>44412.783750000002</v>
      </c>
      <c r="BN4" s="1">
        <f>PLANEL_GerCrit_Trim_Resultado!CA245</f>
        <v>47886.99912</v>
      </c>
      <c r="BO4" s="1">
        <f>PLANEL_GerCrit_Trim_Resultado!CB245</f>
        <v>57174.673820000004</v>
      </c>
      <c r="BP4" s="1">
        <f>PLANEL_GerCrit_Trim_Resultado!CC245</f>
        <v>50286.645299999996</v>
      </c>
      <c r="BQ4" s="1">
        <f>PLANEL_GerCrit_Trim_Resultado!CD245</f>
        <v>47197.569880000003</v>
      </c>
      <c r="BR4" s="1">
        <f>PLANEL_GerCrit_Trim_Resultado!CE245</f>
        <v>47886.99912</v>
      </c>
      <c r="BS4" s="1">
        <f>PLANEL_GerCrit_Trim_Resultado!CF245</f>
        <v>57458.558060000003</v>
      </c>
      <c r="BT4" s="1">
        <f>PLANEL_GerCrit_Trim_Resultado!CG245</f>
        <v>50600.233410000001</v>
      </c>
      <c r="BU4" s="1">
        <f>PLANEL_GerCrit_Trim_Resultado!CH245</f>
        <v>47356.563629999997</v>
      </c>
      <c r="BV4" s="1">
        <f>PLANEL_GerCrit_Trim_Resultado!CI245</f>
        <v>47886.99912</v>
      </c>
      <c r="BW4" s="1">
        <f>PLANEL_GerCrit_Trim_Resultado!CJ245</f>
        <v>58082.655760000001</v>
      </c>
      <c r="BX4" s="1">
        <f>PLANEL_GerCrit_Trim_Resultado!CK245</f>
        <v>49101.882689999999</v>
      </c>
      <c r="BY4" s="1">
        <f>PLANEL_GerCrit_Trim_Resultado!CL245</f>
        <v>47646.518620000003</v>
      </c>
      <c r="BZ4" s="1">
        <f>PLANEL_GerCrit_Trim_Resultado!CM245</f>
        <v>48072.652840000002</v>
      </c>
      <c r="CA4" s="1">
        <f>PLANEL_GerCrit_Trim_Resultado!CN245</f>
        <v>59204.071960000001</v>
      </c>
      <c r="CB4" s="1">
        <f>PLANEL_GerCrit_Trim_Resultado!CO245</f>
        <v>50027.614710000002</v>
      </c>
      <c r="CC4" s="1">
        <f>PLANEL_GerCrit_Trim_Resultado!CP245</f>
        <v>48297.536359999998</v>
      </c>
      <c r="CD4" s="1">
        <f>PLANEL_GerCrit_Trim_Resultado!CQ245</f>
        <v>48332.189359999997</v>
      </c>
      <c r="CE4" s="1">
        <f>PLANEL_GerCrit_Trim_Resultado!CR245</f>
        <v>61559.271760000003</v>
      </c>
      <c r="CF4" s="1">
        <f>PLANEL_GerCrit_Trim_Resultado!CS245</f>
        <v>50989.405059999997</v>
      </c>
      <c r="CG4" s="1">
        <f>PLANEL_GerCrit_Trim_Resultado!CT245</f>
        <v>49202.894220000002</v>
      </c>
      <c r="CH4" s="1">
        <f>PLANEL_GerCrit_Trim_Resultado!CU245</f>
        <v>48732.050810000001</v>
      </c>
      <c r="CI4" s="1">
        <f>PLANEL_GerCrit_Trim_Resultado!CV245</f>
        <v>60133.935720000001</v>
      </c>
      <c r="CJ4" s="1">
        <f>PLANEL_GerCrit_Trim_Resultado!CW245</f>
        <v>53531.432410000001</v>
      </c>
      <c r="CK4" s="1">
        <f>PLANEL_GerCrit_Trim_Resultado!CX245</f>
        <v>49582.696739999999</v>
      </c>
      <c r="CL4" s="1">
        <f>PLANEL_GerCrit_Trim_Resultado!CY245</f>
        <v>49121.661460000003</v>
      </c>
      <c r="CM4" s="1">
        <f>PLANEL_GerCrit_Trim_Resultado!CZ245</f>
        <v>61165.579870000001</v>
      </c>
      <c r="CN4" s="1">
        <f>PLANEL_GerCrit_Trim_Resultado!DA245</f>
        <v>55069.377910000003</v>
      </c>
      <c r="CO4" s="1">
        <f>PLANEL_GerCrit_Trim_Resultado!DB245</f>
        <v>51227.31654</v>
      </c>
      <c r="CP4" s="1">
        <f>PLANEL_GerCrit_Trim_Resultado!DC245</f>
        <v>49336.998160000003</v>
      </c>
      <c r="CQ4" s="1">
        <f>PLANEL_GerCrit_Trim_Resultado!DD245</f>
        <v>61381.340029999999</v>
      </c>
      <c r="CR4" s="1">
        <f>PLANEL_GerCrit_Trim_Resultado!DE245</f>
        <v>54953.013200000001</v>
      </c>
      <c r="CS4" s="1">
        <f>PLANEL_GerCrit_Trim_Resultado!DF245</f>
        <v>51240.223230000003</v>
      </c>
      <c r="CT4" s="1">
        <f>PLANEL_GerCrit_Trim_Resultado!DG245</f>
        <v>49336.998160000003</v>
      </c>
      <c r="CU4" s="1">
        <f>PLANEL_GerCrit_Trim_Resultado!DH245</f>
        <v>62135.334210000001</v>
      </c>
      <c r="CV4" s="1">
        <f>PLANEL_GerCrit_Trim_Resultado!DI245</f>
        <v>53554.728880000002</v>
      </c>
      <c r="CW4" s="1">
        <f>PLANEL_GerCrit_Trim_Resultado!DJ245</f>
        <v>51741.291559999998</v>
      </c>
      <c r="CX4" s="1">
        <f>PLANEL_GerCrit_Trim_Resultado!DK245</f>
        <v>49952.972329999997</v>
      </c>
      <c r="CY4" s="68">
        <f>PLANEL_GerCrit_Trim_Resultado!DL245</f>
        <v>62157.18187</v>
      </c>
      <c r="CZ4" s="68">
        <f>PLANEL_GerCrit_Trim_Resultado!DM245</f>
        <v>56887.63985</v>
      </c>
      <c r="DA4" s="68">
        <f>PLANEL_GerCrit_Trim_Resultado!DN245</f>
        <v>51741.291559999998</v>
      </c>
      <c r="DB4" s="68">
        <f>PLANEL_GerCrit_Trim_Resultado!DO245</f>
        <v>49952.972329999997</v>
      </c>
      <c r="DC4" s="1">
        <f>PLANEL_GerCrit_Trim_Resultado!DP245</f>
        <v>62670.267039999999</v>
      </c>
      <c r="DD4" s="1">
        <f>PLANEL_GerCrit_Trim_Resultado!DQ245</f>
        <v>55587.038990000001</v>
      </c>
      <c r="DE4" s="1">
        <f>PLANEL_GerCrit_Trim_Resultado!DR245</f>
        <v>51741.291559999998</v>
      </c>
      <c r="DF4" s="1">
        <f>PLANEL_GerCrit_Trim_Resultado!DS245</f>
        <v>49952.972329999997</v>
      </c>
      <c r="DG4" s="1">
        <f>PLANEL_GerCrit_Trim_Resultado!DT245</f>
        <v>63063.416290000001</v>
      </c>
      <c r="DH4" s="1">
        <f>PLANEL_GerCrit_Trim_Resultado!DU245</f>
        <v>57098.391580000003</v>
      </c>
      <c r="DI4" s="1">
        <f>PLANEL_GerCrit_Trim_Resultado!DV245</f>
        <v>51741.291559999998</v>
      </c>
      <c r="DJ4" s="1">
        <f>PLANEL_GerCrit_Trim_Resultado!DW245</f>
        <v>49952.972329999997</v>
      </c>
      <c r="DK4" s="1">
        <f>PLANEL_GerCrit_Trim_Resultado!DX245</f>
        <v>63020.486290000001</v>
      </c>
      <c r="DL4" s="1">
        <f>PLANEL_GerCrit_Trim_Resultado!DY245</f>
        <v>53704.32243</v>
      </c>
      <c r="DM4" s="1">
        <f>PLANEL_GerCrit_Trim_Resultado!DZ245</f>
        <v>51741.291559999998</v>
      </c>
      <c r="DN4" s="1">
        <f>PLANEL_GerCrit_Trim_Resultado!EA245</f>
        <v>49952.972329999997</v>
      </c>
      <c r="DO4" s="1">
        <f>PLANEL_GerCrit_Trim_Resultado!EB245</f>
        <v>62549.419620000001</v>
      </c>
      <c r="DP4" s="1">
        <f>PLANEL_GerCrit_Trim_Resultado!EC245</f>
        <v>56991.139990000003</v>
      </c>
      <c r="DQ4" s="1">
        <f>PLANEL_GerCrit_Trim_Resultado!ED245</f>
        <v>51741.291559999998</v>
      </c>
      <c r="DR4" s="1">
        <f>PLANEL_GerCrit_Trim_Resultado!EE245</f>
        <v>49952.972329999997</v>
      </c>
      <c r="DS4" s="1">
        <f>PLANEL_GerCrit_Trim_Resultado!EF245</f>
        <v>62455.702810000003</v>
      </c>
      <c r="DT4" s="1">
        <f>PLANEL_GerCrit_Trim_Resultado!EG245</f>
        <v>57315.457159999998</v>
      </c>
      <c r="DU4" s="1">
        <f>PLANEL_GerCrit_Trim_Resultado!EH245</f>
        <v>51741.291559999998</v>
      </c>
      <c r="DV4" s="1">
        <f>PLANEL_GerCrit_Trim_Resultado!EI245</f>
        <v>49952.972329999997</v>
      </c>
      <c r="DW4" s="1">
        <f>PLANEL_GerCrit_Trim_Resultado!EJ245</f>
        <v>63063.416290000001</v>
      </c>
      <c r="DX4" s="1">
        <f>PLANEL_GerCrit_Trim_Resultado!EK245</f>
        <v>57336.72825</v>
      </c>
      <c r="DY4" s="1">
        <f>PLANEL_GerCrit_Trim_Resultado!EL245</f>
        <v>51741.291559999998</v>
      </c>
      <c r="DZ4" s="1">
        <f>PLANEL_GerCrit_Trim_Resultado!EM245</f>
        <v>49952.972329999997</v>
      </c>
      <c r="EA4" s="1">
        <f>PLANEL_GerCrit_Trim_Resultado!EN245</f>
        <v>62759.917869999997</v>
      </c>
      <c r="EB4" s="1">
        <f>PLANEL_GerCrit_Trim_Resultado!EO245</f>
        <v>53728.386480000001</v>
      </c>
      <c r="EC4" s="1">
        <f>PLANEL_GerCrit_Trim_Resultado!EP245</f>
        <v>51741.291559999998</v>
      </c>
      <c r="ED4" s="1">
        <f>PLANEL_GerCrit_Trim_Resultado!EQ245</f>
        <v>49952.972329999997</v>
      </c>
      <c r="EE4" s="1">
        <f>PLANEL_GerCrit_Trim_Resultado!ER245</f>
        <v>63063.416290000001</v>
      </c>
      <c r="EF4" s="1">
        <f>PLANEL_GerCrit_Trim_Resultado!ES245</f>
        <v>56031.11148</v>
      </c>
      <c r="EG4" s="1">
        <f>PLANEL_GerCrit_Trim_Resultado!ET245</f>
        <v>51741.291559999998</v>
      </c>
      <c r="EH4" s="1">
        <f>PLANEL_GerCrit_Trim_Resultado!EU245</f>
        <v>49952.972329999997</v>
      </c>
      <c r="EI4" s="1">
        <f>PLANEL_GerCrit_Trim_Resultado!EV245</f>
        <v>62369.120289999999</v>
      </c>
      <c r="EJ4" s="1">
        <f>PLANEL_GerCrit_Trim_Resultado!EW245</f>
        <v>57018.101340000001</v>
      </c>
      <c r="EK4" s="1">
        <f>PLANEL_GerCrit_Trim_Resultado!EX245</f>
        <v>51741.291559999998</v>
      </c>
      <c r="EL4" s="1">
        <f>PLANEL_GerCrit_Trim_Resultado!EY245</f>
        <v>49952.972329999997</v>
      </c>
      <c r="EM4" s="1">
        <f>PLANEL_GerCrit_Trim_Resultado!EZ245</f>
        <v>62266.82116</v>
      </c>
      <c r="EN4" s="1">
        <f>PLANEL_GerCrit_Trim_Resultado!FA245</f>
        <v>53526.174180000002</v>
      </c>
      <c r="EO4" s="1">
        <f>PLANEL_GerCrit_Trim_Resultado!FB245</f>
        <v>51741.291559999998</v>
      </c>
      <c r="EP4" s="1">
        <f>PLANEL_GerCrit_Trim_Resultado!FC245</f>
        <v>49952.972329999997</v>
      </c>
    </row>
    <row r="5" spans="2:258" x14ac:dyDescent="0.25">
      <c r="B5" s="16" t="s">
        <v>2</v>
      </c>
      <c r="C5" s="1">
        <f>PLANEL_GerCrit_Trim_Resultado!P257</f>
        <v>3124.7102949999999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2739.9074150000001</v>
      </c>
      <c r="R5" s="1">
        <f>PLANEL_GerCrit_Trim_Resultado!AE257</f>
        <v>3123.1952759999999</v>
      </c>
      <c r="S5" s="1">
        <f>PLANEL_GerCrit_Trim_Resultado!AF257</f>
        <v>3690.9969820000001</v>
      </c>
      <c r="T5" s="1">
        <f>PLANEL_GerCrit_Trim_Resultado!AG257</f>
        <v>3355.5920230000002</v>
      </c>
      <c r="U5" s="1">
        <f>PLANEL_GerCrit_Trim_Resultado!AH257</f>
        <v>2870.078673</v>
      </c>
      <c r="V5" s="1">
        <f>PLANEL_GerCrit_Trim_Resultado!AI257</f>
        <v>3182.8101529999999</v>
      </c>
      <c r="W5" s="1">
        <f>PLANEL_GerCrit_Trim_Resultado!AJ257</f>
        <v>3833.4954320000002</v>
      </c>
      <c r="X5" s="1">
        <f>PLANEL_GerCrit_Trim_Resultado!AK257</f>
        <v>3492.792923</v>
      </c>
      <c r="Y5" s="1">
        <f>PLANEL_GerCrit_Trim_Resultado!AL257</f>
        <v>2924.8773449999999</v>
      </c>
      <c r="Z5" s="1">
        <f>PLANEL_GerCrit_Trim_Resultado!AM257</f>
        <v>3312.3644399999998</v>
      </c>
      <c r="AA5" s="1">
        <f>PLANEL_GerCrit_Trim_Resultado!AN257</f>
        <v>3736.7507289999999</v>
      </c>
      <c r="AB5" s="1">
        <f>PLANEL_GerCrit_Trim_Resultado!AO257</f>
        <v>3263.7322300000001</v>
      </c>
      <c r="AC5" s="1">
        <f>PLANEL_GerCrit_Trim_Resultado!AP257</f>
        <v>2768.2492040000002</v>
      </c>
      <c r="AD5" s="1">
        <f>PLANEL_GerCrit_Trim_Resultado!AQ257</f>
        <v>3312.3644399999998</v>
      </c>
      <c r="AE5" s="1">
        <f>PLANEL_GerCrit_Trim_Resultado!AR257</f>
        <v>3833.4954320000002</v>
      </c>
      <c r="AF5" s="1">
        <f>PLANEL_GerCrit_Trim_Resultado!AS257</f>
        <v>3218.6932839999999</v>
      </c>
      <c r="AG5" s="1">
        <f>PLANEL_GerCrit_Trim_Resultado!AT257</f>
        <v>2771.26073</v>
      </c>
      <c r="AH5" s="1">
        <f>PLANEL_GerCrit_Trim_Resultado!AU257</f>
        <v>3312.3644399999998</v>
      </c>
      <c r="AI5" s="1">
        <f>PLANEL_GerCrit_Trim_Resultado!AV257</f>
        <v>3555.6338260000002</v>
      </c>
      <c r="AJ5" s="1">
        <f>PLANEL_GerCrit_Trim_Resultado!AW257</f>
        <v>3319.7545690000002</v>
      </c>
      <c r="AK5" s="1">
        <f>PLANEL_GerCrit_Trim_Resultado!AX257</f>
        <v>2924.8773449999999</v>
      </c>
      <c r="AL5" s="1">
        <f>PLANEL_GerCrit_Trim_Resultado!AY257</f>
        <v>3312.3644399999998</v>
      </c>
      <c r="AM5" s="1">
        <f>PLANEL_GerCrit_Trim_Resultado!AZ257</f>
        <v>3734.697529</v>
      </c>
      <c r="AN5" s="1">
        <f>PLANEL_GerCrit_Trim_Resultado!BA257</f>
        <v>3319.7545690000002</v>
      </c>
      <c r="AO5" s="1">
        <f>PLANEL_GerCrit_Trim_Resultado!BB257</f>
        <v>2749.071715</v>
      </c>
      <c r="AP5" s="1">
        <f>PLANEL_GerCrit_Trim_Resultado!BC257</f>
        <v>3312.3644399999998</v>
      </c>
      <c r="AQ5" s="1">
        <f>PLANEL_GerCrit_Trim_Resultado!BD257</f>
        <v>3835.548632</v>
      </c>
      <c r="AR5" s="1">
        <f>PLANEL_GerCrit_Trim_Resultado!BE257</f>
        <v>3321.5583489999999</v>
      </c>
      <c r="AS5" s="1">
        <f>PLANEL_GerCrit_Trim_Resultado!BF257</f>
        <v>2825.0003470000001</v>
      </c>
      <c r="AT5" s="1">
        <f>PLANEL_GerCrit_Trim_Resultado!BG257</f>
        <v>3312.3644399999998</v>
      </c>
      <c r="AU5" s="1">
        <f>PLANEL_GerCrit_Trim_Resultado!BH257</f>
        <v>3555.6338260000002</v>
      </c>
      <c r="AV5" s="1">
        <f>PLANEL_GerCrit_Trim_Resultado!BI257</f>
        <v>3319.7545690000002</v>
      </c>
      <c r="AW5" s="1">
        <f>PLANEL_GerCrit_Trim_Resultado!BJ257</f>
        <v>2751.1249149999999</v>
      </c>
      <c r="AX5" s="1">
        <f>PLANEL_GerCrit_Trim_Resultado!BK257</f>
        <v>3312.3644399999998</v>
      </c>
      <c r="AY5" s="1">
        <f>PLANEL_GerCrit_Trim_Resultado!BL257</f>
        <v>4268.2526330000001</v>
      </c>
      <c r="AZ5" s="1">
        <f>PLANEL_GerCrit_Trim_Resultado!BM257</f>
        <v>3321.5583489999999</v>
      </c>
      <c r="BA5" s="1">
        <f>PLANEL_GerCrit_Trim_Resultado!BN257</f>
        <v>2826.257865</v>
      </c>
      <c r="BB5" s="1">
        <f>PLANEL_GerCrit_Trim_Resultado!BO257</f>
        <v>3869.2586040000001</v>
      </c>
      <c r="BC5" s="1">
        <f>PLANEL_GerCrit_Trim_Resultado!BP257</f>
        <v>3833.4954320000002</v>
      </c>
      <c r="BD5" s="1">
        <f>PLANEL_GerCrit_Trim_Resultado!BQ257</f>
        <v>3319.7545690000002</v>
      </c>
      <c r="BE5" s="1">
        <f>PLANEL_GerCrit_Trim_Resultado!BR257</f>
        <v>2821.4844199999998</v>
      </c>
      <c r="BF5" s="1">
        <f>PLANEL_GerCrit_Trim_Resultado!BS257</f>
        <v>4298.0705099999996</v>
      </c>
      <c r="BG5" s="1">
        <f>PLANEL_GerCrit_Trim_Resultado!BT257</f>
        <v>6035.5362590000004</v>
      </c>
      <c r="BH5" s="1">
        <f>PLANEL_GerCrit_Trim_Resultado!BU257</f>
        <v>3321.5583489999999</v>
      </c>
      <c r="BI5" s="1">
        <f>PLANEL_GerCrit_Trim_Resultado!BV257</f>
        <v>4486.8752469999999</v>
      </c>
      <c r="BJ5" s="1">
        <f>PLANEL_GerCrit_Trim_Resultado!BW257</f>
        <v>5119.279732</v>
      </c>
      <c r="BK5" s="1">
        <f>PLANEL_GerCrit_Trim_Resultado!BX257</f>
        <v>3833.4954320000002</v>
      </c>
      <c r="BL5" s="1">
        <f>PLANEL_GerCrit_Trim_Resultado!BY257</f>
        <v>5971.0403839999999</v>
      </c>
      <c r="BM5" s="1">
        <f>PLANEL_GerCrit_Trim_Resultado!BZ257</f>
        <v>4297.2951439999997</v>
      </c>
      <c r="BN5" s="1">
        <f>PLANEL_GerCrit_Trim_Resultado!CA257</f>
        <v>5363.6577790000001</v>
      </c>
      <c r="BO5" s="1">
        <f>PLANEL_GerCrit_Trim_Resultado!CB257</f>
        <v>6182.4057549999998</v>
      </c>
      <c r="BP5" s="1">
        <f>PLANEL_GerCrit_Trim_Resultado!CC257</f>
        <v>3321.5583489999999</v>
      </c>
      <c r="BQ5" s="1">
        <f>PLANEL_GerCrit_Trim_Resultado!CD257</f>
        <v>2825.0003470000001</v>
      </c>
      <c r="BR5" s="1">
        <f>PLANEL_GerCrit_Trim_Resultado!CE257</f>
        <v>5363.6577790000001</v>
      </c>
      <c r="BS5" s="1">
        <f>PLANEL_GerCrit_Trim_Resultado!CF257</f>
        <v>6184.0003550000001</v>
      </c>
      <c r="BT5" s="1">
        <f>PLANEL_GerCrit_Trim_Resultado!CG257</f>
        <v>3295.0208459999999</v>
      </c>
      <c r="BU5" s="1">
        <f>PLANEL_GerCrit_Trim_Resultado!CH257</f>
        <v>2989.941742</v>
      </c>
      <c r="BV5" s="1">
        <f>PLANEL_GerCrit_Trim_Resultado!CI257</f>
        <v>5363.6577790000001</v>
      </c>
      <c r="BW5" s="1">
        <f>PLANEL_GerCrit_Trim_Resultado!CJ257</f>
        <v>6463.4121230000001</v>
      </c>
      <c r="BX5" s="1">
        <f>PLANEL_GerCrit_Trim_Resultado!CK257</f>
        <v>5798.0020299999996</v>
      </c>
      <c r="BY5" s="1">
        <f>PLANEL_GerCrit_Trim_Resultado!CL257</f>
        <v>3958.360224</v>
      </c>
      <c r="BZ5" s="1">
        <f>PLANEL_GerCrit_Trim_Resultado!CM257</f>
        <v>5363.7694110000002</v>
      </c>
      <c r="CA5" s="1">
        <f>PLANEL_GerCrit_Trim_Resultado!CN257</f>
        <v>6462.3205610000005</v>
      </c>
      <c r="CB5" s="1">
        <f>PLANEL_GerCrit_Trim_Resultado!CO257</f>
        <v>6069.2321480000001</v>
      </c>
      <c r="CC5" s="1">
        <f>PLANEL_GerCrit_Trim_Resultado!CP257</f>
        <v>4691.7095799999997</v>
      </c>
      <c r="CD5" s="1">
        <f>PLANEL_GerCrit_Trim_Resultado!CQ257</f>
        <v>5363.7694110000002</v>
      </c>
      <c r="CE5" s="1">
        <f>PLANEL_GerCrit_Trim_Resultado!CR257</f>
        <v>4741.377383</v>
      </c>
      <c r="CF5" s="1">
        <f>PLANEL_GerCrit_Trim_Resultado!CS257</f>
        <v>5797.2920000000004</v>
      </c>
      <c r="CG5" s="1">
        <f>PLANEL_GerCrit_Trim_Resultado!CT257</f>
        <v>4650.9135930000002</v>
      </c>
      <c r="CH5" s="1">
        <f>PLANEL_GerCrit_Trim_Resultado!CU257</f>
        <v>5363.7694110000002</v>
      </c>
      <c r="CI5" s="1">
        <f>PLANEL_GerCrit_Trim_Resultado!CV257</f>
        <v>6462.3205610000005</v>
      </c>
      <c r="CJ5" s="1">
        <f>PLANEL_GerCrit_Trim_Resultado!CW257</f>
        <v>3592.7884669999999</v>
      </c>
      <c r="CK5" s="1">
        <f>PLANEL_GerCrit_Trim_Resultado!CX257</f>
        <v>4689.9934620000004</v>
      </c>
      <c r="CL5" s="1">
        <f>PLANEL_GerCrit_Trim_Resultado!CY257</f>
        <v>5363.7694110000002</v>
      </c>
      <c r="CM5" s="1">
        <f>PLANEL_GerCrit_Trim_Resultado!CZ257</f>
        <v>6990.9012439999997</v>
      </c>
      <c r="CN5" s="1">
        <f>PLANEL_GerCrit_Trim_Resultado!DA257</f>
        <v>3845.9152610000001</v>
      </c>
      <c r="CO5" s="1">
        <f>PLANEL_GerCrit_Trim_Resultado!DB257</f>
        <v>5304.5248110000002</v>
      </c>
      <c r="CP5" s="1">
        <f>PLANEL_GerCrit_Trim_Resultado!DC257</f>
        <v>5944.6049169999997</v>
      </c>
      <c r="CQ5" s="1">
        <f>PLANEL_GerCrit_Trim_Resultado!DD257</f>
        <v>7129.4343849999996</v>
      </c>
      <c r="CR5" s="1">
        <f>PLANEL_GerCrit_Trim_Resultado!DE257</f>
        <v>4256.6083259999996</v>
      </c>
      <c r="CS5" s="1">
        <f>PLANEL_GerCrit_Trim_Resultado!DF257</f>
        <v>5467.6111000000001</v>
      </c>
      <c r="CT5" s="1">
        <f>PLANEL_GerCrit_Trim_Resultado!DG257</f>
        <v>6099.0894479999997</v>
      </c>
      <c r="CU5" s="1">
        <f>PLANEL_GerCrit_Trim_Resultado!DH257</f>
        <v>7347.3694519999999</v>
      </c>
      <c r="CV5" s="1">
        <f>PLANEL_GerCrit_Trim_Resultado!DI257</f>
        <v>6672.4823150000002</v>
      </c>
      <c r="CW5" s="1">
        <f>PLANEL_GerCrit_Trim_Resultado!DJ257</f>
        <v>5715.474561</v>
      </c>
      <c r="CX5" s="1">
        <f>PLANEL_GerCrit_Trim_Resultado!DK257</f>
        <v>6334.4382189999997</v>
      </c>
      <c r="CY5" s="68">
        <f>PLANEL_GerCrit_Trim_Resultado!DL257</f>
        <v>7345.6632209999998</v>
      </c>
      <c r="CZ5" s="68">
        <f>PLANEL_GerCrit_Trim_Resultado!DM257</f>
        <v>3321.5583489999999</v>
      </c>
      <c r="DA5" s="68">
        <f>PLANEL_GerCrit_Trim_Resultado!DN257</f>
        <v>5715.474561</v>
      </c>
      <c r="DB5" s="68">
        <f>PLANEL_GerCrit_Trim_Resultado!DO257</f>
        <v>6334.4382189999997</v>
      </c>
      <c r="DC5" s="1">
        <f>PLANEL_GerCrit_Trim_Resultado!DP257</f>
        <v>7345.6632209999998</v>
      </c>
      <c r="DD5" s="1">
        <f>PLANEL_GerCrit_Trim_Resultado!DQ257</f>
        <v>5115.0244499999999</v>
      </c>
      <c r="DE5" s="1">
        <f>PLANEL_GerCrit_Trim_Resultado!DR257</f>
        <v>5715.474561</v>
      </c>
      <c r="DF5" s="1">
        <f>PLANEL_GerCrit_Trim_Resultado!DS257</f>
        <v>6334.4382189999997</v>
      </c>
      <c r="DG5" s="1">
        <f>PLANEL_GerCrit_Trim_Resultado!DT257</f>
        <v>6943.9737599999999</v>
      </c>
      <c r="DH5" s="1">
        <f>PLANEL_GerCrit_Trim_Resultado!DU257</f>
        <v>3594.592247</v>
      </c>
      <c r="DI5" s="1">
        <f>PLANEL_GerCrit_Trim_Resultado!DV257</f>
        <v>5715.474561</v>
      </c>
      <c r="DJ5" s="1">
        <f>PLANEL_GerCrit_Trim_Resultado!DW257</f>
        <v>6334.4382189999997</v>
      </c>
      <c r="DK5" s="1">
        <f>PLANEL_GerCrit_Trim_Resultado!DX257</f>
        <v>6943.6358389999996</v>
      </c>
      <c r="DL5" s="1">
        <f>PLANEL_GerCrit_Trim_Resultado!DY257</f>
        <v>6946.3845119999996</v>
      </c>
      <c r="DM5" s="1">
        <f>PLANEL_GerCrit_Trim_Resultado!DZ257</f>
        <v>5715.474561</v>
      </c>
      <c r="DN5" s="1">
        <f>PLANEL_GerCrit_Trim_Resultado!EA257</f>
        <v>6334.4382189999997</v>
      </c>
      <c r="DO5" s="1">
        <f>PLANEL_GerCrit_Trim_Resultado!EB257</f>
        <v>7345.6632209999998</v>
      </c>
      <c r="DP5" s="1">
        <f>PLANEL_GerCrit_Trim_Resultado!EC257</f>
        <v>3592.7884669999999</v>
      </c>
      <c r="DQ5" s="1">
        <f>PLANEL_GerCrit_Trim_Resultado!ED257</f>
        <v>5715.474561</v>
      </c>
      <c r="DR5" s="1">
        <f>PLANEL_GerCrit_Trim_Resultado!EE257</f>
        <v>6334.4382189999997</v>
      </c>
      <c r="DS5" s="1">
        <f>PLANEL_GerCrit_Trim_Resultado!EF257</f>
        <v>7666.755733</v>
      </c>
      <c r="DT5" s="1">
        <f>PLANEL_GerCrit_Trim_Resultado!EG257</f>
        <v>3499.6446959999998</v>
      </c>
      <c r="DU5" s="1">
        <f>PLANEL_GerCrit_Trim_Resultado!EH257</f>
        <v>6085.0973169999997</v>
      </c>
      <c r="DV5" s="1">
        <f>PLANEL_GerCrit_Trim_Resultado!EI257</f>
        <v>6685.3986269999996</v>
      </c>
      <c r="DW5" s="1">
        <f>PLANEL_GerCrit_Trim_Resultado!EJ257</f>
        <v>7300.9860319999998</v>
      </c>
      <c r="DX5" s="1">
        <f>PLANEL_GerCrit_Trim_Resultado!EK257</f>
        <v>3592.7884669999999</v>
      </c>
      <c r="DY5" s="1">
        <f>PLANEL_GerCrit_Trim_Resultado!EL257</f>
        <v>6215.8881410000004</v>
      </c>
      <c r="DZ5" s="1">
        <f>PLANEL_GerCrit_Trim_Resultado!EM257</f>
        <v>6809.5857889999997</v>
      </c>
      <c r="EA5" s="1">
        <f>PLANEL_GerCrit_Trim_Resultado!EN257</f>
        <v>7506.6194690000002</v>
      </c>
      <c r="EB5" s="1">
        <f>PLANEL_GerCrit_Trim_Resultado!EO257</f>
        <v>7103.2318290000003</v>
      </c>
      <c r="EC5" s="1">
        <f>PLANEL_GerCrit_Trim_Resultado!EP257</f>
        <v>6215.8881410000004</v>
      </c>
      <c r="ED5" s="1">
        <f>PLANEL_GerCrit_Trim_Resultado!EQ257</f>
        <v>6809.5857889999997</v>
      </c>
      <c r="EE5" s="1">
        <f>PLANEL_GerCrit_Trim_Resultado!ER257</f>
        <v>7095.1035519999996</v>
      </c>
      <c r="EF5" s="1">
        <f>PLANEL_GerCrit_Trim_Resultado!ES257</f>
        <v>4692.3827350000001</v>
      </c>
      <c r="EG5" s="1">
        <f>PLANEL_GerCrit_Trim_Resultado!ET257</f>
        <v>6215.8881410000004</v>
      </c>
      <c r="EH5" s="1">
        <f>PLANEL_GerCrit_Trim_Resultado!EU257</f>
        <v>6809.5857889999997</v>
      </c>
      <c r="EI5" s="1">
        <f>PLANEL_GerCrit_Trim_Resultado!EV257</f>
        <v>7679.2662710000004</v>
      </c>
      <c r="EJ5" s="1">
        <f>PLANEL_GerCrit_Trim_Resultado!EW257</f>
        <v>3595.3185480000002</v>
      </c>
      <c r="EK5" s="1">
        <f>PLANEL_GerCrit_Trim_Resultado!EX257</f>
        <v>6215.8881410000004</v>
      </c>
      <c r="EL5" s="1">
        <f>PLANEL_GerCrit_Trim_Resultado!EY257</f>
        <v>6809.5857889999997</v>
      </c>
      <c r="EM5" s="1">
        <f>PLANEL_GerCrit_Trim_Resultado!EZ257</f>
        <v>7679.2662710000004</v>
      </c>
      <c r="EN5" s="1">
        <f>PLANEL_GerCrit_Trim_Resultado!FA257</f>
        <v>6984.9211079999995</v>
      </c>
      <c r="EO5" s="1">
        <f>PLANEL_GerCrit_Trim_Resultado!FB257</f>
        <v>6215.8881410000004</v>
      </c>
      <c r="EP5" s="1">
        <f>PLANEL_GerCrit_Trim_Resultado!FC257</f>
        <v>6809.5857889999997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2332.6552069999998</v>
      </c>
      <c r="H7" s="18">
        <f>PLANEL_GerCrit_Trim_Resultado!U149</f>
        <v>82.258750000000006</v>
      </c>
      <c r="I7" s="18">
        <f>PLANEL_GerCrit_Trim_Resultado!V149</f>
        <v>0</v>
      </c>
      <c r="J7" s="18">
        <f>PLANEL_GerCrit_Trim_Resultado!W149</f>
        <v>1471.349647</v>
      </c>
      <c r="K7" s="18">
        <f>PLANEL_GerCrit_Trim_Resultado!X149</f>
        <v>2332.6552069999998</v>
      </c>
      <c r="L7" s="18">
        <f>PLANEL_GerCrit_Trim_Resultado!Y149</f>
        <v>82.258750000000006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457.7731905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343.03009029999998</v>
      </c>
      <c r="S7" s="18">
        <f>PLANEL_GerCrit_Trim_Resultado!AF149</f>
        <v>0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82.258750000000006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0</v>
      </c>
      <c r="AA7" s="18">
        <f>PLANEL_GerCrit_Trim_Resultado!AN149</f>
        <v>0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0</v>
      </c>
      <c r="AE7" s="18">
        <f>PLANEL_GerCrit_Trim_Resultado!AR149</f>
        <v>0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0</v>
      </c>
      <c r="AI7" s="18">
        <f>PLANEL_GerCrit_Trim_Resultado!AV149</f>
        <v>0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0</v>
      </c>
      <c r="AM7" s="18">
        <f>PLANEL_GerCrit_Trim_Resultado!AZ149</f>
        <v>0</v>
      </c>
      <c r="AN7" s="18">
        <f>PLANEL_GerCrit_Trim_Resultado!BA149</f>
        <v>0</v>
      </c>
      <c r="AO7" s="18">
        <f>PLANEL_GerCrit_Trim_Resultado!BB149</f>
        <v>0</v>
      </c>
      <c r="AP7" s="18">
        <f>PLANEL_GerCrit_Trim_Resultado!BC149</f>
        <v>0</v>
      </c>
      <c r="AQ7" s="18">
        <f>PLANEL_GerCrit_Trim_Resultado!BD149</f>
        <v>0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0</v>
      </c>
      <c r="AU7" s="18">
        <f>PLANEL_GerCrit_Trim_Resultado!BH149</f>
        <v>0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0</v>
      </c>
      <c r="AY7" s="18">
        <f>PLANEL_GerCrit_Trim_Resultado!BL149</f>
        <v>0</v>
      </c>
      <c r="AZ7" s="18">
        <f>PLANEL_GerCrit_Trim_Resultado!BM149</f>
        <v>0</v>
      </c>
      <c r="BA7" s="18">
        <f>PLANEL_GerCrit_Trim_Resultado!BN149</f>
        <v>0</v>
      </c>
      <c r="BB7" s="18">
        <f>PLANEL_GerCrit_Trim_Resultado!BO149</f>
        <v>0</v>
      </c>
      <c r="BC7" s="18">
        <f>PLANEL_GerCrit_Trim_Resultado!BP149</f>
        <v>0</v>
      </c>
      <c r="BD7" s="18">
        <f>PLANEL_GerCrit_Trim_Resultado!BQ149</f>
        <v>0</v>
      </c>
      <c r="BE7" s="18">
        <f>PLANEL_GerCrit_Trim_Resultado!BR149</f>
        <v>0</v>
      </c>
      <c r="BF7" s="18">
        <f>PLANEL_GerCrit_Trim_Resultado!BS149</f>
        <v>0</v>
      </c>
      <c r="BG7" s="18">
        <f>PLANEL_GerCrit_Trim_Resultado!BT149</f>
        <v>0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0</v>
      </c>
      <c r="BK7" s="18">
        <f>PLANEL_GerCrit_Trim_Resultado!BX149</f>
        <v>0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0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3989.787323</v>
      </c>
      <c r="F8" s="18">
        <f>PLANEL_GerCrit_Trim_Resultado!S113+PLANEL_GerCrit_Trim_Resultado!S125+PLANEL_GerCrit_Trim_Resultado!S137</f>
        <v>5918.5588280000002</v>
      </c>
      <c r="G8" s="18">
        <f>PLANEL_GerCrit_Trim_Resultado!T113+PLANEL_GerCrit_Trim_Resultado!T125+PLANEL_GerCrit_Trim_Resultado!T137</f>
        <v>7057.5709210000005</v>
      </c>
      <c r="H8" s="18">
        <f>PLANEL_GerCrit_Trim_Resultado!U113+PLANEL_GerCrit_Trim_Resultado!U125+PLANEL_GerCrit_Trim_Resultado!U137</f>
        <v>4632.5976179999998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6688.3913860000002</v>
      </c>
      <c r="K8" s="18">
        <f>PLANEL_GerCrit_Trim_Resultado!X113+PLANEL_GerCrit_Trim_Resultado!X125+PLANEL_GerCrit_Trim_Resultado!X137</f>
        <v>7059.5218519999999</v>
      </c>
      <c r="L8" s="18">
        <f>PLANEL_GerCrit_Trim_Resultado!Y113+PLANEL_GerCrit_Trim_Resultado!Y125+PLANEL_GerCrit_Trim_Resultado!Y137</f>
        <v>4632.5976179999998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6688.3913860000002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5228.6033859999998</v>
      </c>
      <c r="S8" s="18">
        <f>PLANEL_GerCrit_Trim_Resultado!AF113+PLANEL_GerCrit_Trim_Resultado!AF125+PLANEL_GerCrit_Trim_Resultado!AF137</f>
        <v>3994.6023970000001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4658.6712180000004</v>
      </c>
      <c r="W8" s="18">
        <f>PLANEL_GerCrit_Trim_Resultado!AJ113+PLANEL_GerCrit_Trim_Resultado!AJ125+PLANEL_GerCrit_Trim_Resultado!AJ137</f>
        <v>4549.8344619999998</v>
      </c>
      <c r="X8" s="18">
        <f>PLANEL_GerCrit_Trim_Resultado!AK113+PLANEL_GerCrit_Trim_Resultado!AK125+PLANEL_GerCrit_Trim_Resultado!AK137</f>
        <v>4582.3094719999999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4582.3094719999999</v>
      </c>
      <c r="AA8" s="18">
        <f>PLANEL_GerCrit_Trim_Resultado!AN113+PLANEL_GerCrit_Trim_Resultado!AN125+PLANEL_GerCrit_Trim_Resultado!AN137</f>
        <v>4549.8344619999998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4582.3094719999999</v>
      </c>
      <c r="AD8" s="18">
        <f>PLANEL_GerCrit_Trim_Resultado!AQ113+PLANEL_GerCrit_Trim_Resultado!AQ125+PLANEL_GerCrit_Trim_Resultado!AQ137</f>
        <v>4582.3094719999999</v>
      </c>
      <c r="AE8" s="18">
        <f>PLANEL_GerCrit_Trim_Resultado!AR113+PLANEL_GerCrit_Trim_Resultado!AR125+PLANEL_GerCrit_Trim_Resultado!AR137</f>
        <v>4211.3984010000004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4211.3984010000004</v>
      </c>
      <c r="AH8" s="18">
        <f>PLANEL_GerCrit_Trim_Resultado!AU113+PLANEL_GerCrit_Trim_Resultado!AU125+PLANEL_GerCrit_Trim_Resultado!AU137</f>
        <v>4305.9063839999999</v>
      </c>
      <c r="AI8" s="18">
        <f>PLANEL_GerCrit_Trim_Resultado!AV113+PLANEL_GerCrit_Trim_Resultado!AV125+PLANEL_GerCrit_Trim_Resultado!AV137</f>
        <v>4171.0745290000004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4171.0745290000004</v>
      </c>
      <c r="AL8" s="18">
        <f>PLANEL_GerCrit_Trim_Resultado!AY113+PLANEL_GerCrit_Trim_Resultado!AY125+PLANEL_GerCrit_Trim_Resultado!AY137</f>
        <v>4621.5096860000003</v>
      </c>
      <c r="AM8" s="18">
        <f>PLANEL_GerCrit_Trim_Resultado!AZ113+PLANEL_GerCrit_Trim_Resultado!AZ125+PLANEL_GerCrit_Trim_Resultado!AZ137</f>
        <v>3928.2844230000001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3960.7594330000002</v>
      </c>
      <c r="AP8" s="18">
        <f>PLANEL_GerCrit_Trim_Resultado!BC113+PLANEL_GerCrit_Trim_Resultado!BC125+PLANEL_GerCrit_Trim_Resultado!BC137</f>
        <v>4800.4641879999999</v>
      </c>
      <c r="AQ8" s="18">
        <f>PLANEL_GerCrit_Trim_Resultado!BD113+PLANEL_GerCrit_Trim_Resultado!BD125+PLANEL_GerCrit_Trim_Resultado!BD137</f>
        <v>2445.0225799999998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2445.0225799999998</v>
      </c>
      <c r="AT8" s="18">
        <f>PLANEL_GerCrit_Trim_Resultado!BG113+PLANEL_GerCrit_Trim_Resultado!BG125+PLANEL_GerCrit_Trim_Resultado!BG137</f>
        <v>3817.0363659999998</v>
      </c>
      <c r="AU8" s="18">
        <f>PLANEL_GerCrit_Trim_Resultado!BH113+PLANEL_GerCrit_Trim_Resultado!BH125+PLANEL_GerCrit_Trim_Resultado!BH137</f>
        <v>2346.571747</v>
      </c>
      <c r="AV8" s="18">
        <f>PLANEL_GerCrit_Trim_Resultado!BI113+PLANEL_GerCrit_Trim_Resultado!BI125+PLANEL_GerCrit_Trim_Resultado!BI137</f>
        <v>2314.0967369999998</v>
      </c>
      <c r="AW8" s="18">
        <f>PLANEL_GerCrit_Trim_Resultado!BJ113+PLANEL_GerCrit_Trim_Resultado!BJ125+PLANEL_GerCrit_Trim_Resultado!BJ137</f>
        <v>2346.571747</v>
      </c>
      <c r="AX8" s="18">
        <f>PLANEL_GerCrit_Trim_Resultado!BK113+PLANEL_GerCrit_Trim_Resultado!BK125+PLANEL_GerCrit_Trim_Resultado!BK137</f>
        <v>3474.492248</v>
      </c>
      <c r="AY8" s="18">
        <f>PLANEL_GerCrit_Trim_Resultado!BL113+PLANEL_GerCrit_Trim_Resultado!BL125+PLANEL_GerCrit_Trim_Resultado!BL137</f>
        <v>2346.571747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2346.571747</v>
      </c>
      <c r="BB8" s="18">
        <f>PLANEL_GerCrit_Trim_Resultado!BO113+PLANEL_GerCrit_Trim_Resultado!BO125+PLANEL_GerCrit_Trim_Resultado!BO137</f>
        <v>3474.492248</v>
      </c>
      <c r="BC8" s="18">
        <f>PLANEL_GerCrit_Trim_Resultado!BP113+PLANEL_GerCrit_Trim_Resultado!BP125+PLANEL_GerCrit_Trim_Resultado!BP137</f>
        <v>2231.7461509999998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2264.2211609999999</v>
      </c>
      <c r="BF8" s="18">
        <f>PLANEL_GerCrit_Trim_Resultado!BS113+PLANEL_GerCrit_Trim_Resultado!BS125+PLANEL_GerCrit_Trim_Resultado!BS137</f>
        <v>3277.1100139999999</v>
      </c>
      <c r="BG8" s="18">
        <f>PLANEL_GerCrit_Trim_Resultado!BT113+PLANEL_GerCrit_Trim_Resultado!BT125+PLANEL_GerCrit_Trim_Resultado!BT137</f>
        <v>2231.7461509999998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2264.2211609999999</v>
      </c>
      <c r="BJ8" s="18">
        <f>PLANEL_GerCrit_Trim_Resultado!BW113+PLANEL_GerCrit_Trim_Resultado!BW125+PLANEL_GerCrit_Trim_Resultado!BW137</f>
        <v>3368.127195</v>
      </c>
      <c r="BK8" s="18">
        <f>PLANEL_GerCrit_Trim_Resultado!BX113+PLANEL_GerCrit_Trim_Resultado!BX125+PLANEL_GerCrit_Trim_Resultado!BX137</f>
        <v>2264.2211609999999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2264.2211609999999</v>
      </c>
      <c r="BN8" s="18">
        <f>PLANEL_GerCrit_Trim_Resultado!CA113+PLANEL_GerCrit_Trim_Resultado!CA125+PLANEL_GerCrit_Trim_Resultado!CA137</f>
        <v>3335.9456639999999</v>
      </c>
      <c r="BO8" s="18">
        <f>PLANEL_GerCrit_Trim_Resultado!CB113+PLANEL_GerCrit_Trim_Resultado!CB125+PLANEL_GerCrit_Trim_Resultado!CB137</f>
        <v>1508.5521349999999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1508.5521349999999</v>
      </c>
      <c r="BR8" s="18">
        <f>PLANEL_GerCrit_Trim_Resultado!CE113+PLANEL_GerCrit_Trim_Resultado!CE125+PLANEL_GerCrit_Trim_Resultado!CE137</f>
        <v>2597.2832290000001</v>
      </c>
      <c r="BS8" s="18">
        <f>PLANEL_GerCrit_Trim_Resultado!CF113+PLANEL_GerCrit_Trim_Resultado!CF125+PLANEL_GerCrit_Trim_Resultado!CF137</f>
        <v>1508.5521349999999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1508.5521349999999</v>
      </c>
      <c r="BV8" s="18">
        <f>PLANEL_GerCrit_Trim_Resultado!CI113+PLANEL_GerCrit_Trim_Resultado!CI125+PLANEL_GerCrit_Trim_Resultado!CI137</f>
        <v>2846.5615400000002</v>
      </c>
      <c r="BW8" s="18">
        <f>PLANEL_GerCrit_Trim_Resultado!CJ113+PLANEL_GerCrit_Trim_Resultado!CJ125+PLANEL_GerCrit_Trim_Resultado!CJ137</f>
        <v>1508.5521349999999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1508.5521349999999</v>
      </c>
      <c r="BZ8" s="18">
        <f>PLANEL_GerCrit_Trim_Resultado!CM113+PLANEL_GerCrit_Trim_Resultado!CM125+PLANEL_GerCrit_Trim_Resultado!CM137</f>
        <v>2854.4133149999998</v>
      </c>
      <c r="CA8" s="18">
        <f>PLANEL_GerCrit_Trim_Resultado!CN113+PLANEL_GerCrit_Trim_Resultado!CN125+PLANEL_GerCrit_Trim_Resultado!CN137</f>
        <v>1013.982287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1013.982287</v>
      </c>
      <c r="CD8" s="18">
        <f>PLANEL_GerCrit_Trim_Resultado!CQ113+PLANEL_GerCrit_Trim_Resultado!CQ125+PLANEL_GerCrit_Trim_Resultado!CQ137</f>
        <v>1865.2736179999999</v>
      </c>
      <c r="CE8" s="18">
        <f>PLANEL_GerCrit_Trim_Resultado!CR113+PLANEL_GerCrit_Trim_Resultado!CR125+PLANEL_GerCrit_Trim_Resultado!CR137</f>
        <v>1013.982287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1013.982287</v>
      </c>
      <c r="CH8" s="18">
        <f>PLANEL_GerCrit_Trim_Resultado!CU113+PLANEL_GerCrit_Trim_Resultado!CU125+PLANEL_GerCrit_Trim_Resultado!CU137</f>
        <v>1865.2736179999999</v>
      </c>
      <c r="CI8" s="18">
        <f>PLANEL_GerCrit_Trim_Resultado!CV113+PLANEL_GerCrit_Trim_Resultado!CV125+PLANEL_GerCrit_Trim_Resultado!CV137</f>
        <v>1013.982287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1013.982287</v>
      </c>
      <c r="CL8" s="18">
        <f>PLANEL_GerCrit_Trim_Resultado!CY113+PLANEL_GerCrit_Trim_Resultado!CY125+PLANEL_GerCrit_Trim_Resultado!CY137</f>
        <v>1865.2736179999999</v>
      </c>
      <c r="CM8" s="18">
        <f>PLANEL_GerCrit_Trim_Resultado!CZ113+PLANEL_GerCrit_Trim_Resultado!CZ125+PLANEL_GerCrit_Trim_Resultado!CZ137</f>
        <v>744.59453180000003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744.59453180000003</v>
      </c>
      <c r="CP8" s="18">
        <f>PLANEL_GerCrit_Trim_Resultado!DC113+PLANEL_GerCrit_Trim_Resultado!DC125+PLANEL_GerCrit_Trim_Resultado!DC137</f>
        <v>1342.8384060000001</v>
      </c>
      <c r="CQ8" s="18">
        <f>PLANEL_GerCrit_Trim_Resultado!DD113+PLANEL_GerCrit_Trim_Resultado!DD125+PLANEL_GerCrit_Trim_Resultado!DD137</f>
        <v>744.59453180000003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744.59453180000003</v>
      </c>
      <c r="CT8" s="18">
        <f>PLANEL_GerCrit_Trim_Resultado!DG113+PLANEL_GerCrit_Trim_Resultado!DG125+PLANEL_GerCrit_Trim_Resultado!DG137</f>
        <v>1342.8384060000001</v>
      </c>
      <c r="CU8" s="18">
        <f>PLANEL_GerCrit_Trim_Resultado!DH113+PLANEL_GerCrit_Trim_Resultado!DH125+PLANEL_GerCrit_Trim_Resultado!DH137</f>
        <v>731.55773180000006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1241.5777419999999</v>
      </c>
      <c r="CX8" s="18">
        <f>PLANEL_GerCrit_Trim_Resultado!DK113+PLANEL_GerCrit_Trim_Resultado!DK125+PLANEL_GerCrit_Trim_Resultado!DK137</f>
        <v>1462.651149</v>
      </c>
      <c r="CY8" s="69">
        <f>PLANEL_GerCrit_Trim_Resultado!DL113+PLANEL_GerCrit_Trim_Resultado!DL125+PLANEL_GerCrit_Trim_Resultado!DL137</f>
        <v>731.55773180000006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1205.102815</v>
      </c>
      <c r="DB8" s="69">
        <f>PLANEL_GerCrit_Trim_Resultado!DO113+PLANEL_GerCrit_Trim_Resultado!DO125+PLANEL_GerCrit_Trim_Resultado!DO137</f>
        <v>1462.651149</v>
      </c>
      <c r="DC8" s="18">
        <f>PLANEL_GerCrit_Trim_Resultado!DP113+PLANEL_GerCrit_Trim_Resultado!DP125+PLANEL_GerCrit_Trim_Resultado!DP137</f>
        <v>143.85065729999999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143.85065729999999</v>
      </c>
      <c r="DF8" s="18">
        <f>PLANEL_GerCrit_Trim_Resultado!DS113+PLANEL_GerCrit_Trim_Resultado!DS125+PLANEL_GerCrit_Trim_Resultado!DS137</f>
        <v>218.0317435</v>
      </c>
      <c r="DG8" s="18">
        <f>PLANEL_GerCrit_Trim_Resultado!DT113+PLANEL_GerCrit_Trim_Resultado!DT125+PLANEL_GerCrit_Trim_Resultado!DT137</f>
        <v>143.85065729999999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143.85065729999999</v>
      </c>
      <c r="DJ8" s="18">
        <f>PLANEL_GerCrit_Trim_Resultado!DW113+PLANEL_GerCrit_Trim_Resultado!DW125+PLANEL_GerCrit_Trim_Resultado!DW137</f>
        <v>210.41020789999999</v>
      </c>
      <c r="DK8" s="18">
        <f>PLANEL_GerCrit_Trim_Resultado!DX113+PLANEL_GerCrit_Trim_Resultado!DX125+PLANEL_GerCrit_Trim_Resultado!DX137</f>
        <v>143.85065729999999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143.85065729999999</v>
      </c>
      <c r="DN8" s="18">
        <f>PLANEL_GerCrit_Trim_Resultado!EA113+PLANEL_GerCrit_Trim_Resultado!EA125+PLANEL_GerCrit_Trim_Resultado!EA137</f>
        <v>168.9956425</v>
      </c>
      <c r="DO8" s="18">
        <f>PLANEL_GerCrit_Trim_Resultado!EB113+PLANEL_GerCrit_Trim_Resultado!EB125+PLANEL_GerCrit_Trim_Resultado!EB137</f>
        <v>143.85065729999999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143.85065729999999</v>
      </c>
      <c r="DS8" s="18">
        <f>PLANEL_GerCrit_Trim_Resultado!EF113+PLANEL_GerCrit_Trim_Resultado!EF125+PLANEL_GerCrit_Trim_Resultado!EF137</f>
        <v>0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0</v>
      </c>
      <c r="DW8" s="18">
        <f>PLANEL_GerCrit_Trim_Resultado!EJ113+PLANEL_GerCrit_Trim_Resultado!EJ125+PLANEL_GerCrit_Trim_Resultado!EJ137</f>
        <v>0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0</v>
      </c>
      <c r="EA8" s="18">
        <f>PLANEL_GerCrit_Trim_Resultado!EN113+PLANEL_GerCrit_Trim_Resultado!EN125+PLANEL_GerCrit_Trim_Resultado!EN137</f>
        <v>0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0</v>
      </c>
      <c r="EE8" s="18">
        <f>PLANEL_GerCrit_Trim_Resultado!ER113+PLANEL_GerCrit_Trim_Resultado!ER125+PLANEL_GerCrit_Trim_Resultado!ER137</f>
        <v>0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0</v>
      </c>
      <c r="EI8" s="18">
        <f>PLANEL_GerCrit_Trim_Resultado!EV113+PLANEL_GerCrit_Trim_Resultado!EV125+PLANEL_GerCrit_Trim_Resultado!EV137</f>
        <v>0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0</v>
      </c>
      <c r="EM8" s="18">
        <f>PLANEL_GerCrit_Trim_Resultado!EZ113+PLANEL_GerCrit_Trim_Resultado!EZ125+PLANEL_GerCrit_Trim_Resultado!EZ137</f>
        <v>0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0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817.77388340000005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817.77388340000005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1039.802942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1039.802942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817.78825429999995</v>
      </c>
      <c r="S10" s="20">
        <f>PLANEL_GerCrit_Trim_Resultado!AF65+PLANEL_GerCrit_Trim_Resultado!AF77+PLANEL_GerCrit_Trim_Resultado!AF89</f>
        <v>953.63414739999996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1141.580119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953.63414739999996</v>
      </c>
      <c r="AA10" s="20">
        <f>PLANEL_GerCrit_Trim_Resultado!AN65+PLANEL_GerCrit_Trim_Resultado!AN77+PLANEL_GerCrit_Trim_Resultado!AN89</f>
        <v>953.63414739999996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953.63414739999996</v>
      </c>
      <c r="AD10" s="20">
        <f>PLANEL_GerCrit_Trim_Resultado!AQ65+PLANEL_GerCrit_Trim_Resultado!AQ77+PLANEL_GerCrit_Trim_Resultado!AQ89</f>
        <v>953.63414739999996</v>
      </c>
      <c r="AE10" s="20">
        <f>PLANEL_GerCrit_Trim_Resultado!AR65+PLANEL_GerCrit_Trim_Resultado!AR77+PLANEL_GerCrit_Trim_Resultado!AR89</f>
        <v>953.63414739999996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953.63414739999996</v>
      </c>
      <c r="AH10" s="20">
        <f>PLANEL_GerCrit_Trim_Resultado!AU65+PLANEL_GerCrit_Trim_Resultado!AU77+PLANEL_GerCrit_Trim_Resultado!AU89</f>
        <v>953.63414739999996</v>
      </c>
      <c r="AI10" s="20">
        <f>PLANEL_GerCrit_Trim_Resultado!AV65+PLANEL_GerCrit_Trim_Resultado!AV77+PLANEL_GerCrit_Trim_Resultado!AV89</f>
        <v>953.63414739999996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953.63414739999996</v>
      </c>
      <c r="AL10" s="20">
        <f>PLANEL_GerCrit_Trim_Resultado!AY65+PLANEL_GerCrit_Trim_Resultado!AY77+PLANEL_GerCrit_Trim_Resultado!AY89</f>
        <v>953.63414739999996</v>
      </c>
      <c r="AM10" s="20">
        <f>PLANEL_GerCrit_Trim_Resultado!AZ65+PLANEL_GerCrit_Trim_Resultado!AZ77+PLANEL_GerCrit_Trim_Resultado!AZ89</f>
        <v>953.63414739999996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953.63414739999996</v>
      </c>
      <c r="AP10" s="20">
        <f>PLANEL_GerCrit_Trim_Resultado!BC65+PLANEL_GerCrit_Trim_Resultado!BC77+PLANEL_GerCrit_Trim_Resultado!BC89</f>
        <v>1141.580119</v>
      </c>
      <c r="AQ10" s="20">
        <f>PLANEL_GerCrit_Trim_Resultado!BD65+PLANEL_GerCrit_Trim_Resultado!BD77+PLANEL_GerCrit_Trim_Resultado!BD89</f>
        <v>953.63414739999996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953.63414739999996</v>
      </c>
      <c r="AT10" s="20">
        <f>PLANEL_GerCrit_Trim_Resultado!BG65+PLANEL_GerCrit_Trim_Resultado!BG77+PLANEL_GerCrit_Trim_Resultado!BG89</f>
        <v>1141.59449</v>
      </c>
      <c r="AU10" s="20">
        <f>PLANEL_GerCrit_Trim_Resultado!BH65+PLANEL_GerCrit_Trim_Resultado!BH77+PLANEL_GerCrit_Trim_Resultado!BH89</f>
        <v>953.63414739999996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953.63414739999996</v>
      </c>
      <c r="AX10" s="20">
        <f>PLANEL_GerCrit_Trim_Resultado!BK65+PLANEL_GerCrit_Trim_Resultado!BK77+PLANEL_GerCrit_Trim_Resultado!BK89</f>
        <v>1141.580119</v>
      </c>
      <c r="AY10" s="20">
        <f>PLANEL_GerCrit_Trim_Resultado!BL65+PLANEL_GerCrit_Trim_Resultado!BL77+PLANEL_GerCrit_Trim_Resultado!BL89</f>
        <v>953.63414739999996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953.63414739999996</v>
      </c>
      <c r="BB10" s="20">
        <f>PLANEL_GerCrit_Trim_Resultado!BO65+PLANEL_GerCrit_Trim_Resultado!BO77+PLANEL_GerCrit_Trim_Resultado!BO89</f>
        <v>1141.580119</v>
      </c>
      <c r="BC10" s="20">
        <f>PLANEL_GerCrit_Trim_Resultado!BP65+PLANEL_GerCrit_Trim_Resultado!BP77+PLANEL_GerCrit_Trim_Resultado!BP89</f>
        <v>953.63414739999996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953.63414739999996</v>
      </c>
      <c r="BF10" s="20">
        <f>PLANEL_GerCrit_Trim_Resultado!BS65+PLANEL_GerCrit_Trim_Resultado!BS77+PLANEL_GerCrit_Trim_Resultado!BS89</f>
        <v>1141.580119</v>
      </c>
      <c r="BG10" s="20">
        <f>PLANEL_GerCrit_Trim_Resultado!BT65+PLANEL_GerCrit_Trim_Resultado!BT77+PLANEL_GerCrit_Trim_Resultado!BT89</f>
        <v>235.69855680000001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235.69855680000001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235.69855680000001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235.69855680000001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170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170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170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170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170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170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170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170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170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170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170</v>
      </c>
      <c r="CJ10" s="20">
        <f>PLANEL_GerCrit_Trim_Resultado!CW65+PLANEL_GerCrit_Trim_Resultado!CW77+PLANEL_GerCrit_Trim_Resultado!CW89</f>
        <v>170</v>
      </c>
      <c r="CK10" s="20">
        <f>PLANEL_GerCrit_Trim_Resultado!CX65+PLANEL_GerCrit_Trim_Resultado!CX77+PLANEL_GerCrit_Trim_Resultado!CX89</f>
        <v>170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170</v>
      </c>
      <c r="CN10" s="20">
        <f>PLANEL_GerCrit_Trim_Resultado!DA65+PLANEL_GerCrit_Trim_Resultado!DA77+PLANEL_GerCrit_Trim_Resultado!DA89</f>
        <v>170</v>
      </c>
      <c r="CO10" s="20">
        <f>PLANEL_GerCrit_Trim_Resultado!DB65+PLANEL_GerCrit_Trim_Resultado!DB77+PLANEL_GerCrit_Trim_Resultado!DB89</f>
        <v>170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170</v>
      </c>
      <c r="CR10" s="20">
        <f>PLANEL_GerCrit_Trim_Resultado!DE65+PLANEL_GerCrit_Trim_Resultado!DE77+PLANEL_GerCrit_Trim_Resultado!DE89</f>
        <v>170</v>
      </c>
      <c r="CS10" s="20">
        <f>PLANEL_GerCrit_Trim_Resultado!DF65+PLANEL_GerCrit_Trim_Resultado!DF77+PLANEL_GerCrit_Trim_Resultado!DF89</f>
        <v>170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170</v>
      </c>
      <c r="CV10" s="20">
        <f>PLANEL_GerCrit_Trim_Resultado!DI65+PLANEL_GerCrit_Trim_Resultado!DI77+PLANEL_GerCrit_Trim_Resultado!DI89</f>
        <v>170</v>
      </c>
      <c r="CW10" s="20">
        <f>PLANEL_GerCrit_Trim_Resultado!DJ65+PLANEL_GerCrit_Trim_Resultado!DJ77+PLANEL_GerCrit_Trim_Resultado!DJ89</f>
        <v>170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170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170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170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170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170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170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312.73459939999998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615.87966840000001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790.42680040000005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1189.836004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1241.3759130000001</v>
      </c>
      <c r="S11" s="20">
        <f>PLANEL_GerCrit_Trim_Resultado!AF41+PLANEL_GerCrit_Trim_Resultado!AF53</f>
        <v>0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526.96807760000002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0</v>
      </c>
      <c r="AA11" s="20">
        <f>PLANEL_GerCrit_Trim_Resultado!AN41+PLANEL_GerCrit_Trim_Resultado!AN53</f>
        <v>0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0</v>
      </c>
      <c r="AE11" s="20">
        <f>PLANEL_GerCrit_Trim_Resultado!AR41+PLANEL_GerCrit_Trim_Resultado!AR53</f>
        <v>0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0</v>
      </c>
      <c r="AI11" s="20">
        <f>PLANEL_GerCrit_Trim_Resultado!AV41+PLANEL_GerCrit_Trim_Resultado!AV53</f>
        <v>0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0</v>
      </c>
      <c r="AM11" s="20">
        <f>PLANEL_GerCrit_Trim_Resultado!AZ41+PLANEL_GerCrit_Trim_Resultado!AZ53</f>
        <v>0</v>
      </c>
      <c r="AN11" s="20">
        <f>PLANEL_GerCrit_Trim_Resultado!BA41+PLANEL_GerCrit_Trim_Resultado!BA53</f>
        <v>0</v>
      </c>
      <c r="AO11" s="20">
        <f>PLANEL_GerCrit_Trim_Resultado!BB41+PLANEL_GerCrit_Trim_Resultado!BB53</f>
        <v>0</v>
      </c>
      <c r="AP11" s="20">
        <f>PLANEL_GerCrit_Trim_Resultado!BC41+PLANEL_GerCrit_Trim_Resultado!BC53</f>
        <v>0</v>
      </c>
      <c r="AQ11" s="20">
        <f>PLANEL_GerCrit_Trim_Resultado!BD41+PLANEL_GerCrit_Trim_Resultado!BD53</f>
        <v>0</v>
      </c>
      <c r="AR11" s="20">
        <f>PLANEL_GerCrit_Trim_Resultado!BE41+PLANEL_GerCrit_Trim_Resultado!BE53</f>
        <v>0</v>
      </c>
      <c r="AS11" s="20">
        <f>PLANEL_GerCrit_Trim_Resultado!BF41+PLANEL_GerCrit_Trim_Resultado!BF53</f>
        <v>0</v>
      </c>
      <c r="AT11" s="20">
        <f>PLANEL_GerCrit_Trim_Resultado!BG41+PLANEL_GerCrit_Trim_Resultado!BG53</f>
        <v>1186.100297</v>
      </c>
      <c r="AU11" s="20">
        <f>PLANEL_GerCrit_Trim_Resultado!BH41+PLANEL_GerCrit_Trim_Resultado!BH53</f>
        <v>0</v>
      </c>
      <c r="AV11" s="20">
        <f>PLANEL_GerCrit_Trim_Resultado!BI41+PLANEL_GerCrit_Trim_Resultado!BI53</f>
        <v>0</v>
      </c>
      <c r="AW11" s="20">
        <f>PLANEL_GerCrit_Trim_Resultado!BJ41+PLANEL_GerCrit_Trim_Resultado!BJ53</f>
        <v>0</v>
      </c>
      <c r="AX11" s="20">
        <f>PLANEL_GerCrit_Trim_Resultado!BK41+PLANEL_GerCrit_Trim_Resultado!BK53</f>
        <v>417.24035980000002</v>
      </c>
      <c r="AY11" s="20">
        <f>PLANEL_GerCrit_Trim_Resultado!BL41+PLANEL_GerCrit_Trim_Resultado!BL53</f>
        <v>0</v>
      </c>
      <c r="AZ11" s="20">
        <f>PLANEL_GerCrit_Trim_Resultado!BM41+PLANEL_GerCrit_Trim_Resultado!BM53</f>
        <v>0</v>
      </c>
      <c r="BA11" s="20">
        <f>PLANEL_GerCrit_Trim_Resultado!BN41+PLANEL_GerCrit_Trim_Resultado!BN53</f>
        <v>0</v>
      </c>
      <c r="BB11" s="20">
        <f>PLANEL_GerCrit_Trim_Resultado!BO41+PLANEL_GerCrit_Trim_Resultado!BO53</f>
        <v>94.933576689999995</v>
      </c>
      <c r="BC11" s="20">
        <f>PLANEL_GerCrit_Trim_Resultado!BP41+PLANEL_GerCrit_Trim_Resultado!BP53</f>
        <v>0</v>
      </c>
      <c r="BD11" s="20">
        <f>PLANEL_GerCrit_Trim_Resultado!BQ41+PLANEL_GerCrit_Trim_Resultado!BQ53</f>
        <v>0</v>
      </c>
      <c r="BE11" s="20">
        <f>PLANEL_GerCrit_Trim_Resultado!BR41+PLANEL_GerCrit_Trim_Resultado!BR53</f>
        <v>0</v>
      </c>
      <c r="BF11" s="20">
        <f>PLANEL_GerCrit_Trim_Resultado!BS41+PLANEL_GerCrit_Trim_Resultado!BS53</f>
        <v>0</v>
      </c>
      <c r="BG11" s="20">
        <f>PLANEL_GerCrit_Trim_Resultado!BT41+PLANEL_GerCrit_Trim_Resultado!BT53</f>
        <v>0</v>
      </c>
      <c r="BH11" s="20">
        <f>PLANEL_GerCrit_Trim_Resultado!BU41+PLANEL_GerCrit_Trim_Resultado!BU53</f>
        <v>0</v>
      </c>
      <c r="BI11" s="20">
        <f>PLANEL_GerCrit_Trim_Resultado!BV41+PLANEL_GerCrit_Trim_Resultado!BV53</f>
        <v>0</v>
      </c>
      <c r="BJ11" s="20">
        <f>PLANEL_GerCrit_Trim_Resultado!BW41+PLANEL_GerCrit_Trim_Resultado!BW53</f>
        <v>0</v>
      </c>
      <c r="BK11" s="20">
        <f>PLANEL_GerCrit_Trim_Resultado!BX41+PLANEL_GerCrit_Trim_Resultado!BX53</f>
        <v>0</v>
      </c>
      <c r="BL11" s="20">
        <f>PLANEL_GerCrit_Trim_Resultado!BY41+PLANEL_GerCrit_Trim_Resultado!BY53</f>
        <v>0</v>
      </c>
      <c r="BM11" s="20">
        <f>PLANEL_GerCrit_Trim_Resultado!BZ41+PLANEL_GerCrit_Trim_Resultado!BZ53</f>
        <v>0</v>
      </c>
      <c r="BN11" s="20">
        <f>PLANEL_GerCrit_Trim_Resultado!CA41+PLANEL_GerCrit_Trim_Resultado!CA53</f>
        <v>0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1769.944133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1769.944133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1589.8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1589.8</v>
      </c>
      <c r="AA12" s="1">
        <f>PLANEL_GerCrit_Trim_Resultado!AN161</f>
        <v>1589.8</v>
      </c>
      <c r="AB12" s="1">
        <f>PLANEL_GerCrit_Trim_Resultado!AO161</f>
        <v>1589.8</v>
      </c>
      <c r="AC12" s="1">
        <f>PLANEL_GerCrit_Trim_Resultado!AP161</f>
        <v>1589.8</v>
      </c>
      <c r="AD12" s="1">
        <f>PLANEL_GerCrit_Trim_Resultado!AQ161</f>
        <v>1589.8</v>
      </c>
      <c r="AE12" s="1">
        <f>PLANEL_GerCrit_Trim_Resultado!AR161</f>
        <v>1589.8</v>
      </c>
      <c r="AF12" s="1">
        <f>PLANEL_GerCrit_Trim_Resultado!AS161</f>
        <v>1589.8</v>
      </c>
      <c r="AG12" s="1">
        <f>PLANEL_GerCrit_Trim_Resultado!AT161</f>
        <v>1589.8</v>
      </c>
      <c r="AH12" s="1">
        <f>PLANEL_GerCrit_Trim_Resultado!AU161</f>
        <v>1769.944133</v>
      </c>
      <c r="AI12" s="1">
        <f>PLANEL_GerCrit_Trim_Resultado!AV161</f>
        <v>1589.8</v>
      </c>
      <c r="AJ12" s="1">
        <f>PLANEL_GerCrit_Trim_Resultado!AW161</f>
        <v>1589.8</v>
      </c>
      <c r="AK12" s="1">
        <f>PLANEL_GerCrit_Trim_Resultado!AX161</f>
        <v>1589.8</v>
      </c>
      <c r="AL12" s="1">
        <f>PLANEL_GerCrit_Trim_Resultado!AY161</f>
        <v>1769.944133</v>
      </c>
      <c r="AM12" s="1">
        <f>PLANEL_GerCrit_Trim_Resultado!AZ161</f>
        <v>1589.8</v>
      </c>
      <c r="AN12" s="1">
        <f>PLANEL_GerCrit_Trim_Resultado!BA161</f>
        <v>1589.8</v>
      </c>
      <c r="AO12" s="1">
        <f>PLANEL_GerCrit_Trim_Resultado!BB161</f>
        <v>1589.8</v>
      </c>
      <c r="AP12" s="1">
        <f>PLANEL_GerCrit_Trim_Resultado!BC161</f>
        <v>1769.944133</v>
      </c>
      <c r="AQ12" s="1">
        <f>PLANEL_GerCrit_Trim_Resultado!BD161</f>
        <v>1589.8</v>
      </c>
      <c r="AR12" s="1">
        <f>PLANEL_GerCrit_Trim_Resultado!BE161</f>
        <v>1589.8</v>
      </c>
      <c r="AS12" s="1">
        <f>PLANEL_GerCrit_Trim_Resultado!BF161</f>
        <v>1589.8</v>
      </c>
      <c r="AT12" s="1">
        <f>PLANEL_GerCrit_Trim_Resultado!BG161</f>
        <v>1769.944133</v>
      </c>
      <c r="AU12" s="1">
        <f>PLANEL_GerCrit_Trim_Resultado!BH161</f>
        <v>2872.5200399999999</v>
      </c>
      <c r="AV12" s="1">
        <f>PLANEL_GerCrit_Trim_Resultado!BI161</f>
        <v>2872.5200399999999</v>
      </c>
      <c r="AW12" s="1">
        <f>PLANEL_GerCrit_Trim_Resultado!BJ161</f>
        <v>2872.5200399999999</v>
      </c>
      <c r="AX12" s="1">
        <f>PLANEL_GerCrit_Trim_Resultado!BK161</f>
        <v>3052.6641730000001</v>
      </c>
      <c r="AY12" s="1">
        <f>PLANEL_GerCrit_Trim_Resultado!BL161</f>
        <v>2872.5200399999999</v>
      </c>
      <c r="AZ12" s="1">
        <f>PLANEL_GerCrit_Trim_Resultado!BM161</f>
        <v>2872.5200399999999</v>
      </c>
      <c r="BA12" s="1">
        <f>PLANEL_GerCrit_Trim_Resultado!BN161</f>
        <v>2872.5200399999999</v>
      </c>
      <c r="BB12" s="1">
        <f>PLANEL_GerCrit_Trim_Resultado!BO161</f>
        <v>3052.6641730000001</v>
      </c>
      <c r="BC12" s="1">
        <f>PLANEL_GerCrit_Trim_Resultado!BP161</f>
        <v>2872.5200399999999</v>
      </c>
      <c r="BD12" s="1">
        <f>PLANEL_GerCrit_Trim_Resultado!BQ161</f>
        <v>2872.5200399999999</v>
      </c>
      <c r="BE12" s="1">
        <f>PLANEL_GerCrit_Trim_Resultado!BR161</f>
        <v>2872.5200399999999</v>
      </c>
      <c r="BF12" s="1">
        <f>PLANEL_GerCrit_Trim_Resultado!BS161</f>
        <v>3052.6641730000001</v>
      </c>
      <c r="BG12" s="1">
        <f>PLANEL_GerCrit_Trim_Resultado!BT161</f>
        <v>2872.5200399999999</v>
      </c>
      <c r="BH12" s="1">
        <f>PLANEL_GerCrit_Trim_Resultado!BU161</f>
        <v>2872.5200399999999</v>
      </c>
      <c r="BI12" s="1">
        <f>PLANEL_GerCrit_Trim_Resultado!BV161</f>
        <v>2872.5200399999999</v>
      </c>
      <c r="BJ12" s="1">
        <f>PLANEL_GerCrit_Trim_Resultado!BW161</f>
        <v>3052.6641730000001</v>
      </c>
      <c r="BK12" s="1">
        <f>PLANEL_GerCrit_Trim_Resultado!BX161</f>
        <v>2872.5200399999999</v>
      </c>
      <c r="BL12" s="1">
        <f>PLANEL_GerCrit_Trim_Resultado!BY161</f>
        <v>2872.5200399999999</v>
      </c>
      <c r="BM12" s="1">
        <f>PLANEL_GerCrit_Trim_Resultado!BZ161</f>
        <v>2872.5200399999999</v>
      </c>
      <c r="BN12" s="1">
        <f>PLANEL_GerCrit_Trim_Resultado!CA161</f>
        <v>3052.6641730000001</v>
      </c>
      <c r="BO12" s="1">
        <f>PLANEL_GerCrit_Trim_Resultado!CB161</f>
        <v>2872.5200399999999</v>
      </c>
      <c r="BP12" s="1">
        <f>PLANEL_GerCrit_Trim_Resultado!CC161</f>
        <v>2872.5200399999999</v>
      </c>
      <c r="BQ12" s="1">
        <f>PLANEL_GerCrit_Trim_Resultado!CD161</f>
        <v>2872.5200399999999</v>
      </c>
      <c r="BR12" s="1">
        <f>PLANEL_GerCrit_Trim_Resultado!CE161</f>
        <v>3052.6641730000001</v>
      </c>
      <c r="BS12" s="1">
        <f>PLANEL_GerCrit_Trim_Resultado!CF161</f>
        <v>2872.5200399999999</v>
      </c>
      <c r="BT12" s="1">
        <f>PLANEL_GerCrit_Trim_Resultado!CG161</f>
        <v>2872.5200399999999</v>
      </c>
      <c r="BU12" s="1">
        <f>PLANEL_GerCrit_Trim_Resultado!CH161</f>
        <v>2872.5200399999999</v>
      </c>
      <c r="BV12" s="1">
        <f>PLANEL_GerCrit_Trim_Resultado!CI161</f>
        <v>3052.6641730000001</v>
      </c>
      <c r="BW12" s="1">
        <f>PLANEL_GerCrit_Trim_Resultado!CJ161</f>
        <v>2872.5200399999999</v>
      </c>
      <c r="BX12" s="1">
        <f>PLANEL_GerCrit_Trim_Resultado!CK161</f>
        <v>2872.5200399999999</v>
      </c>
      <c r="BY12" s="1">
        <f>PLANEL_GerCrit_Trim_Resultado!CL161</f>
        <v>2872.5200399999999</v>
      </c>
      <c r="BZ12" s="1">
        <f>PLANEL_GerCrit_Trim_Resultado!CM161</f>
        <v>3052.6641730000001</v>
      </c>
      <c r="CA12" s="1">
        <f>PLANEL_GerCrit_Trim_Resultado!CN161</f>
        <v>2872.5200399999999</v>
      </c>
      <c r="CB12" s="1">
        <f>PLANEL_GerCrit_Trim_Resultado!CO161</f>
        <v>2872.5200399999999</v>
      </c>
      <c r="CC12" s="1">
        <f>PLANEL_GerCrit_Trim_Resultado!CP161</f>
        <v>2872.5200399999999</v>
      </c>
      <c r="CD12" s="1">
        <f>PLANEL_GerCrit_Trim_Resultado!CQ161</f>
        <v>3052.6641730000001</v>
      </c>
      <c r="CE12" s="1">
        <f>PLANEL_GerCrit_Trim_Resultado!CR161</f>
        <v>2872.5200399999999</v>
      </c>
      <c r="CF12" s="1">
        <f>PLANEL_GerCrit_Trim_Resultado!CS161</f>
        <v>2872.5200399999999</v>
      </c>
      <c r="CG12" s="1">
        <f>PLANEL_GerCrit_Trim_Resultado!CT161</f>
        <v>2872.5200399999999</v>
      </c>
      <c r="CH12" s="1">
        <f>PLANEL_GerCrit_Trim_Resultado!CU161</f>
        <v>3052.6641730000001</v>
      </c>
      <c r="CI12" s="1">
        <f>PLANEL_GerCrit_Trim_Resultado!CV161</f>
        <v>2872.5200399999999</v>
      </c>
      <c r="CJ12" s="1">
        <f>PLANEL_GerCrit_Trim_Resultado!CW161</f>
        <v>2872.5200399999999</v>
      </c>
      <c r="CK12" s="1">
        <f>PLANEL_GerCrit_Trim_Resultado!CX161</f>
        <v>2872.5200399999999</v>
      </c>
      <c r="CL12" s="1">
        <f>PLANEL_GerCrit_Trim_Resultado!CY161</f>
        <v>3052.6641730000001</v>
      </c>
      <c r="CM12" s="1">
        <f>PLANEL_GerCrit_Trim_Resultado!CZ161</f>
        <v>2872.5200399999999</v>
      </c>
      <c r="CN12" s="1">
        <f>PLANEL_GerCrit_Trim_Resultado!DA161</f>
        <v>2872.5200399999999</v>
      </c>
      <c r="CO12" s="1">
        <f>PLANEL_GerCrit_Trim_Resultado!DB161</f>
        <v>2872.5200399999999</v>
      </c>
      <c r="CP12" s="1">
        <f>PLANEL_GerCrit_Trim_Resultado!DC161</f>
        <v>3052.6641730000001</v>
      </c>
      <c r="CQ12" s="1">
        <f>PLANEL_GerCrit_Trim_Resultado!DD161</f>
        <v>2872.5200399999999</v>
      </c>
      <c r="CR12" s="1">
        <f>PLANEL_GerCrit_Trim_Resultado!DE161</f>
        <v>2872.5200399999999</v>
      </c>
      <c r="CS12" s="1">
        <f>PLANEL_GerCrit_Trim_Resultado!DF161</f>
        <v>3023.4269960000001</v>
      </c>
      <c r="CT12" s="1">
        <f>PLANEL_GerCrit_Trim_Resultado!DG161</f>
        <v>3052.6641730000001</v>
      </c>
      <c r="CU12" s="1">
        <f>PLANEL_GerCrit_Trim_Resultado!DH161</f>
        <v>2872.5200399999999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2872.5200399999999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2872.5200399999999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2872.5200399999999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2872.5200399999999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2872.5200399999999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2872.5200399999999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2872.5200399999999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2872.5200399999999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2872.5200399999999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2872.5200399999999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2872.5200399999999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409.12197730000003</v>
      </c>
      <c r="F13" s="1">
        <f>PLANEL_GerCrit_Trim_Resultado!S173+PLANEL_GerCrit_Trim_Resultado!S185</f>
        <v>2188.3729367000001</v>
      </c>
      <c r="G13" s="1">
        <f>PLANEL_GerCrit_Trim_Resultado!T173+PLANEL_GerCrit_Trim_Resultado!T185</f>
        <v>2069.2210655999997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668.53352855000003</v>
      </c>
      <c r="K13" s="1">
        <f>PLANEL_GerCrit_Trim_Resultado!X173+PLANEL_GerCrit_Trim_Resultado!X185</f>
        <v>2295.9444945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836.29277575000003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0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0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0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0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0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53</v>
      </c>
      <c r="C16" s="22">
        <f>PLANEL_GerCrit_Trim_Resultado!P377</f>
        <v>318.67108919999998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454.91185919999998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629.32386989999998</v>
      </c>
      <c r="AD16" s="22">
        <f>PLANEL_GerCrit_Trim_Resultado!AQ377</f>
        <v>657.98736989999998</v>
      </c>
      <c r="AE16" s="22">
        <f>PLANEL_GerCrit_Trim_Resultado!AR377</f>
        <v>673.46856990000003</v>
      </c>
      <c r="AF16" s="22">
        <f>PLANEL_GerCrit_Trim_Resultado!AS377</f>
        <v>554.64981990000001</v>
      </c>
      <c r="AG16" s="22">
        <f>PLANEL_GerCrit_Trim_Resultado!AT377</f>
        <v>657.98736989999998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629.32386989999998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641.53950989999998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644.79506990000004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347.95316070000001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5854.2545769000008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6939.7354931999998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9140.2216102000002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7609.2969634999999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5854.2545769000008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6939.7354931999998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9140.2216102000002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7609.2969634999999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5854.2545769000008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6939.7354931999998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9140.2216102000002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7609.2969634999999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5852.528397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6938.0279412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9138.1352920999998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7607.3596681999998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5852.528397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6938.0279412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9138.1352920999998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7607.3596681999998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5777.8888317999999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6860.2586722000005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9040.8504407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7520.0318404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5772.0164427999998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6853.2962438999994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9031.6797562000011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7512.3978902999997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5737.2383887999995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6811.0550868999999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8975.5572302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7466.2759212999999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5646.3160877999999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6700.6215639000002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8828.8328312000012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7345.6965612999993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5536.4986022000003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6570.1940830999993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8656.9296773000005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7202.7327156000001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5385.8196859999998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6410.6048501000005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8455.8762958999996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7024.0944467999998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4749.1433962999999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5653.2782240999995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7457.1642366999995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6194.1980579999999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4245.3678811999998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5061.2623790999996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6679.9114317999993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5544.0713546999996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3721.0968456999999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4470.4902836000001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5916.5633311000001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4890.4073774999997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3530.1132181999997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4242.0164145999997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5614.6454992999998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4640.2887026000008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2319.5828363000001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2793.1045469999999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3699.6157804000004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3054.2553080999996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2288.4157493000002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2755.2492439999996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3649.3203964000004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3012.9221330999999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1635.5792303000001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1989.2535699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2631.3986336000003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2158.5044813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1703.9613798999999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2075.5885769000001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2742.0178648999999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2246.4566690000001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1786.2894959999999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2176.0253855000001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2874.302189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2354.6543354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1786.2894959999999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2176.0253855000001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2874.302189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2354.6543354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1786.2894959999999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2176.0253855000001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2874.302189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2354.6543354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1786.2894959999999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2176.0253855000001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2874.302189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2354.6543354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1786.2894959999999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2176.0253855000001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2874.302189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2354.6543354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1786.2894959999999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2176.0253855000001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2874.302189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2354.6543354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1786.2894959999999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2176.0253855000001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2874.302189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2354.6543354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1786.2894959999999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2176.0253855000001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2874.302189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2354.6543354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1786.2894959999999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2176.0253855000001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2874.302189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2354.6543354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1786.2894959999999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2176.0253855000001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2874.302189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2354.6543354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0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0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0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0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0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0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0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0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0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0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0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0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0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0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0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0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0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0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0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0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0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0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0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0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0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0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0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0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0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0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0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0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0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0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0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0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0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0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0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0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0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0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0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0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63111.275523251985</v>
      </c>
      <c r="D25" s="28">
        <f t="shared" ref="D25:BO25" si="0">SUM(D4:D24)</f>
        <v>65044.361379147995</v>
      </c>
      <c r="E25" s="28">
        <f t="shared" si="0"/>
        <v>65850.857936883986</v>
      </c>
      <c r="F25" s="28">
        <f t="shared" si="0"/>
        <v>67199.090735200007</v>
      </c>
      <c r="G25" s="28">
        <f t="shared" si="0"/>
        <v>70026.892642852006</v>
      </c>
      <c r="H25" s="28">
        <f t="shared" si="0"/>
        <v>65921.37509914799</v>
      </c>
      <c r="I25" s="28">
        <f t="shared" si="0"/>
        <v>66192.881344084002</v>
      </c>
      <c r="J25" s="28">
        <f t="shared" si="0"/>
        <v>68203.985498449998</v>
      </c>
      <c r="K25" s="28">
        <f t="shared" si="0"/>
        <v>70684.443782800008</v>
      </c>
      <c r="L25" s="28">
        <f t="shared" si="0"/>
        <v>66509.39876489999</v>
      </c>
      <c r="M25" s="28">
        <f t="shared" si="0"/>
        <v>66783.623316799989</v>
      </c>
      <c r="N25" s="28">
        <f t="shared" si="0"/>
        <v>68827.26138365001</v>
      </c>
      <c r="O25" s="28">
        <f t="shared" si="0"/>
        <v>72157.430379499987</v>
      </c>
      <c r="P25" s="28">
        <f t="shared" si="0"/>
        <v>67906.155915399999</v>
      </c>
      <c r="Q25" s="28">
        <f t="shared" si="0"/>
        <v>68178.605549300017</v>
      </c>
      <c r="R25" s="28">
        <f t="shared" si="0"/>
        <v>70261.155546800001</v>
      </c>
      <c r="S25" s="28">
        <f t="shared" si="0"/>
        <v>72597.941708500002</v>
      </c>
      <c r="T25" s="28">
        <f t="shared" si="0"/>
        <v>68317.403122400006</v>
      </c>
      <c r="U25" s="28">
        <f t="shared" si="0"/>
        <v>68592.492465100004</v>
      </c>
      <c r="V25" s="28">
        <f t="shared" si="0"/>
        <v>70689.227903399995</v>
      </c>
      <c r="W25" s="28">
        <f t="shared" si="0"/>
        <v>72946.692958200001</v>
      </c>
      <c r="X25" s="28">
        <f t="shared" si="0"/>
        <v>68638.026249100003</v>
      </c>
      <c r="Y25" s="28">
        <f t="shared" si="0"/>
        <v>68915.630643800017</v>
      </c>
      <c r="Z25" s="28">
        <f t="shared" si="0"/>
        <v>71026.021770899999</v>
      </c>
      <c r="AA25" s="28">
        <f t="shared" si="0"/>
        <v>73313.920860199985</v>
      </c>
      <c r="AB25" s="28">
        <f t="shared" si="0"/>
        <v>68978.279361099994</v>
      </c>
      <c r="AC25" s="28">
        <f t="shared" si="0"/>
        <v>69258.395647800004</v>
      </c>
      <c r="AD25" s="28">
        <f t="shared" si="0"/>
        <v>71381.896985900006</v>
      </c>
      <c r="AE25" s="28">
        <f t="shared" si="0"/>
        <v>73704.781452199997</v>
      </c>
      <c r="AF25" s="28">
        <f t="shared" si="0"/>
        <v>69343.268364100004</v>
      </c>
      <c r="AG25" s="28">
        <f t="shared" si="0"/>
        <v>69625.829472800004</v>
      </c>
      <c r="AH25" s="28">
        <f t="shared" si="0"/>
        <v>71761.809100899991</v>
      </c>
      <c r="AI25" s="28">
        <f t="shared" si="0"/>
        <v>74030.728294199987</v>
      </c>
      <c r="AJ25" s="28">
        <f t="shared" si="0"/>
        <v>69644.440807099993</v>
      </c>
      <c r="AK25" s="28">
        <f t="shared" si="0"/>
        <v>69929.475155799999</v>
      </c>
      <c r="AL25" s="28">
        <f t="shared" si="0"/>
        <v>72077.412402899994</v>
      </c>
      <c r="AM25" s="28">
        <f t="shared" si="0"/>
        <v>74002.658261899996</v>
      </c>
      <c r="AN25" s="28">
        <f t="shared" si="0"/>
        <v>66995.228852100001</v>
      </c>
      <c r="AO25" s="28">
        <f t="shared" si="0"/>
        <v>66222.049901799997</v>
      </c>
      <c r="AP25" s="28">
        <f t="shared" si="0"/>
        <v>69810.397199499988</v>
      </c>
      <c r="AQ25" s="28">
        <f t="shared" si="0"/>
        <v>74212.597721999991</v>
      </c>
      <c r="AR25" s="28">
        <f t="shared" si="0"/>
        <v>67182.824037099999</v>
      </c>
      <c r="AS25" s="28">
        <f t="shared" si="0"/>
        <v>66411.997442700012</v>
      </c>
      <c r="AT25" s="28">
        <f t="shared" si="0"/>
        <v>70011.146750200001</v>
      </c>
      <c r="AU25" s="28">
        <f t="shared" si="0"/>
        <v>74392.600283000007</v>
      </c>
      <c r="AV25" s="28">
        <f t="shared" si="0"/>
        <v>67341.628024099991</v>
      </c>
      <c r="AW25" s="28">
        <f t="shared" si="0"/>
        <v>66573.113627700019</v>
      </c>
      <c r="AX25" s="28">
        <f t="shared" si="0"/>
        <v>70182.448363999996</v>
      </c>
      <c r="AY25" s="28">
        <f t="shared" si="0"/>
        <v>74548.106504800002</v>
      </c>
      <c r="AZ25" s="28">
        <f t="shared" si="0"/>
        <v>67477.000615099998</v>
      </c>
      <c r="BA25" s="28">
        <f t="shared" si="0"/>
        <v>66710.705246300015</v>
      </c>
      <c r="BB25" s="28">
        <f t="shared" si="0"/>
        <v>70329.707917089996</v>
      </c>
      <c r="BC25" s="28">
        <f t="shared" si="0"/>
        <v>74684.493738799996</v>
      </c>
      <c r="BD25" s="28">
        <f t="shared" si="0"/>
        <v>67594.708400799995</v>
      </c>
      <c r="BE25" s="28">
        <f t="shared" si="0"/>
        <v>66830.560270800008</v>
      </c>
      <c r="BF25" s="28">
        <f t="shared" si="0"/>
        <v>70458.570062299987</v>
      </c>
      <c r="BG25" s="28">
        <f t="shared" si="0"/>
        <v>74805.239520500021</v>
      </c>
      <c r="BH25" s="28">
        <f t="shared" si="0"/>
        <v>67697.875261700014</v>
      </c>
      <c r="BI25" s="28">
        <f t="shared" si="0"/>
        <v>66935.888860899999</v>
      </c>
      <c r="BJ25" s="28">
        <f t="shared" si="0"/>
        <v>70572.297940499993</v>
      </c>
      <c r="BK25" s="28">
        <f t="shared" si="0"/>
        <v>74903.295332500027</v>
      </c>
      <c r="BL25" s="28">
        <f t="shared" si="0"/>
        <v>67779.592363700009</v>
      </c>
      <c r="BM25" s="28">
        <f t="shared" si="0"/>
        <v>67019.768938900015</v>
      </c>
      <c r="BN25" s="28">
        <f t="shared" si="0"/>
        <v>70663.915096500001</v>
      </c>
      <c r="BO25" s="28">
        <f t="shared" si="0"/>
        <v>74878.859484770001</v>
      </c>
      <c r="BP25" s="28">
        <f t="shared" ref="BP25:EA25" si="1">SUM(BP4:BP24)</f>
        <v>66438.703884799994</v>
      </c>
      <c r="BQ25" s="28">
        <f t="shared" si="1"/>
        <v>65149.529168200002</v>
      </c>
      <c r="BR25" s="28">
        <f t="shared" si="1"/>
        <v>68216.14166519999</v>
      </c>
      <c r="BS25" s="28">
        <f t="shared" si="1"/>
        <v>75013.379824570002</v>
      </c>
      <c r="BT25" s="28">
        <f t="shared" si="1"/>
        <v>66559.103722800006</v>
      </c>
      <c r="BU25" s="28">
        <f t="shared" si="1"/>
        <v>65272.171603800001</v>
      </c>
      <c r="BV25" s="28">
        <f t="shared" si="1"/>
        <v>68286.503307399995</v>
      </c>
      <c r="BW25" s="28">
        <f t="shared" si="1"/>
        <v>75280.213002870005</v>
      </c>
      <c r="BX25" s="28">
        <f t="shared" si="1"/>
        <v>66813.251880800002</v>
      </c>
      <c r="BY25" s="28">
        <f t="shared" si="1"/>
        <v>65531.833016600009</v>
      </c>
      <c r="BZ25" s="28">
        <f t="shared" si="1"/>
        <v>67650.2240456</v>
      </c>
      <c r="CA25" s="28">
        <f t="shared" si="1"/>
        <v>75402.192277770009</v>
      </c>
      <c r="CB25" s="28">
        <f t="shared" si="1"/>
        <v>66923.628325800004</v>
      </c>
      <c r="CC25" s="28">
        <f t="shared" si="1"/>
        <v>65644.377459700001</v>
      </c>
      <c r="CD25" s="28">
        <f t="shared" si="1"/>
        <v>66270.494165299984</v>
      </c>
      <c r="CE25" s="28">
        <f t="shared" si="1"/>
        <v>75509.767917370002</v>
      </c>
      <c r="CF25" s="28">
        <f t="shared" si="1"/>
        <v>67020.895535000003</v>
      </c>
      <c r="CG25" s="28">
        <f t="shared" si="1"/>
        <v>65743.674314699994</v>
      </c>
      <c r="CH25" s="28">
        <f t="shared" si="1"/>
        <v>66014.291551699993</v>
      </c>
      <c r="CI25" s="28">
        <f t="shared" si="1"/>
        <v>75559.637970900018</v>
      </c>
      <c r="CJ25" s="28">
        <f t="shared" si="1"/>
        <v>66659.427323100012</v>
      </c>
      <c r="CK25" s="28">
        <f t="shared" si="1"/>
        <v>65219.882328700005</v>
      </c>
      <c r="CL25" s="28">
        <f t="shared" si="1"/>
        <v>65741.716984400002</v>
      </c>
      <c r="CM25" s="28">
        <f t="shared" si="1"/>
        <v>75639.944666800002</v>
      </c>
      <c r="CN25" s="28">
        <f t="shared" si="1"/>
        <v>66732.199994300012</v>
      </c>
      <c r="CO25" s="28">
        <f t="shared" si="1"/>
        <v>65294.616003600015</v>
      </c>
      <c r="CP25" s="28">
        <f t="shared" si="1"/>
        <v>64429.420583899999</v>
      </c>
      <c r="CQ25" s="28">
        <f t="shared" si="1"/>
        <v>75700.364423499981</v>
      </c>
      <c r="CR25" s="28">
        <f t="shared" si="1"/>
        <v>66786.38440760001</v>
      </c>
      <c r="CS25" s="28">
        <f t="shared" si="1"/>
        <v>65350.652492800007</v>
      </c>
      <c r="CT25" s="28">
        <f t="shared" si="1"/>
        <v>64280.967811900002</v>
      </c>
      <c r="CU25" s="28">
        <f t="shared" si="1"/>
        <v>75739.582851900006</v>
      </c>
      <c r="CV25" s="28">
        <f t="shared" si="1"/>
        <v>66820.747812500005</v>
      </c>
      <c r="CW25" s="28">
        <f t="shared" si="1"/>
        <v>65386.878233400006</v>
      </c>
      <c r="CX25" s="28">
        <f t="shared" si="1"/>
        <v>64131.960839299987</v>
      </c>
      <c r="CY25" s="76">
        <f t="shared" si="1"/>
        <v>75756.398894499987</v>
      </c>
      <c r="CZ25" s="76">
        <f t="shared" si="1"/>
        <v>66834.379199500007</v>
      </c>
      <c r="DA25" s="76">
        <f t="shared" si="1"/>
        <v>65402.065625700001</v>
      </c>
      <c r="DB25" s="76">
        <f t="shared" si="1"/>
        <v>64148.503426999989</v>
      </c>
      <c r="DC25" s="28">
        <f t="shared" si="1"/>
        <v>75764.105106100003</v>
      </c>
      <c r="DD25" s="28">
        <f t="shared" si="1"/>
        <v>66839.974174600007</v>
      </c>
      <c r="DE25" s="28">
        <f t="shared" si="1"/>
        <v>64626.904027299999</v>
      </c>
      <c r="DF25" s="28">
        <f t="shared" si="1"/>
        <v>63012.081687899998</v>
      </c>
      <c r="DG25" s="28">
        <f t="shared" si="1"/>
        <v>75755.564895100004</v>
      </c>
      <c r="DH25" s="28">
        <f t="shared" si="1"/>
        <v>66830.894561600013</v>
      </c>
      <c r="DI25" s="28">
        <f t="shared" si="1"/>
        <v>64626.904027299999</v>
      </c>
      <c r="DJ25" s="28">
        <f t="shared" si="1"/>
        <v>63004.460152299995</v>
      </c>
      <c r="DK25" s="28">
        <f t="shared" si="1"/>
        <v>75712.296974099998</v>
      </c>
      <c r="DL25" s="28">
        <f t="shared" si="1"/>
        <v>66788.617676599999</v>
      </c>
      <c r="DM25" s="28">
        <f t="shared" si="1"/>
        <v>64626.904027299999</v>
      </c>
      <c r="DN25" s="28">
        <f t="shared" si="1"/>
        <v>62963.045586899992</v>
      </c>
      <c r="DO25" s="28">
        <f t="shared" si="1"/>
        <v>75643.257686099998</v>
      </c>
      <c r="DP25" s="28">
        <f t="shared" si="1"/>
        <v>66721.839191600011</v>
      </c>
      <c r="DQ25" s="28">
        <f t="shared" si="1"/>
        <v>64626.904027299999</v>
      </c>
      <c r="DR25" s="28">
        <f t="shared" si="1"/>
        <v>62937.900601699992</v>
      </c>
      <c r="DS25" s="28">
        <f t="shared" si="1"/>
        <v>75556.782730799998</v>
      </c>
      <c r="DT25" s="28">
        <f t="shared" si="1"/>
        <v>66639.161933300013</v>
      </c>
      <c r="DU25" s="28">
        <f t="shared" si="1"/>
        <v>64528.869890800001</v>
      </c>
      <c r="DV25" s="28">
        <f t="shared" si="1"/>
        <v>62821.204117200003</v>
      </c>
      <c r="DW25" s="28">
        <f t="shared" si="1"/>
        <v>75450.773349099996</v>
      </c>
      <c r="DX25" s="28">
        <f t="shared" si="1"/>
        <v>66405.6236336</v>
      </c>
      <c r="DY25" s="28">
        <f t="shared" si="1"/>
        <v>64311.707554100001</v>
      </c>
      <c r="DZ25" s="28">
        <f t="shared" si="1"/>
        <v>62597.438118499995</v>
      </c>
      <c r="EA25" s="28">
        <f t="shared" si="1"/>
        <v>75352.908366100004</v>
      </c>
      <c r="EB25" s="28">
        <f t="shared" ref="EB25:EP25" si="2">SUM(EB4:EB24)</f>
        <v>66307.725225600007</v>
      </c>
      <c r="EC25" s="28">
        <f t="shared" si="2"/>
        <v>64311.707554100001</v>
      </c>
      <c r="ED25" s="28">
        <f t="shared" si="2"/>
        <v>62597.438118499995</v>
      </c>
      <c r="EE25" s="28">
        <f t="shared" si="2"/>
        <v>75244.890869099996</v>
      </c>
      <c r="EF25" s="28">
        <f t="shared" si="2"/>
        <v>66199.601131600008</v>
      </c>
      <c r="EG25" s="28">
        <f t="shared" si="2"/>
        <v>64311.707554100001</v>
      </c>
      <c r="EH25" s="28">
        <f t="shared" si="2"/>
        <v>62597.438118499995</v>
      </c>
      <c r="EI25" s="28">
        <f t="shared" si="2"/>
        <v>75134.757588099994</v>
      </c>
      <c r="EJ25" s="28">
        <f t="shared" si="2"/>
        <v>66089.526804600013</v>
      </c>
      <c r="EK25" s="28">
        <f t="shared" si="2"/>
        <v>64311.707554100001</v>
      </c>
      <c r="EL25" s="28">
        <f t="shared" si="2"/>
        <v>62597.438118499995</v>
      </c>
      <c r="EM25" s="28">
        <f t="shared" si="2"/>
        <v>75032.458458099994</v>
      </c>
      <c r="EN25" s="28">
        <f t="shared" si="2"/>
        <v>65987.202204600006</v>
      </c>
      <c r="EO25" s="28">
        <f t="shared" si="2"/>
        <v>64311.707554100001</v>
      </c>
      <c r="EP25" s="28">
        <f t="shared" si="2"/>
        <v>62597.438118499995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0.46819760560731521</v>
      </c>
      <c r="D30" s="47">
        <f>IF(PLANEL_Pot_Trim!D4&lt;&gt;0,D4/PLANEL_Pot_Trim!D4,0)</f>
        <v>0.44434652125692636</v>
      </c>
      <c r="E30" s="47">
        <f>IF(PLANEL_Pot_Trim!E4&lt;&gt;0,E4/PLANEL_Pot_Trim!E4,0)</f>
        <v>0.50952823830020011</v>
      </c>
      <c r="F30" s="47">
        <f>IF(PLANEL_Pot_Trim!F4&lt;&gt;0,F4/PLANEL_Pot_Trim!F4,0)</f>
        <v>0.47227390468974428</v>
      </c>
      <c r="G30" s="47">
        <f>IF(PLANEL_Pot_Trim!G4&lt;&gt;0,G4/PLANEL_Pot_Trim!G4,0)</f>
        <v>0.51691133101124576</v>
      </c>
      <c r="H30" s="47">
        <f>IF(PLANEL_Pot_Trim!H4&lt;&gt;0,H4/PLANEL_Pot_Trim!H4,0)</f>
        <v>0.5035085106736733</v>
      </c>
      <c r="I30" s="47">
        <f>IF(PLANEL_Pot_Trim!I4&lt;&gt;0,I4/PLANEL_Pot_Trim!I4,0)</f>
        <v>0.49618264930614853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0.49759396790326949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0.45552188429139256</v>
      </c>
      <c r="Q30" s="47">
        <f>IF(PLANEL_Pot_Trim!Q4&lt;&gt;0,Q4/PLANEL_Pot_Trim!Q4,0)</f>
        <v>0.42647412741248014</v>
      </c>
      <c r="R30" s="47">
        <f>IF(PLANEL_Pot_Trim!R4&lt;&gt;0,R4/PLANEL_Pot_Trim!R4,0)</f>
        <v>0.44990397070796345</v>
      </c>
      <c r="S30" s="47">
        <f>IF(PLANEL_Pot_Trim!S4&lt;&gt;0,S4/PLANEL_Pot_Trim!S4,0)</f>
        <v>0.51689557402521191</v>
      </c>
      <c r="T30" s="47">
        <f>IF(PLANEL_Pot_Trim!T4&lt;&gt;0,T4/PLANEL_Pot_Trim!T4,0)</f>
        <v>0.42938466168096789</v>
      </c>
      <c r="U30" s="47">
        <f>IF(PLANEL_Pot_Trim!U4&lt;&gt;0,U4/PLANEL_Pot_Trim!U4,0)</f>
        <v>0.39854300874740595</v>
      </c>
      <c r="V30" s="47">
        <f>IF(PLANEL_Pot_Trim!V4&lt;&gt;0,V4/PLANEL_Pot_Trim!V4,0)</f>
        <v>0.43589477558249812</v>
      </c>
      <c r="W30" s="47">
        <f>IF(PLANEL_Pot_Trim!W4&lt;&gt;0,W4/PLANEL_Pot_Trim!W4,0)</f>
        <v>0.49478132834904742</v>
      </c>
      <c r="X30" s="47">
        <f>IF(PLANEL_Pot_Trim!X4&lt;&gt;0,X4/PLANEL_Pot_Trim!X4,0)</f>
        <v>0.40947150774230195</v>
      </c>
      <c r="Y30" s="47">
        <f>IF(PLANEL_Pot_Trim!Y4&lt;&gt;0,Y4/PLANEL_Pot_Trim!Y4,0)</f>
        <v>0.38035891187796361</v>
      </c>
      <c r="Z30" s="47">
        <f>IF(PLANEL_Pot_Trim!Z4&lt;&gt;0,Z4/PLANEL_Pot_Trim!Z4,0)</f>
        <v>0.43127385852313777</v>
      </c>
      <c r="AA30" s="47">
        <f>IF(PLANEL_Pot_Trim!AA4&lt;&gt;0,AA4/PLANEL_Pot_Trim!AA4,0)</f>
        <v>0.49898998982485643</v>
      </c>
      <c r="AB30" s="47">
        <f>IF(PLANEL_Pot_Trim!AB4&lt;&gt;0,AB4/PLANEL_Pot_Trim!AB4,0)</f>
        <v>0.41464555828806449</v>
      </c>
      <c r="AC30" s="47">
        <f>IF(PLANEL_Pot_Trim!AC4&lt;&gt;0,AC4/PLANEL_Pot_Trim!AC4,0)</f>
        <v>0.38529674117267187</v>
      </c>
      <c r="AD30" s="47">
        <f>IF(PLANEL_Pot_Trim!AD4&lt;&gt;0,AD4/PLANEL_Pot_Trim!AD4,0)</f>
        <v>0.43463374803197907</v>
      </c>
      <c r="AE30" s="47">
        <f>IF(PLANEL_Pot_Trim!AE4&lt;&gt;0,AE4/PLANEL_Pot_Trim!AE4,0)</f>
        <v>0.50413136313456119</v>
      </c>
      <c r="AF30" s="47">
        <f>IF(PLANEL_Pot_Trim!AF4&lt;&gt;0,AF4/PLANEL_Pot_Trim!AF4,0)</f>
        <v>0.42263930170602315</v>
      </c>
      <c r="AG30" s="47">
        <f>IF(PLANEL_Pot_Trim!AG4&lt;&gt;0,AG4/PLANEL_Pot_Trim!AG4,0)</f>
        <v>0.39126413664183868</v>
      </c>
      <c r="AH30" s="47">
        <f>IF(PLANEL_Pot_Trim!AH4&lt;&gt;0,AH4/PLANEL_Pot_Trim!AH4,0)</f>
        <v>0.43828573574440316</v>
      </c>
      <c r="AI30" s="47">
        <f>IF(PLANEL_Pot_Trim!AI4&lt;&gt;0,AI4/PLANEL_Pot_Trim!AI4,0)</f>
        <v>0.51002678387455169</v>
      </c>
      <c r="AJ30" s="47">
        <f>IF(PLANEL_Pot_Trim!AJ4&lt;&gt;0,AJ4/PLANEL_Pot_Trim!AJ4,0)</f>
        <v>0.42375239464852987</v>
      </c>
      <c r="AK30" s="47">
        <f>IF(PLANEL_Pot_Trim!AK4&lt;&gt;0,AK4/PLANEL_Pot_Trim!AK4,0)</f>
        <v>0.39286465015563693</v>
      </c>
      <c r="AL30" s="47">
        <f>IF(PLANEL_Pot_Trim!AL4&lt;&gt;0,AL4/PLANEL_Pot_Trim!AL4,0)</f>
        <v>0.43828573574440316</v>
      </c>
      <c r="AM30" s="47">
        <f>IF(PLANEL_Pot_Trim!AM4&lt;&gt;0,AM4/PLANEL_Pot_Trim!AM4,0)</f>
        <v>0.51328844602831913</v>
      </c>
      <c r="AN30" s="47">
        <f>IF(PLANEL_Pot_Trim!AN4&lt;&gt;0,AN4/PLANEL_Pot_Trim!AN4,0)</f>
        <v>0.42873960197115918</v>
      </c>
      <c r="AO30" s="47">
        <f>IF(PLANEL_Pot_Trim!AO4&lt;&gt;0,AO4/PLANEL_Pot_Trim!AO4,0)</f>
        <v>0.40014641628710718</v>
      </c>
      <c r="AP30" s="47">
        <f>IF(PLANEL_Pot_Trim!AP4&lt;&gt;0,AP4/PLANEL_Pot_Trim!AP4,0)</f>
        <v>0.43828573574440316</v>
      </c>
      <c r="AQ30" s="47">
        <f>IF(PLANEL_Pot_Trim!AQ4&lt;&gt;0,AQ4/PLANEL_Pot_Trim!AQ4,0)</f>
        <v>0.52787822930729011</v>
      </c>
      <c r="AR30" s="47">
        <f>IF(PLANEL_Pot_Trim!AR4&lt;&gt;0,AR4/PLANEL_Pot_Trim!AR4,0)</f>
        <v>0.44462569439212901</v>
      </c>
      <c r="AS30" s="47">
        <f>IF(PLANEL_Pot_Trim!AS4&lt;&gt;0,AS4/PLANEL_Pot_Trim!AS4,0)</f>
        <v>0.41522354179197396</v>
      </c>
      <c r="AT30" s="47">
        <f>IF(PLANEL_Pot_Trim!AT4&lt;&gt;0,AT4/PLANEL_Pot_Trim!AT4,0)</f>
        <v>0.43828573574440316</v>
      </c>
      <c r="AU30" s="47">
        <f>IF(PLANEL_Pot_Trim!AU4&lt;&gt;0,AU4/PLANEL_Pot_Trim!AU4,0)</f>
        <v>0.52124859945020396</v>
      </c>
      <c r="AV30" s="47">
        <f>IF(PLANEL_Pot_Trim!AV4&lt;&gt;0,AV4/PLANEL_Pot_Trim!AV4,0)</f>
        <v>0.43525663356918443</v>
      </c>
      <c r="AW30" s="47">
        <f>IF(PLANEL_Pot_Trim!AW4&lt;&gt;0,AW4/PLANEL_Pot_Trim!AW4,0)</f>
        <v>0.40639358744400078</v>
      </c>
      <c r="AX30" s="47">
        <f>IF(PLANEL_Pot_Trim!AX4&lt;&gt;0,AX4/PLANEL_Pot_Trim!AX4,0)</f>
        <v>0.43828573574440316</v>
      </c>
      <c r="AY30" s="47">
        <f>IF(PLANEL_Pot_Trim!AY4&lt;&gt;0,AY4/PLANEL_Pot_Trim!AY4,0)</f>
        <v>0.51683276537345113</v>
      </c>
      <c r="AZ30" s="47">
        <f>IF(PLANEL_Pot_Trim!AZ4&lt;&gt;0,AZ4/PLANEL_Pot_Trim!AZ4,0)</f>
        <v>0.4368936777288322</v>
      </c>
      <c r="BA30" s="47">
        <f>IF(PLANEL_Pot_Trim!BA4&lt;&gt;0,BA4/PLANEL_Pot_Trim!BA4,0)</f>
        <v>0.40785563993173662</v>
      </c>
      <c r="BB30" s="47">
        <f>IF(PLANEL_Pot_Trim!BB4&lt;&gt;0,BB4/PLANEL_Pot_Trim!BB4,0)</f>
        <v>0.43828573574440316</v>
      </c>
      <c r="BC30" s="47">
        <f>IF(PLANEL_Pot_Trim!BC4&lt;&gt;0,BC4/PLANEL_Pot_Trim!BC4,0)</f>
        <v>0.52316485278007774</v>
      </c>
      <c r="BD30" s="47">
        <f>IF(PLANEL_Pot_Trim!BD4&lt;&gt;0,BD4/PLANEL_Pot_Trim!BD4,0)</f>
        <v>0.43880494459392566</v>
      </c>
      <c r="BE30" s="47">
        <f>IF(PLANEL_Pot_Trim!BE4&lt;&gt;0,BE4/PLANEL_Pot_Trim!BE4,0)</f>
        <v>0.40986383835638829</v>
      </c>
      <c r="BF30" s="47">
        <f>IF(PLANEL_Pot_Trim!BF4&lt;&gt;0,BF4/PLANEL_Pot_Trim!BF4,0)</f>
        <v>0.43828573574440316</v>
      </c>
      <c r="BG30" s="47">
        <f>IF(PLANEL_Pot_Trim!BG4&lt;&gt;0,BG4/PLANEL_Pot_Trim!BG4,0)</f>
        <v>0.51100778025610183</v>
      </c>
      <c r="BH30" s="47">
        <f>IF(PLANEL_Pot_Trim!BH4&lt;&gt;0,BH4/PLANEL_Pot_Trim!BH4,0)</f>
        <v>0.44698945323617789</v>
      </c>
      <c r="BI30" s="47">
        <f>IF(PLANEL_Pot_Trim!BI4&lt;&gt;0,BI4/PLANEL_Pot_Trim!BI4,0)</f>
        <v>0.40264215060454411</v>
      </c>
      <c r="BJ30" s="47">
        <f>IF(PLANEL_Pot_Trim!BJ4&lt;&gt;0,BJ4/PLANEL_Pot_Trim!BJ4,0)</f>
        <v>0.43828573574440316</v>
      </c>
      <c r="BK30" s="47">
        <f>IF(PLANEL_Pot_Trim!BK4&lt;&gt;0,BK4/PLANEL_Pot_Trim!BK4,0)</f>
        <v>0.53259435240807895</v>
      </c>
      <c r="BL30" s="47">
        <f>IF(PLANEL_Pot_Trim!BL4&lt;&gt;0,BL4/PLANEL_Pot_Trim!BL4,0)</f>
        <v>0.42420150120944339</v>
      </c>
      <c r="BM30" s="47">
        <f>IF(PLANEL_Pot_Trim!BM4&lt;&gt;0,BM4/PLANEL_Pot_Trim!BM4,0)</f>
        <v>0.40648798129002123</v>
      </c>
      <c r="BN30" s="47">
        <f>IF(PLANEL_Pot_Trim!BN4&lt;&gt;0,BN4/PLANEL_Pot_Trim!BN4,0)</f>
        <v>0.43828573574440316</v>
      </c>
      <c r="BO30" s="47">
        <f>IF(PLANEL_Pot_Trim!BO4&lt;&gt;0,BO4/PLANEL_Pot_Trim!BO4,0)</f>
        <v>0.5232911738392716</v>
      </c>
      <c r="BP30" s="47">
        <f>IF(PLANEL_Pot_Trim!BP4&lt;&gt;0,BP4/PLANEL_Pot_Trim!BP4,0)</f>
        <v>0.46024849621916192</v>
      </c>
      <c r="BQ30" s="47">
        <f>IF(PLANEL_Pot_Trim!BQ4&lt;&gt;0,BQ4/PLANEL_Pot_Trim!BQ4,0)</f>
        <v>0.43197573496653224</v>
      </c>
      <c r="BR30" s="47">
        <f>IF(PLANEL_Pot_Trim!BR4&lt;&gt;0,BR4/PLANEL_Pot_Trim!BR4,0)</f>
        <v>0.43828573574440316</v>
      </c>
      <c r="BS30" s="47">
        <f>IF(PLANEL_Pot_Trim!BS4&lt;&gt;0,BS4/PLANEL_Pot_Trim!BS4,0)</f>
        <v>0.52588942420536477</v>
      </c>
      <c r="BT30" s="47">
        <f>IF(PLANEL_Pot_Trim!BT4&lt;&gt;0,BT4/PLANEL_Pot_Trim!BT4,0)</f>
        <v>0.46311861124072834</v>
      </c>
      <c r="BU30" s="47">
        <f>IF(PLANEL_Pot_Trim!BU4&lt;&gt;0,BU4/PLANEL_Pot_Trim!BU4,0)</f>
        <v>0.43343092518471416</v>
      </c>
      <c r="BV30" s="47">
        <f>IF(PLANEL_Pot_Trim!BV4&lt;&gt;0,BV4/PLANEL_Pot_Trim!BV4,0)</f>
        <v>0.43828573574440316</v>
      </c>
      <c r="BW30" s="47">
        <f>IF(PLANEL_Pot_Trim!BW4&lt;&gt;0,BW4/PLANEL_Pot_Trim!BW4,0)</f>
        <v>0.52998268754933164</v>
      </c>
      <c r="BX30" s="47">
        <f>IF(PLANEL_Pot_Trim!BX4&lt;&gt;0,BX4/PLANEL_Pot_Trim!BX4,0)</f>
        <v>0.44803646478058706</v>
      </c>
      <c r="BY30" s="47">
        <f>IF(PLANEL_Pot_Trim!BY4&lt;&gt;0,BY4/PLANEL_Pot_Trim!BY4,0)</f>
        <v>0.43475680752165508</v>
      </c>
      <c r="BZ30" s="47">
        <f>IF(PLANEL_Pot_Trim!BZ4&lt;&gt;0,BZ4/PLANEL_Pot_Trim!BZ4,0)</f>
        <v>0.43864512420100144</v>
      </c>
      <c r="CA30" s="47">
        <f>IF(PLANEL_Pot_Trim!CA4&lt;&gt;0,CA4/PLANEL_Pot_Trim!CA4,0)</f>
        <v>0.53805853857847497</v>
      </c>
      <c r="CB30" s="47">
        <f>IF(PLANEL_Pot_Trim!CB4&lt;&gt;0,CB4/PLANEL_Pot_Trim!CB4,0)</f>
        <v>0.45466104557159615</v>
      </c>
      <c r="CC30" s="47">
        <f>IF(PLANEL_Pot_Trim!CC4&lt;&gt;0,CC4/PLANEL_Pot_Trim!CC4,0)</f>
        <v>0.43893774482876563</v>
      </c>
      <c r="CD30" s="47">
        <f>IF(PLANEL_Pot_Trim!CD4&lt;&gt;0,CD4/PLANEL_Pot_Trim!CD4,0)</f>
        <v>0.43925267827709258</v>
      </c>
      <c r="CE30" s="47">
        <f>IF(PLANEL_Pot_Trim!CE4&lt;&gt;0,CE4/PLANEL_Pot_Trim!CE4,0)</f>
        <v>0.55555848543825004</v>
      </c>
      <c r="CF30" s="47">
        <f>IF(PLANEL_Pot_Trim!CF4&lt;&gt;0,CF4/PLANEL_Pot_Trim!CF4,0)</f>
        <v>0.46016783237740883</v>
      </c>
      <c r="CG30" s="47">
        <f>IF(PLANEL_Pot_Trim!CG4&lt;&gt;0,CG4/PLANEL_Pot_Trim!CG4,0)</f>
        <v>0.44404497666269377</v>
      </c>
      <c r="CH30" s="47">
        <f>IF(PLANEL_Pot_Trim!CH4&lt;&gt;0,CH4/PLANEL_Pot_Trim!CH4,0)</f>
        <v>0.43979572152598584</v>
      </c>
      <c r="CI30" s="47">
        <f>IF(PLANEL_Pot_Trim!CI4&lt;&gt;0,CI4/PLANEL_Pot_Trim!CI4,0)</f>
        <v>0.53975136164575288</v>
      </c>
      <c r="CJ30" s="47">
        <f>IF(PLANEL_Pot_Trim!CJ4&lt;&gt;0,CJ4/PLANEL_Pot_Trim!CJ4,0)</f>
        <v>0.48048848272100236</v>
      </c>
      <c r="CK30" s="47">
        <f>IF(PLANEL_Pot_Trim!CK4&lt;&gt;0,CK4/PLANEL_Pot_Trim!CK4,0)</f>
        <v>0.44504534351611585</v>
      </c>
      <c r="CL30" s="47">
        <f>IF(PLANEL_Pot_Trim!CL4&lt;&gt;0,CL4/PLANEL_Pot_Trim!CL4,0)</f>
        <v>0.44090717399224805</v>
      </c>
      <c r="CM30" s="47">
        <f>IF(PLANEL_Pot_Trim!CM4&lt;&gt;0,CM4/PLANEL_Pot_Trim!CM4,0)</f>
        <v>0.54716393322414369</v>
      </c>
      <c r="CN30" s="47">
        <f>IF(PLANEL_Pot_Trim!CN4&lt;&gt;0,CN4/PLANEL_Pot_Trim!CN4,0)</f>
        <v>0.49262963715024416</v>
      </c>
      <c r="CO30" s="47">
        <f>IF(PLANEL_Pot_Trim!CO4&lt;&gt;0,CO4/PLANEL_Pot_Trim!CO4,0)</f>
        <v>0.45826002248516956</v>
      </c>
      <c r="CP30" s="47">
        <f>IF(PLANEL_Pot_Trim!CP4&lt;&gt;0,CP4/PLANEL_Pot_Trim!CP4,0)</f>
        <v>0.44134995571158547</v>
      </c>
      <c r="CQ30" s="47">
        <f>IF(PLANEL_Pot_Trim!CQ4&lt;&gt;0,CQ4/PLANEL_Pot_Trim!CQ4,0)</f>
        <v>0.5490940412690537</v>
      </c>
      <c r="CR30" s="47">
        <f>IF(PLANEL_Pot_Trim!CR4&lt;&gt;0,CR4/PLANEL_Pot_Trim!CR4,0)</f>
        <v>0.49158868286603052</v>
      </c>
      <c r="CS30" s="47">
        <f>IF(PLANEL_Pot_Trim!CS4&lt;&gt;0,CS4/PLANEL_Pot_Trim!CS4,0)</f>
        <v>0.45837548080797652</v>
      </c>
      <c r="CT30" s="47">
        <f>IF(PLANEL_Pot_Trim!CT4&lt;&gt;0,CT4/PLANEL_Pot_Trim!CT4,0)</f>
        <v>0.44134995571158547</v>
      </c>
      <c r="CU30" s="47">
        <f>IF(PLANEL_Pot_Trim!CU4&lt;&gt;0,CU4/PLANEL_Pot_Trim!CU4,0)</f>
        <v>0.5515856407091041</v>
      </c>
      <c r="CV30" s="47">
        <f>IF(PLANEL_Pot_Trim!CV4&lt;&gt;0,CV4/PLANEL_Pot_Trim!CV4,0)</f>
        <v>0.47541418772191973</v>
      </c>
      <c r="CW30" s="47">
        <f>IF(PLANEL_Pot_Trim!CW4&lt;&gt;0,CW4/PLANEL_Pot_Trim!CW4,0)</f>
        <v>0.45931600463888705</v>
      </c>
      <c r="CX30" s="47">
        <f>IF(PLANEL_Pot_Trim!CX4&lt;&gt;0,CX4/PLANEL_Pot_Trim!CX4,0)</f>
        <v>0.44344079899602096</v>
      </c>
      <c r="CY30" s="77">
        <f>IF(PLANEL_Pot_Trim!CY4&lt;&gt;0,CY4/PLANEL_Pot_Trim!CY4,0)</f>
        <v>0.55177958600113974</v>
      </c>
      <c r="CZ30" s="77">
        <f>IF(PLANEL_Pot_Trim!CZ4&lt;&gt;0,CZ4/PLANEL_Pot_Trim!CZ4,0)</f>
        <v>0.50500098975955943</v>
      </c>
      <c r="DA30" s="77">
        <f>IF(PLANEL_Pot_Trim!DA4&lt;&gt;0,DA4/PLANEL_Pot_Trim!DA4,0)</f>
        <v>0.45931600463888705</v>
      </c>
      <c r="DB30" s="77">
        <f>IF(PLANEL_Pot_Trim!DB4&lt;&gt;0,DB4/PLANEL_Pot_Trim!DB4,0)</f>
        <v>0.44344079899602096</v>
      </c>
      <c r="DC30" s="47">
        <f>IF(PLANEL_Pot_Trim!DC4&lt;&gt;0,DC4/PLANEL_Pot_Trim!DC4,0)</f>
        <v>0.55633432793390691</v>
      </c>
      <c r="DD30" s="47">
        <f>IF(PLANEL_Pot_Trim!DD4&lt;&gt;0,DD4/PLANEL_Pot_Trim!DD4,0)</f>
        <v>0.49345534076948033</v>
      </c>
      <c r="DE30" s="47">
        <f>IF(PLANEL_Pot_Trim!DE4&lt;&gt;0,DE4/PLANEL_Pot_Trim!DE4,0)</f>
        <v>0.45931600463888705</v>
      </c>
      <c r="DF30" s="47">
        <f>IF(PLANEL_Pot_Trim!DF4&lt;&gt;0,DF4/PLANEL_Pot_Trim!DF4,0)</f>
        <v>0.44344079899602096</v>
      </c>
      <c r="DG30" s="47">
        <f>IF(PLANEL_Pot_Trim!DG4&lt;&gt;0,DG4/PLANEL_Pot_Trim!DG4,0)</f>
        <v>0.55982437886406922</v>
      </c>
      <c r="DH30" s="47">
        <f>IF(PLANEL_Pot_Trim!DH4&lt;&gt;0,DH4/PLANEL_Pot_Trim!DH4,0)</f>
        <v>0.50687186773101633</v>
      </c>
      <c r="DI30" s="47">
        <f>IF(PLANEL_Pot_Trim!DI4&lt;&gt;0,DI4/PLANEL_Pot_Trim!DI4,0)</f>
        <v>0.45931600463888705</v>
      </c>
      <c r="DJ30" s="47">
        <f>IF(PLANEL_Pot_Trim!DJ4&lt;&gt;0,DJ4/PLANEL_Pot_Trim!DJ4,0)</f>
        <v>0.44344079899602096</v>
      </c>
      <c r="DK30" s="47">
        <f>IF(PLANEL_Pot_Trim!DK4&lt;&gt;0,DK4/PLANEL_Pot_Trim!DK4,0)</f>
        <v>0.55944328215224326</v>
      </c>
      <c r="DL30" s="47">
        <f>IF(PLANEL_Pot_Trim!DL4&lt;&gt;0,DL4/PLANEL_Pot_Trim!DL4,0)</f>
        <v>0.47674215441223838</v>
      </c>
      <c r="DM30" s="47">
        <f>IF(PLANEL_Pot_Trim!DM4&lt;&gt;0,DM4/PLANEL_Pot_Trim!DM4,0)</f>
        <v>0.45931600463888705</v>
      </c>
      <c r="DN30" s="47">
        <f>IF(PLANEL_Pot_Trim!DN4&lt;&gt;0,DN4/PLANEL_Pot_Trim!DN4,0)</f>
        <v>0.44344079899602096</v>
      </c>
      <c r="DO30" s="47">
        <f>IF(PLANEL_Pot_Trim!DO4&lt;&gt;0,DO4/PLANEL_Pot_Trim!DO4,0)</f>
        <v>0.55526154539501438</v>
      </c>
      <c r="DP30" s="47">
        <f>IF(PLANEL_Pot_Trim!DP4&lt;&gt;0,DP4/PLANEL_Pot_Trim!DP4,0)</f>
        <v>0.5059197776241654</v>
      </c>
      <c r="DQ30" s="47">
        <f>IF(PLANEL_Pot_Trim!DQ4&lt;&gt;0,DQ4/PLANEL_Pot_Trim!DQ4,0)</f>
        <v>0.45931600463888705</v>
      </c>
      <c r="DR30" s="47">
        <f>IF(PLANEL_Pot_Trim!DR4&lt;&gt;0,DR4/PLANEL_Pot_Trim!DR4,0)</f>
        <v>0.44344079899602096</v>
      </c>
      <c r="DS30" s="47">
        <f>IF(PLANEL_Pot_Trim!DS4&lt;&gt;0,DS4/PLANEL_Pot_Trim!DS4,0)</f>
        <v>0.5544296057692556</v>
      </c>
      <c r="DT30" s="47">
        <f>IF(PLANEL_Pot_Trim!DT4&lt;&gt;0,DT4/PLANEL_Pot_Trim!DT4,0)</f>
        <v>0.50879879479341106</v>
      </c>
      <c r="DU30" s="47">
        <f>IF(PLANEL_Pot_Trim!DU4&lt;&gt;0,DU4/PLANEL_Pot_Trim!DU4,0)</f>
        <v>0.45931600463888705</v>
      </c>
      <c r="DV30" s="47">
        <f>IF(PLANEL_Pot_Trim!DV4&lt;&gt;0,DV4/PLANEL_Pot_Trim!DV4,0)</f>
        <v>0.44344079899602096</v>
      </c>
      <c r="DW30" s="47">
        <f>IF(PLANEL_Pot_Trim!DW4&lt;&gt;0,DW4/PLANEL_Pot_Trim!DW4,0)</f>
        <v>0.55982437886406922</v>
      </c>
      <c r="DX30" s="47">
        <f>IF(PLANEL_Pot_Trim!DX4&lt;&gt;0,DX4/PLANEL_Pot_Trim!DX4,0)</f>
        <v>0.50898762177817602</v>
      </c>
      <c r="DY30" s="47">
        <f>IF(PLANEL_Pot_Trim!DY4&lt;&gt;0,DY4/PLANEL_Pot_Trim!DY4,0)</f>
        <v>0.45931600463888705</v>
      </c>
      <c r="DZ30" s="47">
        <f>IF(PLANEL_Pot_Trim!DZ4&lt;&gt;0,DZ4/PLANEL_Pot_Trim!DZ4,0)</f>
        <v>0.44344079899602096</v>
      </c>
      <c r="EA30" s="47">
        <f>IF(PLANEL_Pot_Trim!EA4&lt;&gt;0,EA4/PLANEL_Pot_Trim!EA4,0)</f>
        <v>0.55713017318257863</v>
      </c>
      <c r="EB30" s="47">
        <f>IF(PLANEL_Pot_Trim!EB4&lt;&gt;0,EB4/PLANEL_Pot_Trim!EB4,0)</f>
        <v>0.47695577496495717</v>
      </c>
      <c r="EC30" s="47">
        <f>IF(PLANEL_Pot_Trim!EC4&lt;&gt;0,EC4/PLANEL_Pot_Trim!EC4,0)</f>
        <v>0.45931600463888705</v>
      </c>
      <c r="ED30" s="47">
        <f>IF(PLANEL_Pot_Trim!ED4&lt;&gt;0,ED4/PLANEL_Pot_Trim!ED4,0)</f>
        <v>0.44344079899602096</v>
      </c>
      <c r="EE30" s="47">
        <f>IF(PLANEL_Pot_Trim!EE4&lt;&gt;0,EE4/PLANEL_Pot_Trim!EE4,0)</f>
        <v>0.55982437886406922</v>
      </c>
      <c r="EF30" s="47">
        <f>IF(PLANEL_Pot_Trim!EF4&lt;&gt;0,EF4/PLANEL_Pot_Trim!EF4,0)</f>
        <v>0.49739744572525468</v>
      </c>
      <c r="EG30" s="47">
        <f>IF(PLANEL_Pot_Trim!EG4&lt;&gt;0,EG4/PLANEL_Pot_Trim!EG4,0)</f>
        <v>0.45931600463888705</v>
      </c>
      <c r="EH30" s="47">
        <f>IF(PLANEL_Pot_Trim!EH4&lt;&gt;0,EH4/PLANEL_Pot_Trim!EH4,0)</f>
        <v>0.44344079899602096</v>
      </c>
      <c r="EI30" s="47">
        <f>IF(PLANEL_Pot_Trim!EI4&lt;&gt;0,EI4/PLANEL_Pot_Trim!EI4,0)</f>
        <v>0.55366099841603855</v>
      </c>
      <c r="EJ30" s="47">
        <f>IF(PLANEL_Pot_Trim!EJ4&lt;&gt;0,EJ4/PLANEL_Pot_Trim!EJ4,0)</f>
        <v>0.50615911798827884</v>
      </c>
      <c r="EK30" s="47">
        <f>IF(PLANEL_Pot_Trim!EK4&lt;&gt;0,EK4/PLANEL_Pot_Trim!EK4,0)</f>
        <v>0.45931600463888705</v>
      </c>
      <c r="EL30" s="47">
        <f>IF(PLANEL_Pot_Trim!EL4&lt;&gt;0,EL4/PLANEL_Pot_Trim!EL4,0)</f>
        <v>0.44344079899602096</v>
      </c>
      <c r="EM30" s="47">
        <f>IF(PLANEL_Pot_Trim!EM4&lt;&gt;0,EM4/PLANEL_Pot_Trim!EM4,0)</f>
        <v>0.55275287211588331</v>
      </c>
      <c r="EN30" s="47">
        <f>IF(PLANEL_Pot_Trim!EN4&lt;&gt;0,EN4/PLANEL_Pot_Trim!EN4,0)</f>
        <v>0.47516070292627149</v>
      </c>
      <c r="EO30" s="47">
        <f>IF(PLANEL_Pot_Trim!EO4&lt;&gt;0,EO4/PLANEL_Pot_Trim!EO4,0)</f>
        <v>0.45931600463888705</v>
      </c>
      <c r="EP30" s="47">
        <f>IF(PLANEL_Pot_Trim!EP4&lt;&gt;0,EP4/PLANEL_Pot_Trim!EP4,0)</f>
        <v>0.44344079899602096</v>
      </c>
    </row>
    <row r="31" spans="2:146" x14ac:dyDescent="0.25">
      <c r="B31" s="16" t="s">
        <v>2</v>
      </c>
      <c r="C31" s="47">
        <f>IF(PLANEL_Pot_Trim!C5&lt;&gt;0,C5/PLANEL_Pot_Trim!C5,0)</f>
        <v>0.56812645885673996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0.43872029851281608</v>
      </c>
      <c r="R31" s="47">
        <f>IF(PLANEL_Pot_Trim!R5&lt;&gt;0,R5/PLANEL_Pot_Trim!R5,0)</f>
        <v>0.50009323537691031</v>
      </c>
      <c r="S31" s="47">
        <f>IF(PLANEL_Pot_Trim!S5&lt;&gt;0,S5/PLANEL_Pot_Trim!S5,0)</f>
        <v>0.57958668918645184</v>
      </c>
      <c r="T31" s="47">
        <f>IF(PLANEL_Pot_Trim!T5&lt;&gt;0,T5/PLANEL_Pot_Trim!T5,0)</f>
        <v>0.52691900870024555</v>
      </c>
      <c r="U31" s="47">
        <f>IF(PLANEL_Pot_Trim!U5&lt;&gt;0,U5/PLANEL_Pot_Trim!U5,0)</f>
        <v>0.45068023731825285</v>
      </c>
      <c r="V31" s="47">
        <f>IF(PLANEL_Pot_Trim!V5&lt;&gt;0,V5/PLANEL_Pot_Trim!V5,0)</f>
        <v>0.4997875663086343</v>
      </c>
      <c r="W31" s="47">
        <f>IF(PLANEL_Pot_Trim!W5&lt;&gt;0,W5/PLANEL_Pot_Trim!W5,0)</f>
        <v>0.57795808784973401</v>
      </c>
      <c r="X31" s="47">
        <f>IF(PLANEL_Pot_Trim!X5&lt;&gt;0,X5/PLANEL_Pot_Trim!X5,0)</f>
        <v>0.52659197195886032</v>
      </c>
      <c r="Y31" s="47">
        <f>IF(PLANEL_Pot_Trim!Y5&lt;&gt;0,Y5/PLANEL_Pot_Trim!Y5,0)</f>
        <v>0.44097000961581079</v>
      </c>
      <c r="Z31" s="47">
        <f>IF(PLANEL_Pot_Trim!Z5&lt;&gt;0,Z5/PLANEL_Pot_Trim!Z5,0)</f>
        <v>0.4993896176380927</v>
      </c>
      <c r="AA31" s="47">
        <f>IF(PLANEL_Pot_Trim!AA5&lt;&gt;0,AA5/PLANEL_Pot_Trim!AA5,0)</f>
        <v>0.56337234370387523</v>
      </c>
      <c r="AB31" s="47">
        <f>IF(PLANEL_Pot_Trim!AB5&lt;&gt;0,AB5/PLANEL_Pot_Trim!AB5,0)</f>
        <v>0.49205756792052135</v>
      </c>
      <c r="AC31" s="47">
        <f>IF(PLANEL_Pot_Trim!AC5&lt;&gt;0,AC5/PLANEL_Pot_Trim!AC5,0)</f>
        <v>0.41735592099054009</v>
      </c>
      <c r="AD31" s="47">
        <f>IF(PLANEL_Pot_Trim!AD5&lt;&gt;0,AD5/PLANEL_Pot_Trim!AD5,0)</f>
        <v>0.4993896176380927</v>
      </c>
      <c r="AE31" s="47">
        <f>IF(PLANEL_Pot_Trim!AE5&lt;&gt;0,AE5/PLANEL_Pot_Trim!AE5,0)</f>
        <v>0.57795808784973401</v>
      </c>
      <c r="AF31" s="47">
        <f>IF(PLANEL_Pot_Trim!AF5&lt;&gt;0,AF5/PLANEL_Pot_Trim!AF5,0)</f>
        <v>0.48526725772694773</v>
      </c>
      <c r="AG31" s="47">
        <f>IF(PLANEL_Pot_Trim!AG5&lt;&gt;0,AG5/PLANEL_Pot_Trim!AG5,0)</f>
        <v>0.41780995461059883</v>
      </c>
      <c r="AH31" s="47">
        <f>IF(PLANEL_Pot_Trim!AH5&lt;&gt;0,AH5/PLANEL_Pot_Trim!AH5,0)</f>
        <v>0.4993896176380927</v>
      </c>
      <c r="AI31" s="47">
        <f>IF(PLANEL_Pot_Trim!AI5&lt;&gt;0,AI5/PLANEL_Pot_Trim!AI5,0)</f>
        <v>0.53606619953546197</v>
      </c>
      <c r="AJ31" s="47">
        <f>IF(PLANEL_Pot_Trim!AJ5&lt;&gt;0,AJ5/PLANEL_Pot_Trim!AJ5,0)</f>
        <v>0.50050379265188027</v>
      </c>
      <c r="AK31" s="47">
        <f>IF(PLANEL_Pot_Trim!AK5&lt;&gt;0,AK5/PLANEL_Pot_Trim!AK5,0)</f>
        <v>0.44097000961581079</v>
      </c>
      <c r="AL31" s="47">
        <f>IF(PLANEL_Pot_Trim!AL5&lt;&gt;0,AL5/PLANEL_Pot_Trim!AL5,0)</f>
        <v>0.4993896176380927</v>
      </c>
      <c r="AM31" s="47">
        <f>IF(PLANEL_Pot_Trim!AM5&lt;&gt;0,AM5/PLANEL_Pot_Trim!AM5,0)</f>
        <v>0.5630627923904532</v>
      </c>
      <c r="AN31" s="47">
        <f>IF(PLANEL_Pot_Trim!AN5&lt;&gt;0,AN5/PLANEL_Pot_Trim!AN5,0)</f>
        <v>0.50050379265188027</v>
      </c>
      <c r="AO31" s="47">
        <f>IF(PLANEL_Pot_Trim!AO5&lt;&gt;0,AO5/PLANEL_Pot_Trim!AO5,0)</f>
        <v>0.4144646211132329</v>
      </c>
      <c r="AP31" s="47">
        <f>IF(PLANEL_Pot_Trim!AP5&lt;&gt;0,AP5/PLANEL_Pot_Trim!AP5,0)</f>
        <v>0.4993896176380927</v>
      </c>
      <c r="AQ31" s="47">
        <f>IF(PLANEL_Pot_Trim!AQ5&lt;&gt;0,AQ5/PLANEL_Pot_Trim!AQ5,0)</f>
        <v>0.57826763916315604</v>
      </c>
      <c r="AR31" s="47">
        <f>IF(PLANEL_Pot_Trim!AR5&lt;&gt;0,AR5/PLANEL_Pot_Trim!AR5,0)</f>
        <v>0.50077574008424164</v>
      </c>
      <c r="AS31" s="47">
        <f>IF(PLANEL_Pot_Trim!AS5&lt;&gt;0,AS5/PLANEL_Pot_Trim!AS5,0)</f>
        <v>0.42591202407540918</v>
      </c>
      <c r="AT31" s="47">
        <f>IF(PLANEL_Pot_Trim!AT5&lt;&gt;0,AT5/PLANEL_Pot_Trim!AT5,0)</f>
        <v>0.4993896176380927</v>
      </c>
      <c r="AU31" s="47">
        <f>IF(PLANEL_Pot_Trim!AU5&lt;&gt;0,AU5/PLANEL_Pot_Trim!AU5,0)</f>
        <v>0.53606619953546197</v>
      </c>
      <c r="AV31" s="47">
        <f>IF(PLANEL_Pot_Trim!AV5&lt;&gt;0,AV5/PLANEL_Pot_Trim!AV5,0)</f>
        <v>0.50050379265188027</v>
      </c>
      <c r="AW31" s="47">
        <f>IF(PLANEL_Pot_Trim!AW5&lt;&gt;0,AW5/PLANEL_Pot_Trim!AW5,0)</f>
        <v>0.41477417242665493</v>
      </c>
      <c r="AX31" s="47">
        <f>IF(PLANEL_Pot_Trim!AX5&lt;&gt;0,AX5/PLANEL_Pot_Trim!AX5,0)</f>
        <v>0.4993896176380927</v>
      </c>
      <c r="AY31" s="47">
        <f>IF(PLANEL_Pot_Trim!AY5&lt;&gt;0,AY5/PLANEL_Pot_Trim!AY5,0)</f>
        <v>0.54230931079220424</v>
      </c>
      <c r="AZ31" s="47">
        <f>IF(PLANEL_Pot_Trim!AZ5&lt;&gt;0,AZ5/PLANEL_Pot_Trim!AZ5,0)</f>
        <v>0.4220256329429603</v>
      </c>
      <c r="BA31" s="47">
        <f>IF(PLANEL_Pot_Trim!BA5&lt;&gt;0,BA5/PLANEL_Pot_Trim!BA5,0)</f>
        <v>0.35909447885982165</v>
      </c>
      <c r="BB31" s="47">
        <f>IF(PLANEL_Pot_Trim!BB5&lt;&gt;0,BB5/PLANEL_Pot_Trim!BB5,0)</f>
        <v>0.4916145193910893</v>
      </c>
      <c r="BC31" s="47">
        <f>IF(PLANEL_Pot_Trim!BC5&lt;&gt;0,BC5/PLANEL_Pot_Trim!BC5,0)</f>
        <v>0.43432758087488105</v>
      </c>
      <c r="BD31" s="47">
        <f>IF(PLANEL_Pot_Trim!BD5&lt;&gt;0,BD5/PLANEL_Pot_Trim!BD5,0)</f>
        <v>0.37612173970945884</v>
      </c>
      <c r="BE31" s="47">
        <f>IF(PLANEL_Pot_Trim!BE5&lt;&gt;0,BE5/PLANEL_Pot_Trim!BE5,0)</f>
        <v>0.31966870036817269</v>
      </c>
      <c r="BF31" s="47">
        <f>IF(PLANEL_Pot_Trim!BF5&lt;&gt;0,BF5/PLANEL_Pot_Trim!BF5,0)</f>
        <v>0.48696303416854209</v>
      </c>
      <c r="BG31" s="47">
        <f>IF(PLANEL_Pot_Trim!BG5&lt;&gt;0,BG5/PLANEL_Pot_Trim!BG5,0)</f>
        <v>0.56636387765407359</v>
      </c>
      <c r="BH31" s="47">
        <f>IF(PLANEL_Pot_Trim!BH5&lt;&gt;0,BH5/PLANEL_Pot_Trim!BH5,0)</f>
        <v>0.31168906716262385</v>
      </c>
      <c r="BI31" s="47">
        <f>IF(PLANEL_Pot_Trim!BI5&lt;&gt;0,BI5/PLANEL_Pot_Trim!BI5,0)</f>
        <v>0.42104031098340866</v>
      </c>
      <c r="BJ31" s="47">
        <f>IF(PLANEL_Pot_Trim!BJ5&lt;&gt;0,BJ5/PLANEL_Pot_Trim!BJ5,0)</f>
        <v>0.48038401152639421</v>
      </c>
      <c r="BK31" s="47">
        <f>IF(PLANEL_Pot_Trim!BK5&lt;&gt;0,BK5/PLANEL_Pot_Trim!BK5,0)</f>
        <v>0.34223585957591096</v>
      </c>
      <c r="BL31" s="47">
        <f>IF(PLANEL_Pot_Trim!BL5&lt;&gt;0,BL5/PLANEL_Pot_Trim!BL5,0)</f>
        <v>0.53306549456733965</v>
      </c>
      <c r="BM31" s="47">
        <f>IF(PLANEL_Pot_Trim!BM5&lt;&gt;0,BM5/PLANEL_Pot_Trim!BM5,0)</f>
        <v>0.38364164599798273</v>
      </c>
      <c r="BN31" s="47">
        <f>IF(PLANEL_Pot_Trim!BN5&lt;&gt;0,BN5/PLANEL_Pot_Trim!BN5,0)</f>
        <v>0.47884132458960665</v>
      </c>
      <c r="BO31" s="47">
        <f>IF(PLANEL_Pot_Trim!BO5&lt;&gt;0,BO5/PLANEL_Pot_Trim!BO5,0)</f>
        <v>0.55193516865771075</v>
      </c>
      <c r="BP31" s="47">
        <f>IF(PLANEL_Pot_Trim!BP5&lt;&gt;0,BP5/PLANEL_Pot_Trim!BP5,0)</f>
        <v>0.29653260239010992</v>
      </c>
      <c r="BQ31" s="47">
        <f>IF(PLANEL_Pot_Trim!BQ5&lt;&gt;0,BQ5/PLANEL_Pot_Trim!BQ5,0)</f>
        <v>0.25220231488664829</v>
      </c>
      <c r="BR31" s="47">
        <f>IF(PLANEL_Pot_Trim!BR5&lt;&gt;0,BR5/PLANEL_Pot_Trim!BR5,0)</f>
        <v>0.47884132458960665</v>
      </c>
      <c r="BS31" s="47">
        <f>IF(PLANEL_Pot_Trim!BS5&lt;&gt;0,BS5/PLANEL_Pot_Trim!BS5,0)</f>
        <v>0.55207752680352318</v>
      </c>
      <c r="BT31" s="47">
        <f>IF(PLANEL_Pot_Trim!BT5&lt;&gt;0,BT5/PLANEL_Pot_Trim!BT5,0)</f>
        <v>0.2941634629685807</v>
      </c>
      <c r="BU31" s="47">
        <f>IF(PLANEL_Pot_Trim!BU5&lt;&gt;0,BU5/PLANEL_Pot_Trim!BU5,0)</f>
        <v>0.26692748179992265</v>
      </c>
      <c r="BV31" s="47">
        <f>IF(PLANEL_Pot_Trim!BV5&lt;&gt;0,BV5/PLANEL_Pot_Trim!BV5,0)</f>
        <v>0.47884132458960665</v>
      </c>
      <c r="BW31" s="47">
        <f>IF(PLANEL_Pot_Trim!BW5&lt;&gt;0,BW5/PLANEL_Pot_Trim!BW5,0)</f>
        <v>0.57702205283553043</v>
      </c>
      <c r="BX31" s="47">
        <f>IF(PLANEL_Pot_Trim!BX5&lt;&gt;0,BX5/PLANEL_Pot_Trim!BX5,0)</f>
        <v>0.51761747046733575</v>
      </c>
      <c r="BY31" s="47">
        <f>IF(PLANEL_Pot_Trim!BY5&lt;&gt;0,BY5/PLANEL_Pot_Trim!BY5,0)</f>
        <v>0.35338318195542207</v>
      </c>
      <c r="BZ31" s="47">
        <f>IF(PLANEL_Pot_Trim!BZ5&lt;&gt;0,BZ5/PLANEL_Pot_Trim!BZ5,0)</f>
        <v>0.47885129055256498</v>
      </c>
      <c r="CA31" s="47">
        <f>IF(PLANEL_Pot_Trim!CA5&lt;&gt;0,CA5/PLANEL_Pot_Trim!CA5,0)</f>
        <v>0.57692460347998098</v>
      </c>
      <c r="CB31" s="47">
        <f>IF(PLANEL_Pot_Trim!CB5&lt;&gt;0,CB5/PLANEL_Pot_Trim!CB5,0)</f>
        <v>0.5418315785113299</v>
      </c>
      <c r="CC31" s="47">
        <f>IF(PLANEL_Pot_Trim!CC5&lt;&gt;0,CC5/PLANEL_Pot_Trim!CC5,0)</f>
        <v>0.41885305186189564</v>
      </c>
      <c r="CD31" s="47">
        <f>IF(PLANEL_Pot_Trim!CD5&lt;&gt;0,CD5/PLANEL_Pot_Trim!CD5,0)</f>
        <v>0.47885129055256498</v>
      </c>
      <c r="CE31" s="47">
        <f>IF(PLANEL_Pot_Trim!CE5&lt;&gt;0,CE5/PLANEL_Pot_Trim!CE5,0)</f>
        <v>0.42328715216394919</v>
      </c>
      <c r="CF31" s="47">
        <f>IF(PLANEL_Pot_Trim!CF5&lt;&gt;0,CF5/PLANEL_Pot_Trim!CF5,0)</f>
        <v>0.51755408243631162</v>
      </c>
      <c r="CG31" s="47">
        <f>IF(PLANEL_Pot_Trim!CG5&lt;&gt;0,CG5/PLANEL_Pot_Trim!CG5,0)</f>
        <v>0.41521098421740432</v>
      </c>
      <c r="CH31" s="47">
        <f>IF(PLANEL_Pot_Trim!CH5&lt;&gt;0,CH5/PLANEL_Pot_Trim!CH5,0)</f>
        <v>0.47885129055256498</v>
      </c>
      <c r="CI31" s="47">
        <f>IF(PLANEL_Pot_Trim!CI5&lt;&gt;0,CI5/PLANEL_Pot_Trim!CI5,0)</f>
        <v>0.57692460347998098</v>
      </c>
      <c r="CJ31" s="47">
        <f>IF(PLANEL_Pot_Trim!CJ5&lt;&gt;0,CJ5/PLANEL_Pot_Trim!CJ5,0)</f>
        <v>0.32074671043410397</v>
      </c>
      <c r="CK31" s="47">
        <f>IF(PLANEL_Pot_Trim!CK5&lt;&gt;0,CK5/PLANEL_Pot_Trim!CK5,0)</f>
        <v>0.41869984517904407</v>
      </c>
      <c r="CL31" s="47">
        <f>IF(PLANEL_Pot_Trim!CL5&lt;&gt;0,CL5/PLANEL_Pot_Trim!CL5,0)</f>
        <v>0.47885129055256498</v>
      </c>
      <c r="CM31" s="47">
        <f>IF(PLANEL_Pot_Trim!CM5&lt;&gt;0,CM5/PLANEL_Pot_Trim!CM5,0)</f>
        <v>0.57156425690913437</v>
      </c>
      <c r="CN31" s="47">
        <f>IF(PLANEL_Pot_Trim!CN5&lt;&gt;0,CN5/PLANEL_Pot_Trim!CN5,0)</f>
        <v>0.31443552434324229</v>
      </c>
      <c r="CO31" s="47">
        <f>IF(PLANEL_Pot_Trim!CO5&lt;&gt;0,CO5/PLANEL_Pot_Trim!CO5,0)</f>
        <v>0.4336889731431145</v>
      </c>
      <c r="CP31" s="47">
        <f>IF(PLANEL_Pot_Trim!CP5&lt;&gt;0,CP5/PLANEL_Pot_Trim!CP5,0)</f>
        <v>0.48602083957624442</v>
      </c>
      <c r="CQ31" s="47">
        <f>IF(PLANEL_Pot_Trim!CQ5&lt;&gt;0,CQ5/PLANEL_Pot_Trim!CQ5,0)</f>
        <v>0.57012301814194755</v>
      </c>
      <c r="CR31" s="47">
        <f>IF(PLANEL_Pot_Trim!CR5&lt;&gt;0,CR5/PLANEL_Pot_Trim!CR5,0)</f>
        <v>0.3403903107619754</v>
      </c>
      <c r="CS31" s="47">
        <f>IF(PLANEL_Pot_Trim!CS5&lt;&gt;0,CS5/PLANEL_Pot_Trim!CS5,0)</f>
        <v>0.43723117066858508</v>
      </c>
      <c r="CT31" s="47">
        <f>IF(PLANEL_Pot_Trim!CT5&lt;&gt;0,CT5/PLANEL_Pot_Trim!CT5,0)</f>
        <v>0.48772891315577555</v>
      </c>
      <c r="CU31" s="47">
        <f>IF(PLANEL_Pot_Trim!CU5&lt;&gt;0,CU5/PLANEL_Pot_Trim!CU5,0)</f>
        <v>0.56857779111334894</v>
      </c>
      <c r="CV31" s="47">
        <f>IF(PLANEL_Pot_Trim!CV5&lt;&gt;0,CV5/PLANEL_Pot_Trim!CV5,0)</f>
        <v>0.51635150249221262</v>
      </c>
      <c r="CW31" s="47">
        <f>IF(PLANEL_Pot_Trim!CW5&lt;&gt;0,CW5/PLANEL_Pot_Trim!CW5,0)</f>
        <v>0.44229324825544619</v>
      </c>
      <c r="CX31" s="47">
        <f>IF(PLANEL_Pot_Trim!CX5&lt;&gt;0,CX5/PLANEL_Pot_Trim!CX5,0)</f>
        <v>0.49019188622978693</v>
      </c>
      <c r="CY31" s="77">
        <f>IF(PLANEL_Pot_Trim!CY5&lt;&gt;0,CY5/PLANEL_Pot_Trim!CY5,0)</f>
        <v>0.56844575405444686</v>
      </c>
      <c r="CZ31" s="77">
        <f>IF(PLANEL_Pot_Trim!CZ5&lt;&gt;0,CZ5/PLANEL_Pot_Trim!CZ5,0)</f>
        <v>0.25703951890080101</v>
      </c>
      <c r="DA31" s="77">
        <f>IF(PLANEL_Pot_Trim!DA5&lt;&gt;0,DA5/PLANEL_Pot_Trim!DA5,0)</f>
        <v>0.44229324825544619</v>
      </c>
      <c r="DB31" s="77">
        <f>IF(PLANEL_Pot_Trim!DB5&lt;&gt;0,DB5/PLANEL_Pot_Trim!DB5,0)</f>
        <v>0.49019188622978693</v>
      </c>
      <c r="DC31" s="47">
        <f>IF(PLANEL_Pot_Trim!DC5&lt;&gt;0,DC5/PLANEL_Pot_Trim!DC5,0)</f>
        <v>0.56844575405444686</v>
      </c>
      <c r="DD31" s="47">
        <f>IF(PLANEL_Pot_Trim!DD5&lt;&gt;0,DD5/PLANEL_Pot_Trim!DD5,0)</f>
        <v>0.39582728516259896</v>
      </c>
      <c r="DE31" s="47">
        <f>IF(PLANEL_Pot_Trim!DE5&lt;&gt;0,DE5/PLANEL_Pot_Trim!DE5,0)</f>
        <v>0.44229324825544619</v>
      </c>
      <c r="DF31" s="47">
        <f>IF(PLANEL_Pot_Trim!DF5&lt;&gt;0,DF5/PLANEL_Pot_Trim!DF5,0)</f>
        <v>0.49019188622978693</v>
      </c>
      <c r="DG31" s="47">
        <f>IF(PLANEL_Pot_Trim!DG5&lt;&gt;0,DG5/PLANEL_Pot_Trim!DG5,0)</f>
        <v>0.53736092730917928</v>
      </c>
      <c r="DH31" s="47">
        <f>IF(PLANEL_Pot_Trim!DH5&lt;&gt;0,DH5/PLANEL_Pot_Trim!DH5,0)</f>
        <v>0.27816830678033933</v>
      </c>
      <c r="DI31" s="47">
        <f>IF(PLANEL_Pot_Trim!DI5&lt;&gt;0,DI5/PLANEL_Pot_Trim!DI5,0)</f>
        <v>0.44229324825544619</v>
      </c>
      <c r="DJ31" s="47">
        <f>IF(PLANEL_Pot_Trim!DJ5&lt;&gt;0,DJ5/PLANEL_Pot_Trim!DJ5,0)</f>
        <v>0.49019188622978693</v>
      </c>
      <c r="DK31" s="47">
        <f>IF(PLANEL_Pot_Trim!DK5&lt;&gt;0,DK5/PLANEL_Pot_Trim!DK5,0)</f>
        <v>0.53733477721872769</v>
      </c>
      <c r="DL31" s="47">
        <f>IF(PLANEL_Pot_Trim!DL5&lt;&gt;0,DL5/PLANEL_Pot_Trim!DL5,0)</f>
        <v>0.53754748387966844</v>
      </c>
      <c r="DM31" s="47">
        <f>IF(PLANEL_Pot_Trim!DM5&lt;&gt;0,DM5/PLANEL_Pot_Trim!DM5,0)</f>
        <v>0.44229324825544619</v>
      </c>
      <c r="DN31" s="47">
        <f>IF(PLANEL_Pot_Trim!DN5&lt;&gt;0,DN5/PLANEL_Pot_Trim!DN5,0)</f>
        <v>0.49019188622978693</v>
      </c>
      <c r="DO31" s="47">
        <f>IF(PLANEL_Pot_Trim!DO5&lt;&gt;0,DO5/PLANEL_Pot_Trim!DO5,0)</f>
        <v>0.56844575405444686</v>
      </c>
      <c r="DP31" s="47">
        <f>IF(PLANEL_Pot_Trim!DP5&lt;&gt;0,DP5/PLANEL_Pot_Trim!DP5,0)</f>
        <v>0.27802872087074887</v>
      </c>
      <c r="DQ31" s="47">
        <f>IF(PLANEL_Pot_Trim!DQ5&lt;&gt;0,DQ5/PLANEL_Pot_Trim!DQ5,0)</f>
        <v>0.44229324825544619</v>
      </c>
      <c r="DR31" s="47">
        <f>IF(PLANEL_Pot_Trim!DR5&lt;&gt;0,DR5/PLANEL_Pot_Trim!DR5,0)</f>
        <v>0.49019188622978693</v>
      </c>
      <c r="DS31" s="47">
        <f>IF(PLANEL_Pot_Trim!DS5&lt;&gt;0,DS5/PLANEL_Pot_Trim!DS5,0)</f>
        <v>0.56603644389261554</v>
      </c>
      <c r="DT31" s="47">
        <f>IF(PLANEL_Pot_Trim!DT5&lt;&gt;0,DT5/PLANEL_Pot_Trim!DT5,0)</f>
        <v>0.25837870770878951</v>
      </c>
      <c r="DU31" s="47">
        <f>IF(PLANEL_Pot_Trim!DU5&lt;&gt;0,DU5/PLANEL_Pot_Trim!DU5,0)</f>
        <v>0.4492626302452169</v>
      </c>
      <c r="DV31" s="47">
        <f>IF(PLANEL_Pot_Trim!DV5&lt;&gt;0,DV5/PLANEL_Pot_Trim!DV5,0)</f>
        <v>0.49358286563681947</v>
      </c>
      <c r="DW31" s="47">
        <f>IF(PLANEL_Pot_Trim!DW5&lt;&gt;0,DW5/PLANEL_Pot_Trim!DW5,0)</f>
        <v>0.53040904028369629</v>
      </c>
      <c r="DX31" s="47">
        <f>IF(PLANEL_Pot_Trim!DX5&lt;&gt;0,DX5/PLANEL_Pot_Trim!DX5,0)</f>
        <v>0.26101234468486961</v>
      </c>
      <c r="DY31" s="47">
        <f>IF(PLANEL_Pot_Trim!DY5&lt;&gt;0,DY5/PLANEL_Pot_Trim!DY5,0)</f>
        <v>0.45157780728906066</v>
      </c>
      <c r="DZ31" s="47">
        <f>IF(PLANEL_Pot_Trim!DZ5&lt;&gt;0,DZ5/PLANEL_Pot_Trim!DZ5,0)</f>
        <v>0.49470932381493249</v>
      </c>
      <c r="EA31" s="47">
        <f>IF(PLANEL_Pot_Trim!EA5&lt;&gt;0,EA5/PLANEL_Pot_Trim!EA5,0)</f>
        <v>0.54534809556901787</v>
      </c>
      <c r="EB31" s="47">
        <f>IF(PLANEL_Pot_Trim!EB5&lt;&gt;0,EB5/PLANEL_Pot_Trim!EB5,0)</f>
        <v>0.51604240315200411</v>
      </c>
      <c r="EC31" s="47">
        <f>IF(PLANEL_Pot_Trim!EC5&lt;&gt;0,EC5/PLANEL_Pot_Trim!EC5,0)</f>
        <v>0.45157780728906066</v>
      </c>
      <c r="ED31" s="47">
        <f>IF(PLANEL_Pot_Trim!ED5&lt;&gt;0,ED5/PLANEL_Pot_Trim!ED5,0)</f>
        <v>0.49470932381493249</v>
      </c>
      <c r="EE31" s="47">
        <f>IF(PLANEL_Pot_Trim!EE5&lt;&gt;0,EE5/PLANEL_Pot_Trim!EE5,0)</f>
        <v>0.51545189228349486</v>
      </c>
      <c r="EF31" s="47">
        <f>IF(PLANEL_Pot_Trim!EF5&lt;&gt;0,EF5/PLANEL_Pot_Trim!EF5,0)</f>
        <v>0.34089672438851976</v>
      </c>
      <c r="EG31" s="47">
        <f>IF(PLANEL_Pot_Trim!EG5&lt;&gt;0,EG5/PLANEL_Pot_Trim!EG5,0)</f>
        <v>0.45157780728906066</v>
      </c>
      <c r="EH31" s="47">
        <f>IF(PLANEL_Pot_Trim!EH5&lt;&gt;0,EH5/PLANEL_Pot_Trim!EH5,0)</f>
        <v>0.49470932381493249</v>
      </c>
      <c r="EI31" s="47">
        <f>IF(PLANEL_Pot_Trim!EI5&lt;&gt;0,EI5/PLANEL_Pot_Trim!EI5,0)</f>
        <v>0.55789070613634473</v>
      </c>
      <c r="EJ31" s="47">
        <f>IF(PLANEL_Pot_Trim!EJ5&lt;&gt;0,EJ5/PLANEL_Pot_Trim!EJ5,0)</f>
        <v>0.26119615243757155</v>
      </c>
      <c r="EK31" s="47">
        <f>IF(PLANEL_Pot_Trim!EK5&lt;&gt;0,EK5/PLANEL_Pot_Trim!EK5,0)</f>
        <v>0.45157780728906066</v>
      </c>
      <c r="EL31" s="47">
        <f>IF(PLANEL_Pot_Trim!EL5&lt;&gt;0,EL5/PLANEL_Pot_Trim!EL5,0)</f>
        <v>0.49470932381493249</v>
      </c>
      <c r="EM31" s="47">
        <f>IF(PLANEL_Pot_Trim!EM5&lt;&gt;0,EM5/PLANEL_Pot_Trim!EM5,0)</f>
        <v>0.55789070613634473</v>
      </c>
      <c r="EN31" s="47">
        <f>IF(PLANEL_Pot_Trim!EN5&lt;&gt;0,EN5/PLANEL_Pot_Trim!EN5,0)</f>
        <v>0.50744725234554633</v>
      </c>
      <c r="EO31" s="47">
        <f>IF(PLANEL_Pot_Trim!EO5&lt;&gt;0,EO5/PLANEL_Pot_Trim!EO5,0)</f>
        <v>0.45157780728906066</v>
      </c>
      <c r="EP31" s="47">
        <f>IF(PLANEL_Pot_Trim!EP5&lt;&gt;0,EP5/PLANEL_Pot_Trim!EP5,0)</f>
        <v>0.49470932381493249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0.188851439223433</v>
      </c>
      <c r="H33" s="48">
        <f>IF(PLANEL_Pot_Trim!H7&lt;&gt;0,H7/PLANEL_Pot_Trim!H7,0)</f>
        <v>6.6596568921128913E-3</v>
      </c>
      <c r="I33" s="48">
        <f>IF(PLANEL_Pot_Trim!I7&lt;&gt;0,I7/PLANEL_Pot_Trim!I7,0)</f>
        <v>0</v>
      </c>
      <c r="J33" s="48">
        <f>IF(PLANEL_Pot_Trim!J7&lt;&gt;0,J7/PLANEL_Pot_Trim!J7,0)</f>
        <v>0.11912026158130799</v>
      </c>
      <c r="K33" s="48">
        <f>IF(PLANEL_Pot_Trim!K7&lt;&gt;0,K7/PLANEL_Pot_Trim!K7,0)</f>
        <v>0.188851439223433</v>
      </c>
      <c r="L33" s="48">
        <f>IF(PLANEL_Pot_Trim!L7&lt;&gt;0,L7/PLANEL_Pot_Trim!L7,0)</f>
        <v>6.6596568921128913E-3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3.6977430208888676E-2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2.7708855579250069E-2</v>
      </c>
      <c r="S33" s="48">
        <f>IF(PLANEL_Pot_Trim!S7&lt;&gt;0,S7/PLANEL_Pot_Trim!S7,0)</f>
        <v>0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6.6445944199421646E-3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0</v>
      </c>
      <c r="AA33" s="48">
        <f>IF(PLANEL_Pot_Trim!AA7&lt;&gt;0,AA7/PLANEL_Pot_Trim!AA7,0)</f>
        <v>0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</v>
      </c>
      <c r="AE33" s="48">
        <f>IF(PLANEL_Pot_Trim!AE7&lt;&gt;0,AE7/PLANEL_Pot_Trim!AE7,0)</f>
        <v>0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</v>
      </c>
      <c r="AI33" s="48">
        <f>IF(PLANEL_Pot_Trim!AI7&lt;&gt;0,AI7/PLANEL_Pot_Trim!AI7,0)</f>
        <v>0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</v>
      </c>
      <c r="AM33" s="48">
        <f>IF(PLANEL_Pot_Trim!AM7&lt;&gt;0,AM7/PLANEL_Pot_Trim!AM7,0)</f>
        <v>0</v>
      </c>
      <c r="AN33" s="48">
        <f>IF(PLANEL_Pot_Trim!AN7&lt;&gt;0,AN7/PLANEL_Pot_Trim!AN7,0)</f>
        <v>0</v>
      </c>
      <c r="AO33" s="48">
        <f>IF(PLANEL_Pot_Trim!AO7&lt;&gt;0,AO7/PLANEL_Pot_Trim!AO7,0)</f>
        <v>0</v>
      </c>
      <c r="AP33" s="48">
        <f>IF(PLANEL_Pot_Trim!AP7&lt;&gt;0,AP7/PLANEL_Pot_Trim!AP7,0)</f>
        <v>0</v>
      </c>
      <c r="AQ33" s="48">
        <f>IF(PLANEL_Pot_Trim!AQ7&lt;&gt;0,AQ7/PLANEL_Pot_Trim!AQ7,0)</f>
        <v>0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0</v>
      </c>
      <c r="AU33" s="48">
        <f>IF(PLANEL_Pot_Trim!AU7&lt;&gt;0,AU7/PLANEL_Pot_Trim!AU7,0)</f>
        <v>0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0</v>
      </c>
      <c r="AY33" s="48">
        <f>IF(PLANEL_Pot_Trim!AY7&lt;&gt;0,AY7/PLANEL_Pot_Trim!AY7,0)</f>
        <v>0</v>
      </c>
      <c r="AZ33" s="48">
        <f>IF(PLANEL_Pot_Trim!AZ7&lt;&gt;0,AZ7/PLANEL_Pot_Trim!AZ7,0)</f>
        <v>0</v>
      </c>
      <c r="BA33" s="48">
        <f>IF(PLANEL_Pot_Trim!BA7&lt;&gt;0,BA7/PLANEL_Pot_Trim!BA7,0)</f>
        <v>0</v>
      </c>
      <c r="BB33" s="48">
        <f>IF(PLANEL_Pot_Trim!BB7&lt;&gt;0,BB7/PLANEL_Pot_Trim!BB7,0)</f>
        <v>0</v>
      </c>
      <c r="BC33" s="48">
        <f>IF(PLANEL_Pot_Trim!BC7&lt;&gt;0,BC7/PLANEL_Pot_Trim!BC7,0)</f>
        <v>0</v>
      </c>
      <c r="BD33" s="48">
        <f>IF(PLANEL_Pot_Trim!BD7&lt;&gt;0,BD7/PLANEL_Pot_Trim!BD7,0)</f>
        <v>0</v>
      </c>
      <c r="BE33" s="48">
        <f>IF(PLANEL_Pot_Trim!BE7&lt;&gt;0,BE7/PLANEL_Pot_Trim!BE7,0)</f>
        <v>0</v>
      </c>
      <c r="BF33" s="48">
        <f>IF(PLANEL_Pot_Trim!BF7&lt;&gt;0,BF7/PLANEL_Pot_Trim!BF7,0)</f>
        <v>0</v>
      </c>
      <c r="BG33" s="48">
        <f>IF(PLANEL_Pot_Trim!BG7&lt;&gt;0,BG7/PLANEL_Pot_Trim!BG7,0)</f>
        <v>0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0</v>
      </c>
      <c r="BK33" s="48">
        <f>IF(PLANEL_Pot_Trim!BK7&lt;&gt;0,BK7/PLANEL_Pot_Trim!BK7,0)</f>
        <v>0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0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0.47315020215695808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0.47315020215695808</v>
      </c>
      <c r="I36" s="49">
        <f>IF(PLANEL_Pot_Trim!I9&lt;&gt;0,I10/PLANEL_Pot_Trim!I9,0)</f>
        <v>0.45339752563123425</v>
      </c>
      <c r="J36" s="49">
        <f>IF(PLANEL_Pot_Trim!J9&lt;&gt;0,J10/PLANEL_Pot_Trim!J9,0)</f>
        <v>0.60161247772454818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0.60161247772454818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0.47315851691777178</v>
      </c>
      <c r="S36" s="49">
        <f>IF(PLANEL_Pot_Trim!S9&lt;&gt;0,S10/PLANEL_Pot_Trim!S9,0)</f>
        <v>0.46105810758281918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0.55192525430776074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0.46105810758281918</v>
      </c>
      <c r="AA36" s="49">
        <f>IF(PLANEL_Pot_Trim!AA9&lt;&gt;0,AA10/PLANEL_Pot_Trim!AA9,0)</f>
        <v>0.46105810758281918</v>
      </c>
      <c r="AB36" s="49">
        <f>IF(PLANEL_Pot_Trim!AB9&lt;&gt;0,AB10/PLANEL_Pot_Trim!AB9,0)</f>
        <v>0.46105810758281918</v>
      </c>
      <c r="AC36" s="49">
        <f>IF(PLANEL_Pot_Trim!AC9&lt;&gt;0,AC10/PLANEL_Pot_Trim!AC9,0)</f>
        <v>0.46105810758281918</v>
      </c>
      <c r="AD36" s="49">
        <f>IF(PLANEL_Pot_Trim!AD9&lt;&gt;0,AD10/PLANEL_Pot_Trim!AD9,0)</f>
        <v>0.46105810758281918</v>
      </c>
      <c r="AE36" s="49">
        <f>IF(PLANEL_Pot_Trim!AE9&lt;&gt;0,AE10/PLANEL_Pot_Trim!AE9,0)</f>
        <v>0.46105810758281918</v>
      </c>
      <c r="AF36" s="49">
        <f>IF(PLANEL_Pot_Trim!AF9&lt;&gt;0,AF10/PLANEL_Pot_Trim!AF9,0)</f>
        <v>0.46105810758281918</v>
      </c>
      <c r="AG36" s="49">
        <f>IF(PLANEL_Pot_Trim!AG9&lt;&gt;0,AG10/PLANEL_Pot_Trim!AG9,0)</f>
        <v>0.46105810758281918</v>
      </c>
      <c r="AH36" s="49">
        <f>IF(PLANEL_Pot_Trim!AH9&lt;&gt;0,AH10/PLANEL_Pot_Trim!AH9,0)</f>
        <v>0.46105810758281918</v>
      </c>
      <c r="AI36" s="49">
        <f>IF(PLANEL_Pot_Trim!AI9&lt;&gt;0,AI10/PLANEL_Pot_Trim!AI9,0)</f>
        <v>0.46105810758281918</v>
      </c>
      <c r="AJ36" s="49">
        <f>IF(PLANEL_Pot_Trim!AJ9&lt;&gt;0,AJ10/PLANEL_Pot_Trim!AJ9,0)</f>
        <v>0.46105810758281918</v>
      </c>
      <c r="AK36" s="49">
        <f>IF(PLANEL_Pot_Trim!AK9&lt;&gt;0,AK10/PLANEL_Pot_Trim!AK9,0)</f>
        <v>0.46105810758281918</v>
      </c>
      <c r="AL36" s="49">
        <f>IF(PLANEL_Pot_Trim!AL9&lt;&gt;0,AL10/PLANEL_Pot_Trim!AL9,0)</f>
        <v>0.46105810758281918</v>
      </c>
      <c r="AM36" s="49">
        <f>IF(PLANEL_Pot_Trim!AM9&lt;&gt;0,AM10/PLANEL_Pot_Trim!AM9,0)</f>
        <v>0.46105810758281918</v>
      </c>
      <c r="AN36" s="49">
        <f>IF(PLANEL_Pot_Trim!AN9&lt;&gt;0,AN10/PLANEL_Pot_Trim!AN9,0)</f>
        <v>0.46105810758281918</v>
      </c>
      <c r="AO36" s="49">
        <f>IF(PLANEL_Pot_Trim!AO9&lt;&gt;0,AO10/PLANEL_Pot_Trim!AO9,0)</f>
        <v>0.46105810758281918</v>
      </c>
      <c r="AP36" s="49">
        <f>IF(PLANEL_Pot_Trim!AP9&lt;&gt;0,AP10/PLANEL_Pot_Trim!AP9,0)</f>
        <v>0.55192525430776074</v>
      </c>
      <c r="AQ36" s="49">
        <f>IF(PLANEL_Pot_Trim!AQ9&lt;&gt;0,AQ10/PLANEL_Pot_Trim!AQ9,0)</f>
        <v>0.46105810758281918</v>
      </c>
      <c r="AR36" s="49">
        <f>IF(PLANEL_Pot_Trim!AR9&lt;&gt;0,AR10/PLANEL_Pot_Trim!AR9,0)</f>
        <v>0.46105810758281918</v>
      </c>
      <c r="AS36" s="49">
        <f>IF(PLANEL_Pot_Trim!AS9&lt;&gt;0,AS10/PLANEL_Pot_Trim!AS9,0)</f>
        <v>0.46105810758281918</v>
      </c>
      <c r="AT36" s="49">
        <f>IF(PLANEL_Pot_Trim!AT9&lt;&gt;0,AT10/PLANEL_Pot_Trim!AT9,0)</f>
        <v>0.55193220232454687</v>
      </c>
      <c r="AU36" s="49">
        <f>IF(PLANEL_Pot_Trim!AU9&lt;&gt;0,AU10/PLANEL_Pot_Trim!AU9,0)</f>
        <v>0.46105810758281918</v>
      </c>
      <c r="AV36" s="49">
        <f>IF(PLANEL_Pot_Trim!AV9&lt;&gt;0,AV10/PLANEL_Pot_Trim!AV9,0)</f>
        <v>0.46105810758281918</v>
      </c>
      <c r="AW36" s="49">
        <f>IF(PLANEL_Pot_Trim!AW9&lt;&gt;0,AW10/PLANEL_Pot_Trim!AW9,0)</f>
        <v>0.46105810758281918</v>
      </c>
      <c r="AX36" s="49">
        <f>IF(PLANEL_Pot_Trim!AX9&lt;&gt;0,AX10/PLANEL_Pot_Trim!AX9,0)</f>
        <v>0.55192525430776074</v>
      </c>
      <c r="AY36" s="49">
        <f>IF(PLANEL_Pot_Trim!AY9&lt;&gt;0,AY10/PLANEL_Pot_Trim!AY9,0)</f>
        <v>0.46105810758281918</v>
      </c>
      <c r="AZ36" s="49">
        <f>IF(PLANEL_Pot_Trim!AZ9&lt;&gt;0,AZ10/PLANEL_Pot_Trim!AZ9,0)</f>
        <v>0.46105810758281918</v>
      </c>
      <c r="BA36" s="49">
        <f>IF(PLANEL_Pot_Trim!BA9&lt;&gt;0,BA10/PLANEL_Pot_Trim!BA9,0)</f>
        <v>0.46105810758281918</v>
      </c>
      <c r="BB36" s="49">
        <f>IF(PLANEL_Pot_Trim!BB9&lt;&gt;0,BB10/PLANEL_Pot_Trim!BB9,0)</f>
        <v>0.55192525430776074</v>
      </c>
      <c r="BC36" s="49">
        <f>IF(PLANEL_Pot_Trim!BC9&lt;&gt;0,BC10/PLANEL_Pot_Trim!BC9,0)</f>
        <v>0.46105810758281918</v>
      </c>
      <c r="BD36" s="49">
        <f>IF(PLANEL_Pot_Trim!BD9&lt;&gt;0,BD10/PLANEL_Pot_Trim!BD9,0)</f>
        <v>0.46105810758281918</v>
      </c>
      <c r="BE36" s="49">
        <f>IF(PLANEL_Pot_Trim!BE9&lt;&gt;0,BE10/PLANEL_Pot_Trim!BE9,0)</f>
        <v>0.46105810758281918</v>
      </c>
      <c r="BF36" s="49">
        <f>IF(PLANEL_Pot_Trim!BF9&lt;&gt;0,BF10/PLANEL_Pot_Trim!BF9,0)</f>
        <v>0.55192525430776074</v>
      </c>
      <c r="BG36" s="49">
        <f>IF(PLANEL_Pot_Trim!BG9&lt;&gt;0,BG10/PLANEL_Pot_Trim!BG9,0)</f>
        <v>0.29242997121588088</v>
      </c>
      <c r="BH36" s="49">
        <f>IF(PLANEL_Pot_Trim!BH9&lt;&gt;0,BH10/PLANEL_Pot_Trim!BH9,0)</f>
        <v>0.29242997121588088</v>
      </c>
      <c r="BI36" s="49">
        <f>IF(PLANEL_Pot_Trim!BI9&lt;&gt;0,BI10/PLANEL_Pot_Trim!BI9,0)</f>
        <v>0.29242997121588088</v>
      </c>
      <c r="BJ36" s="49">
        <f>IF(PLANEL_Pot_Trim!BJ9&lt;&gt;0,BJ10/PLANEL_Pot_Trim!BJ9,0)</f>
        <v>0.48325656575682385</v>
      </c>
      <c r="BK36" s="49">
        <f>IF(PLANEL_Pot_Trim!BK9&lt;&gt;0,BK10/PLANEL_Pot_Trim!BK9,0)</f>
        <v>0.29242997121588088</v>
      </c>
      <c r="BL36" s="49">
        <f>IF(PLANEL_Pot_Trim!BL9&lt;&gt;0,BL10/PLANEL_Pot_Trim!BL9,0)</f>
        <v>0.29242997121588088</v>
      </c>
      <c r="BM36" s="49">
        <f>IF(PLANEL_Pot_Trim!BM9&lt;&gt;0,BM10/PLANEL_Pot_Trim!BM9,0)</f>
        <v>0.29242997121588088</v>
      </c>
      <c r="BN36" s="49">
        <f>IF(PLANEL_Pot_Trim!BN9&lt;&gt;0,BN10/PLANEL_Pot_Trim!BN9,0)</f>
        <v>0.48325656575682385</v>
      </c>
      <c r="BO36" s="49">
        <f>IF(PLANEL_Pot_Trim!BO9&lt;&gt;0,BO10/PLANEL_Pot_Trim!BO9,0)</f>
        <v>0.5</v>
      </c>
      <c r="BP36" s="49">
        <f>IF(PLANEL_Pot_Trim!BP9&lt;&gt;0,BP10/PLANEL_Pot_Trim!BP9,0)</f>
        <v>0.5</v>
      </c>
      <c r="BQ36" s="49">
        <f>IF(PLANEL_Pot_Trim!BQ9&lt;&gt;0,BQ10/PLANEL_Pot_Trim!BQ9,0)</f>
        <v>0.5</v>
      </c>
      <c r="BR36" s="49">
        <f>IF(PLANEL_Pot_Trim!BR9&lt;&gt;0,BR10/PLANEL_Pot_Trim!BR9,0)</f>
        <v>0.95237128000000004</v>
      </c>
      <c r="BS36" s="49">
        <f>IF(PLANEL_Pot_Trim!BS9&lt;&gt;0,BS10/PLANEL_Pot_Trim!BS9,0)</f>
        <v>0.5</v>
      </c>
      <c r="BT36" s="49">
        <f>IF(PLANEL_Pot_Trim!BT9&lt;&gt;0,BT10/PLANEL_Pot_Trim!BT9,0)</f>
        <v>0.5</v>
      </c>
      <c r="BU36" s="49">
        <f>IF(PLANEL_Pot_Trim!BU9&lt;&gt;0,BU10/PLANEL_Pot_Trim!BU9,0)</f>
        <v>0.5</v>
      </c>
      <c r="BV36" s="49">
        <f>IF(PLANEL_Pot_Trim!BV9&lt;&gt;0,BV10/PLANEL_Pot_Trim!BV9,0)</f>
        <v>0.95237128000000004</v>
      </c>
      <c r="BW36" s="49">
        <f>IF(PLANEL_Pot_Trim!BW9&lt;&gt;0,BW10/PLANEL_Pot_Trim!BW9,0)</f>
        <v>0.5</v>
      </c>
      <c r="BX36" s="49">
        <f>IF(PLANEL_Pot_Trim!BX9&lt;&gt;0,BX10/PLANEL_Pot_Trim!BX9,0)</f>
        <v>0.5</v>
      </c>
      <c r="BY36" s="49">
        <f>IF(PLANEL_Pot_Trim!BY9&lt;&gt;0,BY10/PLANEL_Pot_Trim!BY9,0)</f>
        <v>0.5</v>
      </c>
      <c r="BZ36" s="49">
        <f>IF(PLANEL_Pot_Trim!BZ9&lt;&gt;0,BZ10/PLANEL_Pot_Trim!BZ9,0)</f>
        <v>0.95237128000000004</v>
      </c>
      <c r="CA36" s="49">
        <f>IF(PLANEL_Pot_Trim!CA9&lt;&gt;0,CA10/PLANEL_Pot_Trim!CA9,0)</f>
        <v>0.5</v>
      </c>
      <c r="CB36" s="49">
        <f>IF(PLANEL_Pot_Trim!CB9&lt;&gt;0,CB10/PLANEL_Pot_Trim!CB9,0)</f>
        <v>0.5</v>
      </c>
      <c r="CC36" s="49">
        <f>IF(PLANEL_Pot_Trim!CC9&lt;&gt;0,CC10/PLANEL_Pot_Trim!CC9,0)</f>
        <v>0.5</v>
      </c>
      <c r="CD36" s="49">
        <f>IF(PLANEL_Pot_Trim!CD9&lt;&gt;0,CD10/PLANEL_Pot_Trim!CD9,0)</f>
        <v>0.95237128000000004</v>
      </c>
      <c r="CE36" s="49">
        <f>IF(PLANEL_Pot_Trim!CE9&lt;&gt;0,CE10/PLANEL_Pot_Trim!CE9,0)</f>
        <v>0.5</v>
      </c>
      <c r="CF36" s="49">
        <f>IF(PLANEL_Pot_Trim!CF9&lt;&gt;0,CF10/PLANEL_Pot_Trim!CF9,0)</f>
        <v>0.5</v>
      </c>
      <c r="CG36" s="49">
        <f>IF(PLANEL_Pot_Trim!CG9&lt;&gt;0,CG10/PLANEL_Pot_Trim!CG9,0)</f>
        <v>0.5</v>
      </c>
      <c r="CH36" s="49">
        <f>IF(PLANEL_Pot_Trim!CH9&lt;&gt;0,CH10/PLANEL_Pot_Trim!CH9,0)</f>
        <v>0.95237128000000004</v>
      </c>
      <c r="CI36" s="49">
        <f>IF(PLANEL_Pot_Trim!CI9&lt;&gt;0,CI10/PLANEL_Pot_Trim!CI9,0)</f>
        <v>0.5</v>
      </c>
      <c r="CJ36" s="49">
        <f>IF(PLANEL_Pot_Trim!CJ9&lt;&gt;0,CJ10/PLANEL_Pot_Trim!CJ9,0)</f>
        <v>0.5</v>
      </c>
      <c r="CK36" s="49">
        <f>IF(PLANEL_Pot_Trim!CK9&lt;&gt;0,CK10/PLANEL_Pot_Trim!CK9,0)</f>
        <v>0.5</v>
      </c>
      <c r="CL36" s="49">
        <f>IF(PLANEL_Pot_Trim!CL9&lt;&gt;0,CL10/PLANEL_Pot_Trim!CL9,0)</f>
        <v>0.95237128000000004</v>
      </c>
      <c r="CM36" s="49">
        <f>IF(PLANEL_Pot_Trim!CM9&lt;&gt;0,CM10/PLANEL_Pot_Trim!CM9,0)</f>
        <v>0.5</v>
      </c>
      <c r="CN36" s="49">
        <f>IF(PLANEL_Pot_Trim!CN9&lt;&gt;0,CN10/PLANEL_Pot_Trim!CN9,0)</f>
        <v>0.5</v>
      </c>
      <c r="CO36" s="49">
        <f>IF(PLANEL_Pot_Trim!CO9&lt;&gt;0,CO10/PLANEL_Pot_Trim!CO9,0)</f>
        <v>0.5</v>
      </c>
      <c r="CP36" s="49">
        <f>IF(PLANEL_Pot_Trim!CP9&lt;&gt;0,CP10/PLANEL_Pot_Trim!CP9,0)</f>
        <v>0.95237128000000004</v>
      </c>
      <c r="CQ36" s="49">
        <f>IF(PLANEL_Pot_Trim!CQ9&lt;&gt;0,CQ10/PLANEL_Pot_Trim!CQ9,0)</f>
        <v>0.5</v>
      </c>
      <c r="CR36" s="49">
        <f>IF(PLANEL_Pot_Trim!CR9&lt;&gt;0,CR10/PLANEL_Pot_Trim!CR9,0)</f>
        <v>0.5</v>
      </c>
      <c r="CS36" s="49">
        <f>IF(PLANEL_Pot_Trim!CS9&lt;&gt;0,CS10/PLANEL_Pot_Trim!CS9,0)</f>
        <v>0.5</v>
      </c>
      <c r="CT36" s="49">
        <f>IF(PLANEL_Pot_Trim!CT9&lt;&gt;0,CT10/PLANEL_Pot_Trim!CT9,0)</f>
        <v>0.95237128000000004</v>
      </c>
      <c r="CU36" s="49">
        <f>IF(PLANEL_Pot_Trim!CU9&lt;&gt;0,CU10/PLANEL_Pot_Trim!CU9,0)</f>
        <v>0.5</v>
      </c>
      <c r="CV36" s="49">
        <f>IF(PLANEL_Pot_Trim!CV9&lt;&gt;0,CV10/PLANEL_Pot_Trim!CV9,0)</f>
        <v>0.5</v>
      </c>
      <c r="CW36" s="49">
        <f>IF(PLANEL_Pot_Trim!CW9&lt;&gt;0,CW10/PLANEL_Pot_Trim!CW9,0)</f>
        <v>0.5</v>
      </c>
      <c r="CX36" s="49">
        <f>IF(PLANEL_Pot_Trim!CX9&lt;&gt;0,CX10/PLANEL_Pot_Trim!CX9,0)</f>
        <v>0.95237128000000004</v>
      </c>
      <c r="CY36" s="79">
        <f>IF(PLANEL_Pot_Trim!CY9&lt;&gt;0,CY10/PLANEL_Pot_Trim!CY9,0)</f>
        <v>0.5</v>
      </c>
      <c r="CZ36" s="79">
        <f>IF(PLANEL_Pot_Trim!CZ9&lt;&gt;0,CZ10/PLANEL_Pot_Trim!CZ9,0)</f>
        <v>0.5</v>
      </c>
      <c r="DA36" s="79">
        <f>IF(PLANEL_Pot_Trim!DA9&lt;&gt;0,DA10/PLANEL_Pot_Trim!DA9,0)</f>
        <v>0.5</v>
      </c>
      <c r="DB36" s="79">
        <f>IF(PLANEL_Pot_Trim!DB9&lt;&gt;0,DB10/PLANEL_Pot_Trim!DB9,0)</f>
        <v>0.95237128000000004</v>
      </c>
      <c r="DC36" s="49">
        <f>IF(PLANEL_Pot_Trim!DC9&lt;&gt;0,DC10/PLANEL_Pot_Trim!DC9,0)</f>
        <v>0.5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0.5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0.5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0.5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0.21636543475854431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0.4260963528435035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0.54685678732530785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0.82318804759928044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0.8588459339975093</v>
      </c>
      <c r="S37" s="49">
        <f>IF(PLANEL_Pot_Trim!S10&lt;&gt;0,S11/PLANEL_Pot_Trim!S10,0)</f>
        <v>0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0.36458286813338869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</v>
      </c>
      <c r="AA37" s="49">
        <f>IF(PLANEL_Pot_Trim!AA10&lt;&gt;0,AA11/PLANEL_Pot_Trim!AA10,0)</f>
        <v>0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</v>
      </c>
      <c r="AE37" s="49">
        <f>IF(PLANEL_Pot_Trim!AE10&lt;&gt;0,AE11/PLANEL_Pot_Trim!AE10,0)</f>
        <v>0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</v>
      </c>
      <c r="AI37" s="49">
        <f>IF(PLANEL_Pot_Trim!AI10&lt;&gt;0,AI11/PLANEL_Pot_Trim!AI10,0)</f>
        <v>0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</v>
      </c>
      <c r="AM37" s="49">
        <f>IF(PLANEL_Pot_Trim!AM10&lt;&gt;0,AM11/PLANEL_Pot_Trim!AM10,0)</f>
        <v>0</v>
      </c>
      <c r="AN37" s="49">
        <f>IF(PLANEL_Pot_Trim!AN10&lt;&gt;0,AN11/PLANEL_Pot_Trim!AN10,0)</f>
        <v>0</v>
      </c>
      <c r="AO37" s="49">
        <f>IF(PLANEL_Pot_Trim!AO10&lt;&gt;0,AO11/PLANEL_Pot_Trim!AO10,0)</f>
        <v>0</v>
      </c>
      <c r="AP37" s="49">
        <f>IF(PLANEL_Pot_Trim!AP10&lt;&gt;0,AP11/PLANEL_Pot_Trim!AP10,0)</f>
        <v>0</v>
      </c>
      <c r="AQ37" s="49">
        <f>IF(PLANEL_Pot_Trim!AQ10&lt;&gt;0,AQ11/PLANEL_Pot_Trim!AQ10,0)</f>
        <v>0</v>
      </c>
      <c r="AR37" s="49">
        <f>IF(PLANEL_Pot_Trim!AR10&lt;&gt;0,AR11/PLANEL_Pot_Trim!AR10,0)</f>
        <v>0</v>
      </c>
      <c r="AS37" s="49">
        <f>IF(PLANEL_Pot_Trim!AS10&lt;&gt;0,AS11/PLANEL_Pot_Trim!AS10,0)</f>
        <v>0</v>
      </c>
      <c r="AT37" s="49">
        <f>IF(PLANEL_Pot_Trim!AT10&lt;&gt;0,AT11/PLANEL_Pot_Trim!AT10,0)</f>
        <v>0.82060349868548488</v>
      </c>
      <c r="AU37" s="49">
        <f>IF(PLANEL_Pot_Trim!AU10&lt;&gt;0,AU11/PLANEL_Pot_Trim!AU10,0)</f>
        <v>0</v>
      </c>
      <c r="AV37" s="49">
        <f>IF(PLANEL_Pot_Trim!AV10&lt;&gt;0,AV11/PLANEL_Pot_Trim!AV10,0)</f>
        <v>0</v>
      </c>
      <c r="AW37" s="49">
        <f>IF(PLANEL_Pot_Trim!AW10&lt;&gt;0,AW11/PLANEL_Pot_Trim!AW10,0)</f>
        <v>0</v>
      </c>
      <c r="AX37" s="49">
        <f>IF(PLANEL_Pot_Trim!AX10&lt;&gt;0,AX11/PLANEL_Pot_Trim!AX10,0)</f>
        <v>0.28866774581430743</v>
      </c>
      <c r="AY37" s="49">
        <f>IF(PLANEL_Pot_Trim!AY10&lt;&gt;0,AY11/PLANEL_Pot_Trim!AY10,0)</f>
        <v>0</v>
      </c>
      <c r="AZ37" s="49">
        <f>IF(PLANEL_Pot_Trim!AZ10&lt;&gt;0,AZ11/PLANEL_Pot_Trim!AZ10,0)</f>
        <v>0</v>
      </c>
      <c r="BA37" s="49">
        <f>IF(PLANEL_Pot_Trim!BA10&lt;&gt;0,BA11/PLANEL_Pot_Trim!BA10,0)</f>
        <v>0</v>
      </c>
      <c r="BB37" s="49">
        <f>IF(PLANEL_Pot_Trim!BB10&lt;&gt;0,BB11/PLANEL_Pot_Trim!BB10,0)</f>
        <v>6.5679795689774445E-2</v>
      </c>
      <c r="BC37" s="49">
        <f>IF(PLANEL_Pot_Trim!BC10&lt;&gt;0,BC11/PLANEL_Pot_Trim!BC10,0)</f>
        <v>0</v>
      </c>
      <c r="BD37" s="49">
        <f>IF(PLANEL_Pot_Trim!BD10&lt;&gt;0,BD11/PLANEL_Pot_Trim!BD10,0)</f>
        <v>0</v>
      </c>
      <c r="BE37" s="49">
        <f>IF(PLANEL_Pot_Trim!BE10&lt;&gt;0,BE11/PLANEL_Pot_Trim!BE10,0)</f>
        <v>0</v>
      </c>
      <c r="BF37" s="49">
        <f>IF(PLANEL_Pot_Trim!BF10&lt;&gt;0,BF11/PLANEL_Pot_Trim!BF10,0)</f>
        <v>0</v>
      </c>
      <c r="BG37" s="49">
        <f>IF(PLANEL_Pot_Trim!BG10&lt;&gt;0,BG11/PLANEL_Pot_Trim!BG10,0)</f>
        <v>0</v>
      </c>
      <c r="BH37" s="49">
        <f>IF(PLANEL_Pot_Trim!BH10&lt;&gt;0,BH11/PLANEL_Pot_Trim!BH10,0)</f>
        <v>0</v>
      </c>
      <c r="BI37" s="49">
        <f>IF(PLANEL_Pot_Trim!BI10&lt;&gt;0,BI11/PLANEL_Pot_Trim!BI10,0)</f>
        <v>0</v>
      </c>
      <c r="BJ37" s="49">
        <f>IF(PLANEL_Pot_Trim!BJ10&lt;&gt;0,BJ11/PLANEL_Pot_Trim!BJ10,0)</f>
        <v>0</v>
      </c>
      <c r="BK37" s="49">
        <f>IF(PLANEL_Pot_Trim!BK10&lt;&gt;0,BK11/PLANEL_Pot_Trim!BK10,0)</f>
        <v>0</v>
      </c>
      <c r="BL37" s="49">
        <f>IF(PLANEL_Pot_Trim!BL10&lt;&gt;0,BL11/PLANEL_Pot_Trim!BL10,0)</f>
        <v>0</v>
      </c>
      <c r="BM37" s="49">
        <f>IF(PLANEL_Pot_Trim!BM10&lt;&gt;0,BM11/PLANEL_Pot_Trim!BM10,0)</f>
        <v>0</v>
      </c>
      <c r="BN37" s="49">
        <f>IF(PLANEL_Pot_Trim!BN10&lt;&gt;0,BN11/PLANEL_Pot_Trim!BN10,0)</f>
        <v>0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0.88941916231155782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0.88941916231155782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0.79889447236180899</v>
      </c>
      <c r="AA38" s="47">
        <f>IF(PLANEL_Pot_Trim!AA11&lt;&gt;0,AA12/PLANEL_Pot_Trim!AA11,0)</f>
        <v>0.79889447236180899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0.79889447236180899</v>
      </c>
      <c r="AD38" s="47">
        <f>IF(PLANEL_Pot_Trim!AD11&lt;&gt;0,AD12/PLANEL_Pot_Trim!AD11,0)</f>
        <v>0.79889447236180899</v>
      </c>
      <c r="AE38" s="47">
        <f>IF(PLANEL_Pot_Trim!AE11&lt;&gt;0,AE12/PLANEL_Pot_Trim!AE11,0)</f>
        <v>0.79889447236180899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0.79889447236180899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0.79889447236180899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0.79889447236180899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0.79889447236180899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0.79889447236180899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0.79889447236180899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0.79889447236180899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0.8461031045655375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0.8461031045655375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0.8461031045655375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0.8461031045655375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0.8461031045655375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0.8461031045655375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0.8461031045655375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0.8461031045655375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0.8461031045655375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0.8461031045655375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0.8461031045655375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0.8461031045655375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0.8461031045655375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0.8461031045655375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0.8461031045655375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0.8461031045655375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0.8461031045655375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0.8461031045655375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0.8461031045655375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0.8461031045655375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0.8461031045655375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0.8461031045655375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0.8461031045655375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0.8461031045655375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0.8461031045655375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0.89055287069219446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0.8461031045655375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0.8461031045655375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0.8461031045655375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0.8461031045655375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0.8461031045655375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0.8461031045655375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0.8461031045655375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0.8461031045655375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0.8461031045655375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0.8461031045655375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0.8461031045655375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0.8461031045655375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7.892317938577878E-2</v>
      </c>
      <c r="F39" s="47">
        <f>IF(PLANEL_Pot_Trim!F12&lt;&gt;0,F13/PLANEL_Pot_Trim!F12,0)</f>
        <v>0.4221561280720707</v>
      </c>
      <c r="G39" s="47">
        <f>IF(PLANEL_Pot_Trim!G12&lt;&gt;0,G13/PLANEL_Pot_Trim!G12,0)</f>
        <v>0.39917069825224732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0.12896591854431114</v>
      </c>
      <c r="K39" s="47">
        <f>IF(PLANEL_Pot_Trim!K12&lt;&gt;0,K13/PLANEL_Pot_Trim!K12,0)</f>
        <v>0.44290761497357151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0.16132813298159651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0.96508506723198062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0.90081556277227715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0.86923186450276235</v>
      </c>
      <c r="AD42" s="50">
        <f>IF(PLANEL_Pot_Trim!AD15&lt;&gt;0,AD16/PLANEL_Pot_Trim!AD15,0)</f>
        <v>0.90882233411602209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0.76609091146408836</v>
      </c>
      <c r="AG42" s="50">
        <f>IF(PLANEL_Pot_Trim!AG15&lt;&gt;0,AG16/PLANEL_Pot_Trim!AG15,0)</f>
        <v>0.90882233411602209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0.906806728962536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0.92440851570605187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0.92909952435158505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0.8835783664296597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0.35485343880399112</v>
      </c>
      <c r="AF44" s="51">
        <f>IF(PLANEL_Pot_Trim!AF17&lt;&gt;0,AF18/PLANEL_Pot_Trim!AF17,0)</f>
        <v>0.42064945618681043</v>
      </c>
      <c r="AG44" s="51">
        <f>IF(PLANEL_Pot_Trim!AG17&lt;&gt;0,AG18/PLANEL_Pot_Trim!AG17,0)</f>
        <v>0.55403109434429809</v>
      </c>
      <c r="AH44" s="51">
        <f>IF(PLANEL_Pot_Trim!AH17&lt;&gt;0,AH18/PLANEL_Pot_Trim!AH17,0)</f>
        <v>0.46123467281953595</v>
      </c>
      <c r="AI44" s="51">
        <f>IF(PLANEL_Pot_Trim!AI17&lt;&gt;0,AI18/PLANEL_Pot_Trim!AI17,0)</f>
        <v>0.35485343880399112</v>
      </c>
      <c r="AJ44" s="51">
        <f>IF(PLANEL_Pot_Trim!AJ17&lt;&gt;0,AJ18/PLANEL_Pot_Trim!AJ17,0)</f>
        <v>0.42064945618681043</v>
      </c>
      <c r="AK44" s="51">
        <f>IF(PLANEL_Pot_Trim!AK17&lt;&gt;0,AK18/PLANEL_Pot_Trim!AK17,0)</f>
        <v>0.55403109434429809</v>
      </c>
      <c r="AL44" s="51">
        <f>IF(PLANEL_Pot_Trim!AL17&lt;&gt;0,AL18/PLANEL_Pot_Trim!AL17,0)</f>
        <v>0.46123467281953595</v>
      </c>
      <c r="AM44" s="51">
        <f>IF(PLANEL_Pot_Trim!AM17&lt;&gt;0,AM18/PLANEL_Pot_Trim!AM17,0)</f>
        <v>0.35485343880399112</v>
      </c>
      <c r="AN44" s="51">
        <f>IF(PLANEL_Pot_Trim!AN17&lt;&gt;0,AN18/PLANEL_Pot_Trim!AN17,0)</f>
        <v>0.42064945618681043</v>
      </c>
      <c r="AO44" s="51">
        <f>IF(PLANEL_Pot_Trim!AO17&lt;&gt;0,AO18/PLANEL_Pot_Trim!AO17,0)</f>
        <v>0.55403109434429809</v>
      </c>
      <c r="AP44" s="51">
        <f>IF(PLANEL_Pot_Trim!AP17&lt;&gt;0,AP18/PLANEL_Pot_Trim!AP17,0)</f>
        <v>0.46123467281953595</v>
      </c>
      <c r="AQ44" s="51">
        <f>IF(PLANEL_Pot_Trim!AQ17&lt;&gt;0,AQ18/PLANEL_Pot_Trim!AQ17,0)</f>
        <v>0.35485205133200298</v>
      </c>
      <c r="AR44" s="51">
        <f>IF(PLANEL_Pot_Trim!AR17&lt;&gt;0,AR18/PLANEL_Pot_Trim!AR17,0)</f>
        <v>0.42066834710201123</v>
      </c>
      <c r="AS44" s="51">
        <f>IF(PLANEL_Pot_Trim!AS17&lt;&gt;0,AS18/PLANEL_Pot_Trim!AS17,0)</f>
        <v>0.55406583852087832</v>
      </c>
      <c r="AT44" s="51">
        <f>IF(PLANEL_Pot_Trim!AT17&lt;&gt;0,AT18/PLANEL_Pot_Trim!AT17,0)</f>
        <v>0.461251445591425</v>
      </c>
      <c r="AU44" s="51">
        <f>IF(PLANEL_Pot_Trim!AU17&lt;&gt;0,AU18/PLANEL_Pot_Trim!AU17,0)</f>
        <v>0.35485205133200298</v>
      </c>
      <c r="AV44" s="51">
        <f>IF(PLANEL_Pot_Trim!AV17&lt;&gt;0,AV18/PLANEL_Pot_Trim!AV17,0)</f>
        <v>0.42066834710201123</v>
      </c>
      <c r="AW44" s="51">
        <f>IF(PLANEL_Pot_Trim!AW17&lt;&gt;0,AW18/PLANEL_Pot_Trim!AW17,0)</f>
        <v>0.55406583852087832</v>
      </c>
      <c r="AX44" s="51">
        <f>IF(PLANEL_Pot_Trim!AX17&lt;&gt;0,AX18/PLANEL_Pot_Trim!AX17,0)</f>
        <v>0.461251445591425</v>
      </c>
      <c r="AY44" s="51">
        <f>IF(PLANEL_Pot_Trim!AY17&lt;&gt;0,AY18/PLANEL_Pot_Trim!AY17,0)</f>
        <v>0.35480759925546695</v>
      </c>
      <c r="AZ44" s="51">
        <f>IF(PLANEL_Pot_Trim!AZ17&lt;&gt;0,AZ18/PLANEL_Pot_Trim!AZ17,0)</f>
        <v>0.42127357943584509</v>
      </c>
      <c r="BA44" s="51">
        <f>IF(PLANEL_Pot_Trim!BA17&lt;&gt;0,BA18/PLANEL_Pot_Trim!BA17,0)</f>
        <v>0.55517898205964189</v>
      </c>
      <c r="BB44" s="51">
        <f>IF(PLANEL_Pot_Trim!BB17&lt;&gt;0,BB18/PLANEL_Pot_Trim!BB17,0)</f>
        <v>0.46178881617315143</v>
      </c>
      <c r="BC44" s="51">
        <f>IF(PLANEL_Pot_Trim!BC17&lt;&gt;0,BC18/PLANEL_Pot_Trim!BC17,0)</f>
        <v>0.35480755757615245</v>
      </c>
      <c r="BD44" s="51">
        <f>IF(PLANEL_Pot_Trim!BD17&lt;&gt;0,BD18/PLANEL_Pot_Trim!BD17,0)</f>
        <v>0.42127414669394303</v>
      </c>
      <c r="BE44" s="51">
        <f>IF(PLANEL_Pot_Trim!BE17&lt;&gt;0,BE18/PLANEL_Pot_Trim!BE17,0)</f>
        <v>0.5551800253626441</v>
      </c>
      <c r="BF44" s="51">
        <f>IF(PLANEL_Pot_Trim!BF17&lt;&gt;0,BF18/PLANEL_Pot_Trim!BF17,0)</f>
        <v>0.4617893198004428</v>
      </c>
      <c r="BG44" s="51">
        <f>IF(PLANEL_Pot_Trim!BG17&lt;&gt;0,BG18/PLANEL_Pot_Trim!BG17,0)</f>
        <v>0.3548115185450425</v>
      </c>
      <c r="BH44" s="51">
        <f>IF(PLANEL_Pot_Trim!BH17&lt;&gt;0,BH18/PLANEL_Pot_Trim!BH17,0)</f>
        <v>0.42122021685460936</v>
      </c>
      <c r="BI44" s="51">
        <f>IF(PLANEL_Pot_Trim!BI17&lt;&gt;0,BI18/PLANEL_Pot_Trim!BI17,0)</f>
        <v>0.55508083764692495</v>
      </c>
      <c r="BJ44" s="51">
        <f>IF(PLANEL_Pot_Trim!BJ17&lt;&gt;0,BJ18/PLANEL_Pot_Trim!BJ17,0)</f>
        <v>0.4617414369052964</v>
      </c>
      <c r="BK44" s="51">
        <f>IF(PLANEL_Pot_Trim!BK17&lt;&gt;0,BK18/PLANEL_Pot_Trim!BK17,0)</f>
        <v>0.35482210480805426</v>
      </c>
      <c r="BL44" s="51">
        <f>IF(PLANEL_Pot_Trim!BL17&lt;&gt;0,BL18/PLANEL_Pot_Trim!BL17,0)</f>
        <v>0.42107608037785244</v>
      </c>
      <c r="BM44" s="51">
        <f>IF(PLANEL_Pot_Trim!BM17&lt;&gt;0,BM18/PLANEL_Pot_Trim!BM17,0)</f>
        <v>0.55481574170698467</v>
      </c>
      <c r="BN44" s="51">
        <f>IF(PLANEL_Pot_Trim!BN17&lt;&gt;0,BN18/PLANEL_Pot_Trim!BN17,0)</f>
        <v>0.46161346170354089</v>
      </c>
      <c r="BO44" s="51">
        <f>IF(PLANEL_Pot_Trim!BO17&lt;&gt;0,BO18/PLANEL_Pot_Trim!BO17,0)</f>
        <v>0.35482255677386654</v>
      </c>
      <c r="BP44" s="51">
        <f>IF(PLANEL_Pot_Trim!BP17&lt;&gt;0,BP18/PLANEL_Pot_Trim!BP17,0)</f>
        <v>0.42106992714487768</v>
      </c>
      <c r="BQ44" s="51">
        <f>IF(PLANEL_Pot_Trim!BQ17&lt;&gt;0,BQ18/PLANEL_Pot_Trim!BQ17,0)</f>
        <v>0.55480442471178071</v>
      </c>
      <c r="BR44" s="51">
        <f>IF(PLANEL_Pot_Trim!BR17&lt;&gt;0,BR18/PLANEL_Pot_Trim!BR17,0)</f>
        <v>0.46160799840036609</v>
      </c>
      <c r="BS44" s="51">
        <f>IF(PLANEL_Pot_Trim!BS17&lt;&gt;0,BS18/PLANEL_Pot_Trim!BS17,0)</f>
        <v>0.35473702317855277</v>
      </c>
      <c r="BT44" s="51">
        <f>IF(PLANEL_Pot_Trim!BT17&lt;&gt;0,BT18/PLANEL_Pot_Trim!BT17,0)</f>
        <v>0.42223449983105632</v>
      </c>
      <c r="BU44" s="51">
        <f>IF(PLANEL_Pot_Trim!BU17&lt;&gt;0,BU18/PLANEL_Pot_Trim!BU17,0)</f>
        <v>0.5569463072391565</v>
      </c>
      <c r="BV44" s="51">
        <f>IF(PLANEL_Pot_Trim!BV17&lt;&gt;0,BV18/PLANEL_Pot_Trim!BV17,0)</f>
        <v>0.4626419932066837</v>
      </c>
      <c r="BW44" s="51">
        <f>IF(PLANEL_Pot_Trim!BW17&lt;&gt;0,BW18/PLANEL_Pot_Trim!BW17,0)</f>
        <v>0.35473453573680075</v>
      </c>
      <c r="BX44" s="51">
        <f>IF(PLANEL_Pot_Trim!BX17&lt;&gt;0,BX18/PLANEL_Pot_Trim!BX17,0)</f>
        <v>0.42226836691843667</v>
      </c>
      <c r="BY44" s="51">
        <f>IF(PLANEL_Pot_Trim!BY17&lt;&gt;0,BY18/PLANEL_Pot_Trim!BY17,0)</f>
        <v>0.55700859558794968</v>
      </c>
      <c r="BZ44" s="51">
        <f>IF(PLANEL_Pot_Trim!BZ17&lt;&gt;0,BZ18/PLANEL_Pot_Trim!BZ17,0)</f>
        <v>0.46267206294051039</v>
      </c>
      <c r="CA44" s="51">
        <f>IF(PLANEL_Pot_Trim!CA17&lt;&gt;0,CA18/PLANEL_Pot_Trim!CA17,0)</f>
        <v>0.35469126748071217</v>
      </c>
      <c r="CB44" s="51">
        <f>IF(PLANEL_Pot_Trim!CB17&lt;&gt;0,CB18/PLANEL_Pot_Trim!CB17,0)</f>
        <v>0.42285748103130105</v>
      </c>
      <c r="CC44" s="51">
        <f>IF(PLANEL_Pot_Trim!CC17&lt;&gt;0,CC18/PLANEL_Pot_Trim!CC17,0)</f>
        <v>0.55809209442040864</v>
      </c>
      <c r="CD44" s="51">
        <f>IF(PLANEL_Pot_Trim!CD17&lt;&gt;0,CD18/PLANEL_Pot_Trim!CD17,0)</f>
        <v>0.46319512250283895</v>
      </c>
      <c r="CE44" s="51">
        <f>IF(PLANEL_Pot_Trim!CE17&lt;&gt;0,CE18/PLANEL_Pot_Trim!CE17,0)</f>
        <v>0.35447089386735586</v>
      </c>
      <c r="CF44" s="51">
        <f>IF(PLANEL_Pot_Trim!CF17&lt;&gt;0,CF18/PLANEL_Pot_Trim!CF17,0)</f>
        <v>0.42585795333013449</v>
      </c>
      <c r="CG44" s="51">
        <f>IF(PLANEL_Pot_Trim!CG17&lt;&gt;0,CG18/PLANEL_Pot_Trim!CG17,0)</f>
        <v>0.56361056418656852</v>
      </c>
      <c r="CH44" s="51">
        <f>IF(PLANEL_Pot_Trim!CH17&lt;&gt;0,CH18/PLANEL_Pot_Trim!CH17,0)</f>
        <v>0.46585916635873936</v>
      </c>
      <c r="CI44" s="51">
        <f>IF(PLANEL_Pot_Trim!CI17&lt;&gt;0,CI18/PLANEL_Pot_Trim!CI17,0)</f>
        <v>0.35446430645860444</v>
      </c>
      <c r="CJ44" s="51">
        <f>IF(PLANEL_Pot_Trim!CJ17&lt;&gt;0,CJ18/PLANEL_Pot_Trim!CJ17,0)</f>
        <v>0.42594764344524638</v>
      </c>
      <c r="CK44" s="51">
        <f>IF(PLANEL_Pot_Trim!CK17&lt;&gt;0,CK18/PLANEL_Pot_Trim!CK17,0)</f>
        <v>0.56377552217293903</v>
      </c>
      <c r="CL44" s="51">
        <f>IF(PLANEL_Pot_Trim!CL17&lt;&gt;0,CL18/PLANEL_Pot_Trim!CL17,0)</f>
        <v>0.46593879999505983</v>
      </c>
      <c r="CM44" s="51">
        <f>IF(PLANEL_Pot_Trim!CM17&lt;&gt;0,CM18/PLANEL_Pot_Trim!CM17,0)</f>
        <v>0.35440510598618424</v>
      </c>
      <c r="CN44" s="51">
        <f>IF(PLANEL_Pot_Trim!CN17&lt;&gt;0,CN18/PLANEL_Pot_Trim!CN17,0)</f>
        <v>0.4267536806700194</v>
      </c>
      <c r="CO44" s="51">
        <f>IF(PLANEL_Pot_Trim!CO17&lt;&gt;0,CO18/PLANEL_Pot_Trim!CO17,0)</f>
        <v>0.56525798615249123</v>
      </c>
      <c r="CP44" s="51">
        <f>IF(PLANEL_Pot_Trim!CP17&lt;&gt;0,CP18/PLANEL_Pot_Trim!CP17,0)</f>
        <v>0.46665446011950479</v>
      </c>
      <c r="CQ44" s="51">
        <f>IF(PLANEL_Pot_Trim!CQ17&lt;&gt;0,CQ18/PLANEL_Pot_Trim!CQ17,0)</f>
        <v>0.35440851003562029</v>
      </c>
      <c r="CR44" s="51">
        <f>IF(PLANEL_Pot_Trim!CR17&lt;&gt;0,CR18/PLANEL_Pot_Trim!CR17,0)</f>
        <v>0.42670733219761492</v>
      </c>
      <c r="CS44" s="51">
        <f>IF(PLANEL_Pot_Trim!CS17&lt;&gt;0,CS18/PLANEL_Pot_Trim!CS17,0)</f>
        <v>0.56517274220226121</v>
      </c>
      <c r="CT44" s="51">
        <f>IF(PLANEL_Pot_Trim!CT17&lt;&gt;0,CT18/PLANEL_Pot_Trim!CT17,0)</f>
        <v>0.46661330851788757</v>
      </c>
      <c r="CU44" s="51">
        <f>IF(PLANEL_Pot_Trim!CU17&lt;&gt;0,CU18/PLANEL_Pot_Trim!CU17,0)</f>
        <v>0.35529562142817905</v>
      </c>
      <c r="CV44" s="51">
        <f>IF(PLANEL_Pot_Trim!CV17&lt;&gt;0,CV18/PLANEL_Pot_Trim!CV17,0)</f>
        <v>0.43212402689058776</v>
      </c>
      <c r="CW44" s="51">
        <f>IF(PLANEL_Pot_Trim!CW17&lt;&gt;0,CW18/PLANEL_Pot_Trim!CW17,0)</f>
        <v>0.57161670644270057</v>
      </c>
      <c r="CX44" s="51">
        <f>IF(PLANEL_Pot_Trim!CX17&lt;&gt;0,CX18/PLANEL_Pot_Trim!CX17,0)</f>
        <v>0.46889027252952192</v>
      </c>
      <c r="CY44" s="81">
        <f>IF(PLANEL_Pot_Trim!CY17&lt;&gt;0,CY18/PLANEL_Pot_Trim!CY17,0)</f>
        <v>0.35570195830112511</v>
      </c>
      <c r="CZ44" s="81">
        <f>IF(PLANEL_Pot_Trim!CZ17&lt;&gt;0,CZ18/PLANEL_Pot_Trim!CZ17,0)</f>
        <v>0.43327914009066532</v>
      </c>
      <c r="DA44" s="81">
        <f>IF(PLANEL_Pot_Trim!DA17&lt;&gt;0,DA18/PLANEL_Pot_Trim!DA17,0)</f>
        <v>0.57239626187938575</v>
      </c>
      <c r="DB44" s="81">
        <f>IF(PLANEL_Pot_Trim!DB17&lt;&gt;0,DB18/PLANEL_Pot_Trim!DB17,0)</f>
        <v>0.46894785634684821</v>
      </c>
      <c r="DC44" s="51">
        <f>IF(PLANEL_Pot_Trim!DC17&lt;&gt;0,DC18/PLANEL_Pot_Trim!DC17,0)</f>
        <v>0.35574000002019379</v>
      </c>
      <c r="DD44" s="51">
        <f>IF(PLANEL_Pot_Trim!DD17&lt;&gt;0,DD18/PLANEL_Pot_Trim!DD17,0)</f>
        <v>0.43335599991778284</v>
      </c>
      <c r="DE44" s="51">
        <f>IF(PLANEL_Pot_Trim!DE17&lt;&gt;0,DE18/PLANEL_Pot_Trim!DE17,0)</f>
        <v>0.57241800002887278</v>
      </c>
      <c r="DF44" s="51">
        <f>IF(PLANEL_Pot_Trim!DF17&lt;&gt;0,DF18/PLANEL_Pot_Trim!DF17,0)</f>
        <v>0.46892999997954726</v>
      </c>
      <c r="DG44" s="51">
        <f>IF(PLANEL_Pot_Trim!DG17&lt;&gt;0,DG18/PLANEL_Pot_Trim!DG17,0)</f>
        <v>0.35574000002019379</v>
      </c>
      <c r="DH44" s="51">
        <f>IF(PLANEL_Pot_Trim!DH17&lt;&gt;0,DH18/PLANEL_Pot_Trim!DH17,0)</f>
        <v>0.43335599991778284</v>
      </c>
      <c r="DI44" s="51">
        <f>IF(PLANEL_Pot_Trim!DI17&lt;&gt;0,DI18/PLANEL_Pot_Trim!DI17,0)</f>
        <v>0.57241800002887278</v>
      </c>
      <c r="DJ44" s="51">
        <f>IF(PLANEL_Pot_Trim!DJ17&lt;&gt;0,DJ18/PLANEL_Pot_Trim!DJ17,0)</f>
        <v>0.46892999997954726</v>
      </c>
      <c r="DK44" s="51">
        <f>IF(PLANEL_Pot_Trim!DK17&lt;&gt;0,DK18/PLANEL_Pot_Trim!DK17,0)</f>
        <v>0.35574000002019379</v>
      </c>
      <c r="DL44" s="51">
        <f>IF(PLANEL_Pot_Trim!DL17&lt;&gt;0,DL18/PLANEL_Pot_Trim!DL17,0)</f>
        <v>0.43335599991778284</v>
      </c>
      <c r="DM44" s="51">
        <f>IF(PLANEL_Pot_Trim!DM17&lt;&gt;0,DM18/PLANEL_Pot_Trim!DM17,0)</f>
        <v>0.57241800002887278</v>
      </c>
      <c r="DN44" s="51">
        <f>IF(PLANEL_Pot_Trim!DN17&lt;&gt;0,DN18/PLANEL_Pot_Trim!DN17,0)</f>
        <v>0.46892999997954726</v>
      </c>
      <c r="DO44" s="51">
        <f>IF(PLANEL_Pot_Trim!DO17&lt;&gt;0,DO18/PLANEL_Pot_Trim!DO17,0)</f>
        <v>0.35574000002019379</v>
      </c>
      <c r="DP44" s="51">
        <f>IF(PLANEL_Pot_Trim!DP17&lt;&gt;0,DP18/PLANEL_Pot_Trim!DP17,0)</f>
        <v>0.43335599991778284</v>
      </c>
      <c r="DQ44" s="51">
        <f>IF(PLANEL_Pot_Trim!DQ17&lt;&gt;0,DQ18/PLANEL_Pot_Trim!DQ17,0)</f>
        <v>0.57241800002887278</v>
      </c>
      <c r="DR44" s="51">
        <f>IF(PLANEL_Pot_Trim!DR17&lt;&gt;0,DR18/PLANEL_Pot_Trim!DR17,0)</f>
        <v>0.46892999997954726</v>
      </c>
      <c r="DS44" s="51">
        <f>IF(PLANEL_Pot_Trim!DS17&lt;&gt;0,DS18/PLANEL_Pot_Trim!DS17,0)</f>
        <v>0.35574000002019379</v>
      </c>
      <c r="DT44" s="51">
        <f>IF(PLANEL_Pot_Trim!DT17&lt;&gt;0,DT18/PLANEL_Pot_Trim!DT17,0)</f>
        <v>0.43335599991778284</v>
      </c>
      <c r="DU44" s="51">
        <f>IF(PLANEL_Pot_Trim!DU17&lt;&gt;0,DU18/PLANEL_Pot_Trim!DU17,0)</f>
        <v>0.57241800002887278</v>
      </c>
      <c r="DV44" s="51">
        <f>IF(PLANEL_Pot_Trim!DV17&lt;&gt;0,DV18/PLANEL_Pot_Trim!DV17,0)</f>
        <v>0.46892999997954726</v>
      </c>
      <c r="DW44" s="51">
        <f>IF(PLANEL_Pot_Trim!DW17&lt;&gt;0,DW18/PLANEL_Pot_Trim!DW17,0)</f>
        <v>0.35574000002019379</v>
      </c>
      <c r="DX44" s="51">
        <f>IF(PLANEL_Pot_Trim!DX17&lt;&gt;0,DX18/PLANEL_Pot_Trim!DX17,0)</f>
        <v>0.43335599991778284</v>
      </c>
      <c r="DY44" s="51">
        <f>IF(PLANEL_Pot_Trim!DY17&lt;&gt;0,DY18/PLANEL_Pot_Trim!DY17,0)</f>
        <v>0.57241800002887278</v>
      </c>
      <c r="DZ44" s="51">
        <f>IF(PLANEL_Pot_Trim!DZ17&lt;&gt;0,DZ18/PLANEL_Pot_Trim!DZ17,0)</f>
        <v>0.46892999997954726</v>
      </c>
      <c r="EA44" s="51">
        <f>IF(PLANEL_Pot_Trim!EA17&lt;&gt;0,EA18/PLANEL_Pot_Trim!EA17,0)</f>
        <v>0.35574000002019379</v>
      </c>
      <c r="EB44" s="51">
        <f>IF(PLANEL_Pot_Trim!EB17&lt;&gt;0,EB18/PLANEL_Pot_Trim!EB17,0)</f>
        <v>0.43335599991778284</v>
      </c>
      <c r="EC44" s="51">
        <f>IF(PLANEL_Pot_Trim!EC17&lt;&gt;0,EC18/PLANEL_Pot_Trim!EC17,0)</f>
        <v>0.57241800002887278</v>
      </c>
      <c r="ED44" s="51">
        <f>IF(PLANEL_Pot_Trim!ED17&lt;&gt;0,ED18/PLANEL_Pot_Trim!ED17,0)</f>
        <v>0.46892999997954726</v>
      </c>
      <c r="EE44" s="51">
        <f>IF(PLANEL_Pot_Trim!EE17&lt;&gt;0,EE18/PLANEL_Pot_Trim!EE17,0)</f>
        <v>0.35574000002019379</v>
      </c>
      <c r="EF44" s="51">
        <f>IF(PLANEL_Pot_Trim!EF17&lt;&gt;0,EF18/PLANEL_Pot_Trim!EF17,0)</f>
        <v>0.43335599991778284</v>
      </c>
      <c r="EG44" s="51">
        <f>IF(PLANEL_Pot_Trim!EG17&lt;&gt;0,EG18/PLANEL_Pot_Trim!EG17,0)</f>
        <v>0.57241800002887278</v>
      </c>
      <c r="EH44" s="51">
        <f>IF(PLANEL_Pot_Trim!EH17&lt;&gt;0,EH18/PLANEL_Pot_Trim!EH17,0)</f>
        <v>0.46892999997954726</v>
      </c>
      <c r="EI44" s="51">
        <f>IF(PLANEL_Pot_Trim!EI17&lt;&gt;0,EI18/PLANEL_Pot_Trim!EI17,0)</f>
        <v>0.35574000002019379</v>
      </c>
      <c r="EJ44" s="51">
        <f>IF(PLANEL_Pot_Trim!EJ17&lt;&gt;0,EJ18/PLANEL_Pot_Trim!EJ17,0)</f>
        <v>0.43335599991778284</v>
      </c>
      <c r="EK44" s="51">
        <f>IF(PLANEL_Pot_Trim!EK17&lt;&gt;0,EK18/PLANEL_Pot_Trim!EK17,0)</f>
        <v>0.57241800002887278</v>
      </c>
      <c r="EL44" s="51">
        <f>IF(PLANEL_Pot_Trim!EL17&lt;&gt;0,EL18/PLANEL_Pot_Trim!EL17,0)</f>
        <v>0.46892999997954726</v>
      </c>
      <c r="EM44" s="51">
        <f>IF(PLANEL_Pot_Trim!EM17&lt;&gt;0,EM18/PLANEL_Pot_Trim!EM17,0)</f>
        <v>0.35574000002019379</v>
      </c>
      <c r="EN44" s="51">
        <f>IF(PLANEL_Pot_Trim!EN17&lt;&gt;0,EN18/PLANEL_Pot_Trim!EN17,0)</f>
        <v>0.43335599991778284</v>
      </c>
      <c r="EO44" s="51">
        <f>IF(PLANEL_Pot_Trim!EO17&lt;&gt;0,EO18/PLANEL_Pot_Trim!EO17,0)</f>
        <v>0.57241800002887278</v>
      </c>
      <c r="EP44" s="51">
        <f>IF(PLANEL_Pot_Trim!EP17&lt;&gt;0,EP18/PLANEL_Pot_Trim!EP17,0)</f>
        <v>0.46892999997954726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</v>
      </c>
      <c r="DC47" s="52">
        <f>IF(PLANEL_Pot_Trim!DC20&lt;&gt;0,DC21/PLANEL_Pot_Trim!DC20,0)</f>
        <v>0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</v>
      </c>
      <c r="DG47" s="52">
        <f>IF(PLANEL_Pot_Trim!DG20&lt;&gt;0,DG21/PLANEL_Pot_Trim!DG20,0)</f>
        <v>0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</v>
      </c>
      <c r="DK47" s="52">
        <f>IF(PLANEL_Pot_Trim!DK20&lt;&gt;0,DK21/PLANEL_Pot_Trim!DK20,0)</f>
        <v>0</v>
      </c>
      <c r="DL47" s="13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</v>
      </c>
      <c r="DO47" s="52">
        <f>IF(PLANEL_Pot_Trim!DO20&lt;&gt;0,DO21/PLANEL_Pot_Trim!DO20,0)</f>
        <v>0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</v>
      </c>
      <c r="DS47" s="52">
        <f>IF(PLANEL_Pot_Trim!DS20&lt;&gt;0,DS21/PLANEL_Pot_Trim!DS20,0)</f>
        <v>0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</v>
      </c>
      <c r="DW47" s="52">
        <f>IF(PLANEL_Pot_Trim!DW20&lt;&gt;0,DW21/PLANEL_Pot_Trim!DW20,0)</f>
        <v>0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</v>
      </c>
      <c r="EA47" s="52">
        <f>IF(PLANEL_Pot_Trim!EA20&lt;&gt;0,EA21/PLANEL_Pot_Trim!EA20,0)</f>
        <v>0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</v>
      </c>
      <c r="EE47" s="52">
        <f>IF(PLANEL_Pot_Trim!EE20&lt;&gt;0,EE21/PLANEL_Pot_Trim!EE20,0)</f>
        <v>0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</v>
      </c>
      <c r="EI47" s="52">
        <f>IF(PLANEL_Pot_Trim!EI20&lt;&gt;0,EI21/PLANEL_Pot_Trim!EI20,0)</f>
        <v>0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</v>
      </c>
      <c r="EM47" s="52">
        <f>IF(PLANEL_Pot_Trim!EM20&lt;&gt;0,EM21/PLANEL_Pot_Trim!EM20,0)</f>
        <v>0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3178.3310259999998</v>
      </c>
      <c r="F6" s="65">
        <v>4453.3989890000003</v>
      </c>
      <c r="G6" s="65">
        <v>2857.5487560000001</v>
      </c>
      <c r="H6" s="65">
        <v>350.38699980000001</v>
      </c>
      <c r="I6" s="65">
        <v>3198.2988879999998</v>
      </c>
      <c r="J6" s="65">
        <v>4603.607677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5342.0669109999999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5425.1321559999997</v>
      </c>
      <c r="AE6" s="65">
        <v>3415.82395</v>
      </c>
      <c r="AF6" s="65">
        <v>401.86164120000001</v>
      </c>
      <c r="AG6" s="65">
        <v>3110.8729320000002</v>
      </c>
      <c r="AH6" s="65">
        <v>5425.1321559999997</v>
      </c>
      <c r="AI6" s="65">
        <v>3415.82395</v>
      </c>
      <c r="AJ6" s="65">
        <v>401.86164120000001</v>
      </c>
      <c r="AK6" s="65">
        <v>3758.450632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3330.7940490000001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3839.2643929999999</v>
      </c>
      <c r="AX6" s="65">
        <v>5332.4388300000001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1988.9846729999999</v>
      </c>
      <c r="BK6" s="65">
        <v>1259.1241359999999</v>
      </c>
      <c r="BL6" s="65">
        <v>148.13225130000001</v>
      </c>
      <c r="BM6" s="65">
        <v>1424.6213580000001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240.83631</v>
      </c>
      <c r="F7" s="65">
        <v>330.48216000000002</v>
      </c>
      <c r="G7" s="65">
        <v>202.45177949999999</v>
      </c>
      <c r="H7" s="65">
        <v>32.471760000000003</v>
      </c>
      <c r="I7" s="65">
        <v>300.48095999999998</v>
      </c>
      <c r="J7" s="65">
        <v>355.47876000000002</v>
      </c>
      <c r="K7" s="65">
        <v>276.00995999999998</v>
      </c>
      <c r="L7" s="65">
        <v>34.151760000000003</v>
      </c>
      <c r="M7" s="65">
        <v>225.90164999999999</v>
      </c>
      <c r="N7" s="65">
        <v>283.44739850000002</v>
      </c>
      <c r="O7" s="65">
        <v>290.28996000000001</v>
      </c>
      <c r="P7" s="65">
        <v>35.893999999999998</v>
      </c>
      <c r="Q7" s="65">
        <v>277.30560000000003</v>
      </c>
      <c r="R7" s="65">
        <v>469.44900000000001</v>
      </c>
      <c r="S7" s="65">
        <v>263.959</v>
      </c>
      <c r="T7" s="65">
        <v>49.313119999999998</v>
      </c>
      <c r="U7" s="65">
        <v>430.95116999999999</v>
      </c>
      <c r="V7" s="65">
        <v>537.15851999999995</v>
      </c>
      <c r="W7" s="65">
        <v>419.16152</v>
      </c>
      <c r="X7" s="65">
        <v>49.79072</v>
      </c>
      <c r="Y7" s="65">
        <v>408.51150999999999</v>
      </c>
      <c r="Z7" s="65">
        <v>665.24436000000003</v>
      </c>
      <c r="AA7" s="65">
        <v>403.41156050000001</v>
      </c>
      <c r="AB7" s="65">
        <v>47.330719999999999</v>
      </c>
      <c r="AC7" s="65">
        <v>369.82452000000001</v>
      </c>
      <c r="AD7" s="65">
        <v>434.90920149999999</v>
      </c>
      <c r="AE7" s="65">
        <v>341.96111999999999</v>
      </c>
      <c r="AF7" s="65">
        <v>46.618103589999997</v>
      </c>
      <c r="AG7" s="65">
        <v>485.45952</v>
      </c>
      <c r="AH7" s="65">
        <v>550.79675999999995</v>
      </c>
      <c r="AI7" s="65">
        <v>358.80540000000002</v>
      </c>
      <c r="AJ7" s="65">
        <v>49.297519999999999</v>
      </c>
      <c r="AK7" s="65">
        <v>480.77951999999999</v>
      </c>
      <c r="AL7" s="65">
        <v>653.27472</v>
      </c>
      <c r="AM7" s="65">
        <v>423.22111999999998</v>
      </c>
      <c r="AN7" s="65">
        <v>49.79072</v>
      </c>
      <c r="AO7" s="65">
        <v>485.45952</v>
      </c>
      <c r="AP7" s="65">
        <v>350.47026</v>
      </c>
      <c r="AQ7" s="65">
        <v>423.22111999999998</v>
      </c>
      <c r="AR7" s="65">
        <v>49.79072</v>
      </c>
      <c r="AS7" s="65">
        <v>480.34935000000002</v>
      </c>
      <c r="AT7" s="65">
        <v>499.02619850000002</v>
      </c>
      <c r="AU7" s="65">
        <v>423.22111999999998</v>
      </c>
      <c r="AV7" s="65">
        <v>49.79072</v>
      </c>
      <c r="AW7" s="65">
        <v>485.45952</v>
      </c>
      <c r="AX7" s="65">
        <v>252.47376</v>
      </c>
      <c r="AY7" s="65">
        <v>337.88315999999998</v>
      </c>
      <c r="AZ7" s="65">
        <v>25.266960000000001</v>
      </c>
      <c r="BA7" s="65">
        <v>210.38705999999999</v>
      </c>
      <c r="BB7" s="65">
        <v>249.29046</v>
      </c>
      <c r="BC7" s="65">
        <v>210.70956000000001</v>
      </c>
      <c r="BD7" s="65">
        <v>23.586960000000001</v>
      </c>
      <c r="BE7" s="65">
        <v>156.97734</v>
      </c>
      <c r="BF7" s="65">
        <v>338.40395999999998</v>
      </c>
      <c r="BG7" s="65">
        <v>214.76916</v>
      </c>
      <c r="BH7" s="65">
        <v>25.266960000000001</v>
      </c>
      <c r="BI7" s="65">
        <v>192.47826000000001</v>
      </c>
      <c r="BJ7" s="65">
        <v>186.7084615</v>
      </c>
      <c r="BK7" s="65">
        <v>214.76916</v>
      </c>
      <c r="BL7" s="65">
        <v>25.266960000000001</v>
      </c>
      <c r="BM7" s="65">
        <v>246.35285999999999</v>
      </c>
      <c r="BN7" s="65">
        <v>332.50585849999999</v>
      </c>
      <c r="BO7" s="65">
        <v>214.76916</v>
      </c>
      <c r="BP7" s="65">
        <v>25.266960000000001</v>
      </c>
      <c r="BQ7" s="65">
        <v>158.58609000000001</v>
      </c>
      <c r="BR7" s="65">
        <v>243.28026</v>
      </c>
      <c r="BS7" s="65">
        <v>214.76916</v>
      </c>
      <c r="BT7" s="65">
        <v>25.266960000000001</v>
      </c>
      <c r="BU7" s="65">
        <v>246.35285999999999</v>
      </c>
      <c r="BV7" s="65">
        <v>319.50396000000001</v>
      </c>
      <c r="BW7" s="65">
        <v>214.76916</v>
      </c>
      <c r="BX7" s="65">
        <v>25.266960000000001</v>
      </c>
      <c r="BY7" s="65">
        <v>246.35285999999999</v>
      </c>
      <c r="BZ7" s="65">
        <v>199.72062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116.1140379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10.662000000000001</v>
      </c>
      <c r="E8" s="65">
        <v>271.70519999999999</v>
      </c>
      <c r="F8" s="65">
        <v>554.23749669999995</v>
      </c>
      <c r="G8" s="65">
        <v>161.01856000000001</v>
      </c>
      <c r="H8" s="65">
        <v>41.610236649999997</v>
      </c>
      <c r="I8" s="65">
        <v>303.46134000000001</v>
      </c>
      <c r="J8" s="65">
        <v>292.03307999999998</v>
      </c>
      <c r="K8" s="65">
        <v>273.12061160000002</v>
      </c>
      <c r="L8" s="65">
        <v>19.135432730000002</v>
      </c>
      <c r="M8" s="65">
        <v>170.19210000000001</v>
      </c>
      <c r="N8" s="65">
        <v>549.69619479999994</v>
      </c>
      <c r="O8" s="65">
        <v>154.10762969999999</v>
      </c>
      <c r="P8" s="65">
        <v>32.571836650000002</v>
      </c>
      <c r="Q8" s="65">
        <v>174.50773649999999</v>
      </c>
      <c r="R8" s="65">
        <v>226.30099480000001</v>
      </c>
      <c r="S8" s="65">
        <v>179.7368582</v>
      </c>
      <c r="T8" s="65">
        <v>43.19750938</v>
      </c>
      <c r="U8" s="65">
        <v>460.1828074</v>
      </c>
      <c r="V8" s="65">
        <v>485.5333948</v>
      </c>
      <c r="W8" s="65">
        <v>327.01333160000001</v>
      </c>
      <c r="X8" s="65">
        <v>26.172160000000002</v>
      </c>
      <c r="Y8" s="65">
        <v>376.69160740000001</v>
      </c>
      <c r="Z8" s="65">
        <v>239.0094</v>
      </c>
      <c r="AA8" s="65">
        <v>313.43713159999999</v>
      </c>
      <c r="AB8" s="65">
        <v>47.198236649999998</v>
      </c>
      <c r="AC8" s="65">
        <v>460.1828074</v>
      </c>
      <c r="AD8" s="65">
        <v>566.61331480000001</v>
      </c>
      <c r="AE8" s="65">
        <v>401.1850116</v>
      </c>
      <c r="AF8" s="65">
        <v>22.28416</v>
      </c>
      <c r="AG8" s="65">
        <v>305.7030274</v>
      </c>
      <c r="AH8" s="65">
        <v>268.2945158</v>
      </c>
      <c r="AI8" s="65">
        <v>223.13034970000001</v>
      </c>
      <c r="AJ8" s="65">
        <v>24.632159999999999</v>
      </c>
      <c r="AK8" s="65">
        <v>250.12802740000001</v>
      </c>
      <c r="AL8" s="65">
        <v>93.587400000000002</v>
      </c>
      <c r="AM8" s="65">
        <v>313.43713159999999</v>
      </c>
      <c r="AN8" s="65">
        <v>28.531356649999999</v>
      </c>
      <c r="AO8" s="65">
        <v>60.091167380000002</v>
      </c>
      <c r="AP8" s="65">
        <v>166.37935479999999</v>
      </c>
      <c r="AQ8" s="65">
        <v>313.43713159999999</v>
      </c>
      <c r="AR8" s="65">
        <v>22.480156650000001</v>
      </c>
      <c r="AS8" s="65">
        <v>315.4530274</v>
      </c>
      <c r="AT8" s="65">
        <v>95.909400000000005</v>
      </c>
      <c r="AU8" s="65">
        <v>269.2303316</v>
      </c>
      <c r="AV8" s="65">
        <v>32.463356650000001</v>
      </c>
      <c r="AW8" s="65">
        <v>266.46902740000002</v>
      </c>
      <c r="AX8" s="65">
        <v>637.17619479999996</v>
      </c>
      <c r="AY8" s="65">
        <v>275.01033159999997</v>
      </c>
      <c r="AZ8" s="65">
        <v>16.034563930000001</v>
      </c>
      <c r="BA8" s="65">
        <v>146.9489183</v>
      </c>
      <c r="BB8" s="65">
        <v>203.46773300000001</v>
      </c>
      <c r="BC8" s="65">
        <v>129.49379339999999</v>
      </c>
      <c r="BD8" s="65">
        <v>16.034563930000001</v>
      </c>
      <c r="BE8" s="65">
        <v>148.53699829999999</v>
      </c>
      <c r="BF8" s="65">
        <v>82.550880000000006</v>
      </c>
      <c r="BG8" s="65">
        <v>129.49379339999999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15.23456393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82.550880000000006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381.0773666</v>
      </c>
      <c r="E17" s="65">
        <v>3727.9615359999998</v>
      </c>
      <c r="F17" s="65">
        <v>5389.4726460000002</v>
      </c>
      <c r="G17" s="65">
        <v>3253.3530949999999</v>
      </c>
      <c r="H17" s="65">
        <v>431.4729964</v>
      </c>
      <c r="I17" s="65">
        <v>3870.5301880000002</v>
      </c>
      <c r="J17" s="65">
        <v>5345.6735170000002</v>
      </c>
      <c r="K17" s="65">
        <v>3586.9540699999998</v>
      </c>
      <c r="L17" s="65">
        <v>434.17365280000001</v>
      </c>
      <c r="M17" s="65">
        <v>4109.7367359999998</v>
      </c>
      <c r="N17" s="65">
        <v>5975.1108039999999</v>
      </c>
      <c r="O17" s="65">
        <v>3681.9324999999999</v>
      </c>
      <c r="P17" s="65">
        <v>453.51229669999998</v>
      </c>
      <c r="Q17" s="65">
        <v>4206.0163220000004</v>
      </c>
      <c r="R17" s="65">
        <v>5893.8772060000001</v>
      </c>
      <c r="S17" s="65">
        <v>3716.5907689999999</v>
      </c>
      <c r="T17" s="65">
        <v>495.22328950000002</v>
      </c>
      <c r="U17" s="65">
        <v>4817.5824130000001</v>
      </c>
      <c r="V17" s="65">
        <v>6459.3128260000003</v>
      </c>
      <c r="W17" s="65">
        <v>4169.2324619999999</v>
      </c>
      <c r="X17" s="65">
        <v>483.3715401</v>
      </c>
      <c r="Y17" s="65">
        <v>4757.4375529999998</v>
      </c>
      <c r="Z17" s="65">
        <v>6404.2706710000002</v>
      </c>
      <c r="AA17" s="65">
        <v>4179.8223029999999</v>
      </c>
      <c r="AB17" s="65">
        <v>504.35459789999999</v>
      </c>
      <c r="AC17" s="65">
        <v>4757.5183290000004</v>
      </c>
      <c r="AD17" s="65">
        <v>6534.1686730000001</v>
      </c>
      <c r="AE17" s="65">
        <v>4226.6640820000002</v>
      </c>
      <c r="AF17" s="65">
        <v>478.72790479999998</v>
      </c>
      <c r="AG17" s="65">
        <v>3979.684479</v>
      </c>
      <c r="AH17" s="65">
        <v>6351.7374319999999</v>
      </c>
      <c r="AI17" s="65">
        <v>4065.4537</v>
      </c>
      <c r="AJ17" s="65">
        <v>483.75532120000003</v>
      </c>
      <c r="AK17" s="65">
        <v>4567.0071790000002</v>
      </c>
      <c r="AL17" s="65">
        <v>6279.5082759999996</v>
      </c>
      <c r="AM17" s="65">
        <v>4220.1762019999996</v>
      </c>
      <c r="AN17" s="65">
        <v>488.14771789999998</v>
      </c>
      <c r="AO17" s="65">
        <v>4541.3506889999999</v>
      </c>
      <c r="AP17" s="65">
        <v>6049.4957709999999</v>
      </c>
      <c r="AQ17" s="65">
        <v>4135.1463009999998</v>
      </c>
      <c r="AR17" s="65">
        <v>482.09651789999998</v>
      </c>
      <c r="AS17" s="65">
        <v>4791.6023789999999</v>
      </c>
      <c r="AT17" s="65">
        <v>6127.5817550000002</v>
      </c>
      <c r="AU17" s="65">
        <v>4175.9694019999997</v>
      </c>
      <c r="AV17" s="65">
        <v>492.07971789999999</v>
      </c>
      <c r="AW17" s="65">
        <v>4668.8419409999997</v>
      </c>
      <c r="AX17" s="65">
        <v>6329.602785</v>
      </c>
      <c r="AY17" s="65">
        <v>4096.4114419999996</v>
      </c>
      <c r="AZ17" s="65">
        <v>193.7897753</v>
      </c>
      <c r="BA17" s="65">
        <v>1844.0964289999999</v>
      </c>
      <c r="BB17" s="65">
        <v>2511.3495859999998</v>
      </c>
      <c r="BC17" s="65">
        <v>1636.35349</v>
      </c>
      <c r="BD17" s="65">
        <v>192.1097753</v>
      </c>
      <c r="BE17" s="65">
        <v>1792.2747890000001</v>
      </c>
      <c r="BF17" s="65">
        <v>2479.546233</v>
      </c>
      <c r="BG17" s="65">
        <v>1640.41309</v>
      </c>
      <c r="BH17" s="65">
        <v>193.7897753</v>
      </c>
      <c r="BI17" s="65">
        <v>1835.575709</v>
      </c>
      <c r="BJ17" s="65">
        <v>2450.9657470000002</v>
      </c>
      <c r="BK17" s="65">
        <v>1647.21309</v>
      </c>
      <c r="BL17" s="65">
        <v>192.98977529999999</v>
      </c>
      <c r="BM17" s="65">
        <v>1869.7822160000001</v>
      </c>
      <c r="BN17" s="65">
        <v>2607.5638640000002</v>
      </c>
      <c r="BO17" s="65">
        <v>1647.21309</v>
      </c>
      <c r="BP17" s="65">
        <v>193.7897753</v>
      </c>
      <c r="BQ17" s="65">
        <v>1801.6835390000001</v>
      </c>
      <c r="BR17" s="65">
        <v>2384.4225329999999</v>
      </c>
      <c r="BS17" s="65">
        <v>1647.21309</v>
      </c>
      <c r="BT17" s="65">
        <v>193.7897753</v>
      </c>
      <c r="BU17" s="65">
        <v>1889.4503090000001</v>
      </c>
      <c r="BV17" s="65">
        <v>2594.5619660000002</v>
      </c>
      <c r="BW17" s="65">
        <v>1647.21309</v>
      </c>
      <c r="BX17" s="65">
        <v>193.7897753</v>
      </c>
      <c r="BY17" s="65">
        <v>1889.4503090000001</v>
      </c>
      <c r="BZ17" s="65">
        <v>2474.7786259999998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581.28104480000002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273.75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736.13422109999999</v>
      </c>
      <c r="M32" s="65">
        <v>796.41332020000004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813.97500000000002</v>
      </c>
      <c r="S32" s="65">
        <v>540.22500000000002</v>
      </c>
      <c r="T32" s="65">
        <v>813.97500000000002</v>
      </c>
      <c r="U32" s="65">
        <v>813.97500000000002</v>
      </c>
      <c r="V32" s="65">
        <v>813.97500000000002</v>
      </c>
      <c r="W32" s="65">
        <v>813.97500000000002</v>
      </c>
      <c r="X32" s="65">
        <v>813.97500000000002</v>
      </c>
      <c r="Y32" s="65">
        <v>813.97500000000002</v>
      </c>
      <c r="Z32" s="65">
        <v>540.22500000000002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273.75</v>
      </c>
      <c r="AI32" s="65">
        <v>813.97500000000002</v>
      </c>
      <c r="AJ32" s="65">
        <v>813.97500000000002</v>
      </c>
      <c r="AK32" s="65">
        <v>540.22500000000002</v>
      </c>
      <c r="AL32" s="65">
        <v>813.97500000000002</v>
      </c>
      <c r="AM32" s="65">
        <v>813.97500000000002</v>
      </c>
      <c r="AN32" s="65">
        <v>813.97500000000002</v>
      </c>
      <c r="AO32" s="65">
        <v>540.22500000000002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Z33" s="65">
        <v>270.07499999999999</v>
      </c>
      <c r="AA33" s="65">
        <v>270.07499999999999</v>
      </c>
      <c r="AB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522.25746340000001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1084.05</v>
      </c>
      <c r="J41" s="65">
        <v>1084.05</v>
      </c>
      <c r="K41" s="65">
        <v>1084.05</v>
      </c>
      <c r="L41" s="65">
        <v>1006.209221</v>
      </c>
      <c r="M41" s="65">
        <v>1066.4883199999999</v>
      </c>
      <c r="N41" s="65">
        <v>1084.05</v>
      </c>
      <c r="O41" s="65">
        <v>1084.05</v>
      </c>
      <c r="P41" s="65">
        <v>1084.05</v>
      </c>
      <c r="Q41" s="65">
        <v>1084.05</v>
      </c>
      <c r="R41" s="65">
        <v>1084.05</v>
      </c>
      <c r="S41" s="65">
        <v>810.3</v>
      </c>
      <c r="T41" s="65">
        <v>1084.05</v>
      </c>
      <c r="U41" s="65">
        <v>813.97500000000002</v>
      </c>
      <c r="V41" s="65">
        <v>1084.05</v>
      </c>
      <c r="W41" s="65">
        <v>1084.05</v>
      </c>
      <c r="X41" s="65">
        <v>1084.05</v>
      </c>
      <c r="Y41" s="65">
        <v>813.97500000000002</v>
      </c>
      <c r="Z41" s="65">
        <v>810.3</v>
      </c>
      <c r="AA41" s="65">
        <v>1084.05</v>
      </c>
      <c r="AB41" s="65">
        <v>1084.05</v>
      </c>
      <c r="AC41" s="65">
        <v>813.97500000000002</v>
      </c>
      <c r="AD41" s="65">
        <v>813.97500000000002</v>
      </c>
      <c r="AE41" s="65">
        <v>1084.05</v>
      </c>
      <c r="AF41" s="65">
        <v>1084.05</v>
      </c>
      <c r="AG41" s="65">
        <v>813.97500000000002</v>
      </c>
      <c r="AH41" s="65">
        <v>543.82500000000005</v>
      </c>
      <c r="AI41" s="65">
        <v>1084.05</v>
      </c>
      <c r="AJ41" s="65">
        <v>1084.05</v>
      </c>
      <c r="AK41" s="65">
        <v>540.22500000000002</v>
      </c>
      <c r="AL41" s="65">
        <v>1084.05</v>
      </c>
      <c r="AM41" s="65">
        <v>1084.05</v>
      </c>
      <c r="AN41" s="65">
        <v>1084.05</v>
      </c>
      <c r="AO41" s="65">
        <v>540.22500000000002</v>
      </c>
      <c r="AP41" s="65">
        <v>1084.05</v>
      </c>
      <c r="AQ41" s="65">
        <v>1084.05</v>
      </c>
      <c r="AR41" s="65">
        <v>813.97500000000002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813.97500000000002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946.77</v>
      </c>
      <c r="F55" s="65">
        <v>854.52</v>
      </c>
      <c r="G55" s="65">
        <v>1206.27</v>
      </c>
      <c r="H55" s="65">
        <v>1296.27</v>
      </c>
      <c r="I55" s="65">
        <v>1099.77</v>
      </c>
      <c r="J55" s="65">
        <v>1007.25</v>
      </c>
      <c r="K55" s="65">
        <v>1296.27</v>
      </c>
      <c r="L55" s="65">
        <v>1296.27</v>
      </c>
      <c r="M55" s="65">
        <v>1009.02</v>
      </c>
      <c r="N55" s="65">
        <v>1082.4758119999999</v>
      </c>
      <c r="O55" s="65">
        <v>1296.27</v>
      </c>
      <c r="P55" s="65">
        <v>1296.27</v>
      </c>
      <c r="Q55" s="65">
        <v>1201.77</v>
      </c>
      <c r="R55" s="65">
        <v>1281.27</v>
      </c>
      <c r="S55" s="65">
        <v>1296.27</v>
      </c>
      <c r="T55" s="65">
        <v>1296.27</v>
      </c>
      <c r="U55" s="65">
        <v>1277.2767630000001</v>
      </c>
      <c r="V55" s="65">
        <v>1024.02</v>
      </c>
      <c r="W55" s="65">
        <v>1296.27</v>
      </c>
      <c r="X55" s="65">
        <v>1296.27</v>
      </c>
      <c r="Y55" s="65">
        <v>1186.77</v>
      </c>
      <c r="Z55" s="65">
        <v>1296.27</v>
      </c>
      <c r="AA55" s="65">
        <v>1206.27</v>
      </c>
      <c r="AB55" s="65">
        <v>1000.77</v>
      </c>
      <c r="AC55" s="65">
        <v>1281.27</v>
      </c>
      <c r="AD55" s="65">
        <v>1026.27</v>
      </c>
      <c r="AE55" s="65">
        <v>1296.27</v>
      </c>
      <c r="AF55" s="65">
        <v>1456.77</v>
      </c>
      <c r="AG55" s="65">
        <v>1551.27</v>
      </c>
      <c r="AH55" s="65">
        <v>1366.77</v>
      </c>
      <c r="AI55" s="65">
        <v>1262.25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966.48396439999999</v>
      </c>
      <c r="AQ55" s="65">
        <v>1551.27</v>
      </c>
      <c r="AR55" s="65">
        <v>1551.27</v>
      </c>
      <c r="AS55" s="65">
        <v>1296.27</v>
      </c>
      <c r="AT55" s="65">
        <v>1201.77</v>
      </c>
      <c r="AU55" s="65">
        <v>1551.27</v>
      </c>
      <c r="AV55" s="65">
        <v>1551.27</v>
      </c>
      <c r="AW55" s="65">
        <v>1551.27</v>
      </c>
      <c r="AX55" s="65">
        <v>1264.02</v>
      </c>
      <c r="AY55" s="65">
        <v>1262.25</v>
      </c>
      <c r="AZ55" s="65">
        <v>1551.27</v>
      </c>
      <c r="BA55" s="65">
        <v>1201.77</v>
      </c>
      <c r="BB55" s="65">
        <v>1296.27</v>
      </c>
      <c r="BC55" s="65">
        <v>1264.02</v>
      </c>
      <c r="BD55" s="65">
        <v>1551.27</v>
      </c>
      <c r="BE55" s="65">
        <v>591.27</v>
      </c>
      <c r="BF55" s="65">
        <v>1296.27</v>
      </c>
      <c r="BG55" s="65">
        <v>1551.27</v>
      </c>
      <c r="BH55" s="65">
        <v>1551.27</v>
      </c>
      <c r="BI55" s="65">
        <v>1281.27</v>
      </c>
      <c r="BJ55" s="65">
        <v>1296.27</v>
      </c>
      <c r="BK55" s="65">
        <v>1551.27</v>
      </c>
      <c r="BL55" s="65">
        <v>1551.27</v>
      </c>
      <c r="BM55" s="65">
        <v>1551.27</v>
      </c>
      <c r="BN55" s="65">
        <v>1262.25</v>
      </c>
      <c r="BO55" s="65">
        <v>1551.27</v>
      </c>
      <c r="BP55" s="65">
        <v>1551.27</v>
      </c>
      <c r="BQ55" s="65">
        <v>1035.75</v>
      </c>
      <c r="BR55" s="65">
        <v>1082.52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O55" s="65">
        <v>255</v>
      </c>
      <c r="DP55" s="65">
        <v>255</v>
      </c>
      <c r="DQ55" s="65">
        <v>255</v>
      </c>
      <c r="DS55" s="65">
        <v>255</v>
      </c>
      <c r="DT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946.77</v>
      </c>
      <c r="F65" s="65">
        <v>854.52</v>
      </c>
      <c r="G65" s="65">
        <v>1206.27</v>
      </c>
      <c r="H65" s="65">
        <v>1296.27</v>
      </c>
      <c r="I65" s="65">
        <v>1099.77</v>
      </c>
      <c r="J65" s="65">
        <v>1007.25</v>
      </c>
      <c r="K65" s="65">
        <v>1296.27</v>
      </c>
      <c r="L65" s="65">
        <v>1296.27</v>
      </c>
      <c r="M65" s="65">
        <v>1009.02</v>
      </c>
      <c r="N65" s="65">
        <v>1082.4758119999999</v>
      </c>
      <c r="O65" s="65">
        <v>1296.27</v>
      </c>
      <c r="P65" s="65">
        <v>1296.27</v>
      </c>
      <c r="Q65" s="65">
        <v>1201.77</v>
      </c>
      <c r="R65" s="65">
        <v>1281.27</v>
      </c>
      <c r="S65" s="65">
        <v>1296.27</v>
      </c>
      <c r="T65" s="65">
        <v>1296.27</v>
      </c>
      <c r="U65" s="65">
        <v>1277.2767630000001</v>
      </c>
      <c r="V65" s="65">
        <v>1024.02</v>
      </c>
      <c r="W65" s="65">
        <v>1296.27</v>
      </c>
      <c r="X65" s="65">
        <v>1296.27</v>
      </c>
      <c r="Y65" s="65">
        <v>1186.77</v>
      </c>
      <c r="Z65" s="65">
        <v>1296.27</v>
      </c>
      <c r="AA65" s="65">
        <v>1206.27</v>
      </c>
      <c r="AB65" s="65">
        <v>1000.77</v>
      </c>
      <c r="AC65" s="65">
        <v>1281.27</v>
      </c>
      <c r="AD65" s="65">
        <v>1026.27</v>
      </c>
      <c r="AE65" s="65">
        <v>1296.27</v>
      </c>
      <c r="AF65" s="65">
        <v>1456.77</v>
      </c>
      <c r="AG65" s="65">
        <v>1551.27</v>
      </c>
      <c r="AH65" s="65">
        <v>1366.77</v>
      </c>
      <c r="AI65" s="65">
        <v>1262.25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966.48396439999999</v>
      </c>
      <c r="AQ65" s="65">
        <v>1551.27</v>
      </c>
      <c r="AR65" s="65">
        <v>1551.27</v>
      </c>
      <c r="AS65" s="65">
        <v>1296.27</v>
      </c>
      <c r="AT65" s="65">
        <v>1201.77</v>
      </c>
      <c r="AU65" s="65">
        <v>1551.27</v>
      </c>
      <c r="AV65" s="65">
        <v>1551.27</v>
      </c>
      <c r="AW65" s="65">
        <v>1551.27</v>
      </c>
      <c r="AX65" s="65">
        <v>1264.02</v>
      </c>
      <c r="AY65" s="65">
        <v>1262.25</v>
      </c>
      <c r="AZ65" s="65">
        <v>1551.27</v>
      </c>
      <c r="BA65" s="65">
        <v>1201.77</v>
      </c>
      <c r="BB65" s="65">
        <v>1296.27</v>
      </c>
      <c r="BC65" s="65">
        <v>1264.02</v>
      </c>
      <c r="BD65" s="65">
        <v>1551.27</v>
      </c>
      <c r="BE65" s="65">
        <v>591.27</v>
      </c>
      <c r="BF65" s="65">
        <v>1296.27</v>
      </c>
      <c r="BG65" s="65">
        <v>1551.27</v>
      </c>
      <c r="BH65" s="65">
        <v>1551.27</v>
      </c>
      <c r="BI65" s="65">
        <v>1281.27</v>
      </c>
      <c r="BJ65" s="65">
        <v>1296.27</v>
      </c>
      <c r="BK65" s="65">
        <v>1551.27</v>
      </c>
      <c r="BL65" s="65">
        <v>1551.27</v>
      </c>
      <c r="BM65" s="65">
        <v>1551.27</v>
      </c>
      <c r="BN65" s="65">
        <v>1262.25</v>
      </c>
      <c r="BO65" s="65">
        <v>1551.27</v>
      </c>
      <c r="BP65" s="65">
        <v>1551.27</v>
      </c>
      <c r="BQ65" s="65">
        <v>1035.75</v>
      </c>
      <c r="BR65" s="65">
        <v>1082.52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0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0</v>
      </c>
      <c r="DO65" s="65">
        <v>255</v>
      </c>
      <c r="DP65" s="65">
        <v>255</v>
      </c>
      <c r="DQ65" s="65">
        <v>255</v>
      </c>
      <c r="DR65" s="65">
        <v>0</v>
      </c>
      <c r="DS65" s="65">
        <v>255</v>
      </c>
      <c r="DT65" s="65">
        <v>255</v>
      </c>
      <c r="DU65" s="65">
        <v>0</v>
      </c>
      <c r="DV65" s="65">
        <v>0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0</v>
      </c>
      <c r="BM101" s="65">
        <v>0</v>
      </c>
      <c r="BN101" s="65">
        <v>0</v>
      </c>
      <c r="BO101" s="65">
        <v>0</v>
      </c>
      <c r="BP101" s="65">
        <v>0</v>
      </c>
      <c r="BQ101" s="65">
        <v>0</v>
      </c>
      <c r="BR101" s="65">
        <v>0</v>
      </c>
      <c r="BS101" s="65">
        <v>0</v>
      </c>
      <c r="BT101" s="65">
        <v>0</v>
      </c>
      <c r="BU101" s="65">
        <v>0</v>
      </c>
      <c r="BV101" s="65">
        <v>0</v>
      </c>
      <c r="BW101" s="65">
        <v>0</v>
      </c>
      <c r="BX101" s="65">
        <v>0</v>
      </c>
      <c r="BY101" s="65">
        <v>0</v>
      </c>
      <c r="BZ101" s="65">
        <v>0</v>
      </c>
      <c r="CA101" s="65">
        <v>0</v>
      </c>
      <c r="CB101" s="65">
        <v>0</v>
      </c>
      <c r="CC101" s="65">
        <v>0</v>
      </c>
      <c r="CD101" s="65">
        <v>0</v>
      </c>
      <c r="CE101" s="65">
        <v>0</v>
      </c>
      <c r="CF101" s="65">
        <v>0</v>
      </c>
      <c r="CG101" s="65">
        <v>0</v>
      </c>
      <c r="CH101" s="65">
        <v>0</v>
      </c>
      <c r="CI101" s="65">
        <v>0</v>
      </c>
      <c r="CJ101" s="65">
        <v>0</v>
      </c>
      <c r="CK101" s="65">
        <v>0</v>
      </c>
      <c r="CL101" s="65">
        <v>0</v>
      </c>
      <c r="CM101" s="65">
        <v>0</v>
      </c>
      <c r="CN101" s="65">
        <v>0</v>
      </c>
      <c r="CO101" s="65">
        <v>0</v>
      </c>
      <c r="CP101" s="65">
        <v>0</v>
      </c>
      <c r="CQ101" s="65">
        <v>0</v>
      </c>
      <c r="CR101" s="65">
        <v>0</v>
      </c>
      <c r="CS101" s="65">
        <v>0</v>
      </c>
      <c r="CT101" s="65">
        <v>0</v>
      </c>
      <c r="CU101" s="65">
        <v>0</v>
      </c>
      <c r="CV101" s="65">
        <v>0</v>
      </c>
      <c r="CW101" s="65">
        <v>0</v>
      </c>
      <c r="CX101" s="65">
        <v>0</v>
      </c>
      <c r="CY101" s="65">
        <v>0</v>
      </c>
      <c r="CZ101" s="65">
        <v>0</v>
      </c>
      <c r="DA101" s="65">
        <v>0</v>
      </c>
      <c r="DB101" s="65">
        <v>0</v>
      </c>
      <c r="DC101" s="65">
        <v>0</v>
      </c>
      <c r="DD101" s="65">
        <v>0</v>
      </c>
      <c r="DE101" s="65">
        <v>0</v>
      </c>
      <c r="DF101" s="65">
        <v>0</v>
      </c>
      <c r="DG101" s="65">
        <v>0</v>
      </c>
      <c r="DH101" s="65">
        <v>0</v>
      </c>
      <c r="DI101" s="65">
        <v>0</v>
      </c>
      <c r="DJ101" s="65">
        <v>0</v>
      </c>
      <c r="DK101" s="65">
        <v>0</v>
      </c>
      <c r="DL101" s="65">
        <v>0</v>
      </c>
      <c r="DM101" s="65">
        <v>0</v>
      </c>
      <c r="DN101" s="65">
        <v>0</v>
      </c>
      <c r="DO101" s="65">
        <v>0</v>
      </c>
      <c r="DP101" s="65">
        <v>0</v>
      </c>
      <c r="DQ101" s="65">
        <v>0</v>
      </c>
      <c r="DR101" s="65">
        <v>0</v>
      </c>
      <c r="DS101" s="65">
        <v>0</v>
      </c>
      <c r="DT101" s="65">
        <v>0</v>
      </c>
      <c r="DU101" s="65">
        <v>0</v>
      </c>
      <c r="DV101" s="65">
        <v>0</v>
      </c>
      <c r="DW101" s="65">
        <v>0</v>
      </c>
      <c r="DX101" s="65">
        <v>0</v>
      </c>
      <c r="DY101" s="65">
        <v>0</v>
      </c>
      <c r="DZ101" s="65">
        <v>0</v>
      </c>
      <c r="EA101" s="65">
        <v>0</v>
      </c>
      <c r="EB101" s="65">
        <v>0</v>
      </c>
      <c r="EC101" s="65">
        <v>0</v>
      </c>
      <c r="ED101" s="65">
        <v>0</v>
      </c>
      <c r="EE101" s="65">
        <v>0</v>
      </c>
      <c r="EF101" s="65">
        <v>0</v>
      </c>
      <c r="EG101" s="65">
        <v>0</v>
      </c>
      <c r="EH101" s="65">
        <v>0</v>
      </c>
      <c r="EI101" s="65">
        <v>0</v>
      </c>
      <c r="EJ101" s="65">
        <v>0</v>
      </c>
      <c r="EK101" s="65">
        <v>0</v>
      </c>
      <c r="EL101" s="65">
        <v>0</v>
      </c>
      <c r="EM101" s="65">
        <v>0</v>
      </c>
      <c r="EN101" s="65">
        <v>0</v>
      </c>
      <c r="EO101" s="65">
        <v>0</v>
      </c>
      <c r="EP101" s="65">
        <v>0</v>
      </c>
      <c r="EQ101" s="65">
        <v>0</v>
      </c>
      <c r="ER101" s="65">
        <v>0</v>
      </c>
      <c r="ES101" s="65">
        <v>0</v>
      </c>
      <c r="ET101" s="65">
        <v>0</v>
      </c>
      <c r="EU101" s="65">
        <v>0</v>
      </c>
      <c r="EV101" s="65">
        <v>0</v>
      </c>
      <c r="EW101" s="65">
        <v>0</v>
      </c>
      <c r="EX101" s="65">
        <v>0</v>
      </c>
      <c r="EY101" s="65">
        <v>0</v>
      </c>
      <c r="EZ101" s="65">
        <v>0</v>
      </c>
      <c r="FA101" s="65">
        <v>0</v>
      </c>
      <c r="FB101" s="65">
        <v>0</v>
      </c>
      <c r="FC101" s="65">
        <v>0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3329.888798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2840.1407479999998</v>
      </c>
      <c r="AH102" s="65">
        <v>3412.4135700000002</v>
      </c>
      <c r="AI102" s="65">
        <v>3412.4135700000002</v>
      </c>
      <c r="AJ102" s="65">
        <v>3412.4135700000002</v>
      </c>
      <c r="AK102" s="65">
        <v>195.55813000000001</v>
      </c>
      <c r="AL102" s="65">
        <v>3412.4135700000002</v>
      </c>
      <c r="AM102" s="65">
        <v>1248.862263</v>
      </c>
      <c r="AN102" s="65">
        <v>1823.4090169999999</v>
      </c>
      <c r="AO102" s="65">
        <v>3412.4135700000002</v>
      </c>
      <c r="AP102" s="65">
        <v>3412.4135700000002</v>
      </c>
      <c r="AQ102" s="65">
        <v>820.13138230000004</v>
      </c>
      <c r="AR102" s="65">
        <v>3412.4135700000002</v>
      </c>
      <c r="AS102" s="65">
        <v>3412.4135700000002</v>
      </c>
      <c r="AT102" s="65">
        <v>2272.6439599999999</v>
      </c>
      <c r="AU102" s="65">
        <v>3412.4135700000002</v>
      </c>
      <c r="AV102" s="65">
        <v>3329.888798</v>
      </c>
      <c r="AW102" s="65">
        <v>1846.1483350000001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502.15992679999999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K102" s="65">
        <v>628.47453470000005</v>
      </c>
      <c r="BL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105.9300983</v>
      </c>
      <c r="E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204.39294050000001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Q103" s="65">
        <v>235.5414298</v>
      </c>
    </row>
    <row r="104" spans="2:159" x14ac:dyDescent="0.2">
      <c r="B104" s="65" t="s">
        <v>699</v>
      </c>
      <c r="C104" s="65" t="s">
        <v>39</v>
      </c>
      <c r="D104" s="65">
        <v>524.70974990000002</v>
      </c>
      <c r="E104" s="65">
        <v>788.77007370000001</v>
      </c>
      <c r="F104" s="65">
        <v>1160.273672</v>
      </c>
      <c r="G104" s="65">
        <v>788.77007370000001</v>
      </c>
      <c r="H104" s="65">
        <v>1469.7178839999999</v>
      </c>
      <c r="I104" s="65">
        <v>788.77007370000001</v>
      </c>
      <c r="J104" s="65">
        <v>1293.5829209999999</v>
      </c>
      <c r="K104" s="65">
        <v>1338.966809</v>
      </c>
      <c r="L104" s="65">
        <v>964.90503669999998</v>
      </c>
      <c r="M104" s="65">
        <v>1121.1430969999999</v>
      </c>
      <c r="N104" s="65">
        <v>1469.7178839999999</v>
      </c>
      <c r="O104" s="65">
        <v>655.46082520000004</v>
      </c>
      <c r="P104" s="65">
        <v>788.77007370000001</v>
      </c>
      <c r="Q104" s="65">
        <v>1469.7178839999999</v>
      </c>
      <c r="R104" s="65">
        <v>1469.7178839999999</v>
      </c>
      <c r="S104" s="65">
        <v>964.90503669999998</v>
      </c>
      <c r="T104" s="65">
        <v>1411.8610490000001</v>
      </c>
      <c r="U104" s="65">
        <v>1469.7178839999999</v>
      </c>
      <c r="V104" s="65">
        <v>1469.7178839999999</v>
      </c>
      <c r="W104" s="65">
        <v>1469.7178839999999</v>
      </c>
      <c r="X104" s="65">
        <v>788.77007370000001</v>
      </c>
      <c r="Y104" s="65">
        <v>1002.502446</v>
      </c>
      <c r="Z104" s="65">
        <v>1293.5829209999999</v>
      </c>
      <c r="AA104" s="65">
        <v>788.77007370000001</v>
      </c>
      <c r="AB104" s="65">
        <v>1496.2470880000001</v>
      </c>
      <c r="AC104" s="65">
        <v>1496.2470880000001</v>
      </c>
      <c r="AD104" s="65">
        <v>1186.802876</v>
      </c>
      <c r="AE104" s="65">
        <v>1467.8020799999999</v>
      </c>
      <c r="AF104" s="65">
        <v>658.01899839999999</v>
      </c>
      <c r="AG104" s="65">
        <v>1121.1430969999999</v>
      </c>
      <c r="AH104" s="65">
        <v>1160.273672</v>
      </c>
      <c r="AI104" s="65">
        <v>684.54820210000003</v>
      </c>
      <c r="AJ104" s="65">
        <v>655.46082520000004</v>
      </c>
      <c r="AK104" s="65">
        <v>1958.992197</v>
      </c>
      <c r="AL104" s="65">
        <v>309.44421149999999</v>
      </c>
      <c r="AM104" s="65">
        <v>853.38763410000001</v>
      </c>
      <c r="AN104" s="65">
        <v>1496.2470880000001</v>
      </c>
      <c r="AO104" s="65">
        <v>1787.5945919999999</v>
      </c>
      <c r="AP104" s="65">
        <v>1144.7351389999999</v>
      </c>
      <c r="AQ104" s="65">
        <v>1829.2833410000001</v>
      </c>
      <c r="AS104" s="65">
        <v>531.34205080000004</v>
      </c>
      <c r="AT104" s="65">
        <v>2089.743273</v>
      </c>
      <c r="AU104" s="65">
        <v>1985.521401</v>
      </c>
      <c r="AW104" s="65">
        <v>1144.7351389999999</v>
      </c>
      <c r="AX104" s="65">
        <v>2116.2724760000001</v>
      </c>
      <c r="AY104" s="65">
        <v>1144.7351389999999</v>
      </c>
      <c r="AZ104" s="65">
        <v>1676.07719</v>
      </c>
      <c r="BA104" s="65">
        <v>1676.07719</v>
      </c>
      <c r="BB104" s="65">
        <v>1171.2643419999999</v>
      </c>
      <c r="BC104" s="65">
        <v>1649.547986</v>
      </c>
      <c r="BD104" s="65">
        <v>1171.2643419999999</v>
      </c>
      <c r="BE104" s="65">
        <v>1171.2643419999999</v>
      </c>
      <c r="BF104" s="65">
        <v>26.529203679999998</v>
      </c>
      <c r="BG104" s="65">
        <v>1171.2643419999999</v>
      </c>
      <c r="BH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934.15670929999999</v>
      </c>
      <c r="BO104" s="65">
        <v>1171.2643419999999</v>
      </c>
      <c r="BP104" s="65">
        <v>1171.2643419999999</v>
      </c>
      <c r="BQ104" s="65">
        <v>1171.2643419999999</v>
      </c>
      <c r="BR104" s="65">
        <v>1144.7351389999999</v>
      </c>
      <c r="BS104" s="65">
        <v>1171.2643419999999</v>
      </c>
      <c r="BT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26.529203679999998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88.505532700000003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26.529203679999998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V105" s="65">
        <v>1353.463123</v>
      </c>
      <c r="W105" s="65">
        <v>1353.463123</v>
      </c>
      <c r="X105" s="65">
        <v>1353.463123</v>
      </c>
      <c r="Z105" s="65">
        <v>1353.463123</v>
      </c>
      <c r="AA105" s="65">
        <v>1353.463123</v>
      </c>
      <c r="AB105" s="65">
        <v>784.33634199999995</v>
      </c>
      <c r="AE105" s="65">
        <v>1353.463123</v>
      </c>
      <c r="AH105" s="65">
        <v>1353.463123</v>
      </c>
      <c r="AI105" s="65">
        <v>1353.463123</v>
      </c>
      <c r="AJ105" s="65">
        <v>574.13039119999996</v>
      </c>
      <c r="AL105" s="65">
        <v>1197.3249760000001</v>
      </c>
      <c r="AM105" s="65">
        <v>1358.674217</v>
      </c>
      <c r="AN105" s="65">
        <v>1358.674217</v>
      </c>
      <c r="AO105" s="65">
        <v>1358.674217</v>
      </c>
      <c r="AP105" s="65">
        <v>1291.4485460000001</v>
      </c>
      <c r="AQ105" s="65">
        <v>1358.674217</v>
      </c>
      <c r="AT105" s="65">
        <v>1358.674217</v>
      </c>
      <c r="AU105" s="65">
        <v>861.91487810000001</v>
      </c>
      <c r="AV105" s="65">
        <v>1358.674217</v>
      </c>
      <c r="AW105" s="65">
        <v>861.91487810000001</v>
      </c>
      <c r="AX105" s="65">
        <v>1358.674217</v>
      </c>
      <c r="AY105" s="65">
        <v>927.6737842</v>
      </c>
      <c r="AZ105" s="65">
        <v>1225.0314000000001</v>
      </c>
      <c r="BB105" s="65">
        <v>1629.3060519999999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J105" s="65">
        <v>1702.7958880000001</v>
      </c>
      <c r="BK105" s="65">
        <v>1550.6875970000001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D105" s="65">
        <v>840.8810095</v>
      </c>
      <c r="CE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P105" s="65">
        <v>349.33276419999999</v>
      </c>
      <c r="CQ105" s="65">
        <v>349.33276419999999</v>
      </c>
      <c r="CR105" s="65">
        <v>349.33276419999999</v>
      </c>
      <c r="CS105" s="65">
        <v>344.12167060000002</v>
      </c>
      <c r="CT105" s="65">
        <v>349.33276419999999</v>
      </c>
      <c r="CU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344.12167060000002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613.52205570000001</v>
      </c>
      <c r="X108" s="65">
        <v>926.15344990000006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926.15344990000006</v>
      </c>
      <c r="AW108" s="65">
        <v>926.15344990000006</v>
      </c>
      <c r="AX108" s="65">
        <v>926.15344990000006</v>
      </c>
      <c r="AY108" s="65">
        <v>926.15344990000006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926.15344990000006</v>
      </c>
      <c r="BM108" s="65">
        <v>926.15344990000006</v>
      </c>
      <c r="BN108" s="65">
        <v>926.15344990000006</v>
      </c>
      <c r="BO108" s="65">
        <v>926.15344990000006</v>
      </c>
      <c r="BP108" s="65">
        <v>926.15344990000006</v>
      </c>
      <c r="BQ108" s="65">
        <v>926.15344990000006</v>
      </c>
      <c r="BR108" s="65">
        <v>926.15344990000006</v>
      </c>
      <c r="BS108" s="65">
        <v>926.15344990000006</v>
      </c>
      <c r="BT108" s="65">
        <v>926.15344990000006</v>
      </c>
      <c r="BU108" s="65">
        <v>926.15344990000006</v>
      </c>
      <c r="BV108" s="65">
        <v>926.15344990000006</v>
      </c>
      <c r="BW108" s="65">
        <v>926.15344990000006</v>
      </c>
      <c r="BX108" s="65">
        <v>926.15344990000006</v>
      </c>
      <c r="BY108" s="65">
        <v>926.15344990000006</v>
      </c>
      <c r="BZ108" s="65">
        <v>926.15344990000006</v>
      </c>
      <c r="CA108" s="65">
        <v>926.15344990000006</v>
      </c>
      <c r="CB108" s="65">
        <v>559.76619760000005</v>
      </c>
      <c r="CC108" s="65">
        <v>559.76619760000005</v>
      </c>
      <c r="CD108" s="65">
        <v>559.76619760000005</v>
      </c>
      <c r="CE108" s="65">
        <v>559.76619760000005</v>
      </c>
      <c r="CF108" s="65">
        <v>559.76619760000005</v>
      </c>
      <c r="CG108" s="65">
        <v>559.76619760000005</v>
      </c>
      <c r="CH108" s="65">
        <v>559.76619760000005</v>
      </c>
      <c r="CI108" s="65">
        <v>559.76619760000005</v>
      </c>
      <c r="CJ108" s="65">
        <v>559.76619760000005</v>
      </c>
      <c r="CK108" s="65">
        <v>559.76619760000005</v>
      </c>
      <c r="CL108" s="65">
        <v>559.76619760000005</v>
      </c>
      <c r="CM108" s="65">
        <v>559.76619760000005</v>
      </c>
      <c r="CN108" s="65">
        <v>559.76619760000005</v>
      </c>
      <c r="CO108" s="65">
        <v>559.76619760000005</v>
      </c>
      <c r="CP108" s="65">
        <v>559.76619760000005</v>
      </c>
      <c r="CQ108" s="65">
        <v>559.76619760000005</v>
      </c>
      <c r="CR108" s="65">
        <v>559.76619760000005</v>
      </c>
      <c r="CS108" s="65">
        <v>559.76619760000005</v>
      </c>
      <c r="CT108" s="65">
        <v>559.76619760000005</v>
      </c>
      <c r="CU108" s="65">
        <v>559.76619760000005</v>
      </c>
      <c r="CV108" s="65">
        <v>559.76619760000005</v>
      </c>
      <c r="CW108" s="65">
        <v>559.76619760000005</v>
      </c>
      <c r="CX108" s="65">
        <v>559.76619760000005</v>
      </c>
      <c r="CY108" s="65">
        <v>559.76619760000005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4904.9682970000003</v>
      </c>
      <c r="E113" s="65">
        <v>4851.5896469999998</v>
      </c>
      <c r="F113" s="65">
        <v>5800.9893730000003</v>
      </c>
      <c r="G113" s="65">
        <v>5279.4232599999996</v>
      </c>
      <c r="H113" s="65">
        <v>6345.975015</v>
      </c>
      <c r="I113" s="65">
        <v>5582.5024320000002</v>
      </c>
      <c r="J113" s="65">
        <v>6169.8400519999996</v>
      </c>
      <c r="K113" s="65">
        <v>6215.2239390000004</v>
      </c>
      <c r="L113" s="65">
        <v>5841.1621670000004</v>
      </c>
      <c r="M113" s="65">
        <v>5997.4002280000004</v>
      </c>
      <c r="N113" s="65">
        <v>6345.975015</v>
      </c>
      <c r="O113" s="65">
        <v>5531.7179560000004</v>
      </c>
      <c r="P113" s="65">
        <v>5665.027204</v>
      </c>
      <c r="Q113" s="65">
        <v>6345.975015</v>
      </c>
      <c r="R113" s="65">
        <v>6345.975015</v>
      </c>
      <c r="S113" s="65">
        <v>5841.1621670000004</v>
      </c>
      <c r="T113" s="65">
        <v>7339.4326229999997</v>
      </c>
      <c r="U113" s="65">
        <v>5808.2849040000001</v>
      </c>
      <c r="V113" s="65">
        <v>7397.2894580000002</v>
      </c>
      <c r="W113" s="65">
        <v>7084.6580629999999</v>
      </c>
      <c r="X113" s="65">
        <v>6716.3416470000002</v>
      </c>
      <c r="Y113" s="65">
        <v>5545.462407</v>
      </c>
      <c r="Z113" s="65">
        <v>6985.6130649999996</v>
      </c>
      <c r="AA113" s="65">
        <v>6716.3416470000002</v>
      </c>
      <c r="AB113" s="65">
        <v>6854.6918800000003</v>
      </c>
      <c r="AC113" s="65">
        <v>6070.3555379999998</v>
      </c>
      <c r="AD113" s="65">
        <v>5760.9113260000004</v>
      </c>
      <c r="AE113" s="65">
        <v>7395.373654</v>
      </c>
      <c r="AF113" s="65">
        <v>5232.1274489999996</v>
      </c>
      <c r="AG113" s="65">
        <v>5122.9787249999999</v>
      </c>
      <c r="AH113" s="65">
        <v>7087.8452459999999</v>
      </c>
      <c r="AI113" s="65">
        <v>6612.1197759999995</v>
      </c>
      <c r="AJ113" s="65">
        <v>5568.1582369999996</v>
      </c>
      <c r="AK113" s="65">
        <v>3316.2452069999999</v>
      </c>
      <c r="AL113" s="65">
        <v>6080.8776379999999</v>
      </c>
      <c r="AM113" s="65">
        <v>4622.6189940000004</v>
      </c>
      <c r="AN113" s="65">
        <v>5840.0252019999998</v>
      </c>
      <c r="AO113" s="65">
        <v>7484.83583</v>
      </c>
      <c r="AP113" s="65">
        <v>6774.7507050000004</v>
      </c>
      <c r="AQ113" s="65">
        <v>5169.7838199999997</v>
      </c>
      <c r="AR113" s="65">
        <v>4338.5670200000004</v>
      </c>
      <c r="AS113" s="65">
        <v>4869.909071</v>
      </c>
      <c r="AT113" s="65">
        <v>6647.2148999999999</v>
      </c>
      <c r="AU113" s="65">
        <v>7186.0033000000003</v>
      </c>
      <c r="AV113" s="65">
        <v>5614.7164650000004</v>
      </c>
      <c r="AW113" s="65">
        <v>4778.9518010000002</v>
      </c>
      <c r="AX113" s="65">
        <v>4401.1001429999997</v>
      </c>
      <c r="AY113" s="65">
        <v>6328.4511709999997</v>
      </c>
      <c r="AZ113" s="65">
        <v>6825.5357910000002</v>
      </c>
      <c r="BA113" s="65">
        <v>5600.5043910000004</v>
      </c>
      <c r="BB113" s="65">
        <v>6724.9975960000002</v>
      </c>
      <c r="BC113" s="65">
        <v>7276.7710749999997</v>
      </c>
      <c r="BD113" s="65">
        <v>4691.2159350000002</v>
      </c>
      <c r="BE113" s="65">
        <v>4302.3736070000004</v>
      </c>
      <c r="BF113" s="65">
        <v>3546.4807959999998</v>
      </c>
      <c r="BG113" s="65">
        <v>4691.2159350000002</v>
      </c>
      <c r="BH113" s="65">
        <v>4497.9317369999999</v>
      </c>
      <c r="BI113" s="65">
        <v>1623.8715070000001</v>
      </c>
      <c r="BJ113" s="65">
        <v>3800.2136799999998</v>
      </c>
      <c r="BK113" s="65">
        <v>4276.5799239999997</v>
      </c>
      <c r="BL113" s="65">
        <v>4497.9317369999999</v>
      </c>
      <c r="BM113" s="65">
        <v>3800.2136799999998</v>
      </c>
      <c r="BN113" s="65">
        <v>4260.8241040000003</v>
      </c>
      <c r="BO113" s="65">
        <v>4497.9317369999999</v>
      </c>
      <c r="BP113" s="65">
        <v>4329.0923050000001</v>
      </c>
      <c r="BQ113" s="65">
        <v>4329.0923050000001</v>
      </c>
      <c r="BR113" s="65">
        <v>4302.5631009999997</v>
      </c>
      <c r="BS113" s="65">
        <v>4329.0923050000001</v>
      </c>
      <c r="BT113" s="65">
        <v>4329.0923050000001</v>
      </c>
      <c r="BU113" s="65">
        <v>3157.8279619999998</v>
      </c>
      <c r="BV113" s="65">
        <v>3631.3742480000001</v>
      </c>
      <c r="BW113" s="65">
        <v>4329.0923050000001</v>
      </c>
      <c r="BX113" s="65">
        <v>4329.0923050000001</v>
      </c>
      <c r="BY113" s="65">
        <v>4329.0923050000001</v>
      </c>
      <c r="BZ113" s="65">
        <v>4329.0923050000001</v>
      </c>
      <c r="CA113" s="65">
        <v>4329.0923050000001</v>
      </c>
      <c r="CB113" s="65">
        <v>3074.0714760000001</v>
      </c>
      <c r="CC113" s="65">
        <v>2233.1904669999999</v>
      </c>
      <c r="CD113" s="65">
        <v>3074.0714760000001</v>
      </c>
      <c r="CE113" s="65">
        <v>3074.0714760000001</v>
      </c>
      <c r="CF113" s="65">
        <v>2233.1904669999999</v>
      </c>
      <c r="CG113" s="65">
        <v>3074.0714760000001</v>
      </c>
      <c r="CH113" s="65">
        <v>3074.0714760000001</v>
      </c>
      <c r="CI113" s="65">
        <v>3074.0714760000001</v>
      </c>
      <c r="CJ113" s="65">
        <v>3074.0714760000001</v>
      </c>
      <c r="CK113" s="65">
        <v>1929.3363380000001</v>
      </c>
      <c r="CL113" s="65">
        <v>3074.0714760000001</v>
      </c>
      <c r="CM113" s="65">
        <v>3074.0714760000001</v>
      </c>
      <c r="CN113" s="65">
        <v>1731.03054</v>
      </c>
      <c r="CO113" s="65">
        <v>1731.03054</v>
      </c>
      <c r="CP113" s="65">
        <v>2080.363304</v>
      </c>
      <c r="CQ113" s="65">
        <v>2080.363304</v>
      </c>
      <c r="CR113" s="65">
        <v>997.60449449999999</v>
      </c>
      <c r="CS113" s="65">
        <v>2075.1522110000001</v>
      </c>
      <c r="CT113" s="65">
        <v>2080.363304</v>
      </c>
      <c r="CU113" s="65">
        <v>2080.363304</v>
      </c>
      <c r="CV113" s="65">
        <v>1731.03054</v>
      </c>
      <c r="CW113" s="65">
        <v>1731.03054</v>
      </c>
      <c r="CX113" s="65">
        <v>935.62816550000002</v>
      </c>
      <c r="CY113" s="65">
        <v>2080.363304</v>
      </c>
      <c r="CZ113" s="65">
        <v>1520.5971070000001</v>
      </c>
      <c r="DA113" s="65">
        <v>1171.2643419999999</v>
      </c>
      <c r="DB113" s="65">
        <v>1520.5971070000001</v>
      </c>
      <c r="DC113" s="65">
        <v>1520.5971070000001</v>
      </c>
      <c r="DD113" s="65">
        <v>1520.5971070000001</v>
      </c>
      <c r="DE113" s="65">
        <v>1171.2643419999999</v>
      </c>
      <c r="DF113" s="65">
        <v>1520.5971070000001</v>
      </c>
      <c r="DG113" s="65">
        <v>1520.5971070000001</v>
      </c>
      <c r="DH113" s="65">
        <v>1494.0679029999999</v>
      </c>
      <c r="DI113" s="65">
        <v>1494.0679029999999</v>
      </c>
      <c r="DJ113" s="65">
        <v>1494.0679029999999</v>
      </c>
      <c r="DK113" s="65">
        <v>1494.0679029999999</v>
      </c>
      <c r="DL113" s="65">
        <v>1494.0679029999999</v>
      </c>
      <c r="DM113" s="65">
        <v>1488.8568090000001</v>
      </c>
      <c r="DN113" s="65">
        <v>1494.0679029999999</v>
      </c>
      <c r="DO113" s="65">
        <v>1494.0679029999999</v>
      </c>
      <c r="DP113" s="65">
        <v>344.12167060000002</v>
      </c>
      <c r="DQ113" s="65">
        <v>344.12167060000002</v>
      </c>
      <c r="DR113" s="65">
        <v>344.12167060000002</v>
      </c>
      <c r="DS113" s="65">
        <v>344.12167060000002</v>
      </c>
      <c r="DT113" s="65">
        <v>344.12167060000002</v>
      </c>
      <c r="DU113" s="65">
        <v>344.12167060000002</v>
      </c>
      <c r="DV113" s="65">
        <v>344.12167060000002</v>
      </c>
      <c r="DW113" s="65">
        <v>344.12167060000002</v>
      </c>
      <c r="DX113" s="65">
        <v>344.12167060000002</v>
      </c>
      <c r="DY113" s="65">
        <v>344.12167060000002</v>
      </c>
      <c r="DZ113" s="65">
        <v>344.12167060000002</v>
      </c>
      <c r="EA113" s="65">
        <v>344.12167060000002</v>
      </c>
      <c r="EB113" s="65">
        <v>0</v>
      </c>
      <c r="EC113" s="65">
        <v>344.12167060000002</v>
      </c>
      <c r="ED113" s="65">
        <v>344.12167060000002</v>
      </c>
      <c r="EE113" s="65">
        <v>344.12167060000002</v>
      </c>
      <c r="EF113" s="65">
        <v>0</v>
      </c>
      <c r="EG113" s="65">
        <v>0</v>
      </c>
      <c r="EH113" s="65">
        <v>0</v>
      </c>
      <c r="EI113" s="65">
        <v>0</v>
      </c>
      <c r="EJ113" s="65">
        <v>0</v>
      </c>
      <c r="EK113" s="65">
        <v>0</v>
      </c>
      <c r="EL113" s="65">
        <v>0</v>
      </c>
      <c r="EM113" s="65">
        <v>0</v>
      </c>
      <c r="EN113" s="65">
        <v>0</v>
      </c>
      <c r="EO113" s="65">
        <v>0</v>
      </c>
      <c r="EP113" s="65">
        <v>0</v>
      </c>
      <c r="EQ113" s="65">
        <v>0</v>
      </c>
      <c r="ER113" s="65">
        <v>0</v>
      </c>
      <c r="ES113" s="65">
        <v>0</v>
      </c>
      <c r="ET113" s="65">
        <v>0</v>
      </c>
      <c r="EU113" s="65">
        <v>0</v>
      </c>
      <c r="EV113" s="65">
        <v>0</v>
      </c>
      <c r="EW113" s="65">
        <v>0</v>
      </c>
      <c r="EX113" s="65">
        <v>0</v>
      </c>
      <c r="EY113" s="65">
        <v>0</v>
      </c>
      <c r="EZ113" s="65">
        <v>0</v>
      </c>
      <c r="FA113" s="65">
        <v>0</v>
      </c>
      <c r="FB113" s="65">
        <v>0</v>
      </c>
      <c r="FC113" s="65">
        <v>0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0</v>
      </c>
      <c r="CC137" s="65">
        <v>0</v>
      </c>
      <c r="CD137" s="65">
        <v>0</v>
      </c>
      <c r="CE137" s="65">
        <v>0</v>
      </c>
      <c r="CF137" s="65">
        <v>0</v>
      </c>
      <c r="CG137" s="65">
        <v>0</v>
      </c>
      <c r="CH137" s="65">
        <v>0</v>
      </c>
      <c r="CI137" s="65">
        <v>0</v>
      </c>
      <c r="CJ137" s="65">
        <v>0</v>
      </c>
      <c r="CK137" s="65">
        <v>0</v>
      </c>
      <c r="CL137" s="65">
        <v>0</v>
      </c>
      <c r="CM137" s="65">
        <v>0</v>
      </c>
      <c r="CN137" s="65">
        <v>0</v>
      </c>
      <c r="CO137" s="65">
        <v>0</v>
      </c>
      <c r="CP137" s="65">
        <v>0</v>
      </c>
      <c r="CQ137" s="65">
        <v>0</v>
      </c>
      <c r="CR137" s="65">
        <v>0</v>
      </c>
      <c r="CS137" s="65">
        <v>0</v>
      </c>
      <c r="CT137" s="65">
        <v>0</v>
      </c>
      <c r="CU137" s="65">
        <v>0</v>
      </c>
      <c r="CV137" s="65">
        <v>0</v>
      </c>
      <c r="CW137" s="65">
        <v>0</v>
      </c>
      <c r="CX137" s="65">
        <v>0</v>
      </c>
      <c r="CY137" s="65">
        <v>0</v>
      </c>
      <c r="CZ137" s="65">
        <v>0</v>
      </c>
      <c r="DA137" s="65">
        <v>0</v>
      </c>
      <c r="DB137" s="65">
        <v>0</v>
      </c>
      <c r="DC137" s="65">
        <v>0</v>
      </c>
      <c r="DD137" s="65">
        <v>0</v>
      </c>
      <c r="DE137" s="65">
        <v>0</v>
      </c>
      <c r="DF137" s="65">
        <v>0</v>
      </c>
      <c r="DG137" s="65">
        <v>0</v>
      </c>
      <c r="DH137" s="65">
        <v>0</v>
      </c>
      <c r="DI137" s="65">
        <v>0</v>
      </c>
      <c r="DJ137" s="65">
        <v>0</v>
      </c>
      <c r="DK137" s="65">
        <v>0</v>
      </c>
      <c r="DL137" s="65">
        <v>0</v>
      </c>
      <c r="DM137" s="65">
        <v>0</v>
      </c>
      <c r="DN137" s="65">
        <v>0</v>
      </c>
      <c r="DO137" s="65">
        <v>0</v>
      </c>
      <c r="DP137" s="65">
        <v>0</v>
      </c>
      <c r="DQ137" s="65">
        <v>0</v>
      </c>
      <c r="DR137" s="65">
        <v>0</v>
      </c>
      <c r="DS137" s="65">
        <v>0</v>
      </c>
      <c r="DT137" s="65">
        <v>0</v>
      </c>
      <c r="DU137" s="65">
        <v>0</v>
      </c>
      <c r="DV137" s="65">
        <v>0</v>
      </c>
      <c r="DW137" s="65">
        <v>0</v>
      </c>
      <c r="DX137" s="65">
        <v>0</v>
      </c>
      <c r="DY137" s="65">
        <v>0</v>
      </c>
      <c r="DZ137" s="65">
        <v>0</v>
      </c>
      <c r="EA137" s="65">
        <v>0</v>
      </c>
      <c r="EB137" s="65">
        <v>0</v>
      </c>
      <c r="EC137" s="65">
        <v>0</v>
      </c>
      <c r="ED137" s="65">
        <v>0</v>
      </c>
      <c r="EE137" s="65">
        <v>0</v>
      </c>
      <c r="EF137" s="65">
        <v>0</v>
      </c>
      <c r="EG137" s="65">
        <v>0</v>
      </c>
      <c r="EH137" s="65">
        <v>0</v>
      </c>
      <c r="EI137" s="65">
        <v>0</v>
      </c>
      <c r="EJ137" s="65">
        <v>0</v>
      </c>
      <c r="EK137" s="65">
        <v>0</v>
      </c>
      <c r="EL137" s="65">
        <v>0</v>
      </c>
      <c r="EM137" s="65">
        <v>0</v>
      </c>
      <c r="EN137" s="65">
        <v>0</v>
      </c>
      <c r="EO137" s="65">
        <v>0</v>
      </c>
      <c r="EP137" s="65">
        <v>0</v>
      </c>
      <c r="EQ137" s="65">
        <v>0</v>
      </c>
      <c r="ER137" s="65">
        <v>0</v>
      </c>
      <c r="ES137" s="65">
        <v>0</v>
      </c>
      <c r="ET137" s="65">
        <v>0</v>
      </c>
      <c r="EU137" s="65">
        <v>0</v>
      </c>
      <c r="EV137" s="65">
        <v>0</v>
      </c>
      <c r="EW137" s="65">
        <v>0</v>
      </c>
      <c r="EX137" s="65">
        <v>0</v>
      </c>
      <c r="EY137" s="65">
        <v>0</v>
      </c>
      <c r="EZ137" s="65">
        <v>0</v>
      </c>
      <c r="FA137" s="65">
        <v>0</v>
      </c>
      <c r="FB137" s="65">
        <v>0</v>
      </c>
      <c r="FC137" s="65">
        <v>0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1960.8871409999999</v>
      </c>
      <c r="AH138" s="65">
        <v>3028.498094</v>
      </c>
      <c r="AI138" s="65">
        <v>3028.498094</v>
      </c>
      <c r="AJ138" s="65">
        <v>3028.498094</v>
      </c>
      <c r="AK138" s="65">
        <v>974.9482352</v>
      </c>
      <c r="AL138" s="65">
        <v>3028.498094</v>
      </c>
      <c r="AM138" s="65">
        <v>1772.450026</v>
      </c>
      <c r="AN138" s="65">
        <v>2834.6861990000002</v>
      </c>
      <c r="AO138" s="65">
        <v>3028.498094</v>
      </c>
      <c r="AP138" s="65">
        <v>3028.498094</v>
      </c>
      <c r="AQ138" s="65">
        <v>501.21245520000002</v>
      </c>
      <c r="AR138" s="65">
        <v>3028.498094</v>
      </c>
      <c r="AS138" s="65">
        <v>3028.498094</v>
      </c>
      <c r="AT138" s="65">
        <v>1095.0876290000001</v>
      </c>
      <c r="AU138" s="65">
        <v>3028.498094</v>
      </c>
      <c r="AV138" s="65">
        <v>2814.369522</v>
      </c>
      <c r="AW138" s="65">
        <v>905.59331699999996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417.40875080000001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K138" s="65">
        <v>501.21245520000002</v>
      </c>
      <c r="BL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893.56717279999998</v>
      </c>
      <c r="G139" s="65">
        <v>459.52370660000003</v>
      </c>
      <c r="H139" s="65">
        <v>1065.9055049999999</v>
      </c>
      <c r="I139" s="65">
        <v>1065.9055049999999</v>
      </c>
      <c r="J139" s="65">
        <v>459.52370660000003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606.38179839999998</v>
      </c>
      <c r="R139" s="65">
        <v>1065.9055049999999</v>
      </c>
      <c r="S139" s="65">
        <v>1065.9055049999999</v>
      </c>
      <c r="T139" s="65">
        <v>1065.9055049999999</v>
      </c>
      <c r="U139" s="65">
        <v>459.52370660000003</v>
      </c>
      <c r="V139" s="65">
        <v>606.38179839999998</v>
      </c>
      <c r="W139" s="65">
        <v>1065.9055049999999</v>
      </c>
      <c r="X139" s="65">
        <v>1065.9055049999999</v>
      </c>
      <c r="Y139" s="65">
        <v>606.38179839999998</v>
      </c>
      <c r="Z139" s="65">
        <v>459.52370660000003</v>
      </c>
      <c r="AA139" s="65">
        <v>547.66313179999997</v>
      </c>
      <c r="AB139" s="65">
        <v>1065.9055049999999</v>
      </c>
      <c r="AE139" s="65">
        <v>1065.9055049999999</v>
      </c>
      <c r="AG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Q139" s="65">
        <v>1065.9055049999999</v>
      </c>
      <c r="AR139" s="65">
        <v>1065.9055049999999</v>
      </c>
      <c r="AS139" s="65">
        <v>606.38179839999998</v>
      </c>
      <c r="AT139" s="65">
        <v>606.38179839999998</v>
      </c>
      <c r="AU139" s="65">
        <v>606.38179839999998</v>
      </c>
      <c r="AV139" s="65">
        <v>842.85166189999995</v>
      </c>
      <c r="AW139" s="65">
        <v>908.17930690000003</v>
      </c>
      <c r="AX139" s="65">
        <v>606.38179839999998</v>
      </c>
      <c r="AY139" s="65">
        <v>606.38179839999998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459.52370660000003</v>
      </c>
      <c r="BJ139" s="65">
        <v>459.52370660000003</v>
      </c>
      <c r="BK139" s="65">
        <v>1065.9055049999999</v>
      </c>
      <c r="BL139" s="65">
        <v>1065.9055049999999</v>
      </c>
      <c r="BM139" s="65">
        <v>1065.9055049999999</v>
      </c>
      <c r="BO139" s="65">
        <v>1065.9055049999999</v>
      </c>
      <c r="BP139" s="65">
        <v>1065.9055049999999</v>
      </c>
      <c r="BQ139" s="65">
        <v>459.52370660000003</v>
      </c>
      <c r="BS139" s="65">
        <v>1065.9055049999999</v>
      </c>
      <c r="BT139" s="65">
        <v>1065.9055049999999</v>
      </c>
      <c r="BU139" s="65">
        <v>279.98815339999999</v>
      </c>
      <c r="BW139" s="65">
        <v>1065.9055049999999</v>
      </c>
      <c r="BX139" s="65">
        <v>1065.9055049999999</v>
      </c>
      <c r="BY139" s="65">
        <v>1065.9055049999999</v>
      </c>
      <c r="BZ139" s="65">
        <v>459.52370660000003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F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AA140" s="65">
        <v>211.28615790000001</v>
      </c>
      <c r="AB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N140" s="65">
        <v>211.28615790000001</v>
      </c>
      <c r="AO140" s="65">
        <v>211.28615790000001</v>
      </c>
      <c r="AS140" s="65">
        <v>211.28615790000001</v>
      </c>
      <c r="AX140" s="65">
        <v>211.28615790000001</v>
      </c>
      <c r="AZ140" s="65">
        <v>211.28615790000001</v>
      </c>
      <c r="BA140" s="65">
        <v>211.28615790000001</v>
      </c>
      <c r="BB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4094.4035990000002</v>
      </c>
      <c r="E149" s="65">
        <v>3634.8798929999998</v>
      </c>
      <c r="F149" s="65">
        <v>4133.3514249999998</v>
      </c>
      <c r="G149" s="65">
        <v>3488.0218009999999</v>
      </c>
      <c r="H149" s="65">
        <v>4305.6897570000001</v>
      </c>
      <c r="I149" s="65">
        <v>4305.6897570000001</v>
      </c>
      <c r="J149" s="65">
        <v>3699.3079590000002</v>
      </c>
      <c r="K149" s="65">
        <v>4305.6897570000001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4305.6897570000001</v>
      </c>
      <c r="Q149" s="65">
        <v>3846.1660510000002</v>
      </c>
      <c r="R149" s="65">
        <v>4305.6897570000001</v>
      </c>
      <c r="S149" s="65">
        <v>4305.6897570000001</v>
      </c>
      <c r="T149" s="65">
        <v>4305.6897570000001</v>
      </c>
      <c r="U149" s="65">
        <v>3699.3079590000002</v>
      </c>
      <c r="V149" s="65">
        <v>3846.1660510000002</v>
      </c>
      <c r="W149" s="65">
        <v>4305.6897570000001</v>
      </c>
      <c r="X149" s="65">
        <v>4305.6897570000001</v>
      </c>
      <c r="Y149" s="65">
        <v>3846.1660510000002</v>
      </c>
      <c r="Z149" s="65">
        <v>3488.0218009999999</v>
      </c>
      <c r="AA149" s="65">
        <v>3787.4473840000001</v>
      </c>
      <c r="AB149" s="65">
        <v>4305.6897570000001</v>
      </c>
      <c r="AC149" s="65">
        <v>3239.7842519999999</v>
      </c>
      <c r="AD149" s="65">
        <v>3239.7842519999999</v>
      </c>
      <c r="AE149" s="65">
        <v>4305.6897570000001</v>
      </c>
      <c r="AF149" s="65">
        <v>3028.498094</v>
      </c>
      <c r="AG149" s="65">
        <v>3238.0788029999999</v>
      </c>
      <c r="AH149" s="65">
        <v>3028.498094</v>
      </c>
      <c r="AI149" s="65">
        <v>3239.7842519999999</v>
      </c>
      <c r="AJ149" s="65">
        <v>3239.7842519999999</v>
      </c>
      <c r="AK149" s="65">
        <v>1186.234393</v>
      </c>
      <c r="AL149" s="65">
        <v>4094.4035990000002</v>
      </c>
      <c r="AM149" s="65">
        <v>2838.3555310000002</v>
      </c>
      <c r="AN149" s="65">
        <v>4111.8778620000003</v>
      </c>
      <c r="AO149" s="65">
        <v>3239.7842519999999</v>
      </c>
      <c r="AP149" s="65">
        <v>3028.498094</v>
      </c>
      <c r="AQ149" s="65">
        <v>1567.11796</v>
      </c>
      <c r="AR149" s="65">
        <v>4094.4035990000002</v>
      </c>
      <c r="AS149" s="65">
        <v>3846.1660510000002</v>
      </c>
      <c r="AT149" s="65">
        <v>1701.469427</v>
      </c>
      <c r="AU149" s="65">
        <v>3634.8798929999998</v>
      </c>
      <c r="AV149" s="65">
        <v>3657.221184</v>
      </c>
      <c r="AW149" s="65">
        <v>1813.772624</v>
      </c>
      <c r="AX149" s="65">
        <v>817.66795630000001</v>
      </c>
      <c r="AY149" s="65">
        <v>3420.7513199999999</v>
      </c>
      <c r="AZ149" s="65">
        <v>3725.9319099999998</v>
      </c>
      <c r="BA149" s="65">
        <v>3725.9319099999998</v>
      </c>
      <c r="BB149" s="65">
        <v>3725.9319099999998</v>
      </c>
      <c r="BC149" s="65">
        <v>3514.6457519999999</v>
      </c>
      <c r="BD149" s="65">
        <v>3110.2648899999999</v>
      </c>
      <c r="BE149" s="65">
        <v>1483.3142559999999</v>
      </c>
      <c r="BF149" s="65">
        <v>3110.2648899999999</v>
      </c>
      <c r="BG149" s="65">
        <v>3110.2648899999999</v>
      </c>
      <c r="BH149" s="65">
        <v>2230.3480519999998</v>
      </c>
      <c r="BI149" s="65">
        <v>1623.9662539999999</v>
      </c>
      <c r="BJ149" s="65">
        <v>459.52370660000003</v>
      </c>
      <c r="BK149" s="65">
        <v>1567.11796</v>
      </c>
      <c r="BL149" s="65">
        <v>2230.3480519999998</v>
      </c>
      <c r="BM149" s="65">
        <v>1065.9055049999999</v>
      </c>
      <c r="BN149" s="65">
        <v>1164.4425470000001</v>
      </c>
      <c r="BO149" s="65">
        <v>2230.3480519999998</v>
      </c>
      <c r="BP149" s="65">
        <v>2230.3480519999998</v>
      </c>
      <c r="BQ149" s="65">
        <v>1623.9662539999999</v>
      </c>
      <c r="BR149" s="65">
        <v>1164.4425470000001</v>
      </c>
      <c r="BS149" s="65">
        <v>2230.3480519999998</v>
      </c>
      <c r="BT149" s="65">
        <v>2230.3480519999998</v>
      </c>
      <c r="BU149" s="65">
        <v>1444.430701</v>
      </c>
      <c r="BV149" s="65">
        <v>0</v>
      </c>
      <c r="BW149" s="65">
        <v>2230.3480519999998</v>
      </c>
      <c r="BX149" s="65">
        <v>2230.3480519999998</v>
      </c>
      <c r="BY149" s="65">
        <v>2230.3480519999998</v>
      </c>
      <c r="BZ149" s="65">
        <v>1623.9662539999999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1541.207275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531.29521</v>
      </c>
      <c r="AH150" s="65">
        <v>1651.996044</v>
      </c>
      <c r="AI150" s="65">
        <v>1651.996044</v>
      </c>
      <c r="AJ150" s="65">
        <v>1813.1387500000001</v>
      </c>
      <c r="AK150" s="65">
        <v>531.29521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1628.4201720000001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531.29521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1331.1975420000001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2613.7311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2451.8983750000002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2451.8983750000002</v>
      </c>
      <c r="DZ150" s="65">
        <v>2983.193585</v>
      </c>
      <c r="EA150" s="65">
        <v>2983.193585</v>
      </c>
      <c r="EB150" s="65">
        <v>3144.336292</v>
      </c>
      <c r="EC150" s="65">
        <v>2451.8983750000002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1541.207275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531.29521</v>
      </c>
      <c r="AH161" s="65">
        <v>1651.996044</v>
      </c>
      <c r="AI161" s="65">
        <v>1651.996044</v>
      </c>
      <c r="AJ161" s="65">
        <v>1813.1387500000001</v>
      </c>
      <c r="AK161" s="65">
        <v>531.29521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1628.4201720000001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531.29521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1331.1975420000001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2613.7311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2451.8983750000002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2451.8983750000002</v>
      </c>
      <c r="DZ161" s="65">
        <v>2983.193585</v>
      </c>
      <c r="EA161" s="65">
        <v>2983.193585</v>
      </c>
      <c r="EB161" s="65">
        <v>3144.336292</v>
      </c>
      <c r="EC161" s="65">
        <v>2451.8983750000002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612.63511070000004</v>
      </c>
      <c r="G162" s="65">
        <v>736.75388510000005</v>
      </c>
      <c r="H162" s="65">
        <v>736.75388510000005</v>
      </c>
      <c r="I162" s="65">
        <v>702.64490890000002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323.6562849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W163" s="65">
        <v>22.739317440000001</v>
      </c>
      <c r="X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4.0365963809999998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1181.3177639999999</v>
      </c>
      <c r="E164" s="65">
        <v>1038.2027210000001</v>
      </c>
      <c r="F164" s="65">
        <v>1297.6204339999999</v>
      </c>
      <c r="G164" s="65">
        <v>1769.935007</v>
      </c>
      <c r="H164" s="65">
        <v>1926.8610329999999</v>
      </c>
      <c r="I164" s="65">
        <v>916.54737239999997</v>
      </c>
      <c r="J164" s="65">
        <v>770.44725789999995</v>
      </c>
      <c r="K164" s="65">
        <v>1661.5442599999999</v>
      </c>
      <c r="L164" s="65">
        <v>1388.6245409999999</v>
      </c>
      <c r="M164" s="65">
        <v>790.66501679999999</v>
      </c>
      <c r="N164" s="65">
        <v>1769.935007</v>
      </c>
      <c r="O164" s="65">
        <v>1279.334233</v>
      </c>
      <c r="P164" s="65">
        <v>1501.2789090000001</v>
      </c>
      <c r="Q164" s="65">
        <v>1439.741168</v>
      </c>
      <c r="R164" s="65">
        <v>1580.7249360000001</v>
      </c>
      <c r="S164" s="65">
        <v>1670.924229</v>
      </c>
      <c r="T164" s="65">
        <v>1470.1070950000001</v>
      </c>
      <c r="U164" s="65">
        <v>1960.1872960000001</v>
      </c>
      <c r="V164" s="65">
        <v>1722.8456699999999</v>
      </c>
      <c r="W164" s="65">
        <v>1818.066562</v>
      </c>
      <c r="X164" s="65">
        <v>1263.8425360000001</v>
      </c>
      <c r="Y164" s="65">
        <v>1960.1872960000001</v>
      </c>
      <c r="Z164" s="65">
        <v>965.81589359999998</v>
      </c>
      <c r="AA164" s="65">
        <v>1678.5987479999999</v>
      </c>
      <c r="AB164" s="65">
        <v>1962.697559</v>
      </c>
      <c r="AC164" s="65">
        <v>1960.1872960000001</v>
      </c>
      <c r="AD164" s="65">
        <v>1960.1872960000001</v>
      </c>
      <c r="AE164" s="65">
        <v>1960.1872960000001</v>
      </c>
      <c r="AF164" s="65">
        <v>1470.1070950000001</v>
      </c>
      <c r="AG164" s="65">
        <v>1627.814273</v>
      </c>
      <c r="AH164" s="65">
        <v>1580.7249360000001</v>
      </c>
      <c r="AI164" s="65">
        <v>1580.7249360000001</v>
      </c>
      <c r="AJ164" s="65">
        <v>1244.040381</v>
      </c>
      <c r="AK164" s="65">
        <v>1421.549714</v>
      </c>
      <c r="AL164" s="65">
        <v>1627.814273</v>
      </c>
      <c r="AM164" s="65">
        <v>1818.066562</v>
      </c>
      <c r="AN164" s="65">
        <v>1630.3245360000001</v>
      </c>
      <c r="AO164" s="65">
        <v>1580.7249360000001</v>
      </c>
      <c r="AP164" s="65">
        <v>1627.814273</v>
      </c>
      <c r="AQ164" s="65">
        <v>1960.1872960000001</v>
      </c>
      <c r="AR164" s="65">
        <v>1756.433</v>
      </c>
      <c r="AS164" s="65">
        <v>1769.935007</v>
      </c>
      <c r="AT164" s="65">
        <v>1769.935007</v>
      </c>
      <c r="AU164" s="65">
        <v>1580.7249360000001</v>
      </c>
      <c r="AV164" s="65">
        <v>1962.697559</v>
      </c>
      <c r="AW164" s="65">
        <v>1580.7249360000001</v>
      </c>
      <c r="AX164" s="65">
        <v>1960.1872960000001</v>
      </c>
      <c r="AY164" s="65">
        <v>1722.8456699999999</v>
      </c>
      <c r="AZ164" s="65">
        <v>1552.0633849999999</v>
      </c>
      <c r="BA164" s="65">
        <v>1312.2114959999999</v>
      </c>
      <c r="BB164" s="65">
        <v>1549.553122</v>
      </c>
      <c r="BC164" s="65">
        <v>1312.2114959999999</v>
      </c>
      <c r="BD164" s="65">
        <v>579.76807010000005</v>
      </c>
      <c r="BE164" s="65">
        <v>577.25780680000003</v>
      </c>
      <c r="BF164" s="65">
        <v>577.25780680000003</v>
      </c>
      <c r="BG164" s="65">
        <v>387.00551760000002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314.37106360000001</v>
      </c>
      <c r="R165" s="65">
        <v>314.37106360000001</v>
      </c>
      <c r="S165" s="65">
        <v>314.37106360000001</v>
      </c>
      <c r="T165" s="65">
        <v>314.37106360000001</v>
      </c>
      <c r="V165" s="65">
        <v>314.37106360000001</v>
      </c>
      <c r="W165" s="65">
        <v>314.37106360000001</v>
      </c>
      <c r="X165" s="65">
        <v>314.37106360000001</v>
      </c>
      <c r="Z165" s="65">
        <v>314.37106360000001</v>
      </c>
      <c r="AA165" s="65">
        <v>314.37106360000001</v>
      </c>
      <c r="AB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54.958220269999998</v>
      </c>
      <c r="AT165" s="65">
        <v>314.37106360000001</v>
      </c>
      <c r="AU165" s="65">
        <v>314.37106360000001</v>
      </c>
      <c r="AV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F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302.50175330000002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278.45464229999999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50.791212340000001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2097.996498</v>
      </c>
      <c r="E173" s="65">
        <v>2119.8362539999998</v>
      </c>
      <c r="F173" s="65">
        <v>2711.6269900000002</v>
      </c>
      <c r="G173" s="65">
        <v>3308.0603369999999</v>
      </c>
      <c r="H173" s="65">
        <v>3142.8460329999998</v>
      </c>
      <c r="I173" s="65">
        <v>2420.5637270000002</v>
      </c>
      <c r="J173" s="65">
        <v>2308.572588</v>
      </c>
      <c r="K173" s="65">
        <v>3199.6695909999999</v>
      </c>
      <c r="L173" s="65">
        <v>2604.6095409999998</v>
      </c>
      <c r="M173" s="65">
        <v>2328.7903470000001</v>
      </c>
      <c r="N173" s="65">
        <v>3308.0603369999999</v>
      </c>
      <c r="O173" s="65">
        <v>2817.4595629999999</v>
      </c>
      <c r="P173" s="65">
        <v>2717.2639089999998</v>
      </c>
      <c r="Q173" s="65">
        <v>2977.8664979999999</v>
      </c>
      <c r="R173" s="65">
        <v>3118.8502669999998</v>
      </c>
      <c r="S173" s="65">
        <v>3209.049559</v>
      </c>
      <c r="T173" s="65">
        <v>3008.232426</v>
      </c>
      <c r="U173" s="65">
        <v>3183.9415629999999</v>
      </c>
      <c r="V173" s="65">
        <v>3238.231683</v>
      </c>
      <c r="W173" s="65">
        <v>3356.1918919999998</v>
      </c>
      <c r="X173" s="65">
        <v>2801.9678669999998</v>
      </c>
      <c r="Y173" s="65">
        <v>3161.2022449999999</v>
      </c>
      <c r="Z173" s="65">
        <v>2503.9412240000001</v>
      </c>
      <c r="AA173" s="65">
        <v>3216.7240790000001</v>
      </c>
      <c r="AB173" s="65">
        <v>3178.6825589999999</v>
      </c>
      <c r="AC173" s="65">
        <v>3183.9415629999999</v>
      </c>
      <c r="AD173" s="65">
        <v>3183.9415629999999</v>
      </c>
      <c r="AE173" s="65">
        <v>3472.2271890000002</v>
      </c>
      <c r="AF173" s="65">
        <v>3008.232426</v>
      </c>
      <c r="AG173" s="65">
        <v>2296.3502050000002</v>
      </c>
      <c r="AH173" s="65">
        <v>3118.8502669999998</v>
      </c>
      <c r="AI173" s="65">
        <v>3096.1109489999999</v>
      </c>
      <c r="AJ173" s="65">
        <v>2460.0253809999999</v>
      </c>
      <c r="AK173" s="65">
        <v>2645.303981</v>
      </c>
      <c r="AL173" s="65">
        <v>3165.9396029999998</v>
      </c>
      <c r="AM173" s="65">
        <v>3264.8623710000002</v>
      </c>
      <c r="AN173" s="65">
        <v>2846.3095360000002</v>
      </c>
      <c r="AO173" s="65">
        <v>2804.4792029999999</v>
      </c>
      <c r="AP173" s="65">
        <v>3165.9396029999998</v>
      </c>
      <c r="AQ173" s="65">
        <v>3498.3126259999999</v>
      </c>
      <c r="AR173" s="65">
        <v>2713.0051570000001</v>
      </c>
      <c r="AS173" s="65">
        <v>2993.689273</v>
      </c>
      <c r="AT173" s="65">
        <v>3285.3210199999999</v>
      </c>
      <c r="AU173" s="65">
        <v>3118.8502669999998</v>
      </c>
      <c r="AV173" s="65">
        <v>3481.1843119999999</v>
      </c>
      <c r="AW173" s="65">
        <v>2804.4792029999999</v>
      </c>
      <c r="AX173" s="65">
        <v>3498.3126259999999</v>
      </c>
      <c r="AY173" s="65">
        <v>3238.231683</v>
      </c>
      <c r="AZ173" s="65">
        <v>3090.1887149999998</v>
      </c>
      <c r="BA173" s="65">
        <v>2535.9657630000002</v>
      </c>
      <c r="BB173" s="65">
        <v>3087.6784520000001</v>
      </c>
      <c r="BC173" s="65">
        <v>2850.3368260000002</v>
      </c>
      <c r="BD173" s="65">
        <v>1638.093803</v>
      </c>
      <c r="BE173" s="65">
        <v>1612.8442219999999</v>
      </c>
      <c r="BF173" s="65">
        <v>1635.583539</v>
      </c>
      <c r="BG173" s="65">
        <v>1445.33125</v>
      </c>
      <c r="BH173" s="65">
        <v>1566.1632400000001</v>
      </c>
      <c r="BI173" s="65">
        <v>1609.8489279999999</v>
      </c>
      <c r="BJ173" s="65">
        <v>1591.146207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348.2919986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249.18502029999999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259.0387245</v>
      </c>
      <c r="E176" s="65">
        <v>426.75577340000001</v>
      </c>
      <c r="F176" s="65">
        <v>740.55835400000001</v>
      </c>
      <c r="G176" s="65">
        <v>727.08967510000002</v>
      </c>
      <c r="H176" s="65">
        <v>803.47046560000001</v>
      </c>
      <c r="I176" s="65">
        <v>700.29081269999995</v>
      </c>
      <c r="J176" s="65">
        <v>779.95858820000001</v>
      </c>
      <c r="K176" s="65">
        <v>728.14647660000003</v>
      </c>
      <c r="L176" s="65">
        <v>232.0503678</v>
      </c>
      <c r="M176" s="65">
        <v>387.61061519999998</v>
      </c>
      <c r="N176" s="65">
        <v>778.64671080000005</v>
      </c>
      <c r="O176" s="65">
        <v>415.65577339999999</v>
      </c>
      <c r="P176" s="65">
        <v>715.8293463</v>
      </c>
      <c r="Q176" s="65">
        <v>398.14213230000001</v>
      </c>
      <c r="R176" s="65">
        <v>349.25259979999998</v>
      </c>
      <c r="S176" s="65">
        <v>587.62186150000002</v>
      </c>
      <c r="T176" s="65">
        <v>728.33597090000001</v>
      </c>
      <c r="U176" s="65">
        <v>803.47046560000001</v>
      </c>
      <c r="V176" s="65">
        <v>780.16266529999996</v>
      </c>
      <c r="W176" s="65">
        <v>373.31837739999997</v>
      </c>
      <c r="X176" s="65">
        <v>652.79909310000005</v>
      </c>
      <c r="Y176" s="65">
        <v>803.47046560000001</v>
      </c>
      <c r="Z176" s="65">
        <v>360.81175280000002</v>
      </c>
      <c r="AA176" s="65">
        <v>803.47046560000001</v>
      </c>
      <c r="AB176" s="65">
        <v>803.47046560000001</v>
      </c>
      <c r="AC176" s="65">
        <v>803.47046560000001</v>
      </c>
      <c r="AD176" s="65">
        <v>803.47046560000001</v>
      </c>
      <c r="AE176" s="65">
        <v>803.47046560000001</v>
      </c>
      <c r="AF176" s="65">
        <v>528.32472459999997</v>
      </c>
      <c r="AG176" s="65">
        <v>791.05858820000003</v>
      </c>
      <c r="AH176" s="65">
        <v>740.74784839999995</v>
      </c>
      <c r="AI176" s="65">
        <v>385.73025480000001</v>
      </c>
      <c r="AJ176" s="65">
        <v>554.75918109999998</v>
      </c>
      <c r="AK176" s="65">
        <v>714.31339179999998</v>
      </c>
      <c r="AL176" s="65">
        <v>753.15972580000005</v>
      </c>
      <c r="AM176" s="65">
        <v>412.16471130000002</v>
      </c>
      <c r="AN176" s="65">
        <v>410.55400969999999</v>
      </c>
      <c r="AO176" s="65">
        <v>308.98505849999998</v>
      </c>
      <c r="AP176" s="65">
        <v>789.44788649999998</v>
      </c>
      <c r="AQ176" s="65">
        <v>803.47046560000001</v>
      </c>
      <c r="AR176" s="65">
        <v>728.03714669999999</v>
      </c>
      <c r="AS176" s="65">
        <v>728.33597090000001</v>
      </c>
      <c r="AT176" s="65">
        <v>753.15972580000005</v>
      </c>
      <c r="AU176" s="65">
        <v>726.53577499999994</v>
      </c>
      <c r="AV176" s="65">
        <v>337.86835830000001</v>
      </c>
      <c r="AW176" s="65">
        <v>287.55761849999999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111.8016441</v>
      </c>
      <c r="X180" s="65">
        <v>178.12465330000001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82.70821248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111.8016441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649.39846039999998</v>
      </c>
      <c r="E185" s="65">
        <v>817.11550929999999</v>
      </c>
      <c r="F185" s="65">
        <v>1309.042743</v>
      </c>
      <c r="G185" s="65">
        <v>1229.251055</v>
      </c>
      <c r="H185" s="65">
        <v>1371.954855</v>
      </c>
      <c r="I185" s="65">
        <v>1268.775202</v>
      </c>
      <c r="J185" s="65">
        <v>1306.3752400000001</v>
      </c>
      <c r="K185" s="65">
        <v>1296.630866</v>
      </c>
      <c r="L185" s="65">
        <v>800.53475700000001</v>
      </c>
      <c r="M185" s="65">
        <v>956.09500439999999</v>
      </c>
      <c r="N185" s="65">
        <v>1347.1311000000001</v>
      </c>
      <c r="O185" s="65">
        <v>984.14016249999997</v>
      </c>
      <c r="P185" s="65">
        <v>1284.313735</v>
      </c>
      <c r="Q185" s="65">
        <v>966.6265214</v>
      </c>
      <c r="R185" s="65">
        <v>917.73698890000003</v>
      </c>
      <c r="S185" s="65">
        <v>1156.1062509999999</v>
      </c>
      <c r="T185" s="65">
        <v>1296.8203599999999</v>
      </c>
      <c r="U185" s="65">
        <v>1371.954855</v>
      </c>
      <c r="V185" s="65">
        <v>1348.647054</v>
      </c>
      <c r="W185" s="65">
        <v>875.47975729999996</v>
      </c>
      <c r="X185" s="65">
        <v>1221.283482</v>
      </c>
      <c r="Y185" s="65">
        <v>1371.954855</v>
      </c>
      <c r="Z185" s="65">
        <v>929.29614200000003</v>
      </c>
      <c r="AA185" s="65">
        <v>1371.954855</v>
      </c>
      <c r="AB185" s="65">
        <v>1371.954855</v>
      </c>
      <c r="AC185" s="65">
        <v>1371.954855</v>
      </c>
      <c r="AD185" s="65">
        <v>1371.954855</v>
      </c>
      <c r="AE185" s="65">
        <v>1371.954855</v>
      </c>
      <c r="AF185" s="65">
        <v>1096.8091139999999</v>
      </c>
      <c r="AG185" s="65">
        <v>1122.9518210000001</v>
      </c>
      <c r="AH185" s="65">
        <v>1309.2322380000001</v>
      </c>
      <c r="AI185" s="65">
        <v>954.21464400000002</v>
      </c>
      <c r="AJ185" s="65">
        <v>1123.2435700000001</v>
      </c>
      <c r="AK185" s="65">
        <v>1282.797781</v>
      </c>
      <c r="AL185" s="65">
        <v>1321.6441150000001</v>
      </c>
      <c r="AM185" s="65">
        <v>914.32609130000003</v>
      </c>
      <c r="AN185" s="65">
        <v>979.03839889999995</v>
      </c>
      <c r="AO185" s="65">
        <v>877.46944759999997</v>
      </c>
      <c r="AP185" s="65">
        <v>1357.932276</v>
      </c>
      <c r="AQ185" s="65">
        <v>1371.954855</v>
      </c>
      <c r="AR185" s="65">
        <v>1296.521536</v>
      </c>
      <c r="AS185" s="65">
        <v>1296.8203599999999</v>
      </c>
      <c r="AT185" s="65">
        <v>1321.6441150000001</v>
      </c>
      <c r="AU185" s="65">
        <v>1295.020164</v>
      </c>
      <c r="AV185" s="65">
        <v>864.28501019999999</v>
      </c>
      <c r="AW185" s="65">
        <v>813.97427040000002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30226.586950000001</v>
      </c>
      <c r="F234" s="65">
        <v>29825.374800000001</v>
      </c>
      <c r="G234" s="65">
        <v>30068.736280000001</v>
      </c>
      <c r="H234" s="65">
        <v>30103.822319999999</v>
      </c>
      <c r="I234" s="65">
        <v>30612.344239999999</v>
      </c>
      <c r="J234" s="65">
        <v>29358.6198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31612.52204</v>
      </c>
      <c r="V234" s="65">
        <v>30524.854800000001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30981.604800000001</v>
      </c>
      <c r="AE234" s="65">
        <v>30518.66128</v>
      </c>
      <c r="AF234" s="65">
        <v>30682.972320000001</v>
      </c>
      <c r="AG234" s="65">
        <v>25851.846819999999</v>
      </c>
      <c r="AH234" s="65">
        <v>31112.104800000001</v>
      </c>
      <c r="AI234" s="65">
        <v>30647.21128</v>
      </c>
      <c r="AJ234" s="65">
        <v>30682.972320000001</v>
      </c>
      <c r="AK234" s="65">
        <v>30783.602040000002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29348.342079999999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30862.79694</v>
      </c>
      <c r="AX234" s="65">
        <v>27963.61346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30682.972320000001</v>
      </c>
      <c r="BI234" s="65">
        <v>32220.697039999999</v>
      </c>
      <c r="BJ234" s="65">
        <v>29368.3436</v>
      </c>
      <c r="BK234" s="65">
        <v>30647.21128</v>
      </c>
      <c r="BL234" s="65">
        <v>30682.972320000001</v>
      </c>
      <c r="BM234" s="65">
        <v>30695.349730000002</v>
      </c>
      <c r="BN234" s="65">
        <v>31112.104800000001</v>
      </c>
      <c r="BO234" s="65">
        <v>30647.21128</v>
      </c>
      <c r="BP234" s="65">
        <v>30682.972320000001</v>
      </c>
      <c r="BQ234" s="65">
        <v>32220.697039999999</v>
      </c>
      <c r="BR234" s="65">
        <v>31112.104800000001</v>
      </c>
      <c r="BS234" s="65">
        <v>30647.21128</v>
      </c>
      <c r="BT234" s="65">
        <v>30682.972320000001</v>
      </c>
      <c r="BU234" s="65">
        <v>32220.697039999999</v>
      </c>
      <c r="BV234" s="65">
        <v>29624.405180000002</v>
      </c>
      <c r="BW234" s="65">
        <v>30647.21128</v>
      </c>
      <c r="BX234" s="65">
        <v>30682.972320000001</v>
      </c>
      <c r="BY234" s="65">
        <v>32220.697039999999</v>
      </c>
      <c r="BZ234" s="65">
        <v>31112.104800000001</v>
      </c>
      <c r="CA234" s="65">
        <v>30647.21128</v>
      </c>
      <c r="CB234" s="65">
        <v>30682.972320000001</v>
      </c>
      <c r="CC234" s="65">
        <v>32220.697039999999</v>
      </c>
      <c r="CD234" s="65">
        <v>30558.697800000002</v>
      </c>
      <c r="CE234" s="65">
        <v>30647.21128</v>
      </c>
      <c r="CF234" s="65">
        <v>30682.972320000001</v>
      </c>
      <c r="CG234" s="65">
        <v>32220.697039999999</v>
      </c>
      <c r="CH234" s="65">
        <v>31112.104800000001</v>
      </c>
      <c r="CI234" s="65">
        <v>30647.21128</v>
      </c>
      <c r="CJ234" s="65">
        <v>30682.972320000001</v>
      </c>
      <c r="CK234" s="65">
        <v>32220.697039999999</v>
      </c>
      <c r="CL234" s="65">
        <v>31112.104800000001</v>
      </c>
      <c r="CM234" s="65">
        <v>30647.21128</v>
      </c>
      <c r="CN234" s="65">
        <v>30811.672320000001</v>
      </c>
      <c r="CO234" s="65">
        <v>32220.697039999999</v>
      </c>
      <c r="CP234" s="65">
        <v>31242.604800000001</v>
      </c>
      <c r="CQ234" s="65">
        <v>30775.761279999999</v>
      </c>
      <c r="CR234" s="65">
        <v>31258.719300000001</v>
      </c>
      <c r="CS234" s="65">
        <v>32726.188470000001</v>
      </c>
      <c r="CT234" s="65">
        <v>31695.904180000001</v>
      </c>
      <c r="CU234" s="65">
        <v>31222.287230000002</v>
      </c>
      <c r="CV234" s="65">
        <v>31636.210319999998</v>
      </c>
      <c r="CW234" s="65">
        <v>32735.16804</v>
      </c>
      <c r="CX234" s="65">
        <v>31516.6548</v>
      </c>
      <c r="CY234" s="65">
        <v>31599.33828</v>
      </c>
      <c r="CZ234" s="65">
        <v>31949.208719999999</v>
      </c>
      <c r="DA234" s="65">
        <v>33415.242839999999</v>
      </c>
      <c r="DB234" s="65">
        <v>31913.363140000001</v>
      </c>
      <c r="DC234" s="65">
        <v>31911.971880000001</v>
      </c>
      <c r="DD234" s="65">
        <v>31949.208719999999</v>
      </c>
      <c r="DE234" s="65">
        <v>32840.475050000001</v>
      </c>
      <c r="DF234" s="65">
        <v>32228.3148</v>
      </c>
      <c r="DG234" s="65">
        <v>31911.971880000001</v>
      </c>
      <c r="DH234" s="65">
        <v>31618.192319999998</v>
      </c>
      <c r="DI234" s="65">
        <v>28843.881669999999</v>
      </c>
      <c r="DJ234" s="65">
        <v>32833.660799999998</v>
      </c>
      <c r="DK234" s="65">
        <v>32471.59288</v>
      </c>
      <c r="DL234" s="65">
        <v>32509.48272</v>
      </c>
      <c r="DM234" s="65">
        <v>33665.901039999997</v>
      </c>
      <c r="DN234" s="65">
        <v>32609.200799999999</v>
      </c>
      <c r="DO234" s="65">
        <v>32471.59288</v>
      </c>
      <c r="DP234" s="65">
        <v>32509.48272</v>
      </c>
      <c r="DQ234" s="65">
        <v>33453.570749999999</v>
      </c>
      <c r="DR234" s="65">
        <v>32964.160799999998</v>
      </c>
      <c r="DS234" s="65">
        <v>32471.59288</v>
      </c>
      <c r="DT234" s="65">
        <v>32430.546719999998</v>
      </c>
      <c r="DU234" s="65">
        <v>34066.665840000001</v>
      </c>
      <c r="DV234" s="65">
        <v>32227.121169999999</v>
      </c>
      <c r="DW234" s="65">
        <v>32471.59288</v>
      </c>
      <c r="DX234" s="65">
        <v>31908.882720000001</v>
      </c>
      <c r="DY234" s="65">
        <v>29459.461510000001</v>
      </c>
      <c r="DZ234" s="65">
        <v>32834.5308</v>
      </c>
      <c r="EA234" s="65">
        <v>32471.59288</v>
      </c>
      <c r="EB234" s="65">
        <v>32509.48272</v>
      </c>
      <c r="EC234" s="65">
        <v>33412.998899999999</v>
      </c>
      <c r="ED234" s="65">
        <v>32933.014799999997</v>
      </c>
      <c r="EE234" s="65">
        <v>32471.59288</v>
      </c>
      <c r="EF234" s="65">
        <v>32509.48272</v>
      </c>
      <c r="EG234" s="65">
        <v>33971.340040000003</v>
      </c>
      <c r="EH234" s="65">
        <v>32893.690799999997</v>
      </c>
      <c r="EI234" s="65">
        <v>32471.59288</v>
      </c>
      <c r="EJ234" s="65">
        <v>32509.48272</v>
      </c>
      <c r="EK234" s="65">
        <v>33270.181839999997</v>
      </c>
      <c r="EL234" s="65">
        <v>32805.820800000001</v>
      </c>
      <c r="EM234" s="65">
        <v>32471.59288</v>
      </c>
      <c r="EN234" s="65">
        <v>32509.48272</v>
      </c>
      <c r="EO234" s="65">
        <v>34003.595840000002</v>
      </c>
      <c r="EP234" s="65">
        <v>32898.910799999998</v>
      </c>
      <c r="EQ234" s="65">
        <v>32471.59288</v>
      </c>
      <c r="ER234" s="65">
        <v>32509.48272</v>
      </c>
      <c r="ES234" s="65">
        <v>34138.745840000003</v>
      </c>
      <c r="ET234" s="65">
        <v>31887.970799999999</v>
      </c>
      <c r="EU234" s="65">
        <v>32471.59288</v>
      </c>
      <c r="EV234" s="65">
        <v>32380.782719999999</v>
      </c>
      <c r="EW234" s="65">
        <v>33872.950839999998</v>
      </c>
      <c r="EX234" s="65">
        <v>32833.660799999998</v>
      </c>
      <c r="EY234" s="65">
        <v>32471.59288</v>
      </c>
      <c r="EZ234" s="65">
        <v>31496.184720000001</v>
      </c>
      <c r="FA234" s="65">
        <v>34138.745840000003</v>
      </c>
      <c r="FB234" s="65">
        <v>32964.160799999998</v>
      </c>
      <c r="FC234" s="65">
        <v>32471.59288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11867.23387</v>
      </c>
      <c r="F235" s="65">
        <v>11471.749</v>
      </c>
      <c r="G235" s="65">
        <v>12152.952590000001</v>
      </c>
      <c r="H235" s="65">
        <v>13314.749659999999</v>
      </c>
      <c r="I235" s="65">
        <v>10225.487709999999</v>
      </c>
      <c r="J235" s="65">
        <v>10468.389579999999</v>
      </c>
      <c r="K235" s="65">
        <v>11520.72494</v>
      </c>
      <c r="L235" s="65">
        <v>13314.749659999999</v>
      </c>
      <c r="M235" s="65">
        <v>12359.021559999999</v>
      </c>
      <c r="N235" s="65">
        <v>11776.183709999999</v>
      </c>
      <c r="O235" s="65">
        <v>13510.5548</v>
      </c>
      <c r="P235" s="65">
        <v>13314.749659999999</v>
      </c>
      <c r="Q235" s="65">
        <v>11766.21545</v>
      </c>
      <c r="R235" s="65">
        <v>12762.18346</v>
      </c>
      <c r="S235" s="65">
        <v>12802.1767</v>
      </c>
      <c r="T235" s="65">
        <v>13314.749659999999</v>
      </c>
      <c r="U235" s="65">
        <v>12988.52485</v>
      </c>
      <c r="V235" s="65">
        <v>11019.49166</v>
      </c>
      <c r="W235" s="65">
        <v>13510.5548</v>
      </c>
      <c r="X235" s="65">
        <v>13314.749659999999</v>
      </c>
      <c r="Y235" s="65">
        <v>13269.56385</v>
      </c>
      <c r="Z235" s="65">
        <v>12740.98085</v>
      </c>
      <c r="AA235" s="65">
        <v>13161.621800000001</v>
      </c>
      <c r="AB235" s="65">
        <v>11582.40753</v>
      </c>
      <c r="AC235" s="65">
        <v>10236.24878</v>
      </c>
      <c r="AD235" s="65">
        <v>9997.4688640000004</v>
      </c>
      <c r="AE235" s="65">
        <v>12775.054910000001</v>
      </c>
      <c r="AF235" s="65">
        <v>12122.26647</v>
      </c>
      <c r="AG235" s="65">
        <v>13632.71117</v>
      </c>
      <c r="AH235" s="65">
        <v>10912.10772</v>
      </c>
      <c r="AI235" s="65">
        <v>12100.320100000001</v>
      </c>
      <c r="AJ235" s="65">
        <v>12353.932709999999</v>
      </c>
      <c r="AK235" s="65">
        <v>11959.320229999999</v>
      </c>
      <c r="AL235" s="65">
        <v>13318.9458</v>
      </c>
      <c r="AM235" s="65">
        <v>13880.2973</v>
      </c>
      <c r="AN235" s="65">
        <v>13679.13357</v>
      </c>
      <c r="AO235" s="65">
        <v>12781.550509999999</v>
      </c>
      <c r="AP235" s="65">
        <v>8312.1858179999999</v>
      </c>
      <c r="AQ235" s="65">
        <v>13880.2973</v>
      </c>
      <c r="AR235" s="65">
        <v>13804.57317</v>
      </c>
      <c r="AS235" s="65">
        <v>10105.966179999999</v>
      </c>
      <c r="AT235" s="65">
        <v>9889.2077179999997</v>
      </c>
      <c r="AU235" s="65">
        <v>13468.618539999999</v>
      </c>
      <c r="AV235" s="65">
        <v>13804.57317</v>
      </c>
      <c r="AW235" s="65">
        <v>13757.72507</v>
      </c>
      <c r="AX235" s="65">
        <v>9956.7784919999995</v>
      </c>
      <c r="AY235" s="65">
        <v>13961.8346</v>
      </c>
      <c r="AZ235" s="65">
        <v>13804.57317</v>
      </c>
      <c r="BA235" s="65">
        <v>10481.284079999999</v>
      </c>
      <c r="BB235" s="65">
        <v>11681.3271</v>
      </c>
      <c r="BC235" s="65">
        <v>11693.26993</v>
      </c>
      <c r="BD235" s="65">
        <v>13774.56385</v>
      </c>
      <c r="BE235" s="65">
        <v>11093.95182</v>
      </c>
      <c r="BF235" s="65">
        <v>13474.30276</v>
      </c>
      <c r="BG235" s="65">
        <v>14007.5816</v>
      </c>
      <c r="BH235" s="65">
        <v>13804.57317</v>
      </c>
      <c r="BI235" s="65">
        <v>12716.3388</v>
      </c>
      <c r="BJ235" s="65">
        <v>12281.89984</v>
      </c>
      <c r="BK235" s="65">
        <v>14007.5816</v>
      </c>
      <c r="BL235" s="65">
        <v>13804.57317</v>
      </c>
      <c r="BM235" s="65">
        <v>13757.72507</v>
      </c>
      <c r="BN235" s="65">
        <v>12737.615610000001</v>
      </c>
      <c r="BO235" s="65">
        <v>14007.5816</v>
      </c>
      <c r="BP235" s="65">
        <v>13804.57317</v>
      </c>
      <c r="BQ235" s="65">
        <v>9690.0201679999991</v>
      </c>
      <c r="BR235" s="65">
        <v>12941.513720000001</v>
      </c>
      <c r="BS235" s="65">
        <v>14007.5816</v>
      </c>
      <c r="BT235" s="65">
        <v>13804.57317</v>
      </c>
      <c r="BU235" s="65">
        <v>13757.72507</v>
      </c>
      <c r="BV235" s="65">
        <v>13498.67452</v>
      </c>
      <c r="BW235" s="65">
        <v>14007.5816</v>
      </c>
      <c r="BX235" s="65">
        <v>13804.57317</v>
      </c>
      <c r="BY235" s="65">
        <v>13757.72507</v>
      </c>
      <c r="BZ235" s="65">
        <v>9691.8673080000008</v>
      </c>
      <c r="CA235" s="65">
        <v>14007.5816</v>
      </c>
      <c r="CB235" s="65">
        <v>13804.57317</v>
      </c>
      <c r="CC235" s="65">
        <v>13757.72507</v>
      </c>
      <c r="CD235" s="65">
        <v>13960.7335</v>
      </c>
      <c r="CE235" s="65">
        <v>14007.5816</v>
      </c>
      <c r="CF235" s="65">
        <v>13804.57317</v>
      </c>
      <c r="CG235" s="65">
        <v>13757.72507</v>
      </c>
      <c r="CH235" s="65">
        <v>13960.7335</v>
      </c>
      <c r="CI235" s="65">
        <v>14007.5816</v>
      </c>
      <c r="CJ235" s="65">
        <v>14099.58647</v>
      </c>
      <c r="CK235" s="65">
        <v>13757.72507</v>
      </c>
      <c r="CL235" s="65">
        <v>11762.24129</v>
      </c>
      <c r="CM235" s="65">
        <v>14306.93333</v>
      </c>
      <c r="CN235" s="65">
        <v>14355.30517</v>
      </c>
      <c r="CO235" s="65">
        <v>14049.336069999999</v>
      </c>
      <c r="CP235" s="65">
        <v>14256.647499999999</v>
      </c>
      <c r="CQ235" s="65">
        <v>14566.4126</v>
      </c>
      <c r="CR235" s="65">
        <v>14578.338369999999</v>
      </c>
      <c r="CS235" s="65">
        <v>14237.25337</v>
      </c>
      <c r="CT235" s="65">
        <v>14256.647499999999</v>
      </c>
      <c r="CU235" s="65">
        <v>14792.725700000001</v>
      </c>
      <c r="CV235" s="65">
        <v>14723.638999999999</v>
      </c>
      <c r="CW235" s="65">
        <v>12830.97788</v>
      </c>
      <c r="CX235" s="65">
        <v>13960.7335</v>
      </c>
      <c r="CY235" s="65">
        <v>14940.1631</v>
      </c>
      <c r="CZ235" s="65">
        <v>14733.65717</v>
      </c>
      <c r="DA235" s="65">
        <v>13757.36054</v>
      </c>
      <c r="DB235" s="65">
        <v>14484.3493</v>
      </c>
      <c r="DC235" s="65">
        <v>14950.328600000001</v>
      </c>
      <c r="DD235" s="65">
        <v>14315.259969999999</v>
      </c>
      <c r="DE235" s="65">
        <v>14340.94707</v>
      </c>
      <c r="DF235" s="65">
        <v>14900.327499999999</v>
      </c>
      <c r="DG235" s="65">
        <v>14950.328600000001</v>
      </c>
      <c r="DH235" s="65">
        <v>14093.16179</v>
      </c>
      <c r="DI235" s="65">
        <v>13395.174999999999</v>
      </c>
      <c r="DJ235" s="65">
        <v>13885.78556</v>
      </c>
      <c r="DK235" s="65">
        <v>14727.514660000001</v>
      </c>
      <c r="DL235" s="65">
        <v>14279.707399999999</v>
      </c>
      <c r="DM235" s="65">
        <v>13771.400229999999</v>
      </c>
      <c r="DN235" s="65">
        <v>11072.99266</v>
      </c>
      <c r="DO235" s="65">
        <v>14889.59101</v>
      </c>
      <c r="DP235" s="65">
        <v>14733.65717</v>
      </c>
      <c r="DQ235" s="65">
        <v>14317.77677</v>
      </c>
      <c r="DR235" s="65">
        <v>10057.48187</v>
      </c>
      <c r="DS235" s="65">
        <v>14950.328600000001</v>
      </c>
      <c r="DT235" s="65">
        <v>14066.855970000001</v>
      </c>
      <c r="DU235" s="65">
        <v>13905.804529999999</v>
      </c>
      <c r="DV235" s="65">
        <v>12401.335569999999</v>
      </c>
      <c r="DW235" s="65">
        <v>14950.328600000001</v>
      </c>
      <c r="DX235" s="65">
        <v>14441.053169999999</v>
      </c>
      <c r="DY235" s="65">
        <v>14244.03707</v>
      </c>
      <c r="DZ235" s="65">
        <v>14709.905500000001</v>
      </c>
      <c r="EA235" s="65">
        <v>14950.328600000001</v>
      </c>
      <c r="EB235" s="65">
        <v>14733.65717</v>
      </c>
      <c r="EC235" s="65">
        <v>12937.308059999999</v>
      </c>
      <c r="ED235" s="65">
        <v>14782.945299999999</v>
      </c>
      <c r="EE235" s="65">
        <v>14950.328600000001</v>
      </c>
      <c r="EF235" s="65">
        <v>14733.65717</v>
      </c>
      <c r="EG235" s="65">
        <v>14234.61037</v>
      </c>
      <c r="EH235" s="65">
        <v>14858.309499999999</v>
      </c>
      <c r="EI235" s="65">
        <v>14950.328600000001</v>
      </c>
      <c r="EJ235" s="65">
        <v>14733.65717</v>
      </c>
      <c r="EK235" s="65">
        <v>13757.72507</v>
      </c>
      <c r="EL235" s="65">
        <v>11642.869769999999</v>
      </c>
      <c r="EM235" s="65">
        <v>14950.328600000001</v>
      </c>
      <c r="EN235" s="65">
        <v>14659.135969999999</v>
      </c>
      <c r="EO235" s="65">
        <v>13757.72507</v>
      </c>
      <c r="EP235" s="65">
        <v>14047.451499999999</v>
      </c>
      <c r="EQ235" s="65">
        <v>14950.328600000001</v>
      </c>
      <c r="ER235" s="65">
        <v>14733.65717</v>
      </c>
      <c r="ES235" s="65">
        <v>9399.6775409999991</v>
      </c>
      <c r="ET235" s="65">
        <v>13960.7335</v>
      </c>
      <c r="EU235" s="65">
        <v>14950.328600000001</v>
      </c>
      <c r="EV235" s="65">
        <v>14733.65717</v>
      </c>
      <c r="EW235" s="65">
        <v>9382.0793990000002</v>
      </c>
      <c r="EX235" s="65">
        <v>11840.98977</v>
      </c>
      <c r="EY235" s="65">
        <v>14905.4786</v>
      </c>
      <c r="EZ235" s="65">
        <v>14697.779790000001</v>
      </c>
      <c r="FA235" s="65">
        <v>14000.070089999999</v>
      </c>
      <c r="FB235" s="65">
        <v>14597.261500000001</v>
      </c>
      <c r="FC235" s="65">
        <v>14950.328600000001</v>
      </c>
    </row>
    <row r="236" spans="2:159" x14ac:dyDescent="0.2">
      <c r="B236" s="65" t="s">
        <v>1</v>
      </c>
      <c r="C236" s="65" t="s">
        <v>39</v>
      </c>
      <c r="D236" s="65">
        <v>8683.5879960000002</v>
      </c>
      <c r="E236" s="65">
        <v>8070.0980550000004</v>
      </c>
      <c r="F236" s="65">
        <v>6161.5192340000003</v>
      </c>
      <c r="G236" s="65">
        <v>6612.5184849999996</v>
      </c>
      <c r="H236" s="65">
        <v>9386.1844799999999</v>
      </c>
      <c r="I236" s="65">
        <v>7840.2026390000001</v>
      </c>
      <c r="J236" s="65">
        <v>7231.0713720000003</v>
      </c>
      <c r="K236" s="65">
        <v>5752.5315819999996</v>
      </c>
      <c r="L236" s="65">
        <v>8113.7284799999998</v>
      </c>
      <c r="M236" s="65">
        <v>7940.9471039999999</v>
      </c>
      <c r="N236" s="65">
        <v>6092.608964</v>
      </c>
      <c r="O236" s="65">
        <v>7550.7058589999997</v>
      </c>
      <c r="P236" s="65">
        <v>8050.4306120000001</v>
      </c>
      <c r="Q236" s="65">
        <v>7002.2105339999998</v>
      </c>
      <c r="R236" s="65">
        <v>6939.3501349999997</v>
      </c>
      <c r="S236" s="65">
        <v>7370.0425560000003</v>
      </c>
      <c r="T236" s="65">
        <v>9386.1844799999999</v>
      </c>
      <c r="U236" s="65">
        <v>9429.8411520000009</v>
      </c>
      <c r="V236" s="65">
        <v>6724.5358749999996</v>
      </c>
      <c r="W236" s="65">
        <v>8228.5644950000005</v>
      </c>
      <c r="X236" s="65">
        <v>9386.1844799999999</v>
      </c>
      <c r="Y236" s="65">
        <v>9429.8411520000009</v>
      </c>
      <c r="Z236" s="65">
        <v>8365.7139779999998</v>
      </c>
      <c r="AA236" s="65">
        <v>8200.569716</v>
      </c>
      <c r="AB236" s="65">
        <v>9386.1844799999999</v>
      </c>
      <c r="AC236" s="65">
        <v>9429.8411520000009</v>
      </c>
      <c r="AD236" s="65">
        <v>8738.0271009999997</v>
      </c>
      <c r="AE236" s="65">
        <v>9277.0427999999993</v>
      </c>
      <c r="AF236" s="65">
        <v>7086.8776550000002</v>
      </c>
      <c r="AG236" s="65">
        <v>7461.2851060000003</v>
      </c>
      <c r="AH236" s="65">
        <v>5672.5556399999996</v>
      </c>
      <c r="AI236" s="65">
        <v>6295.0735189999996</v>
      </c>
      <c r="AJ236" s="65">
        <v>6923.9663309999996</v>
      </c>
      <c r="AK236" s="65">
        <v>7578.0614580000001</v>
      </c>
      <c r="AL236" s="65">
        <v>7470.0003569999999</v>
      </c>
      <c r="AM236" s="65">
        <v>7037.9385739999998</v>
      </c>
      <c r="AN236" s="65">
        <v>8016.501139</v>
      </c>
      <c r="AO236" s="65">
        <v>7652.4010710000002</v>
      </c>
      <c r="AP236" s="65">
        <v>6646.83932</v>
      </c>
      <c r="AQ236" s="65">
        <v>5575.8788990000003</v>
      </c>
      <c r="AR236" s="65">
        <v>8113.7284799999998</v>
      </c>
      <c r="AS236" s="65">
        <v>6179.7604899999997</v>
      </c>
      <c r="AT236" s="65">
        <v>5672.5556399999996</v>
      </c>
      <c r="AU236" s="65">
        <v>4739.0569009999999</v>
      </c>
      <c r="AV236" s="65">
        <v>7466.1774079999996</v>
      </c>
      <c r="AW236" s="65">
        <v>6685.4750450000001</v>
      </c>
      <c r="AX236" s="65">
        <v>9331.6136399999996</v>
      </c>
      <c r="AY236" s="65">
        <v>5371.0670620000001</v>
      </c>
      <c r="AZ236" s="65">
        <v>9386.1844799999999</v>
      </c>
      <c r="BA236" s="65">
        <v>4921.8998570000003</v>
      </c>
      <c r="BB236" s="65">
        <v>5672.5556399999996</v>
      </c>
      <c r="BC236" s="65">
        <v>6464.8723749999999</v>
      </c>
      <c r="BD236" s="65">
        <v>9386.1844799999999</v>
      </c>
      <c r="BE236" s="65">
        <v>7768.8156719999997</v>
      </c>
      <c r="BF236" s="65">
        <v>9331.6136399999996</v>
      </c>
      <c r="BG236" s="65">
        <v>8019.3828000000003</v>
      </c>
      <c r="BH236" s="65">
        <v>9386.1844799999999</v>
      </c>
      <c r="BI236" s="65">
        <v>8525.8411429999996</v>
      </c>
      <c r="BJ236" s="65">
        <v>9331.6136399999996</v>
      </c>
      <c r="BK236" s="65">
        <v>9277.0427999999993</v>
      </c>
      <c r="BL236" s="65">
        <v>8664.4409950000008</v>
      </c>
      <c r="BM236" s="65">
        <v>8151.4667520000003</v>
      </c>
      <c r="BN236" s="65">
        <v>9331.6136399999996</v>
      </c>
      <c r="BO236" s="65">
        <v>9277.0427999999993</v>
      </c>
      <c r="BP236" s="65">
        <v>9386.1844799999999</v>
      </c>
      <c r="BQ236" s="65">
        <v>8332.0516439999992</v>
      </c>
      <c r="BR236" s="65">
        <v>9194.8136400000003</v>
      </c>
      <c r="BS236" s="65">
        <v>9277.0427999999993</v>
      </c>
      <c r="BT236" s="65">
        <v>9386.1844799999999</v>
      </c>
      <c r="BU236" s="65">
        <v>9429.8411520000009</v>
      </c>
      <c r="BV236" s="65">
        <v>9331.6136399999996</v>
      </c>
      <c r="BW236" s="65">
        <v>9277.0427999999993</v>
      </c>
      <c r="BX236" s="65">
        <v>9386.1844799999999</v>
      </c>
      <c r="BY236" s="65">
        <v>9429.8411520000009</v>
      </c>
      <c r="BZ236" s="65">
        <v>9331.6136399999996</v>
      </c>
      <c r="CA236" s="65">
        <v>9277.0427999999993</v>
      </c>
      <c r="CB236" s="65">
        <v>9386.1844799999999</v>
      </c>
      <c r="CC236" s="65">
        <v>9429.8411520000009</v>
      </c>
      <c r="CD236" s="65">
        <v>9331.6136399999996</v>
      </c>
      <c r="CE236" s="65">
        <v>9277.0427999999993</v>
      </c>
      <c r="CF236" s="65">
        <v>9386.1844799999999</v>
      </c>
      <c r="CG236" s="65">
        <v>5659.9871039999998</v>
      </c>
      <c r="CH236" s="65">
        <v>9331.6136399999996</v>
      </c>
      <c r="CI236" s="65">
        <v>9277.0427999999993</v>
      </c>
      <c r="CJ236" s="65">
        <v>9386.1844799999999</v>
      </c>
      <c r="CK236" s="65">
        <v>9429.8411520000009</v>
      </c>
      <c r="CL236" s="65">
        <v>9331.6136399999996</v>
      </c>
      <c r="CM236" s="65">
        <v>9277.0427999999993</v>
      </c>
      <c r="CN236" s="65">
        <v>9386.1844799999999</v>
      </c>
      <c r="CO236" s="65">
        <v>9429.8411520000009</v>
      </c>
      <c r="CP236" s="65">
        <v>9331.6136399999996</v>
      </c>
      <c r="CQ236" s="65">
        <v>9277.0427999999993</v>
      </c>
      <c r="CR236" s="65">
        <v>9386.1844799999999</v>
      </c>
      <c r="CS236" s="65">
        <v>9429.8411520000009</v>
      </c>
      <c r="CT236" s="65">
        <v>9331.6136399999996</v>
      </c>
      <c r="CU236" s="65">
        <v>9277.0427999999993</v>
      </c>
      <c r="CV236" s="65">
        <v>9386.1844799999999</v>
      </c>
      <c r="CW236" s="65">
        <v>9429.8411520000009</v>
      </c>
      <c r="CX236" s="65">
        <v>9331.6136399999996</v>
      </c>
      <c r="CY236" s="65">
        <v>9277.0427999999993</v>
      </c>
      <c r="CZ236" s="65">
        <v>9386.1844799999999</v>
      </c>
      <c r="DA236" s="65">
        <v>9429.8411520000009</v>
      </c>
      <c r="DB236" s="65">
        <v>9331.6136399999996</v>
      </c>
      <c r="DC236" s="65">
        <v>9277.0427999999993</v>
      </c>
      <c r="DD236" s="65">
        <v>9386.1844799999999</v>
      </c>
      <c r="DE236" s="65">
        <v>9429.8411520000009</v>
      </c>
      <c r="DF236" s="65">
        <v>9331.6136399999996</v>
      </c>
      <c r="DG236" s="65">
        <v>9277.0427999999993</v>
      </c>
      <c r="DH236" s="65">
        <v>9526.3644800000002</v>
      </c>
      <c r="DI236" s="65">
        <v>9527.4731520000005</v>
      </c>
      <c r="DJ236" s="65">
        <v>9331.6136399999996</v>
      </c>
      <c r="DK236" s="65">
        <v>9415.5928000000004</v>
      </c>
      <c r="DL236" s="65">
        <v>9526.3644800000002</v>
      </c>
      <c r="DM236" s="65">
        <v>9570.6731519999994</v>
      </c>
      <c r="DN236" s="65">
        <v>9470.9786399999994</v>
      </c>
      <c r="DO236" s="65">
        <v>9415.5928000000004</v>
      </c>
      <c r="DP236" s="65">
        <v>9526.3644800000002</v>
      </c>
      <c r="DQ236" s="65">
        <v>9473.0411519999998</v>
      </c>
      <c r="DR236" s="65">
        <v>9331.6136399999996</v>
      </c>
      <c r="DS236" s="65">
        <v>9415.5928000000004</v>
      </c>
      <c r="DT236" s="65">
        <v>9526.3644800000002</v>
      </c>
      <c r="DU236" s="65">
        <v>9550.0635710000006</v>
      </c>
      <c r="DV236" s="65">
        <v>9331.6136399999996</v>
      </c>
      <c r="DW236" s="65">
        <v>9415.5928000000004</v>
      </c>
      <c r="DX236" s="65">
        <v>9386.1844799999999</v>
      </c>
      <c r="DY236" s="65">
        <v>9476.3399279999994</v>
      </c>
      <c r="DZ236" s="65">
        <v>9374.3636399999996</v>
      </c>
      <c r="EA236" s="65">
        <v>9415.5928000000004</v>
      </c>
      <c r="EB236" s="65">
        <v>9526.3644800000002</v>
      </c>
      <c r="EC236" s="65">
        <v>9446.9468550000001</v>
      </c>
      <c r="ED236" s="65">
        <v>9331.6136399999996</v>
      </c>
      <c r="EE236" s="65">
        <v>9415.5928000000004</v>
      </c>
      <c r="EF236" s="65">
        <v>9526.3644800000002</v>
      </c>
      <c r="EG236" s="65">
        <v>9429.8411520000009</v>
      </c>
      <c r="EH236" s="65">
        <v>9374.3636399999996</v>
      </c>
      <c r="EI236" s="65">
        <v>9415.5928000000004</v>
      </c>
      <c r="EJ236" s="65">
        <v>9386.1844799999999</v>
      </c>
      <c r="EK236" s="65">
        <v>9521.9311460000008</v>
      </c>
      <c r="EL236" s="65">
        <v>9331.6136399999996</v>
      </c>
      <c r="EM236" s="65">
        <v>9415.5928000000004</v>
      </c>
      <c r="EN236" s="65">
        <v>7871.4232629999997</v>
      </c>
      <c r="EO236" s="65">
        <v>8915.9266719999996</v>
      </c>
      <c r="EP236" s="65">
        <v>9331.6136399999996</v>
      </c>
      <c r="EQ236" s="65">
        <v>9415.5928000000004</v>
      </c>
      <c r="ER236" s="65">
        <v>9526.3644800000002</v>
      </c>
      <c r="ES236" s="65">
        <v>9473.0411519999998</v>
      </c>
      <c r="ET236" s="65">
        <v>9331.6136399999996</v>
      </c>
      <c r="EU236" s="65">
        <v>9415.5928000000004</v>
      </c>
      <c r="EV236" s="65">
        <v>9526.3644800000002</v>
      </c>
      <c r="EW236" s="65">
        <v>9442.0084869999991</v>
      </c>
      <c r="EX236" s="65">
        <v>9374.3636399999996</v>
      </c>
      <c r="EY236" s="65">
        <v>9415.5928000000004</v>
      </c>
      <c r="EZ236" s="65">
        <v>9526.3644800000002</v>
      </c>
      <c r="FA236" s="65">
        <v>9429.8411520000009</v>
      </c>
      <c r="FB236" s="65">
        <v>9331.6136399999996</v>
      </c>
      <c r="FC236" s="65">
        <v>9415.5928000000004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2086.620199</v>
      </c>
      <c r="V237" s="65">
        <v>2361.3814280000001</v>
      </c>
      <c r="W237" s="65">
        <v>2639.1988470000001</v>
      </c>
      <c r="X237" s="65">
        <v>3470.1686549999999</v>
      </c>
      <c r="Y237" s="65">
        <v>2897.5332560000002</v>
      </c>
      <c r="Z237" s="65">
        <v>2361.3814280000001</v>
      </c>
      <c r="AA237" s="65">
        <v>2639.1988470000001</v>
      </c>
      <c r="AB237" s="65">
        <v>4639.7650750000003</v>
      </c>
      <c r="AD237" s="65">
        <v>2994.2722709999998</v>
      </c>
      <c r="AE237" s="65">
        <v>3528.7226230000001</v>
      </c>
      <c r="AF237" s="65">
        <v>5997.2158149999996</v>
      </c>
      <c r="AG237" s="65">
        <v>7388.7277020000001</v>
      </c>
      <c r="AH237" s="65">
        <v>4125.8425360000001</v>
      </c>
      <c r="AI237" s="65">
        <v>4611.2494720000004</v>
      </c>
      <c r="AJ237" s="65">
        <v>7252.3422170000003</v>
      </c>
      <c r="AK237" s="65">
        <v>6785.8412440000002</v>
      </c>
      <c r="AL237" s="65">
        <v>4935.0760520000003</v>
      </c>
      <c r="AM237" s="65">
        <v>5445.7971669999997</v>
      </c>
      <c r="AN237" s="65">
        <v>7252.3422170000003</v>
      </c>
      <c r="AO237" s="65">
        <v>1648.2237929999999</v>
      </c>
      <c r="AP237" s="65">
        <v>4935.0760520000003</v>
      </c>
      <c r="AQ237" s="65">
        <v>5515.6896180000003</v>
      </c>
      <c r="AR237" s="65">
        <v>7153.0824679999996</v>
      </c>
      <c r="AS237" s="65">
        <v>6973.1561080000001</v>
      </c>
      <c r="AT237" s="65">
        <v>4935.0760520000003</v>
      </c>
      <c r="AU237" s="65">
        <v>5485.6873850000002</v>
      </c>
      <c r="AV237" s="65">
        <v>7252.3422170000003</v>
      </c>
      <c r="AW237" s="65">
        <v>6206.9618620000001</v>
      </c>
      <c r="AX237" s="65">
        <v>4935.0760520000003</v>
      </c>
      <c r="AY237" s="65">
        <v>5515.6896180000003</v>
      </c>
      <c r="AZ237" s="65">
        <v>7252.3422170000003</v>
      </c>
      <c r="BA237" s="65">
        <v>7203.093723</v>
      </c>
      <c r="BB237" s="65">
        <v>4935.0760520000003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7381.911908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8398.9354220000005</v>
      </c>
      <c r="CD237" s="65">
        <v>4935.0760520000003</v>
      </c>
      <c r="CE237" s="65">
        <v>5515.6896180000003</v>
      </c>
      <c r="CF237" s="65">
        <v>7113.5876710000002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6227.5336299999999</v>
      </c>
      <c r="CO237" s="65">
        <v>6197.5405689999998</v>
      </c>
      <c r="CP237" s="65">
        <v>4935.0760520000003</v>
      </c>
      <c r="CQ237" s="65">
        <v>5515.6896180000003</v>
      </c>
      <c r="CR237" s="65">
        <v>7252.3422170000003</v>
      </c>
      <c r="CS237" s="65">
        <v>7089.7636579999999</v>
      </c>
      <c r="CT237" s="65">
        <v>4935.0760520000003</v>
      </c>
      <c r="CU237" s="65">
        <v>5515.6896180000003</v>
      </c>
      <c r="CV237" s="65">
        <v>5630.194418</v>
      </c>
      <c r="CW237" s="65">
        <v>5718.4400949999999</v>
      </c>
      <c r="CX237" s="65">
        <v>4935.0760520000003</v>
      </c>
      <c r="CY237" s="65">
        <v>5515.6896180000003</v>
      </c>
      <c r="CZ237" s="65">
        <v>7252.3422170000003</v>
      </c>
      <c r="DA237" s="65">
        <v>5822.239337</v>
      </c>
      <c r="DB237" s="65">
        <v>4935.0760520000003</v>
      </c>
      <c r="DC237" s="65">
        <v>5515.6896180000003</v>
      </c>
      <c r="DD237" s="65">
        <v>7252.3422170000003</v>
      </c>
      <c r="DE237" s="65">
        <v>7903.2769749999998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6483.4264160000002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6446.5531170000004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6401.7959890000002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7163.5977599999997</v>
      </c>
      <c r="EH237" s="65">
        <v>61.961881400000003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1962.588581</v>
      </c>
      <c r="EQ237" s="65">
        <v>5515.6896180000003</v>
      </c>
      <c r="ER237" s="65">
        <v>7252.3422170000003</v>
      </c>
      <c r="ES237" s="65">
        <v>7324.5877250000003</v>
      </c>
      <c r="ET237" s="65">
        <v>4935.0760520000003</v>
      </c>
      <c r="EU237" s="65">
        <v>5515.6896180000003</v>
      </c>
      <c r="EV237" s="65">
        <v>7252.3422170000003</v>
      </c>
      <c r="EW237" s="65">
        <v>6903.6667020000004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4961.4647160000004</v>
      </c>
      <c r="E238" s="65">
        <v>1047</v>
      </c>
      <c r="F238" s="65">
        <v>1047</v>
      </c>
      <c r="G238" s="65">
        <v>3541.9984509999999</v>
      </c>
      <c r="H238" s="65">
        <v>1582.057278</v>
      </c>
      <c r="I238" s="65">
        <v>1047</v>
      </c>
      <c r="J238" s="65">
        <v>1047</v>
      </c>
      <c r="K238" s="65">
        <v>3718.1316240000001</v>
      </c>
      <c r="L238" s="65">
        <v>9716</v>
      </c>
      <c r="M238" s="65">
        <v>2452.138946</v>
      </c>
      <c r="N238" s="65">
        <v>1047</v>
      </c>
      <c r="O238" s="65">
        <v>6108.1796139999997</v>
      </c>
      <c r="P238" s="65">
        <v>8891.0500690000008</v>
      </c>
      <c r="Q238" s="65">
        <v>2668.0440400000002</v>
      </c>
      <c r="R238" s="65">
        <v>1047</v>
      </c>
      <c r="S238" s="65">
        <v>6180.0375340000001</v>
      </c>
      <c r="T238" s="65">
        <v>5819.7065579999999</v>
      </c>
      <c r="U238" s="65">
        <v>1047</v>
      </c>
      <c r="V238" s="65">
        <v>1047</v>
      </c>
      <c r="W238" s="65">
        <v>3470.984492</v>
      </c>
      <c r="X238" s="65">
        <v>6547</v>
      </c>
      <c r="Y238" s="65">
        <v>1446.9925539999999</v>
      </c>
      <c r="Z238" s="65">
        <v>3326.3837309999999</v>
      </c>
      <c r="AA238" s="65">
        <v>6547</v>
      </c>
      <c r="AB238" s="65">
        <v>9716</v>
      </c>
      <c r="AC238" s="65">
        <v>8433.108526</v>
      </c>
      <c r="AD238" s="65">
        <v>4376.0572990000001</v>
      </c>
      <c r="AE238" s="65">
        <v>3721.1578410000002</v>
      </c>
      <c r="AF238" s="65">
        <v>9716</v>
      </c>
      <c r="AG238" s="65">
        <v>10444</v>
      </c>
      <c r="AH238" s="65">
        <v>6976.558771</v>
      </c>
      <c r="AI238" s="65">
        <v>10318</v>
      </c>
      <c r="AJ238" s="65">
        <v>9716</v>
      </c>
      <c r="AK238" s="65">
        <v>10444</v>
      </c>
      <c r="AL238" s="65">
        <v>1784</v>
      </c>
      <c r="AM238" s="65">
        <v>7284</v>
      </c>
      <c r="AN238" s="65">
        <v>9716</v>
      </c>
      <c r="AO238" s="65">
        <v>8190</v>
      </c>
      <c r="AP238" s="65">
        <v>10402</v>
      </c>
      <c r="AQ238" s="65">
        <v>10318</v>
      </c>
      <c r="AR238" s="65">
        <v>9716</v>
      </c>
      <c r="AS238" s="65">
        <v>7952.6475909999999</v>
      </c>
      <c r="AT238" s="65">
        <v>10402</v>
      </c>
      <c r="AU238" s="65">
        <v>7978.4083689999998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4254</v>
      </c>
      <c r="BA238" s="65">
        <v>10444</v>
      </c>
      <c r="BB238" s="65">
        <v>10402</v>
      </c>
      <c r="BC238" s="65">
        <v>10318</v>
      </c>
      <c r="BD238" s="65">
        <v>8845.1791929999999</v>
      </c>
      <c r="BE238" s="65">
        <v>9891</v>
      </c>
      <c r="BF238" s="65">
        <v>7891</v>
      </c>
      <c r="BG238" s="65">
        <v>10318</v>
      </c>
      <c r="BH238" s="65">
        <v>9716</v>
      </c>
      <c r="BI238" s="65">
        <v>10095.966270000001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8193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9523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8944.7774489999993</v>
      </c>
      <c r="CI238" s="65">
        <v>10318</v>
      </c>
      <c r="CJ238" s="65">
        <v>9716</v>
      </c>
      <c r="CK238" s="65">
        <v>9681.8302000000003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473.36411249999998</v>
      </c>
      <c r="V239" s="65">
        <v>583.11225000000002</v>
      </c>
      <c r="W239" s="65">
        <v>473.70074940000001</v>
      </c>
      <c r="X239" s="65">
        <v>3050.43075</v>
      </c>
      <c r="Y239" s="65">
        <v>527.68344409999997</v>
      </c>
      <c r="Z239" s="65">
        <v>583.11225000000002</v>
      </c>
      <c r="AA239" s="65">
        <v>529.24702860000002</v>
      </c>
      <c r="AB239" s="65">
        <v>954.55884760000004</v>
      </c>
      <c r="AC239" s="65">
        <v>634.68944580000004</v>
      </c>
      <c r="AD239" s="65">
        <v>634.12045560000001</v>
      </c>
      <c r="AE239" s="65">
        <v>662.38374999999996</v>
      </c>
      <c r="AF239" s="65">
        <v>4918.9393410000002</v>
      </c>
      <c r="AG239" s="65">
        <v>681.49207950000005</v>
      </c>
      <c r="AH239" s="65">
        <v>681.06991270000003</v>
      </c>
      <c r="AI239" s="65">
        <v>683.12075179999999</v>
      </c>
      <c r="AJ239" s="65">
        <v>1050.974966</v>
      </c>
      <c r="AK239" s="65">
        <v>732.18230879999999</v>
      </c>
      <c r="AL239" s="65">
        <v>731.91916100000003</v>
      </c>
      <c r="AM239" s="65">
        <v>733.83243179999999</v>
      </c>
      <c r="AN239" s="65">
        <v>1087.417402</v>
      </c>
      <c r="AO239" s="65">
        <v>769.03172189999998</v>
      </c>
      <c r="AP239" s="65">
        <v>1107.6523500000001</v>
      </c>
      <c r="AQ239" s="65">
        <v>770.69743870000002</v>
      </c>
      <c r="AR239" s="65">
        <v>1115.7216450000001</v>
      </c>
      <c r="AS239" s="65">
        <v>797.65205809999998</v>
      </c>
      <c r="AT239" s="65">
        <v>1107.6523500000001</v>
      </c>
      <c r="AU239" s="65">
        <v>799.3298863</v>
      </c>
      <c r="AV239" s="65">
        <v>2910.70345</v>
      </c>
      <c r="AW239" s="65">
        <v>827.4817382</v>
      </c>
      <c r="AX239" s="65">
        <v>827.51755189999994</v>
      </c>
      <c r="AY239" s="65">
        <v>829.17218960000002</v>
      </c>
      <c r="AZ239" s="65">
        <v>5794.45345</v>
      </c>
      <c r="BA239" s="65">
        <v>1024.7668000000001</v>
      </c>
      <c r="BB239" s="65">
        <v>1107.6523500000001</v>
      </c>
      <c r="BC239" s="65">
        <v>859.87283639999998</v>
      </c>
      <c r="BD239" s="65">
        <v>5794.45345</v>
      </c>
      <c r="BE239" s="65">
        <v>887.0965324</v>
      </c>
      <c r="BF239" s="65">
        <v>887.3193622</v>
      </c>
      <c r="BG239" s="65">
        <v>1318.63375</v>
      </c>
      <c r="BH239" s="65">
        <v>2910.70345</v>
      </c>
      <c r="BI239" s="65">
        <v>916.39116320000005</v>
      </c>
      <c r="BJ239" s="65">
        <v>1107.6523500000001</v>
      </c>
      <c r="BK239" s="65">
        <v>918.11923869999998</v>
      </c>
      <c r="BL239" s="65">
        <v>5518.9064710000002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4216.2569590000003</v>
      </c>
      <c r="BU239" s="65">
        <v>1024.7668000000001</v>
      </c>
      <c r="BV239" s="65">
        <v>1107.6523500000001</v>
      </c>
      <c r="BW239" s="65">
        <v>1318.63375</v>
      </c>
      <c r="BX239" s="65">
        <v>4195.9755699999996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138.94105880000001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4468.0498090000001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296.19002039999998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378.3581059</v>
      </c>
      <c r="DO239" s="65">
        <v>1318.63375</v>
      </c>
      <c r="DP239" s="65">
        <v>3839.7228989999999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5794.45345</v>
      </c>
      <c r="DY239" s="65">
        <v>1024.7668000000001</v>
      </c>
      <c r="DZ239" s="65">
        <v>1107.6523500000001</v>
      </c>
      <c r="EA239" s="65">
        <v>1318.63375</v>
      </c>
      <c r="EB239" s="65">
        <v>5494.6611430000003</v>
      </c>
      <c r="EC239" s="65">
        <v>1024.7668000000001</v>
      </c>
      <c r="ED239" s="65">
        <v>1107.6523500000001</v>
      </c>
      <c r="EE239" s="65">
        <v>1318.63375</v>
      </c>
      <c r="EF239" s="65">
        <v>5794.45345</v>
      </c>
      <c r="EG239" s="65">
        <v>555.50102010000001</v>
      </c>
      <c r="EH239" s="65">
        <v>1107.6523500000001</v>
      </c>
      <c r="EI239" s="65">
        <v>1318.63375</v>
      </c>
      <c r="EJ239" s="65">
        <v>3927.6739349999998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3641.717298</v>
      </c>
      <c r="ES239" s="65">
        <v>1024.7668000000001</v>
      </c>
      <c r="ET239" s="65">
        <v>1107.6523500000001</v>
      </c>
      <c r="EU239" s="65">
        <v>1318.63375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5794.45345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125.05078899999999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65.415000000000006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65.635499999999993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65.415000000000006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553.88324999999998</v>
      </c>
      <c r="BJ240" s="65">
        <v>562.56674999999996</v>
      </c>
      <c r="BK240" s="65">
        <v>552.02250000000004</v>
      </c>
      <c r="BL240" s="65">
        <v>548.92124999999999</v>
      </c>
      <c r="BM240" s="65">
        <v>553.88324999999998</v>
      </c>
      <c r="BN240" s="65">
        <v>562.56674999999996</v>
      </c>
      <c r="BO240" s="65">
        <v>552.02250000000004</v>
      </c>
      <c r="BP240" s="65">
        <v>548.92124999999999</v>
      </c>
      <c r="BQ240" s="65">
        <v>553.88324999999998</v>
      </c>
      <c r="BR240" s="65">
        <v>562.56674999999996</v>
      </c>
      <c r="BS240" s="65">
        <v>552.02250000000004</v>
      </c>
      <c r="BT240" s="65">
        <v>548.92124999999999</v>
      </c>
      <c r="BU240" s="65">
        <v>553.88324999999998</v>
      </c>
      <c r="BV240" s="65">
        <v>562.56674999999996</v>
      </c>
      <c r="BW240" s="65">
        <v>552.02250000000004</v>
      </c>
      <c r="BX240" s="65">
        <v>548.92124999999999</v>
      </c>
      <c r="BY240" s="65">
        <v>553.88324999999998</v>
      </c>
      <c r="BZ240" s="65">
        <v>562.56674999999996</v>
      </c>
      <c r="CA240" s="65">
        <v>552.02250000000004</v>
      </c>
      <c r="CB240" s="65">
        <v>548.92124999999999</v>
      </c>
      <c r="CC240" s="65">
        <v>553.88324999999998</v>
      </c>
      <c r="CD240" s="65">
        <v>562.56674999999996</v>
      </c>
      <c r="CE240" s="65">
        <v>552.02250000000004</v>
      </c>
      <c r="CF240" s="65">
        <v>548.92124999999999</v>
      </c>
      <c r="CG240" s="65">
        <v>553.88324999999998</v>
      </c>
      <c r="CH240" s="65">
        <v>562.56674999999996</v>
      </c>
      <c r="CI240" s="65">
        <v>552.02250000000004</v>
      </c>
      <c r="CJ240" s="65">
        <v>548.92124999999999</v>
      </c>
      <c r="CK240" s="65">
        <v>553.88324999999998</v>
      </c>
      <c r="CL240" s="65">
        <v>562.56674999999996</v>
      </c>
      <c r="CM240" s="65">
        <v>552.02250000000004</v>
      </c>
      <c r="CN240" s="65">
        <v>548.92124999999999</v>
      </c>
      <c r="CO240" s="65">
        <v>553.88324999999998</v>
      </c>
      <c r="CP240" s="65">
        <v>562.56674999999996</v>
      </c>
      <c r="CQ240" s="65">
        <v>552.02250000000004</v>
      </c>
      <c r="CR240" s="65">
        <v>548.92124999999999</v>
      </c>
      <c r="CS240" s="65">
        <v>553.88324999999998</v>
      </c>
      <c r="CT240" s="65">
        <v>562.56674999999996</v>
      </c>
      <c r="CU240" s="65">
        <v>552.02250000000004</v>
      </c>
      <c r="CV240" s="65">
        <v>548.92124999999999</v>
      </c>
      <c r="CW240" s="65">
        <v>553.88324999999998</v>
      </c>
      <c r="CX240" s="65">
        <v>562.56674999999996</v>
      </c>
      <c r="CY240" s="65">
        <v>552.02250000000004</v>
      </c>
      <c r="CZ240" s="65">
        <v>548.92124999999999</v>
      </c>
      <c r="DA240" s="65">
        <v>553.88324999999998</v>
      </c>
      <c r="DB240" s="65">
        <v>562.56674999999996</v>
      </c>
      <c r="DC240" s="65">
        <v>552.02250000000004</v>
      </c>
      <c r="DD240" s="65">
        <v>548.92124999999999</v>
      </c>
      <c r="DE240" s="65">
        <v>553.88324999999998</v>
      </c>
      <c r="DF240" s="65">
        <v>562.56674999999996</v>
      </c>
      <c r="DG240" s="65">
        <v>552.02250000000004</v>
      </c>
      <c r="DH240" s="65">
        <v>548.92124999999999</v>
      </c>
      <c r="DI240" s="65">
        <v>553.88324999999998</v>
      </c>
      <c r="DJ240" s="65">
        <v>562.56674999999996</v>
      </c>
      <c r="DK240" s="65">
        <v>552.02250000000004</v>
      </c>
      <c r="DL240" s="65">
        <v>548.92124999999999</v>
      </c>
      <c r="DM240" s="65">
        <v>553.88324999999998</v>
      </c>
      <c r="DN240" s="65">
        <v>562.56674999999996</v>
      </c>
      <c r="DO240" s="65">
        <v>552.02250000000004</v>
      </c>
      <c r="DP240" s="65">
        <v>548.92124999999999</v>
      </c>
      <c r="DQ240" s="65">
        <v>553.88324999999998</v>
      </c>
      <c r="DR240" s="65">
        <v>562.56674999999996</v>
      </c>
      <c r="DS240" s="65">
        <v>552.02250000000004</v>
      </c>
      <c r="DT240" s="65">
        <v>548.92124999999999</v>
      </c>
      <c r="DU240" s="65">
        <v>553.88324999999998</v>
      </c>
      <c r="DV240" s="65">
        <v>562.56674999999996</v>
      </c>
      <c r="DW240" s="65">
        <v>552.02250000000004</v>
      </c>
      <c r="DX240" s="65">
        <v>548.92124999999999</v>
      </c>
      <c r="DY240" s="65">
        <v>553.88324999999998</v>
      </c>
      <c r="DZ240" s="65">
        <v>562.56674999999996</v>
      </c>
      <c r="EA240" s="65">
        <v>552.02250000000004</v>
      </c>
      <c r="EB240" s="65">
        <v>548.92124999999999</v>
      </c>
      <c r="EC240" s="65">
        <v>553.88324999999998</v>
      </c>
      <c r="ED240" s="65">
        <v>562.56674999999996</v>
      </c>
      <c r="EE240" s="65">
        <v>552.02250000000004</v>
      </c>
      <c r="EF240" s="65">
        <v>548.92124999999999</v>
      </c>
      <c r="EG240" s="65">
        <v>553.88324999999998</v>
      </c>
      <c r="EH240" s="65">
        <v>562.56674999999996</v>
      </c>
      <c r="EI240" s="65">
        <v>552.02250000000004</v>
      </c>
      <c r="EJ240" s="65">
        <v>548.92124999999999</v>
      </c>
      <c r="EK240" s="65">
        <v>553.88324999999998</v>
      </c>
      <c r="EL240" s="65">
        <v>562.56674999999996</v>
      </c>
      <c r="EM240" s="65">
        <v>552.02250000000004</v>
      </c>
      <c r="EN240" s="65">
        <v>548.92124999999999</v>
      </c>
      <c r="EO240" s="65">
        <v>553.88324999999998</v>
      </c>
      <c r="EP240" s="65">
        <v>562.56674999999996</v>
      </c>
      <c r="EQ240" s="65">
        <v>552.02250000000004</v>
      </c>
      <c r="ER240" s="65">
        <v>548.92124999999999</v>
      </c>
      <c r="ES240" s="65">
        <v>553.88324999999998</v>
      </c>
      <c r="ET240" s="65">
        <v>562.56674999999996</v>
      </c>
      <c r="EU240" s="65">
        <v>552.02250000000004</v>
      </c>
      <c r="EV240" s="65">
        <v>548.92124999999999</v>
      </c>
      <c r="EW240" s="65">
        <v>553.88324999999998</v>
      </c>
      <c r="EX240" s="65">
        <v>562.56674999999996</v>
      </c>
      <c r="EY240" s="65">
        <v>552.02250000000004</v>
      </c>
      <c r="EZ240" s="65">
        <v>548.92124999999999</v>
      </c>
      <c r="FA240" s="65">
        <v>553.88324999999998</v>
      </c>
      <c r="FB240" s="65">
        <v>562.56674999999996</v>
      </c>
      <c r="FC240" s="65">
        <v>552.02250000000004</v>
      </c>
    </row>
    <row r="241" spans="2:159" x14ac:dyDescent="0.2">
      <c r="B241" s="65" t="s">
        <v>1</v>
      </c>
      <c r="C241" s="65" t="s">
        <v>44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M242" s="65">
        <v>1535.4497200000001</v>
      </c>
      <c r="AO242" s="65">
        <v>713.70583999999997</v>
      </c>
      <c r="AP242" s="65">
        <v>265.18428</v>
      </c>
      <c r="AQ242" s="65">
        <v>1535.4497200000001</v>
      </c>
      <c r="AR242" s="65">
        <v>2933.3964799999999</v>
      </c>
      <c r="AU242" s="65">
        <v>1535.4497200000001</v>
      </c>
      <c r="AX242" s="65">
        <v>265.18428</v>
      </c>
      <c r="BC242" s="65">
        <v>1535.4497200000001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O242" s="65">
        <v>1535.4497200000001</v>
      </c>
      <c r="BP242" s="65">
        <v>1013.098786</v>
      </c>
      <c r="BR242" s="65">
        <v>265.18428</v>
      </c>
      <c r="BS242" s="65">
        <v>1535.4497200000001</v>
      </c>
      <c r="BT242" s="65">
        <v>2933.3964799999999</v>
      </c>
      <c r="BU242" s="65">
        <v>713.70583999999997</v>
      </c>
      <c r="BW242" s="65">
        <v>1535.4497200000001</v>
      </c>
      <c r="BX242" s="65">
        <v>2933.3964799999999</v>
      </c>
      <c r="CA242" s="65">
        <v>1535.4497200000001</v>
      </c>
      <c r="CB242" s="65">
        <v>2933.3964799999999</v>
      </c>
      <c r="CD242" s="65">
        <v>265.18428</v>
      </c>
      <c r="CE242" s="65">
        <v>1535.4497200000001</v>
      </c>
      <c r="CF242" s="65">
        <v>2933.3964799999999</v>
      </c>
      <c r="CG242" s="65">
        <v>713.70583999999997</v>
      </c>
      <c r="CH242" s="65">
        <v>265.18428</v>
      </c>
      <c r="CI242" s="65">
        <v>1535.4497200000001</v>
      </c>
      <c r="CJ242" s="65">
        <v>2933.3964799999999</v>
      </c>
      <c r="CK242" s="65">
        <v>713.70583999999997</v>
      </c>
      <c r="CL242" s="65">
        <v>265.18428</v>
      </c>
      <c r="CM242" s="65">
        <v>1535.4497200000001</v>
      </c>
      <c r="CN242" s="65">
        <v>2933.3964799999999</v>
      </c>
      <c r="CP242" s="65">
        <v>265.18428</v>
      </c>
      <c r="CQ242" s="65">
        <v>1535.4497200000001</v>
      </c>
      <c r="CR242" s="65">
        <v>2933.3964799999999</v>
      </c>
      <c r="CS242" s="65">
        <v>713.70583999999997</v>
      </c>
      <c r="CT242" s="65">
        <v>265.18428</v>
      </c>
      <c r="CU242" s="65">
        <v>1535.4497200000001</v>
      </c>
      <c r="CV242" s="65">
        <v>2933.3964799999999</v>
      </c>
      <c r="CW242" s="65">
        <v>713.70583999999997</v>
      </c>
      <c r="CY242" s="65">
        <v>1535.4497200000001</v>
      </c>
      <c r="CZ242" s="65">
        <v>2933.3964799999999</v>
      </c>
      <c r="DC242" s="65">
        <v>1535.4497200000001</v>
      </c>
      <c r="DD242" s="65">
        <v>2933.3964799999999</v>
      </c>
      <c r="DE242" s="65">
        <v>713.70583999999997</v>
      </c>
      <c r="DG242" s="65">
        <v>1535.4497200000001</v>
      </c>
      <c r="DH242" s="65">
        <v>2933.3964799999999</v>
      </c>
      <c r="DI242" s="65">
        <v>723.73383999999999</v>
      </c>
      <c r="DJ242" s="65">
        <v>265.18428</v>
      </c>
      <c r="DK242" s="65">
        <v>1557.0237199999999</v>
      </c>
      <c r="DL242" s="65">
        <v>2974.6124799999998</v>
      </c>
      <c r="DM242" s="65">
        <v>713.70583999999997</v>
      </c>
      <c r="DN242" s="65">
        <v>3.726</v>
      </c>
      <c r="DO242" s="65">
        <v>1557.0237199999999</v>
      </c>
      <c r="DP242" s="65">
        <v>2974.6124799999998</v>
      </c>
      <c r="DR242" s="65">
        <v>268.91028</v>
      </c>
      <c r="DS242" s="65">
        <v>1557.0237199999999</v>
      </c>
      <c r="DT242" s="65">
        <v>2974.6124799999998</v>
      </c>
      <c r="DV242" s="65">
        <v>3.726</v>
      </c>
      <c r="DW242" s="65">
        <v>1557.0237199999999</v>
      </c>
      <c r="DX242" s="65">
        <v>2974.6124799999998</v>
      </c>
      <c r="DZ242" s="65">
        <v>3.726</v>
      </c>
      <c r="EA242" s="65">
        <v>1557.0237199999999</v>
      </c>
      <c r="EB242" s="65">
        <v>2974.6124799999998</v>
      </c>
      <c r="ED242" s="65">
        <v>3.726</v>
      </c>
      <c r="EE242" s="65">
        <v>1557.0237199999999</v>
      </c>
      <c r="EF242" s="65">
        <v>2974.6124799999998</v>
      </c>
      <c r="EH242" s="65">
        <v>268.91028</v>
      </c>
      <c r="EI242" s="65">
        <v>1557.0237199999999</v>
      </c>
      <c r="EJ242" s="65">
        <v>2974.6124799999998</v>
      </c>
      <c r="EL242" s="65">
        <v>268.91028</v>
      </c>
      <c r="EM242" s="65">
        <v>1557.0237199999999</v>
      </c>
      <c r="EN242" s="65">
        <v>2974.6124799999998</v>
      </c>
      <c r="EO242" s="65">
        <v>723.73383999999999</v>
      </c>
      <c r="EQ242" s="65">
        <v>1557.0237199999999</v>
      </c>
      <c r="ER242" s="65">
        <v>2974.6124799999998</v>
      </c>
      <c r="EU242" s="65">
        <v>1557.0237199999999</v>
      </c>
      <c r="EV242" s="65">
        <v>2933.3964799999999</v>
      </c>
      <c r="EW242" s="65">
        <v>10.028</v>
      </c>
      <c r="EY242" s="65">
        <v>1557.0237199999999</v>
      </c>
      <c r="EZ242" s="65">
        <v>2933.3964799999999</v>
      </c>
      <c r="FB242" s="65">
        <v>265.18428</v>
      </c>
      <c r="FC242" s="65">
        <v>1557.0237199999999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61113.422059999997</v>
      </c>
      <c r="E245" s="65">
        <v>55817.45966</v>
      </c>
      <c r="F245" s="65">
        <v>51358.558499999999</v>
      </c>
      <c r="G245" s="65">
        <v>55445.439899999998</v>
      </c>
      <c r="H245" s="65">
        <v>58917.1633</v>
      </c>
      <c r="I245" s="65">
        <v>54841.286359999998</v>
      </c>
      <c r="J245" s="65">
        <v>51223.440880000002</v>
      </c>
      <c r="K245" s="65">
        <v>54447.545850000002</v>
      </c>
      <c r="L245" s="65">
        <v>65782.186570000005</v>
      </c>
      <c r="M245" s="65">
        <v>59484.457470000001</v>
      </c>
      <c r="N245" s="65">
        <v>52562.594859999997</v>
      </c>
      <c r="O245" s="65">
        <v>60629.17553</v>
      </c>
      <c r="P245" s="65">
        <v>64981.312489999997</v>
      </c>
      <c r="Q245" s="65">
        <v>58257.16936</v>
      </c>
      <c r="R245" s="65">
        <v>54483.96243</v>
      </c>
      <c r="S245" s="65">
        <v>59900.378920000003</v>
      </c>
      <c r="T245" s="65">
        <v>62914.316209999997</v>
      </c>
      <c r="U245" s="65">
        <v>57996.188609999997</v>
      </c>
      <c r="V245" s="65">
        <v>52624.309759999996</v>
      </c>
      <c r="W245" s="65">
        <v>58457.15466</v>
      </c>
      <c r="X245" s="65">
        <v>66227.462109999993</v>
      </c>
      <c r="Y245" s="65">
        <v>59542.452550000002</v>
      </c>
      <c r="Z245" s="65">
        <v>58266.360789999999</v>
      </c>
      <c r="AA245" s="65">
        <v>61503.486169999996</v>
      </c>
      <c r="AB245" s="65">
        <v>67188.294500000004</v>
      </c>
      <c r="AC245" s="65">
        <v>61177.751199999999</v>
      </c>
      <c r="AD245" s="65">
        <v>58085.484539999998</v>
      </c>
      <c r="AE245" s="65">
        <v>60840.135710000002</v>
      </c>
      <c r="AF245" s="65">
        <v>71073.192850000007</v>
      </c>
      <c r="AG245" s="65">
        <v>65525.698380000002</v>
      </c>
      <c r="AH245" s="65">
        <v>60042.806120000001</v>
      </c>
      <c r="AI245" s="65">
        <v>65206.997620000002</v>
      </c>
      <c r="AJ245" s="65">
        <v>71462.506280000001</v>
      </c>
      <c r="AK245" s="65">
        <v>69550.596369999999</v>
      </c>
      <c r="AL245" s="65">
        <v>59914.61292</v>
      </c>
      <c r="AM245" s="65">
        <v>66629.941470000005</v>
      </c>
      <c r="AN245" s="65">
        <v>70983.287899999996</v>
      </c>
      <c r="AO245" s="65">
        <v>64529.493219999997</v>
      </c>
      <c r="AP245" s="65">
        <v>63343.609369999998</v>
      </c>
      <c r="AQ245" s="65">
        <v>67496.377559999994</v>
      </c>
      <c r="AR245" s="65">
        <v>74068.395820000005</v>
      </c>
      <c r="AS245" s="65">
        <v>64783.762719999999</v>
      </c>
      <c r="AT245" s="65">
        <v>63681.163310000004</v>
      </c>
      <c r="AU245" s="65">
        <v>65205.78458</v>
      </c>
      <c r="AV245" s="65">
        <v>72381.68982</v>
      </c>
      <c r="AW245" s="65">
        <v>69338.323910000006</v>
      </c>
      <c r="AX245" s="65">
        <v>64244.350229999996</v>
      </c>
      <c r="AY245" s="65">
        <v>67194.99725</v>
      </c>
      <c r="AZ245" s="65">
        <v>71723.446890000007</v>
      </c>
      <c r="BA245" s="65">
        <v>66849.624750000003</v>
      </c>
      <c r="BB245" s="65">
        <v>65473.282700000003</v>
      </c>
      <c r="BC245" s="65">
        <v>67586.388260000007</v>
      </c>
      <c r="BD245" s="65">
        <v>76284.616760000004</v>
      </c>
      <c r="BE245" s="65">
        <v>72256.055429999993</v>
      </c>
      <c r="BF245" s="65">
        <v>68459.167650000003</v>
      </c>
      <c r="BG245" s="65">
        <v>71913.971269999995</v>
      </c>
      <c r="BH245" s="65">
        <v>77235.093370000002</v>
      </c>
      <c r="BI245" s="65">
        <v>73124.735409999994</v>
      </c>
      <c r="BJ245" s="65">
        <v>67989.152230000007</v>
      </c>
      <c r="BK245" s="65">
        <v>72771.116760000004</v>
      </c>
      <c r="BL245" s="65">
        <v>79121.552909999999</v>
      </c>
      <c r="BM245" s="65">
        <v>73754.096879999997</v>
      </c>
      <c r="BN245" s="65">
        <v>67979.629199999996</v>
      </c>
      <c r="BO245" s="65">
        <v>73171.631269999998</v>
      </c>
      <c r="BP245" s="65">
        <v>78198.545679999996</v>
      </c>
      <c r="BQ245" s="65">
        <v>71392.324170000007</v>
      </c>
      <c r="BR245" s="65">
        <v>70520.911600000007</v>
      </c>
      <c r="BS245" s="65">
        <v>73171.631269999998</v>
      </c>
      <c r="BT245" s="65">
        <v>78540.64688</v>
      </c>
      <c r="BU245" s="65">
        <v>77271.524430000005</v>
      </c>
      <c r="BV245" s="65">
        <v>69461.988490000003</v>
      </c>
      <c r="BW245" s="65">
        <v>73171.631269999998</v>
      </c>
      <c r="BX245" s="65">
        <v>78520.365489999996</v>
      </c>
      <c r="BY245" s="65">
        <v>75636.818589999995</v>
      </c>
      <c r="BZ245" s="65">
        <v>67142.880900000004</v>
      </c>
      <c r="CA245" s="65">
        <v>73171.631269999998</v>
      </c>
      <c r="CB245" s="65">
        <v>80118.843370000002</v>
      </c>
      <c r="CC245" s="65">
        <v>75829.848740000001</v>
      </c>
      <c r="CD245" s="65">
        <v>71123.524369999999</v>
      </c>
      <c r="CE245" s="65">
        <v>73171.631269999998</v>
      </c>
      <c r="CF245" s="65">
        <v>79980.088820000004</v>
      </c>
      <c r="CG245" s="65">
        <v>73501.670379999996</v>
      </c>
      <c r="CH245" s="65">
        <v>70219.70882</v>
      </c>
      <c r="CI245" s="65">
        <v>73171.631269999998</v>
      </c>
      <c r="CJ245" s="65">
        <v>80413.856669999994</v>
      </c>
      <c r="CK245" s="65">
        <v>76509.354630000002</v>
      </c>
      <c r="CL245" s="65">
        <v>69478.439159999994</v>
      </c>
      <c r="CM245" s="65">
        <v>73470.982999999993</v>
      </c>
      <c r="CN245" s="65">
        <v>79773.466780000002</v>
      </c>
      <c r="CO245" s="65">
        <v>73034.239140000005</v>
      </c>
      <c r="CP245" s="65">
        <v>72103.345369999995</v>
      </c>
      <c r="CQ245" s="65">
        <v>73859.012270000007</v>
      </c>
      <c r="CR245" s="65">
        <v>81468.355549999993</v>
      </c>
      <c r="CS245" s="65">
        <v>76219.402549999999</v>
      </c>
      <c r="CT245" s="65">
        <v>72556.644759999996</v>
      </c>
      <c r="CU245" s="65">
        <v>74531.851309999998</v>
      </c>
      <c r="CV245" s="65">
        <v>80368.999400000001</v>
      </c>
      <c r="CW245" s="65">
        <v>73450.783060000002</v>
      </c>
      <c r="CX245" s="65">
        <v>71816.297089999993</v>
      </c>
      <c r="CY245" s="65">
        <v>75056.339770000006</v>
      </c>
      <c r="CZ245" s="65">
        <v>80987.760129999995</v>
      </c>
      <c r="DA245" s="65">
        <v>74447.333920000005</v>
      </c>
      <c r="DB245" s="65">
        <v>72736.621230000004</v>
      </c>
      <c r="DC245" s="65">
        <v>75379.138869999995</v>
      </c>
      <c r="DD245" s="65">
        <v>81895.766570000007</v>
      </c>
      <c r="DE245" s="65">
        <v>76522.319359999994</v>
      </c>
      <c r="DF245" s="65">
        <v>73467.551089999994</v>
      </c>
      <c r="DG245" s="65">
        <v>75379.138869999995</v>
      </c>
      <c r="DH245" s="65">
        <v>81482.831990000006</v>
      </c>
      <c r="DI245" s="65">
        <v>73639.81899</v>
      </c>
      <c r="DJ245" s="65">
        <v>73323.539430000004</v>
      </c>
      <c r="DK245" s="65">
        <v>75876.069929999998</v>
      </c>
      <c r="DL245" s="65">
        <v>82601.884000000005</v>
      </c>
      <c r="DM245" s="65">
        <v>76227.756720000005</v>
      </c>
      <c r="DN245" s="65">
        <v>69434.899009999994</v>
      </c>
      <c r="DO245" s="65">
        <v>76038.146280000001</v>
      </c>
      <c r="DP245" s="65">
        <v>81101.103220000005</v>
      </c>
      <c r="DQ245" s="65">
        <v>78393.94399</v>
      </c>
      <c r="DR245" s="65">
        <v>69629.461739999999</v>
      </c>
      <c r="DS245" s="65">
        <v>76098.883870000005</v>
      </c>
      <c r="DT245" s="65">
        <v>81504.30747</v>
      </c>
      <c r="DU245" s="65">
        <v>78672.089259999993</v>
      </c>
      <c r="DV245" s="65">
        <v>70971.091530000005</v>
      </c>
      <c r="DW245" s="65">
        <v>76098.883870000005</v>
      </c>
      <c r="DX245" s="65">
        <v>82022.449770000007</v>
      </c>
      <c r="DY245" s="65">
        <v>74329.393840000004</v>
      </c>
      <c r="DZ245" s="65">
        <v>73929.821089999998</v>
      </c>
      <c r="EA245" s="65">
        <v>76098.883870000005</v>
      </c>
      <c r="EB245" s="65">
        <v>81905.49523</v>
      </c>
      <c r="EC245" s="65">
        <v>76946.809129999994</v>
      </c>
      <c r="ED245" s="65">
        <v>74058.594889999993</v>
      </c>
      <c r="EE245" s="65">
        <v>76098.883870000005</v>
      </c>
      <c r="EF245" s="65">
        <v>83055.833769999997</v>
      </c>
      <c r="EG245" s="65">
        <v>76352.7736</v>
      </c>
      <c r="EH245" s="65">
        <v>69529.455199999997</v>
      </c>
      <c r="EI245" s="65">
        <v>76098.883870000005</v>
      </c>
      <c r="EJ245" s="65">
        <v>81048.874249999993</v>
      </c>
      <c r="EK245" s="65">
        <v>77699.393379999994</v>
      </c>
      <c r="EL245" s="65">
        <v>71056.509650000007</v>
      </c>
      <c r="EM245" s="65">
        <v>76098.883870000005</v>
      </c>
      <c r="EN245" s="65">
        <v>81326.371350000001</v>
      </c>
      <c r="EO245" s="65">
        <v>78550.536749999999</v>
      </c>
      <c r="EP245" s="65">
        <v>70312.783620000002</v>
      </c>
      <c r="EQ245" s="65">
        <v>76098.883870000005</v>
      </c>
      <c r="ER245" s="65">
        <v>80903.09762</v>
      </c>
      <c r="ES245" s="65">
        <v>72358.702309999993</v>
      </c>
      <c r="ET245" s="65">
        <v>72187.613089999999</v>
      </c>
      <c r="EU245" s="65">
        <v>76098.883870000005</v>
      </c>
      <c r="EV245" s="65">
        <v>82885.91777</v>
      </c>
      <c r="EW245" s="65">
        <v>71633.383480000004</v>
      </c>
      <c r="EX245" s="65">
        <v>71056.309359999999</v>
      </c>
      <c r="EY245" s="65">
        <v>76054.033869999999</v>
      </c>
      <c r="EZ245" s="65">
        <v>81965.442379999993</v>
      </c>
      <c r="FA245" s="65">
        <v>78718.212400000004</v>
      </c>
      <c r="FB245" s="65">
        <v>74165.515369999994</v>
      </c>
      <c r="FC245" s="65">
        <v>76098.883870000005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2420.738503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3314.5895099999998</v>
      </c>
      <c r="AQ246" s="65">
        <v>3265.0611610000001</v>
      </c>
      <c r="AR246" s="65">
        <v>3268.8710339999998</v>
      </c>
      <c r="AS246" s="65">
        <v>3432.695573</v>
      </c>
      <c r="AT246" s="65">
        <v>3314.5895099999998</v>
      </c>
      <c r="AU246" s="65">
        <v>3265.0611610000001</v>
      </c>
      <c r="AV246" s="65">
        <v>3268.8710339999998</v>
      </c>
      <c r="AW246" s="65">
        <v>3432.695573</v>
      </c>
      <c r="AX246" s="65">
        <v>3314.5895099999998</v>
      </c>
      <c r="AY246" s="65">
        <v>3265.0611610000001</v>
      </c>
      <c r="AZ246" s="65">
        <v>3268.8710339999998</v>
      </c>
      <c r="BA246" s="65">
        <v>3432.695573</v>
      </c>
      <c r="BB246" s="65">
        <v>3314.5895099999998</v>
      </c>
      <c r="BC246" s="65">
        <v>3265.0611610000001</v>
      </c>
      <c r="BD246" s="65">
        <v>3268.8710339999998</v>
      </c>
      <c r="BE246" s="65">
        <v>3432.695573</v>
      </c>
      <c r="BF246" s="65">
        <v>3314.5895099999998</v>
      </c>
      <c r="BG246" s="65">
        <v>3265.0611610000001</v>
      </c>
      <c r="BH246" s="65">
        <v>3268.8710339999998</v>
      </c>
      <c r="BI246" s="65">
        <v>3432.695573</v>
      </c>
      <c r="BJ246" s="65">
        <v>3314.5895099999998</v>
      </c>
      <c r="BK246" s="65">
        <v>3265.0611610000001</v>
      </c>
      <c r="BL246" s="65">
        <v>4330.8067209999999</v>
      </c>
      <c r="BM246" s="65">
        <v>4547.8518130000002</v>
      </c>
      <c r="BN246" s="65">
        <v>4391.3774439999997</v>
      </c>
      <c r="BO246" s="65">
        <v>4325.7591609999999</v>
      </c>
      <c r="BP246" s="65">
        <v>5150.8517840000004</v>
      </c>
      <c r="BQ246" s="65">
        <v>5408.9947050000001</v>
      </c>
      <c r="BR246" s="65">
        <v>5222.8916689999996</v>
      </c>
      <c r="BS246" s="65">
        <v>5144.8484600000002</v>
      </c>
      <c r="BT246" s="65">
        <v>6721.3039049999998</v>
      </c>
      <c r="BU246" s="65">
        <v>3432.695573</v>
      </c>
      <c r="BV246" s="65">
        <v>6815.3081560000001</v>
      </c>
      <c r="BW246" s="65">
        <v>6713.4702180000004</v>
      </c>
      <c r="BX246" s="65">
        <v>7188.6440339999999</v>
      </c>
      <c r="BY246" s="65">
        <v>3432.695573</v>
      </c>
      <c r="BZ246" s="65">
        <v>7289.18451</v>
      </c>
      <c r="CA246" s="65">
        <v>7180.2656610000004</v>
      </c>
      <c r="CB246" s="65">
        <v>6644.6952099999999</v>
      </c>
      <c r="CC246" s="65">
        <v>7548.9140729999999</v>
      </c>
      <c r="CD246" s="65">
        <v>3314.5895099999998</v>
      </c>
      <c r="CE246" s="65">
        <v>7180.2656610000004</v>
      </c>
      <c r="CF246" s="65">
        <v>7188.6440339999999</v>
      </c>
      <c r="CG246" s="65">
        <v>5009.2247230000003</v>
      </c>
      <c r="CH246" s="65">
        <v>3314.5895099999998</v>
      </c>
      <c r="CI246" s="65">
        <v>7180.2656610000004</v>
      </c>
      <c r="CJ246" s="65">
        <v>5158.3676240000004</v>
      </c>
      <c r="CK246" s="65">
        <v>3432.695573</v>
      </c>
      <c r="CL246" s="65">
        <v>4629.2971180000004</v>
      </c>
      <c r="CM246" s="65">
        <v>7180.2656610000004</v>
      </c>
      <c r="CN246" s="65">
        <v>7188.6440339999999</v>
      </c>
      <c r="CO246" s="65">
        <v>6783.5501809999996</v>
      </c>
      <c r="CP246" s="65">
        <v>3314.5895099999998</v>
      </c>
      <c r="CQ246" s="65">
        <v>7180.2656610000004</v>
      </c>
      <c r="CR246" s="65">
        <v>6647.7915480000001</v>
      </c>
      <c r="CS246" s="65">
        <v>5476.8347180000001</v>
      </c>
      <c r="CT246" s="65">
        <v>5191.5518110000003</v>
      </c>
      <c r="CU246" s="65">
        <v>7180.2656610000004</v>
      </c>
      <c r="CV246" s="65">
        <v>7188.6440339999999</v>
      </c>
      <c r="CW246" s="65">
        <v>7548.9140729999999</v>
      </c>
      <c r="CX246" s="65">
        <v>5267.6535180000001</v>
      </c>
      <c r="CY246" s="65">
        <v>7180.2656610000004</v>
      </c>
      <c r="CZ246" s="65">
        <v>7188.6440339999999</v>
      </c>
      <c r="DA246" s="65">
        <v>7548.9140729999999</v>
      </c>
      <c r="DB246" s="65">
        <v>3314.5895099999998</v>
      </c>
      <c r="DC246" s="65">
        <v>7180.2656610000004</v>
      </c>
      <c r="DD246" s="65">
        <v>6863.6496209999996</v>
      </c>
      <c r="DE246" s="65">
        <v>7548.9140729999999</v>
      </c>
      <c r="DF246" s="65">
        <v>3314.5895099999998</v>
      </c>
      <c r="DG246" s="65">
        <v>7180.2656610000004</v>
      </c>
      <c r="DH246" s="65">
        <v>6549.633699</v>
      </c>
      <c r="DI246" s="65">
        <v>7548.9140729999999</v>
      </c>
      <c r="DJ246" s="65">
        <v>5482.2637279999999</v>
      </c>
      <c r="DK246" s="65">
        <v>7180.2656610000004</v>
      </c>
      <c r="DL246" s="65">
        <v>6236.5529740000002</v>
      </c>
      <c r="DM246" s="65">
        <v>6283.4366659999996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7289.18451</v>
      </c>
      <c r="DS246" s="65">
        <v>7180.2656610000004</v>
      </c>
      <c r="DT246" s="65">
        <v>7188.6440339999999</v>
      </c>
      <c r="DU246" s="65">
        <v>5857.0378030000002</v>
      </c>
      <c r="DV246" s="65">
        <v>7289.18451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3314.5895099999998</v>
      </c>
      <c r="EE246" s="65">
        <v>7180.2656610000004</v>
      </c>
      <c r="EF246" s="65">
        <v>5530.5713249999999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7132.6231319999997</v>
      </c>
      <c r="EL246" s="65">
        <v>6339.2456750000001</v>
      </c>
      <c r="EM246" s="65">
        <v>7180.2656610000004</v>
      </c>
      <c r="EN246" s="65">
        <v>7188.6440339999999</v>
      </c>
      <c r="EO246" s="65">
        <v>3432.695573</v>
      </c>
      <c r="EP246" s="65">
        <v>7289.18451</v>
      </c>
      <c r="EQ246" s="65">
        <v>7180.2656610000004</v>
      </c>
      <c r="ER246" s="65">
        <v>7188.6440339999999</v>
      </c>
      <c r="ES246" s="65">
        <v>7548.9140729999999</v>
      </c>
      <c r="ET246" s="65">
        <v>7093.6362879999997</v>
      </c>
      <c r="EU246" s="65">
        <v>7180.2656610000004</v>
      </c>
      <c r="EV246" s="65">
        <v>7188.6440339999999</v>
      </c>
      <c r="EW246" s="65">
        <v>7548.9140729999999</v>
      </c>
      <c r="EX246" s="65">
        <v>6783.0410359999996</v>
      </c>
      <c r="EY246" s="65">
        <v>7180.2656610000004</v>
      </c>
      <c r="EZ246" s="65">
        <v>7188.6440339999999</v>
      </c>
      <c r="FA246" s="65">
        <v>5244.304639</v>
      </c>
      <c r="FB246" s="65">
        <v>7289.18451</v>
      </c>
      <c r="FC246" s="65">
        <v>6757.8129859999999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18.186940020000002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1342.7241710000001</v>
      </c>
      <c r="R247" s="65">
        <v>0.89400000000000002</v>
      </c>
      <c r="S247" s="65">
        <v>1368.006627</v>
      </c>
      <c r="T247" s="65">
        <v>1450.2824439999999</v>
      </c>
      <c r="U247" s="65">
        <v>102.6365</v>
      </c>
      <c r="V247" s="65">
        <v>1465.7943540000001</v>
      </c>
      <c r="W247" s="65">
        <v>1471.6101269999999</v>
      </c>
      <c r="X247" s="65">
        <v>1493.2448440000001</v>
      </c>
      <c r="Y247" s="65">
        <v>1386.421771</v>
      </c>
      <c r="Z247" s="65">
        <v>1465.7943540000001</v>
      </c>
      <c r="AA247" s="65">
        <v>1515.2043269999999</v>
      </c>
      <c r="AB247" s="65">
        <v>1512.1624440000001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346.15679999999998</v>
      </c>
      <c r="AI247" s="65">
        <v>1569.2604530000001</v>
      </c>
      <c r="AJ247" s="65">
        <v>1701.6920439999999</v>
      </c>
      <c r="AK247" s="65">
        <v>1695.9170710000001</v>
      </c>
      <c r="AL247" s="65">
        <v>1720.9419539999999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178.97880000000001</v>
      </c>
      <c r="AQ247" s="65">
        <v>1726.7169269999999</v>
      </c>
      <c r="AR247" s="65">
        <v>1701.6920439999999</v>
      </c>
      <c r="AS247" s="65">
        <v>1620.855871</v>
      </c>
      <c r="AT247" s="65">
        <v>1522.384554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1683.678803</v>
      </c>
      <c r="AZ247" s="65">
        <v>1701.6920439999999</v>
      </c>
      <c r="BA247" s="65">
        <v>1429.855071</v>
      </c>
      <c r="BB247" s="65">
        <v>1555.1049539999999</v>
      </c>
      <c r="BC247" s="65">
        <v>1725.819927</v>
      </c>
      <c r="BD247" s="65">
        <v>1701.6920439999999</v>
      </c>
      <c r="BE247" s="65">
        <v>1476.2837709999999</v>
      </c>
      <c r="BF247" s="65">
        <v>1541.5161539999999</v>
      </c>
      <c r="BG247" s="65">
        <v>1726.7169269999999</v>
      </c>
      <c r="BH247" s="65">
        <v>1701.6920439999999</v>
      </c>
      <c r="BI247" s="65">
        <v>1695.9170710000001</v>
      </c>
      <c r="BJ247" s="65">
        <v>1708.694154</v>
      </c>
      <c r="BK247" s="65">
        <v>1726.7169269999999</v>
      </c>
      <c r="BL247" s="65">
        <v>1701.6920439999999</v>
      </c>
      <c r="BM247" s="65">
        <v>1695.9170710000001</v>
      </c>
      <c r="BN247" s="65">
        <v>1720.9419539999999</v>
      </c>
      <c r="BO247" s="65">
        <v>1726.7169269999999</v>
      </c>
      <c r="BP247" s="65">
        <v>1701.6920439999999</v>
      </c>
      <c r="BQ247" s="65">
        <v>1620.855871</v>
      </c>
      <c r="BR247" s="65">
        <v>1708.694154</v>
      </c>
      <c r="BS247" s="65">
        <v>1726.7169269999999</v>
      </c>
      <c r="BT247" s="65">
        <v>1701.6920439999999</v>
      </c>
      <c r="BU247" s="65">
        <v>1695.9170710000001</v>
      </c>
      <c r="BV247" s="65">
        <v>1720.9419539999999</v>
      </c>
      <c r="BW247" s="65">
        <v>1726.7169269999999</v>
      </c>
      <c r="BX247" s="65">
        <v>1701.6920439999999</v>
      </c>
      <c r="BY247" s="65">
        <v>1695.9170710000001</v>
      </c>
      <c r="BZ247" s="65">
        <v>1676.5995539999999</v>
      </c>
      <c r="CA247" s="65">
        <v>1726.7169269999999</v>
      </c>
      <c r="CB247" s="65">
        <v>1701.6920439999999</v>
      </c>
      <c r="CC247" s="65">
        <v>1695.9170710000001</v>
      </c>
      <c r="CD247" s="65">
        <v>1720.9419539999999</v>
      </c>
      <c r="CE247" s="65">
        <v>1726.7169269999999</v>
      </c>
      <c r="CF247" s="65">
        <v>1701.6920439999999</v>
      </c>
      <c r="CG247" s="65">
        <v>1695.9170710000001</v>
      </c>
      <c r="CH247" s="65">
        <v>1720.9419539999999</v>
      </c>
      <c r="CI247" s="65">
        <v>1726.7169269999999</v>
      </c>
      <c r="CJ247" s="65">
        <v>1701.6920439999999</v>
      </c>
      <c r="CK247" s="65">
        <v>1695.9170710000001</v>
      </c>
      <c r="CL247" s="65">
        <v>1598.5533539999999</v>
      </c>
      <c r="CM247" s="65">
        <v>1726.7169269999999</v>
      </c>
      <c r="CN247" s="65">
        <v>1701.6920439999999</v>
      </c>
      <c r="CO247" s="65">
        <v>1695.9170710000001</v>
      </c>
      <c r="CP247" s="65">
        <v>1720.9419539999999</v>
      </c>
      <c r="CQ247" s="65">
        <v>1726.7169269999999</v>
      </c>
      <c r="CR247" s="65">
        <v>1701.6920439999999</v>
      </c>
      <c r="CS247" s="65">
        <v>1695.9170710000001</v>
      </c>
      <c r="CT247" s="65">
        <v>1720.9419539999999</v>
      </c>
      <c r="CU247" s="65">
        <v>1726.7169269999999</v>
      </c>
      <c r="CV247" s="65">
        <v>1701.6920439999999</v>
      </c>
      <c r="CW247" s="65">
        <v>1695.036071</v>
      </c>
      <c r="CX247" s="65">
        <v>1720.9419539999999</v>
      </c>
      <c r="CY247" s="65">
        <v>1726.7169269999999</v>
      </c>
      <c r="CZ247" s="65">
        <v>2612.076697</v>
      </c>
      <c r="DA247" s="65">
        <v>1695.9170710000001</v>
      </c>
      <c r="DB247" s="65">
        <v>2641.6250749999999</v>
      </c>
      <c r="DC247" s="65">
        <v>2650.4895889999998</v>
      </c>
      <c r="DD247" s="65">
        <v>1701.6920439999999</v>
      </c>
      <c r="DE247" s="65">
        <v>2844.5250120000001</v>
      </c>
      <c r="DF247" s="65">
        <v>2886.4987070000002</v>
      </c>
      <c r="DG247" s="65">
        <v>2896.1849440000001</v>
      </c>
      <c r="DH247" s="65">
        <v>3223.0900569999999</v>
      </c>
      <c r="DI247" s="65">
        <v>1695.9170710000001</v>
      </c>
      <c r="DJ247" s="65">
        <v>1720.9419539999999</v>
      </c>
      <c r="DK247" s="65">
        <v>3270.4884400000001</v>
      </c>
      <c r="DL247" s="65">
        <v>3223.0900569999999</v>
      </c>
      <c r="DM247" s="65">
        <v>1695.9170710000001</v>
      </c>
      <c r="DN247" s="65">
        <v>3202.9601520000001</v>
      </c>
      <c r="DO247" s="65">
        <v>3270.4884400000001</v>
      </c>
      <c r="DP247" s="65">
        <v>3223.0900569999999</v>
      </c>
      <c r="DQ247" s="65">
        <v>1695.9170710000001</v>
      </c>
      <c r="DR247" s="65">
        <v>3203.8541519999999</v>
      </c>
      <c r="DS247" s="65">
        <v>3270.4884400000001</v>
      </c>
      <c r="DT247" s="65">
        <v>3223.0900569999999</v>
      </c>
      <c r="DU247" s="65">
        <v>3211.2709690000002</v>
      </c>
      <c r="DV247" s="65">
        <v>3216.101952</v>
      </c>
      <c r="DW247" s="65">
        <v>3270.4884400000001</v>
      </c>
      <c r="DX247" s="65">
        <v>3223.0900569999999</v>
      </c>
      <c r="DY247" s="65">
        <v>1695.9170710000001</v>
      </c>
      <c r="DZ247" s="65">
        <v>1720.9419539999999</v>
      </c>
      <c r="EA247" s="65">
        <v>3270.4884400000001</v>
      </c>
      <c r="EB247" s="65">
        <v>3223.0900569999999</v>
      </c>
      <c r="EC247" s="65">
        <v>3212.151969</v>
      </c>
      <c r="ED247" s="65">
        <v>2294.0360780000001</v>
      </c>
      <c r="EE247" s="65">
        <v>3270.4884400000001</v>
      </c>
      <c r="EF247" s="65">
        <v>3773.175178</v>
      </c>
      <c r="EG247" s="65">
        <v>1695.9170710000001</v>
      </c>
      <c r="EH247" s="65">
        <v>3450.8877000000002</v>
      </c>
      <c r="EI247" s="65">
        <v>3828.6630479999999</v>
      </c>
      <c r="EJ247" s="65">
        <v>3967.8225170000001</v>
      </c>
      <c r="EK247" s="65">
        <v>1695.9170710000001</v>
      </c>
      <c r="EL247" s="65">
        <v>3878.0709870000001</v>
      </c>
      <c r="EM247" s="65">
        <v>4026.1728480000002</v>
      </c>
      <c r="EN247" s="65">
        <v>3967.8225170000001</v>
      </c>
      <c r="EO247" s="65">
        <v>1695.9170710000001</v>
      </c>
      <c r="EP247" s="65">
        <v>3536.075609</v>
      </c>
      <c r="EQ247" s="65">
        <v>4026.1728480000002</v>
      </c>
      <c r="ER247" s="65">
        <v>3967.8225170000001</v>
      </c>
      <c r="ES247" s="65">
        <v>3790.0505560000001</v>
      </c>
      <c r="ET247" s="65">
        <v>1720.9419539999999</v>
      </c>
      <c r="EU247" s="65">
        <v>4026.1728480000002</v>
      </c>
      <c r="EV247" s="65">
        <v>2386.8313790000002</v>
      </c>
      <c r="EW247" s="65">
        <v>3898.5897559999999</v>
      </c>
      <c r="EX247" s="65">
        <v>2747.7826660000001</v>
      </c>
      <c r="EY247" s="65">
        <v>4026.1728480000002</v>
      </c>
      <c r="EZ247" s="65">
        <v>3967.8225170000001</v>
      </c>
      <c r="FA247" s="65">
        <v>1695.9170710000001</v>
      </c>
      <c r="FB247" s="65">
        <v>4012.7073869999999</v>
      </c>
      <c r="FC247" s="65">
        <v>4026.1728480000002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144.55912000000001</v>
      </c>
      <c r="U248" s="65">
        <v>150.24268799999999</v>
      </c>
      <c r="V248" s="65">
        <v>143.71866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149.54712000000001</v>
      </c>
      <c r="AC248" s="65">
        <v>150.24268799999999</v>
      </c>
      <c r="AD248" s="65">
        <v>148.67766</v>
      </c>
      <c r="AE248" s="65">
        <v>147.8082</v>
      </c>
      <c r="AF248" s="65">
        <v>144.55912000000001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143.71866</v>
      </c>
      <c r="AM248" s="65">
        <v>226.00819999999999</v>
      </c>
      <c r="AN248" s="65">
        <v>228.66712000000001</v>
      </c>
      <c r="AO248" s="65">
        <v>150.24268799999999</v>
      </c>
      <c r="AP248" s="65">
        <v>148.67766</v>
      </c>
      <c r="AQ248" s="65">
        <v>226.00819999999999</v>
      </c>
      <c r="AR248" s="65">
        <v>149.54712000000001</v>
      </c>
      <c r="AS248" s="65">
        <v>229.73068799999999</v>
      </c>
      <c r="AT248" s="65">
        <v>143.71866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144.55912000000001</v>
      </c>
      <c r="EO248" s="65">
        <v>145.23148800000001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X249" s="65">
        <v>55.99690957</v>
      </c>
      <c r="Z249" s="65">
        <v>38.104794169999998</v>
      </c>
      <c r="AA249" s="65">
        <v>42.587837630000003</v>
      </c>
      <c r="AB249" s="65">
        <v>55.99690957</v>
      </c>
      <c r="AE249" s="65">
        <v>42.587837630000003</v>
      </c>
      <c r="AF249" s="65">
        <v>55.99690957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T249" s="65">
        <v>38.104794169999998</v>
      </c>
      <c r="AU249" s="65">
        <v>42.587837630000003</v>
      </c>
      <c r="AV249" s="65">
        <v>55.99690957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P249" s="65">
        <v>38.104794169999998</v>
      </c>
      <c r="CQ249" s="65">
        <v>42.587837630000003</v>
      </c>
      <c r="CR249" s="65">
        <v>55.99690957</v>
      </c>
      <c r="CT249" s="65">
        <v>38.104794169999998</v>
      </c>
      <c r="CU249" s="65">
        <v>42.587837630000003</v>
      </c>
      <c r="CX249" s="65">
        <v>38.104794169999998</v>
      </c>
      <c r="CY249" s="65">
        <v>42.587837630000003</v>
      </c>
      <c r="CZ249" s="65">
        <v>55.99690957</v>
      </c>
      <c r="DB249" s="65">
        <v>38.104794169999998</v>
      </c>
      <c r="DC249" s="65">
        <v>42.587837630000003</v>
      </c>
      <c r="DD249" s="65">
        <v>55.99690957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Q249" s="65">
        <v>42.587837630000003</v>
      </c>
      <c r="ER249" s="65">
        <v>55.99690957</v>
      </c>
      <c r="ET249" s="65">
        <v>38.104794169999998</v>
      </c>
      <c r="EU249" s="65">
        <v>42.587837630000003</v>
      </c>
      <c r="EV249" s="65">
        <v>55.99690957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V251" s="65">
        <v>19.08942</v>
      </c>
      <c r="X251" s="65">
        <v>232.13033999999999</v>
      </c>
      <c r="Z251" s="65">
        <v>44.373420000000003</v>
      </c>
      <c r="AP251" s="65">
        <v>67.525919999999999</v>
      </c>
      <c r="AT251" s="65">
        <v>67.525919999999999</v>
      </c>
      <c r="AZ251" s="65">
        <v>353.24784</v>
      </c>
      <c r="BA251" s="65">
        <v>62.47296</v>
      </c>
      <c r="BB251" s="65">
        <v>67.525919999999999</v>
      </c>
      <c r="BD251" s="65">
        <v>353.24784</v>
      </c>
      <c r="BG251" s="65">
        <v>80.388000000000005</v>
      </c>
      <c r="BJ251" s="65">
        <v>67.525919999999999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U251" s="65">
        <v>62.47296</v>
      </c>
      <c r="BV251" s="65">
        <v>67.525919999999999</v>
      </c>
      <c r="BW251" s="65">
        <v>80.388000000000005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O251" s="65">
        <v>80.388000000000005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H251" s="65">
        <v>67.525919999999999</v>
      </c>
      <c r="EI251" s="65">
        <v>80.388000000000005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91.318311530000003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BO253" s="65">
        <v>1.5946</v>
      </c>
      <c r="BP253" s="65">
        <v>1.5946</v>
      </c>
      <c r="BR253" s="65">
        <v>0.27539999999999998</v>
      </c>
      <c r="BS253" s="65">
        <v>1.5946</v>
      </c>
      <c r="BT253" s="65">
        <v>1.5946</v>
      </c>
      <c r="BU253" s="65">
        <v>0.74119999999999997</v>
      </c>
      <c r="BV253" s="65">
        <v>0.27539999999999998</v>
      </c>
      <c r="BW253" s="65">
        <v>1.5946</v>
      </c>
      <c r="BX253" s="65">
        <v>1.5946</v>
      </c>
      <c r="BY253" s="65">
        <v>0.74119999999999997</v>
      </c>
      <c r="BZ253" s="65">
        <v>0.27539999999999998</v>
      </c>
      <c r="CA253" s="65">
        <v>1.5946</v>
      </c>
      <c r="CB253" s="65">
        <v>1.2053809950000001</v>
      </c>
      <c r="CE253" s="65">
        <v>1.5946</v>
      </c>
      <c r="CH253" s="65">
        <v>0.27539999999999998</v>
      </c>
      <c r="CI253" s="65">
        <v>1.5946</v>
      </c>
      <c r="CJ253" s="65">
        <v>1.706231469</v>
      </c>
      <c r="CL253" s="65">
        <v>0.27539999999999998</v>
      </c>
      <c r="CM253" s="65">
        <v>1.5946</v>
      </c>
      <c r="CO253" s="65">
        <v>0.74119999999999997</v>
      </c>
      <c r="CP253" s="65">
        <v>0.27539999999999998</v>
      </c>
      <c r="CQ253" s="65">
        <v>1.5946</v>
      </c>
      <c r="CS253" s="65">
        <v>0.11163146929999999</v>
      </c>
      <c r="CU253" s="65">
        <v>1.5946</v>
      </c>
      <c r="CV253" s="65">
        <v>0.61466947920000004</v>
      </c>
      <c r="CX253" s="65">
        <v>0.27539999999999998</v>
      </c>
      <c r="CY253" s="65">
        <v>1.5946</v>
      </c>
      <c r="CZ253" s="65">
        <v>1.482968531</v>
      </c>
      <c r="DA253" s="65">
        <v>0.16595606639999999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1.706231469</v>
      </c>
      <c r="DI253" s="65">
        <v>0.74119999999999997</v>
      </c>
      <c r="DJ253" s="65">
        <v>0.27539999999999998</v>
      </c>
      <c r="DK253" s="65">
        <v>1.5946</v>
      </c>
      <c r="DL253" s="65">
        <v>0.22326293850000001</v>
      </c>
      <c r="DN253" s="65">
        <v>0.27539999999999998</v>
      </c>
      <c r="DO253" s="65">
        <v>1.5946</v>
      </c>
      <c r="DQ253" s="65">
        <v>0.50085047419999995</v>
      </c>
      <c r="DR253" s="65">
        <v>0.27539999999999998</v>
      </c>
      <c r="DS253" s="65">
        <v>1.5946</v>
      </c>
      <c r="DV253" s="65">
        <v>0.27539999999999998</v>
      </c>
      <c r="DW253" s="65">
        <v>1.5946</v>
      </c>
      <c r="DY253" s="65">
        <v>0.74119999999999997</v>
      </c>
      <c r="DZ253" s="65">
        <v>0.27539999999999998</v>
      </c>
      <c r="EA253" s="65">
        <v>1.5946</v>
      </c>
      <c r="EB253" s="65">
        <v>1.706231469</v>
      </c>
      <c r="EC253" s="65">
        <v>0.74119999999999997</v>
      </c>
      <c r="EE253" s="65">
        <v>1.5946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N253" s="65">
        <v>1.706231469</v>
      </c>
      <c r="EQ253" s="65">
        <v>1.5946</v>
      </c>
      <c r="ER253" s="65">
        <v>1.706231469</v>
      </c>
      <c r="EU253" s="65">
        <v>0.97993052079999998</v>
      </c>
      <c r="EV253" s="65">
        <v>1.706231469</v>
      </c>
      <c r="EX253" s="65">
        <v>0.27539999999999998</v>
      </c>
      <c r="EY253" s="65">
        <v>1.5946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M254" s="65">
        <v>1.407</v>
      </c>
      <c r="AO254" s="65">
        <v>0.65400000000000003</v>
      </c>
      <c r="AP254" s="65">
        <v>0.24299999999999999</v>
      </c>
      <c r="AQ254" s="65">
        <v>1.407</v>
      </c>
      <c r="AR254" s="65">
        <v>2.6880000000000002</v>
      </c>
      <c r="AU254" s="65">
        <v>1.407</v>
      </c>
      <c r="AX254" s="65">
        <v>0.24299999999999999</v>
      </c>
      <c r="BC254" s="65">
        <v>1.407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O254" s="65">
        <v>1.407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Y254" s="65">
        <v>1.407</v>
      </c>
      <c r="CZ254" s="65">
        <v>2.6880000000000002</v>
      </c>
      <c r="DC254" s="65">
        <v>1.407</v>
      </c>
      <c r="DD254" s="65">
        <v>2.6880000000000002</v>
      </c>
      <c r="DE254" s="65">
        <v>0.65400000000000003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O254" s="65">
        <v>1.407</v>
      </c>
      <c r="DP254" s="65">
        <v>2.6880000000000002</v>
      </c>
      <c r="DR254" s="65">
        <v>0.24299999999999999</v>
      </c>
      <c r="DS254" s="65">
        <v>1.407</v>
      </c>
      <c r="DT254" s="65">
        <v>2.6880000000000002</v>
      </c>
      <c r="DW254" s="65">
        <v>1.407</v>
      </c>
      <c r="DX254" s="65">
        <v>2.6880000000000002</v>
      </c>
      <c r="EA254" s="65">
        <v>1.407</v>
      </c>
      <c r="EB254" s="65">
        <v>2.6880000000000002</v>
      </c>
      <c r="EE254" s="65">
        <v>1.407</v>
      </c>
      <c r="EF254" s="65">
        <v>2.6880000000000002</v>
      </c>
      <c r="EH254" s="65">
        <v>0.24299999999999999</v>
      </c>
      <c r="EI254" s="65">
        <v>1.407</v>
      </c>
      <c r="EJ254" s="65">
        <v>2.6880000000000002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Q254" s="65">
        <v>1.407</v>
      </c>
      <c r="ER254" s="65">
        <v>2.6880000000000002</v>
      </c>
      <c r="EU254" s="65">
        <v>1.407</v>
      </c>
      <c r="EV254" s="65">
        <v>2.6880000000000002</v>
      </c>
      <c r="EY254" s="65">
        <v>1.407</v>
      </c>
      <c r="EZ254" s="65">
        <v>2.6880000000000002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3327.4358010000001</v>
      </c>
      <c r="F257" s="65">
        <v>2602.5619569999999</v>
      </c>
      <c r="G257" s="65">
        <v>4562.0794260000002</v>
      </c>
      <c r="H257" s="65">
        <v>4560.8679080000002</v>
      </c>
      <c r="I257" s="65">
        <v>4577.2123620000002</v>
      </c>
      <c r="J257" s="65">
        <v>4599.516318</v>
      </c>
      <c r="K257" s="65">
        <v>4562.0794260000002</v>
      </c>
      <c r="L257" s="65">
        <v>4560.8679080000002</v>
      </c>
      <c r="M257" s="65">
        <v>4722.4438499999997</v>
      </c>
      <c r="N257" s="65">
        <v>4599.516318</v>
      </c>
      <c r="O257" s="65">
        <v>4562.0794260000002</v>
      </c>
      <c r="P257" s="65">
        <v>4561.7519080000002</v>
      </c>
      <c r="Q257" s="65">
        <v>4722.4438499999997</v>
      </c>
      <c r="R257" s="65">
        <v>3237.8729640000001</v>
      </c>
      <c r="S257" s="65">
        <v>4562.9764260000002</v>
      </c>
      <c r="T257" s="65">
        <v>4806.6251080000002</v>
      </c>
      <c r="U257" s="65">
        <v>3566.8229609999999</v>
      </c>
      <c r="V257" s="65">
        <v>4866.6307379999998</v>
      </c>
      <c r="W257" s="65">
        <v>4814.1147259999998</v>
      </c>
      <c r="X257" s="65">
        <v>5096.3154480000003</v>
      </c>
      <c r="Y257" s="65">
        <v>4860.6994320000003</v>
      </c>
      <c r="Z257" s="65">
        <v>4906.6177379999999</v>
      </c>
      <c r="AA257" s="65">
        <v>4867.3073260000001</v>
      </c>
      <c r="AB257" s="65">
        <v>4952.9439080000002</v>
      </c>
      <c r="AC257" s="65">
        <v>5156.4052320000001</v>
      </c>
      <c r="AD257" s="65">
        <v>5061.6885240000001</v>
      </c>
      <c r="AE257" s="65">
        <v>5059.8664259999996</v>
      </c>
      <c r="AF257" s="65">
        <v>5157.8929079999998</v>
      </c>
      <c r="AG257" s="65">
        <v>5265.6143320000001</v>
      </c>
      <c r="AH257" s="65">
        <v>3846.3977639999998</v>
      </c>
      <c r="AI257" s="65">
        <v>5023.6035519999996</v>
      </c>
      <c r="AJ257" s="65">
        <v>5257.9151080000001</v>
      </c>
      <c r="AK257" s="65">
        <v>5358.9973319999999</v>
      </c>
      <c r="AL257" s="65">
        <v>5217.354918</v>
      </c>
      <c r="AM257" s="65">
        <v>5261.7811259999999</v>
      </c>
      <c r="AN257" s="65">
        <v>5255.227108</v>
      </c>
      <c r="AO257" s="65">
        <v>5279.5093319999996</v>
      </c>
      <c r="AP257" s="65">
        <v>3748.1196839999998</v>
      </c>
      <c r="AQ257" s="65">
        <v>5261.7811259999999</v>
      </c>
      <c r="AR257" s="65">
        <v>5122.7981980000004</v>
      </c>
      <c r="AS257" s="65">
        <v>5283.2821320000003</v>
      </c>
      <c r="AT257" s="65">
        <v>5086.3234380000004</v>
      </c>
      <c r="AU257" s="65">
        <v>5261.7811259999999</v>
      </c>
      <c r="AV257" s="65">
        <v>5255.227108</v>
      </c>
      <c r="AW257" s="65">
        <v>5358.3433320000004</v>
      </c>
      <c r="AX257" s="65">
        <v>5301.2169180000001</v>
      </c>
      <c r="AY257" s="65">
        <v>5217.3360009999997</v>
      </c>
      <c r="AZ257" s="65">
        <v>5608.474948</v>
      </c>
      <c r="BA257" s="65">
        <v>5154.7542919999996</v>
      </c>
      <c r="BB257" s="65">
        <v>5202.6628380000002</v>
      </c>
      <c r="BC257" s="65">
        <v>5260.8841259999999</v>
      </c>
      <c r="BD257" s="65">
        <v>5608.474948</v>
      </c>
      <c r="BE257" s="65">
        <v>5209.8348500000002</v>
      </c>
      <c r="BF257" s="65">
        <v>5121.7911180000001</v>
      </c>
      <c r="BG257" s="65">
        <v>5342.1691259999998</v>
      </c>
      <c r="BH257" s="65">
        <v>5257.9151080000001</v>
      </c>
      <c r="BI257" s="65">
        <v>5358.9973319999999</v>
      </c>
      <c r="BJ257" s="65">
        <v>5356.2520379999996</v>
      </c>
      <c r="BK257" s="65">
        <v>5261.7811259999999</v>
      </c>
      <c r="BL257" s="65">
        <v>6319.850794</v>
      </c>
      <c r="BM257" s="65">
        <v>6606.4433499999996</v>
      </c>
      <c r="BN257" s="65">
        <v>6445.2877719999997</v>
      </c>
      <c r="BO257" s="65">
        <v>6404.4617250000001</v>
      </c>
      <c r="BP257" s="65">
        <v>7492.0502969999998</v>
      </c>
      <c r="BQ257" s="65">
        <v>7392.5250420000002</v>
      </c>
      <c r="BR257" s="65">
        <v>7265.0725970000003</v>
      </c>
      <c r="BS257" s="65">
        <v>7223.5510240000003</v>
      </c>
      <c r="BT257" s="65">
        <v>8711.9425790000005</v>
      </c>
      <c r="BU257" s="65">
        <v>5492.6823100000001</v>
      </c>
      <c r="BV257" s="65">
        <v>8869.4938839999995</v>
      </c>
      <c r="BW257" s="65">
        <v>8792.1727819999996</v>
      </c>
      <c r="BX257" s="65">
        <v>9179.2827080000006</v>
      </c>
      <c r="BY257" s="65">
        <v>5492.0283099999997</v>
      </c>
      <c r="BZ257" s="65">
        <v>9299.027838</v>
      </c>
      <c r="CA257" s="65">
        <v>9258.9682260000009</v>
      </c>
      <c r="CB257" s="65">
        <v>8988.1925050000009</v>
      </c>
      <c r="CC257" s="65">
        <v>9537.0347920000004</v>
      </c>
      <c r="CD257" s="65">
        <v>5368.7428380000001</v>
      </c>
      <c r="CE257" s="65">
        <v>9258.9682260000009</v>
      </c>
      <c r="CF257" s="65">
        <v>9474.9390380000004</v>
      </c>
      <c r="CG257" s="65">
        <v>7068.4702600000001</v>
      </c>
      <c r="CH257" s="65">
        <v>5369.0182379999997</v>
      </c>
      <c r="CI257" s="65">
        <v>9258.9682260000009</v>
      </c>
      <c r="CJ257" s="65">
        <v>7502.365769</v>
      </c>
      <c r="CK257" s="65">
        <v>5491.9411099999998</v>
      </c>
      <c r="CL257" s="65">
        <v>6561.3372460000001</v>
      </c>
      <c r="CM257" s="65">
        <v>9258.9682260000009</v>
      </c>
      <c r="CN257" s="65">
        <v>9474.9390380000004</v>
      </c>
      <c r="CO257" s="65">
        <v>8709.9391400000004</v>
      </c>
      <c r="CP257" s="65">
        <v>5369.0182379999997</v>
      </c>
      <c r="CQ257" s="65">
        <v>9258.9682260000009</v>
      </c>
      <c r="CR257" s="65">
        <v>8990.0834620000005</v>
      </c>
      <c r="CS257" s="65">
        <v>7465.7210690000002</v>
      </c>
      <c r="CT257" s="65">
        <v>7245.7051389999997</v>
      </c>
      <c r="CU257" s="65">
        <v>9258.9682260000009</v>
      </c>
      <c r="CV257" s="65">
        <v>9475.5537069999991</v>
      </c>
      <c r="CW257" s="65">
        <v>9536.8077919999996</v>
      </c>
      <c r="CX257" s="65">
        <v>7321.8392459999995</v>
      </c>
      <c r="CY257" s="65">
        <v>9258.9682260000009</v>
      </c>
      <c r="CZ257" s="65">
        <v>10089.55573</v>
      </c>
      <c r="DA257" s="65">
        <v>9537.2007479999993</v>
      </c>
      <c r="DB257" s="65">
        <v>6289.4583599999996</v>
      </c>
      <c r="DC257" s="65">
        <v>10182.740889999999</v>
      </c>
      <c r="DD257" s="65">
        <v>9205.9415339999996</v>
      </c>
      <c r="DE257" s="65">
        <v>10624.564969999999</v>
      </c>
      <c r="DF257" s="65">
        <v>6534.331991</v>
      </c>
      <c r="DG257" s="65">
        <v>10428.436240000001</v>
      </c>
      <c r="DH257" s="65">
        <v>10415.029860000001</v>
      </c>
      <c r="DI257" s="65">
        <v>9608.9008099999992</v>
      </c>
      <c r="DJ257" s="65">
        <v>7536.6924559999998</v>
      </c>
      <c r="DK257" s="65">
        <v>10802.739740000001</v>
      </c>
      <c r="DL257" s="65">
        <v>10100.46616</v>
      </c>
      <c r="DM257" s="65">
        <v>8272.2113850000005</v>
      </c>
      <c r="DN257" s="65">
        <v>10757.862520000001</v>
      </c>
      <c r="DO257" s="65">
        <v>10802.739740000001</v>
      </c>
      <c r="DP257" s="65">
        <v>10699.08612</v>
      </c>
      <c r="DQ257" s="65">
        <v>9608.0064610000009</v>
      </c>
      <c r="DR257" s="65">
        <v>10826.525439999999</v>
      </c>
      <c r="DS257" s="65">
        <v>10802.739740000001</v>
      </c>
      <c r="DT257" s="65">
        <v>10996.33705</v>
      </c>
      <c r="DU257" s="65">
        <v>9430.9832380000007</v>
      </c>
      <c r="DV257" s="65">
        <v>10838.53024</v>
      </c>
      <c r="DW257" s="65">
        <v>10802.739740000001</v>
      </c>
      <c r="DX257" s="65">
        <v>11052.33396</v>
      </c>
      <c r="DY257" s="65">
        <v>9608.2468100000006</v>
      </c>
      <c r="DZ257" s="65">
        <v>9343.3702379999995</v>
      </c>
      <c r="EA257" s="65">
        <v>10802.739740000001</v>
      </c>
      <c r="EB257" s="65">
        <v>10644.79544</v>
      </c>
      <c r="EC257" s="65">
        <v>11124.48171</v>
      </c>
      <c r="ED257" s="65">
        <v>5941.5939619999999</v>
      </c>
      <c r="EE257" s="65">
        <v>10802.739740000001</v>
      </c>
      <c r="EF257" s="65">
        <v>9944.346372</v>
      </c>
      <c r="EG257" s="65">
        <v>9474.5618319999994</v>
      </c>
      <c r="EH257" s="65">
        <v>11035.45419</v>
      </c>
      <c r="EI257" s="65">
        <v>11360.914349999999</v>
      </c>
      <c r="EJ257" s="65">
        <v>11443.818579999999</v>
      </c>
      <c r="EK257" s="65">
        <v>9191.9558689999994</v>
      </c>
      <c r="EL257" s="65">
        <v>10550.80344</v>
      </c>
      <c r="EM257" s="65">
        <v>11558.424150000001</v>
      </c>
      <c r="EN257" s="65">
        <v>11714.664650000001</v>
      </c>
      <c r="EO257" s="65">
        <v>5407.4419099999996</v>
      </c>
      <c r="EP257" s="65">
        <v>11120.1237</v>
      </c>
      <c r="EQ257" s="65">
        <v>11558.424150000001</v>
      </c>
      <c r="ER257" s="65">
        <v>11445.524810000001</v>
      </c>
      <c r="ES257" s="65">
        <v>11631.16828</v>
      </c>
      <c r="ET257" s="65">
        <v>9147.5466159999996</v>
      </c>
      <c r="EU257" s="65">
        <v>11557.80948</v>
      </c>
      <c r="EV257" s="65">
        <v>10217.781510000001</v>
      </c>
      <c r="EW257" s="65">
        <v>11739.707479999999</v>
      </c>
      <c r="EX257" s="65">
        <v>9864.0674770000005</v>
      </c>
      <c r="EY257" s="65">
        <v>11558.424150000001</v>
      </c>
      <c r="EZ257" s="65">
        <v>11535.13689</v>
      </c>
      <c r="FA257" s="65">
        <v>7302.8961769999996</v>
      </c>
      <c r="FB257" s="65">
        <v>11635.37867</v>
      </c>
      <c r="FC257" s="65">
        <v>11135.97147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108.5004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0.61360000000000003</v>
      </c>
      <c r="AF271" s="65">
        <v>1.03948</v>
      </c>
      <c r="AI271" s="65">
        <v>0.61360000000000003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G272" s="65">
        <v>0.2</v>
      </c>
      <c r="H272" s="65">
        <v>0.26</v>
      </c>
      <c r="K272" s="65">
        <v>0.2</v>
      </c>
      <c r="L272" s="65">
        <v>1.0927800000000001</v>
      </c>
      <c r="O272" s="65">
        <v>0.84060000000000001</v>
      </c>
      <c r="P272" s="65">
        <v>2.3927800000000001</v>
      </c>
      <c r="S272" s="65">
        <v>2.8405999999999998</v>
      </c>
      <c r="T272" s="65">
        <v>2.3927800000000001</v>
      </c>
      <c r="W272" s="65">
        <v>1.8406</v>
      </c>
      <c r="X272" s="65">
        <v>137.80987999999999</v>
      </c>
      <c r="AA272" s="65">
        <v>147.5746</v>
      </c>
      <c r="AB272" s="65">
        <v>381.7697</v>
      </c>
      <c r="AE272" s="65">
        <v>293.66899999999998</v>
      </c>
      <c r="AF272" s="65">
        <v>321.36259999999999</v>
      </c>
      <c r="AI272" s="65">
        <v>249.00200000000001</v>
      </c>
      <c r="AJ272" s="65">
        <v>336.74549999999999</v>
      </c>
      <c r="AM272" s="65">
        <v>306.36900000000003</v>
      </c>
      <c r="AN272" s="65">
        <v>329.9855</v>
      </c>
      <c r="AQ272" s="65">
        <v>300.36900000000003</v>
      </c>
      <c r="AR272" s="65">
        <v>292.25871999999998</v>
      </c>
      <c r="AU272" s="65">
        <v>272.202</v>
      </c>
      <c r="AV272" s="65">
        <v>345.54259999999999</v>
      </c>
      <c r="AY272" s="65">
        <v>277.56900000000002</v>
      </c>
      <c r="AZ272" s="65">
        <v>405.55970000000002</v>
      </c>
      <c r="BC272" s="65">
        <v>278.16899999999998</v>
      </c>
      <c r="BD272" s="65">
        <v>405.55970000000002</v>
      </c>
      <c r="BG272" s="65">
        <v>295.16899999999998</v>
      </c>
      <c r="BH272" s="65">
        <v>405.55970000000002</v>
      </c>
      <c r="BK272" s="65">
        <v>311.96899999999999</v>
      </c>
      <c r="BL272" s="65">
        <v>376.43970000000002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4.0827799999999996</v>
      </c>
      <c r="Q281" s="65">
        <v>0</v>
      </c>
      <c r="R281" s="65">
        <v>0</v>
      </c>
      <c r="S281" s="65">
        <v>4.1406000000000001</v>
      </c>
      <c r="T281" s="65">
        <v>4.0827799999999996</v>
      </c>
      <c r="U281" s="65">
        <v>0</v>
      </c>
      <c r="V281" s="65">
        <v>0</v>
      </c>
      <c r="W281" s="65">
        <v>3.1406000000000001</v>
      </c>
      <c r="X281" s="65">
        <v>181.09988000000001</v>
      </c>
      <c r="Y281" s="65">
        <v>0</v>
      </c>
      <c r="Z281" s="65">
        <v>0</v>
      </c>
      <c r="AA281" s="65">
        <v>180.87459999999999</v>
      </c>
      <c r="AB281" s="65">
        <v>497.85969999999998</v>
      </c>
      <c r="AC281" s="65">
        <v>0</v>
      </c>
      <c r="AD281" s="65">
        <v>0</v>
      </c>
      <c r="AE281" s="65">
        <v>382.78300000000002</v>
      </c>
      <c r="AF281" s="65">
        <v>480.3526</v>
      </c>
      <c r="AG281" s="65">
        <v>0</v>
      </c>
      <c r="AH281" s="65">
        <v>0</v>
      </c>
      <c r="AI281" s="65">
        <v>371.11599999999999</v>
      </c>
      <c r="AJ281" s="65">
        <v>495.7355</v>
      </c>
      <c r="AK281" s="65">
        <v>0</v>
      </c>
      <c r="AL281" s="65">
        <v>0</v>
      </c>
      <c r="AM281" s="65">
        <v>428.66899999999998</v>
      </c>
      <c r="AN281" s="65">
        <v>488.97550000000001</v>
      </c>
      <c r="AO281" s="65">
        <v>0</v>
      </c>
      <c r="AP281" s="65">
        <v>0</v>
      </c>
      <c r="AQ281" s="65">
        <v>410.66899999999998</v>
      </c>
      <c r="AR281" s="65">
        <v>451.24871999999999</v>
      </c>
      <c r="AS281" s="65">
        <v>0</v>
      </c>
      <c r="AT281" s="65">
        <v>0</v>
      </c>
      <c r="AU281" s="65">
        <v>394.50200000000001</v>
      </c>
      <c r="AV281" s="65">
        <v>504.5326</v>
      </c>
      <c r="AW281" s="65">
        <v>0</v>
      </c>
      <c r="AX281" s="65">
        <v>0</v>
      </c>
      <c r="AY281" s="65">
        <v>399.86900000000003</v>
      </c>
      <c r="AZ281" s="65">
        <v>564.54970000000003</v>
      </c>
      <c r="BA281" s="65">
        <v>0</v>
      </c>
      <c r="BB281" s="65">
        <v>0</v>
      </c>
      <c r="BC281" s="65">
        <v>400.46899999999999</v>
      </c>
      <c r="BD281" s="65">
        <v>564.54970000000003</v>
      </c>
      <c r="BE281" s="65">
        <v>0</v>
      </c>
      <c r="BF281" s="65">
        <v>0</v>
      </c>
      <c r="BG281" s="65">
        <v>417.46899999999999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535.42970000000003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0</v>
      </c>
      <c r="DM317" s="65">
        <v>0</v>
      </c>
      <c r="DN317" s="65">
        <v>0</v>
      </c>
      <c r="DO317" s="65">
        <v>0</v>
      </c>
      <c r="DP317" s="65">
        <v>0</v>
      </c>
      <c r="DQ317" s="65">
        <v>0</v>
      </c>
      <c r="DR317" s="65">
        <v>0</v>
      </c>
      <c r="DS317" s="65">
        <v>0</v>
      </c>
      <c r="DT317" s="65">
        <v>0</v>
      </c>
      <c r="DU317" s="65">
        <v>0</v>
      </c>
      <c r="DV317" s="65">
        <v>0</v>
      </c>
      <c r="DW317" s="65">
        <v>0</v>
      </c>
      <c r="DX317" s="65">
        <v>0</v>
      </c>
      <c r="DY317" s="65">
        <v>0</v>
      </c>
      <c r="DZ317" s="65">
        <v>0</v>
      </c>
      <c r="EA317" s="65">
        <v>0</v>
      </c>
      <c r="EB317" s="65">
        <v>0</v>
      </c>
      <c r="EC317" s="65">
        <v>0</v>
      </c>
      <c r="ED317" s="65">
        <v>0</v>
      </c>
      <c r="EE317" s="65">
        <v>0</v>
      </c>
      <c r="EF317" s="65">
        <v>0</v>
      </c>
      <c r="EG317" s="65">
        <v>0</v>
      </c>
      <c r="EH317" s="65">
        <v>0</v>
      </c>
      <c r="EI317" s="65">
        <v>0</v>
      </c>
      <c r="EJ317" s="65">
        <v>0</v>
      </c>
      <c r="EK317" s="65">
        <v>0</v>
      </c>
      <c r="EL317" s="65">
        <v>0</v>
      </c>
      <c r="EM317" s="65">
        <v>0</v>
      </c>
      <c r="EN317" s="65">
        <v>0</v>
      </c>
      <c r="EO317" s="65">
        <v>0</v>
      </c>
      <c r="EP317" s="65">
        <v>0</v>
      </c>
      <c r="EQ317" s="65">
        <v>0</v>
      </c>
      <c r="ER317" s="65">
        <v>0</v>
      </c>
      <c r="ES317" s="65">
        <v>0</v>
      </c>
      <c r="ET317" s="65">
        <v>0</v>
      </c>
      <c r="EU317" s="65">
        <v>0</v>
      </c>
      <c r="EV317" s="65">
        <v>0</v>
      </c>
      <c r="EW317" s="65">
        <v>0</v>
      </c>
      <c r="EX317" s="65">
        <v>0</v>
      </c>
      <c r="EY317" s="65">
        <v>0</v>
      </c>
      <c r="EZ317" s="65">
        <v>0</v>
      </c>
      <c r="FA317" s="65">
        <v>0</v>
      </c>
      <c r="FB317" s="65">
        <v>0</v>
      </c>
      <c r="FC317" s="65">
        <v>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148.01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148.01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7.22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7.22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Q367" s="65">
        <v>10.83</v>
      </c>
      <c r="AR367" s="65">
        <v>10.83</v>
      </c>
      <c r="AS367" s="65">
        <v>10.83</v>
      </c>
      <c r="AT367" s="65">
        <v>3.61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3.61</v>
      </c>
      <c r="BC367" s="65">
        <v>10.83</v>
      </c>
      <c r="BD367" s="65">
        <v>10.83</v>
      </c>
      <c r="BF367" s="65">
        <v>10.83</v>
      </c>
      <c r="BG367" s="65">
        <v>10.83</v>
      </c>
      <c r="BH367" s="65">
        <v>10.83</v>
      </c>
      <c r="BI367" s="65">
        <v>3.61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3.61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177.61199999999999</v>
      </c>
      <c r="AE368" s="65">
        <v>177.61199999999999</v>
      </c>
      <c r="AF368" s="65">
        <v>162.44999999999999</v>
      </c>
      <c r="AG368" s="65">
        <v>42.237000000000002</v>
      </c>
      <c r="AH368" s="65">
        <v>162.44999999999999</v>
      </c>
      <c r="AI368" s="65">
        <v>27.074999999999999</v>
      </c>
      <c r="AJ368" s="65">
        <v>162.44999999999999</v>
      </c>
      <c r="AK368" s="65">
        <v>27.074999999999999</v>
      </c>
      <c r="AL368" s="65">
        <v>135.375</v>
      </c>
      <c r="AM368" s="65">
        <v>177.61199999999999</v>
      </c>
      <c r="AN368" s="65">
        <v>27.074999999999999</v>
      </c>
      <c r="AP368" s="65">
        <v>135.375</v>
      </c>
      <c r="AQ368" s="65">
        <v>177.61199999999999</v>
      </c>
      <c r="AR368" s="65">
        <v>27.074999999999999</v>
      </c>
      <c r="AS368" s="65">
        <v>42.237000000000002</v>
      </c>
      <c r="AT368" s="65">
        <v>135.375</v>
      </c>
      <c r="AU368" s="65">
        <v>42.237000000000002</v>
      </c>
      <c r="AV368" s="65">
        <v>42.237000000000002</v>
      </c>
      <c r="AW368" s="65">
        <v>27.074999999999999</v>
      </c>
      <c r="AX368" s="65">
        <v>177.61199999999999</v>
      </c>
      <c r="AY368" s="65">
        <v>42.237000000000002</v>
      </c>
      <c r="AZ368" s="65">
        <v>150.53700000000001</v>
      </c>
      <c r="BA368" s="65">
        <v>15.162000000000001</v>
      </c>
      <c r="BC368" s="65">
        <v>15.162000000000001</v>
      </c>
      <c r="BD368" s="65">
        <v>150.53700000000001</v>
      </c>
      <c r="BE368" s="65">
        <v>15.162000000000001</v>
      </c>
      <c r="BF368" s="65">
        <v>135.375</v>
      </c>
      <c r="BG368" s="65">
        <v>61.183148299999999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15.162000000000001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229.95699999999999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270.93049999999999</v>
      </c>
      <c r="S377" s="65">
        <v>298.00549999999998</v>
      </c>
      <c r="T377" s="65">
        <v>298.00549999999998</v>
      </c>
      <c r="U377" s="65">
        <v>298.00549999999998</v>
      </c>
      <c r="V377" s="65">
        <v>294.39550000000003</v>
      </c>
      <c r="W377" s="65">
        <v>298.00549999999998</v>
      </c>
      <c r="X377" s="65">
        <v>298.00549999999998</v>
      </c>
      <c r="Y377" s="65">
        <v>298.00549999999998</v>
      </c>
      <c r="Z377" s="65">
        <v>270.93049999999999</v>
      </c>
      <c r="AA377" s="65">
        <v>298.00549999999998</v>
      </c>
      <c r="AB377" s="65">
        <v>455.76249999999999</v>
      </c>
      <c r="AC377" s="65">
        <v>225.80549999999999</v>
      </c>
      <c r="AD377" s="65">
        <v>452.15249999999997</v>
      </c>
      <c r="AE377" s="65">
        <v>455.76249999999999</v>
      </c>
      <c r="AF377" s="65">
        <v>588.6105</v>
      </c>
      <c r="AG377" s="65">
        <v>468.39749999999998</v>
      </c>
      <c r="AH377" s="65">
        <v>588.6105</v>
      </c>
      <c r="AI377" s="65">
        <v>449.62549999999999</v>
      </c>
      <c r="AJ377" s="65">
        <v>633.7355</v>
      </c>
      <c r="AK377" s="65">
        <v>498.3605</v>
      </c>
      <c r="AL377" s="65">
        <v>606.66049999999996</v>
      </c>
      <c r="AM377" s="65">
        <v>648.89750000000004</v>
      </c>
      <c r="AN377" s="65">
        <v>502.87299999999999</v>
      </c>
      <c r="AO377" s="65">
        <v>475.798</v>
      </c>
      <c r="AP377" s="65">
        <v>600.34299999999996</v>
      </c>
      <c r="AQ377" s="65">
        <v>653.41</v>
      </c>
      <c r="AR377" s="65">
        <v>502.87299999999999</v>
      </c>
      <c r="AS377" s="65">
        <v>518.03499999999997</v>
      </c>
      <c r="AT377" s="65">
        <v>603.95299999999997</v>
      </c>
      <c r="AU377" s="65">
        <v>518.03499999999997</v>
      </c>
      <c r="AV377" s="65">
        <v>518.03499999999997</v>
      </c>
      <c r="AW377" s="65">
        <v>502.87299999999999</v>
      </c>
      <c r="AX377" s="65">
        <v>653.41</v>
      </c>
      <c r="AY377" s="65">
        <v>518.03499999999997</v>
      </c>
      <c r="AZ377" s="65">
        <v>626.33500000000004</v>
      </c>
      <c r="BA377" s="65">
        <v>490.96</v>
      </c>
      <c r="BB377" s="65">
        <v>468.57799999999997</v>
      </c>
      <c r="BC377" s="65">
        <v>490.96</v>
      </c>
      <c r="BD377" s="65">
        <v>626.33500000000004</v>
      </c>
      <c r="BE377" s="65">
        <v>480.13</v>
      </c>
      <c r="BF377" s="65">
        <v>611.173</v>
      </c>
      <c r="BG377" s="65">
        <v>536.98114829999997</v>
      </c>
      <c r="BH377" s="65">
        <v>626.33500000000004</v>
      </c>
      <c r="BI377" s="65">
        <v>619.11500000000001</v>
      </c>
      <c r="BJ377" s="65">
        <v>615.505</v>
      </c>
      <c r="BK377" s="65">
        <v>626.33500000000004</v>
      </c>
      <c r="BL377" s="65">
        <v>490.96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475.798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619.11500000000001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204.86750000000001</v>
      </c>
      <c r="CH377" s="65">
        <v>355.40449999999998</v>
      </c>
      <c r="CI377" s="65">
        <v>355.40449999999998</v>
      </c>
      <c r="CJ377" s="65">
        <v>355.40449999999998</v>
      </c>
      <c r="CK377" s="65">
        <v>204.86750000000001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298.54700000000003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298.54700000000003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1.2224519999999999E-2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16.994993399999998</v>
      </c>
      <c r="F379" s="65">
        <v>24.247238400000001</v>
      </c>
      <c r="G379" s="65">
        <v>32.581198190000002</v>
      </c>
      <c r="H379" s="65">
        <v>35.222101989999999</v>
      </c>
      <c r="I379" s="65">
        <v>16.244029489999999</v>
      </c>
      <c r="J379" s="65">
        <v>30.98426839</v>
      </c>
      <c r="K379" s="65">
        <v>51.319640990000003</v>
      </c>
      <c r="L379" s="65">
        <v>57.248552590000003</v>
      </c>
      <c r="M379" s="65">
        <v>36.541855349999999</v>
      </c>
      <c r="N379" s="65">
        <v>47.686261389999999</v>
      </c>
      <c r="O379" s="65">
        <v>85.872828889999994</v>
      </c>
      <c r="P379" s="65">
        <v>58.921177389999997</v>
      </c>
      <c r="Q379" s="65">
        <v>30.618755239999999</v>
      </c>
      <c r="R379" s="65">
        <v>55.583689390000004</v>
      </c>
      <c r="S379" s="65">
        <v>79.900277689999996</v>
      </c>
      <c r="T379" s="65">
        <v>69.162220509999997</v>
      </c>
      <c r="U379" s="65">
        <v>45.104811439999999</v>
      </c>
      <c r="V379" s="65">
        <v>49.469877070000003</v>
      </c>
      <c r="W379" s="65">
        <v>103.7433308</v>
      </c>
      <c r="X379" s="65">
        <v>69.162220509999997</v>
      </c>
      <c r="Y379" s="65">
        <v>45.71108942</v>
      </c>
      <c r="Z379" s="65">
        <v>63.282808510000002</v>
      </c>
      <c r="AA379" s="65">
        <v>93.778600609999998</v>
      </c>
      <c r="AB379" s="65">
        <v>68.969538790000001</v>
      </c>
      <c r="AC379" s="65">
        <v>50.709462799999997</v>
      </c>
      <c r="AD379" s="65">
        <v>54.333722520000002</v>
      </c>
      <c r="AE379" s="65">
        <v>116.12036620000001</v>
      </c>
      <c r="AF379" s="65">
        <v>76.885012509999996</v>
      </c>
      <c r="AG379" s="65">
        <v>60.577269979999997</v>
      </c>
      <c r="AH379" s="65">
        <v>66.689762830000006</v>
      </c>
      <c r="AI379" s="65">
        <v>94.2699681</v>
      </c>
      <c r="AJ379" s="65">
        <v>77.956113310000006</v>
      </c>
      <c r="AK379" s="65">
        <v>58.787250980000003</v>
      </c>
      <c r="AL379" s="65">
        <v>77.126010190000002</v>
      </c>
      <c r="AM379" s="65">
        <v>121.00901</v>
      </c>
      <c r="AN379" s="65">
        <v>80.672673309999993</v>
      </c>
      <c r="AO379" s="65">
        <v>60.50450498</v>
      </c>
      <c r="AP379" s="65">
        <v>49.944304870000003</v>
      </c>
      <c r="AQ379" s="65">
        <v>121.00901</v>
      </c>
      <c r="AR379" s="65">
        <v>80.672673309999993</v>
      </c>
      <c r="AS379" s="65">
        <v>55.12600724</v>
      </c>
      <c r="AT379" s="65">
        <v>61.401396669999997</v>
      </c>
      <c r="AU379" s="65">
        <v>115.8403665</v>
      </c>
      <c r="AV379" s="65">
        <v>80.672673309999993</v>
      </c>
      <c r="AW379" s="65">
        <v>60.50450498</v>
      </c>
      <c r="AX379" s="65">
        <v>54.569093039999998</v>
      </c>
      <c r="AY379" s="65">
        <v>112.2830312</v>
      </c>
      <c r="AZ379" s="65">
        <v>80.672673309999993</v>
      </c>
      <c r="BA379" s="65">
        <v>47.982812719999998</v>
      </c>
      <c r="BB379" s="65">
        <v>67.606407790000006</v>
      </c>
      <c r="BC379" s="65">
        <v>111.8755472</v>
      </c>
      <c r="BD379" s="65">
        <v>79.477386910000007</v>
      </c>
      <c r="BE379" s="65">
        <v>47.534609430000003</v>
      </c>
      <c r="BF379" s="65">
        <v>74.86121412</v>
      </c>
      <c r="BG379" s="65">
        <v>120.7295924</v>
      </c>
      <c r="BH379" s="65">
        <v>80.486394910000001</v>
      </c>
      <c r="BI379" s="65">
        <v>45.791713039999998</v>
      </c>
      <c r="BJ379" s="65">
        <v>58.165585630000002</v>
      </c>
      <c r="BK379" s="65">
        <v>120.7295924</v>
      </c>
      <c r="BL379" s="65">
        <v>74.315922909999998</v>
      </c>
      <c r="BM379" s="65">
        <v>55.73694218</v>
      </c>
      <c r="BN379" s="65">
        <v>67.054946110000003</v>
      </c>
      <c r="BO379" s="65">
        <v>111.4738844</v>
      </c>
      <c r="BP379" s="65">
        <v>74.234464919999994</v>
      </c>
      <c r="BQ379" s="65">
        <v>41.114553479999998</v>
      </c>
      <c r="BR379" s="65">
        <v>71.119346759999999</v>
      </c>
      <c r="BS379" s="65">
        <v>111.35169740000001</v>
      </c>
      <c r="BT379" s="65">
        <v>74.234464919999994</v>
      </c>
      <c r="BU379" s="65">
        <v>55.675848690000002</v>
      </c>
      <c r="BV379" s="65">
        <v>70.216672680000002</v>
      </c>
      <c r="BW379" s="65">
        <v>111.35169740000001</v>
      </c>
      <c r="BX379" s="65">
        <v>74.234464919999994</v>
      </c>
      <c r="BY379" s="65">
        <v>55.675848690000002</v>
      </c>
      <c r="BZ379" s="65">
        <v>40.840763039999999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43.710032519999999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15.62031702</v>
      </c>
      <c r="CX379" s="65">
        <v>21.848515920000001</v>
      </c>
      <c r="CY379" s="65">
        <v>32.772773880000003</v>
      </c>
      <c r="CZ379" s="65">
        <v>11.6074728</v>
      </c>
      <c r="DA379" s="65">
        <v>7.6257720000000004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0.62092800000000004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17.823641219999999</v>
      </c>
      <c r="F389" s="65">
        <v>25.352102160000001</v>
      </c>
      <c r="G389" s="65">
        <v>34.238493830000003</v>
      </c>
      <c r="H389" s="65">
        <v>36.326965749999999</v>
      </c>
      <c r="I389" s="65">
        <v>17.07267731</v>
      </c>
      <c r="J389" s="65">
        <v>32.089132149999998</v>
      </c>
      <c r="K389" s="65">
        <v>52.976936629999997</v>
      </c>
      <c r="L389" s="65">
        <v>58.353416350000003</v>
      </c>
      <c r="M389" s="65">
        <v>37.370503169999999</v>
      </c>
      <c r="N389" s="65">
        <v>48.791125149999999</v>
      </c>
      <c r="O389" s="65">
        <v>87.530124529999995</v>
      </c>
      <c r="P389" s="65">
        <v>60.026041149999998</v>
      </c>
      <c r="Q389" s="65">
        <v>31.447403059999999</v>
      </c>
      <c r="R389" s="65">
        <v>56.688553149999997</v>
      </c>
      <c r="S389" s="65">
        <v>81.557573329999997</v>
      </c>
      <c r="T389" s="65">
        <v>70.267084269999998</v>
      </c>
      <c r="U389" s="65">
        <v>45.933459259999999</v>
      </c>
      <c r="V389" s="65">
        <v>50.574740830000003</v>
      </c>
      <c r="W389" s="65">
        <v>105.40062639999999</v>
      </c>
      <c r="X389" s="65">
        <v>70.267084269999998</v>
      </c>
      <c r="Y389" s="65">
        <v>46.539737240000001</v>
      </c>
      <c r="Z389" s="65">
        <v>64.387672269999996</v>
      </c>
      <c r="AA389" s="65">
        <v>95.435896249999999</v>
      </c>
      <c r="AB389" s="65">
        <v>70.074402550000002</v>
      </c>
      <c r="AC389" s="65">
        <v>51.538110619999998</v>
      </c>
      <c r="AD389" s="65">
        <v>55.438586280000003</v>
      </c>
      <c r="AE389" s="65">
        <v>117.7776618</v>
      </c>
      <c r="AF389" s="65">
        <v>77.989876269999996</v>
      </c>
      <c r="AG389" s="65">
        <v>60.589494500000001</v>
      </c>
      <c r="AH389" s="65">
        <v>67.794626589999993</v>
      </c>
      <c r="AI389" s="65">
        <v>95.927263740000001</v>
      </c>
      <c r="AJ389" s="65">
        <v>79.060977070000007</v>
      </c>
      <c r="AK389" s="65">
        <v>59.615898799999997</v>
      </c>
      <c r="AL389" s="65">
        <v>78.230873950000003</v>
      </c>
      <c r="AM389" s="65">
        <v>122.6663056</v>
      </c>
      <c r="AN389" s="65">
        <v>81.777537069999994</v>
      </c>
      <c r="AO389" s="65">
        <v>61.333152800000001</v>
      </c>
      <c r="AP389" s="65">
        <v>51.049168629999997</v>
      </c>
      <c r="AQ389" s="65">
        <v>122.6663056</v>
      </c>
      <c r="AR389" s="65">
        <v>81.777537069999994</v>
      </c>
      <c r="AS389" s="65">
        <v>55.95465506</v>
      </c>
      <c r="AT389" s="65">
        <v>62.506260429999998</v>
      </c>
      <c r="AU389" s="65">
        <v>117.4976621</v>
      </c>
      <c r="AV389" s="65">
        <v>81.777537069999994</v>
      </c>
      <c r="AW389" s="65">
        <v>61.333152800000001</v>
      </c>
      <c r="AX389" s="65">
        <v>55.673956799999999</v>
      </c>
      <c r="AY389" s="65">
        <v>113.94032679999999</v>
      </c>
      <c r="AZ389" s="65">
        <v>81.777537069999994</v>
      </c>
      <c r="BA389" s="65">
        <v>48.811460539999999</v>
      </c>
      <c r="BB389" s="65">
        <v>68.711271550000006</v>
      </c>
      <c r="BC389" s="65">
        <v>113.5328428</v>
      </c>
      <c r="BD389" s="65">
        <v>80.582250669999993</v>
      </c>
      <c r="BE389" s="65">
        <v>48.363257249999997</v>
      </c>
      <c r="BF389" s="65">
        <v>75.96607788</v>
      </c>
      <c r="BG389" s="65">
        <v>122.386888</v>
      </c>
      <c r="BH389" s="65">
        <v>81.591258670000002</v>
      </c>
      <c r="BI389" s="65">
        <v>46.620360859999998</v>
      </c>
      <c r="BJ389" s="65">
        <v>59.270449390000003</v>
      </c>
      <c r="BK389" s="65">
        <v>122.386888</v>
      </c>
      <c r="BL389" s="65">
        <v>75.420786669999998</v>
      </c>
      <c r="BM389" s="65">
        <v>56.56559</v>
      </c>
      <c r="BN389" s="65">
        <v>68.159809870000004</v>
      </c>
      <c r="BO389" s="65">
        <v>113.13118</v>
      </c>
      <c r="BP389" s="65">
        <v>75.339328679999994</v>
      </c>
      <c r="BQ389" s="65">
        <v>41.943201299999998</v>
      </c>
      <c r="BR389" s="65">
        <v>72.22421052</v>
      </c>
      <c r="BS389" s="65">
        <v>113.008993</v>
      </c>
      <c r="BT389" s="65">
        <v>75.339328679999994</v>
      </c>
      <c r="BU389" s="65">
        <v>56.504496510000003</v>
      </c>
      <c r="BV389" s="65">
        <v>71.321536440000003</v>
      </c>
      <c r="BW389" s="65">
        <v>113.008993</v>
      </c>
      <c r="BX389" s="65">
        <v>75.339328679999994</v>
      </c>
      <c r="BY389" s="65">
        <v>56.504496510000003</v>
      </c>
      <c r="BZ389" s="65">
        <v>41.945626799999999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43.710032519999999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15.62031702</v>
      </c>
      <c r="CX389" s="65">
        <v>21.848515920000001</v>
      </c>
      <c r="CY389" s="65">
        <v>32.772773880000003</v>
      </c>
      <c r="CZ389" s="65">
        <v>11.6074728</v>
      </c>
      <c r="DA389" s="65">
        <v>7.6257720000000004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0.62092800000000004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271.45359999999999</v>
      </c>
      <c r="E392" s="65">
        <v>352.28250000000003</v>
      </c>
      <c r="F392" s="65">
        <v>795.60950000000003</v>
      </c>
      <c r="G392" s="65">
        <v>539.61</v>
      </c>
      <c r="H392" s="65">
        <v>794.17975999999999</v>
      </c>
      <c r="I392" s="65">
        <v>683.10749999999996</v>
      </c>
      <c r="J392" s="65">
        <v>719.54750000000001</v>
      </c>
      <c r="K392" s="65">
        <v>991.66800000000001</v>
      </c>
      <c r="L392" s="65">
        <v>718.36731999999995</v>
      </c>
      <c r="M392" s="65">
        <v>564.21199999999999</v>
      </c>
      <c r="N392" s="65">
        <v>1447.2941000000001</v>
      </c>
      <c r="O392" s="65">
        <v>1142.7888</v>
      </c>
      <c r="P392" s="65">
        <v>938.97672</v>
      </c>
      <c r="Q392" s="65">
        <v>928.58799999999997</v>
      </c>
      <c r="R392" s="65">
        <v>1444.7482</v>
      </c>
      <c r="S392" s="65">
        <v>1189.9518</v>
      </c>
      <c r="T392" s="65">
        <v>1595.42724</v>
      </c>
      <c r="U392" s="65">
        <v>2039.88275</v>
      </c>
      <c r="V392" s="65">
        <v>2297.2222000000002</v>
      </c>
      <c r="W392" s="65">
        <v>2299.6442999999999</v>
      </c>
      <c r="X392" s="65">
        <v>1391.2909999999999</v>
      </c>
      <c r="Y392" s="65">
        <v>2048.8850000000002</v>
      </c>
      <c r="Z392" s="65">
        <v>1163.67545</v>
      </c>
      <c r="AA392" s="65">
        <v>2270.9625000000001</v>
      </c>
      <c r="AB392" s="65">
        <v>2822.6957000000002</v>
      </c>
      <c r="AC392" s="65">
        <v>3207.6087499999999</v>
      </c>
      <c r="AD392" s="65">
        <v>4467.4350000000004</v>
      </c>
      <c r="AE392" s="65">
        <v>3849.1305000000002</v>
      </c>
      <c r="AF392" s="65">
        <v>2357.4322200000001</v>
      </c>
      <c r="AG392" s="65">
        <v>2960.7375000000002</v>
      </c>
      <c r="AH392" s="65">
        <v>3506.2744499999999</v>
      </c>
      <c r="AI392" s="65">
        <v>3226.7240999999999</v>
      </c>
      <c r="AJ392" s="65">
        <v>2497.5737600000002</v>
      </c>
      <c r="AK392" s="65">
        <v>2642.1692499999999</v>
      </c>
      <c r="AL392" s="65">
        <v>2254.5032999999999</v>
      </c>
      <c r="AM392" s="65">
        <v>3914.1015000000002</v>
      </c>
      <c r="AN392" s="65">
        <v>2483.5129000000002</v>
      </c>
      <c r="AO392" s="65">
        <v>1428.9712500000001</v>
      </c>
      <c r="AP392" s="65">
        <v>2213.1136999999999</v>
      </c>
      <c r="AQ392" s="65">
        <v>3959.6970000000001</v>
      </c>
      <c r="AR392" s="65">
        <v>1917.0380459999999</v>
      </c>
      <c r="AS392" s="65">
        <v>2980.2712499999998</v>
      </c>
      <c r="AT392" s="65">
        <v>2293.6413320000001</v>
      </c>
      <c r="AU392" s="65">
        <v>3450.0284999999999</v>
      </c>
      <c r="AV392" s="65">
        <v>2669.0531999999998</v>
      </c>
      <c r="AW392" s="65">
        <v>2844.59</v>
      </c>
      <c r="AX392" s="65">
        <v>4952.6522500000001</v>
      </c>
      <c r="AY392" s="65">
        <v>3645.3404999999998</v>
      </c>
      <c r="AZ392" s="65">
        <v>3113.0956999999999</v>
      </c>
      <c r="BA392" s="65">
        <v>2913.5552499999999</v>
      </c>
      <c r="BB392" s="65">
        <v>3741.8814299999999</v>
      </c>
      <c r="BC392" s="65">
        <v>3594.2163</v>
      </c>
      <c r="BD392" s="65">
        <v>3113.0956999999999</v>
      </c>
      <c r="BE392" s="65">
        <v>2971.8987499999998</v>
      </c>
      <c r="BF392" s="65">
        <v>2795.2226580000001</v>
      </c>
      <c r="BG392" s="65">
        <v>3885.7604999999999</v>
      </c>
      <c r="BH392" s="65">
        <v>3113.0956999999999</v>
      </c>
      <c r="BI392" s="65">
        <v>3335.2962499999999</v>
      </c>
      <c r="BJ392" s="65">
        <v>4952.6522500000001</v>
      </c>
      <c r="BK392" s="65">
        <v>4245.1305000000002</v>
      </c>
      <c r="BL392" s="65">
        <v>2697.6619999999998</v>
      </c>
      <c r="BM392" s="65">
        <v>3290.8235060000002</v>
      </c>
      <c r="BN392" s="65">
        <v>4935.39725</v>
      </c>
      <c r="BO392" s="65">
        <v>4230.3405000000002</v>
      </c>
      <c r="BP392" s="65">
        <v>3099.0707000000002</v>
      </c>
      <c r="BQ392" s="65">
        <v>3359.13375</v>
      </c>
      <c r="BR392" s="65">
        <v>2714.226154</v>
      </c>
      <c r="BS392" s="65">
        <v>4226.0055000000002</v>
      </c>
      <c r="BT392" s="65">
        <v>3077.4666999999999</v>
      </c>
      <c r="BU392" s="65">
        <v>3487.2639490000001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2243.983784</v>
      </c>
      <c r="CH392" s="65">
        <v>4664.3467499999997</v>
      </c>
      <c r="CI392" s="65">
        <v>3998.0115000000001</v>
      </c>
      <c r="CJ392" s="65">
        <v>2580.4052999999999</v>
      </c>
      <c r="CK392" s="65">
        <v>1764.145505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3031.6943689999998</v>
      </c>
      <c r="CY392" s="65">
        <v>2746.8056999999999</v>
      </c>
      <c r="CZ392" s="65">
        <v>1321.2988800000001</v>
      </c>
      <c r="DA392" s="65">
        <v>1433.059119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271.45359999999999</v>
      </c>
      <c r="E401" s="65">
        <v>352.28250000000003</v>
      </c>
      <c r="F401" s="65">
        <v>795.60950000000003</v>
      </c>
      <c r="G401" s="65">
        <v>539.61</v>
      </c>
      <c r="H401" s="65">
        <v>794.17975999999999</v>
      </c>
      <c r="I401" s="65">
        <v>683.10749999999996</v>
      </c>
      <c r="J401" s="65">
        <v>719.54750000000001</v>
      </c>
      <c r="K401" s="65">
        <v>991.66800000000001</v>
      </c>
      <c r="L401" s="65">
        <v>718.36731999999995</v>
      </c>
      <c r="M401" s="65">
        <v>564.21199999999999</v>
      </c>
      <c r="N401" s="65">
        <v>1447.2941000000001</v>
      </c>
      <c r="O401" s="65">
        <v>1142.7888</v>
      </c>
      <c r="P401" s="65">
        <v>938.97672</v>
      </c>
      <c r="Q401" s="65">
        <v>928.58799999999997</v>
      </c>
      <c r="R401" s="65">
        <v>1444.7482</v>
      </c>
      <c r="S401" s="65">
        <v>1189.9518</v>
      </c>
      <c r="T401" s="65">
        <v>1595.42724</v>
      </c>
      <c r="U401" s="65">
        <v>2039.88275</v>
      </c>
      <c r="V401" s="65">
        <v>2297.2222000000002</v>
      </c>
      <c r="W401" s="65">
        <v>2299.6442999999999</v>
      </c>
      <c r="X401" s="65">
        <v>1391.2909999999999</v>
      </c>
      <c r="Y401" s="65">
        <v>2048.8850000000002</v>
      </c>
      <c r="Z401" s="65">
        <v>1163.67545</v>
      </c>
      <c r="AA401" s="65">
        <v>2270.9625000000001</v>
      </c>
      <c r="AB401" s="65">
        <v>2875.4956999999999</v>
      </c>
      <c r="AC401" s="65">
        <v>3207.6087499999999</v>
      </c>
      <c r="AD401" s="65">
        <v>4551.4350000000004</v>
      </c>
      <c r="AE401" s="65">
        <v>3921.1305000000002</v>
      </c>
      <c r="AF401" s="65">
        <v>2410.2322199999999</v>
      </c>
      <c r="AG401" s="65">
        <v>3020.7375000000002</v>
      </c>
      <c r="AH401" s="65">
        <v>3590.2744499999999</v>
      </c>
      <c r="AI401" s="65">
        <v>3298.7240999999999</v>
      </c>
      <c r="AJ401" s="65">
        <v>2550.3737599999999</v>
      </c>
      <c r="AK401" s="65">
        <v>2702.1692499999999</v>
      </c>
      <c r="AL401" s="65">
        <v>2338.5032999999999</v>
      </c>
      <c r="AM401" s="65">
        <v>3986.1015000000002</v>
      </c>
      <c r="AN401" s="65">
        <v>2536.3128999999999</v>
      </c>
      <c r="AO401" s="65">
        <v>1488.9712500000001</v>
      </c>
      <c r="AP401" s="65">
        <v>2297.1136999999999</v>
      </c>
      <c r="AQ401" s="65">
        <v>4031.6970000000001</v>
      </c>
      <c r="AR401" s="65">
        <v>1969.8380460000001</v>
      </c>
      <c r="AS401" s="65">
        <v>3040.2712499999998</v>
      </c>
      <c r="AT401" s="65">
        <v>2377.6413320000001</v>
      </c>
      <c r="AU401" s="65">
        <v>3522.0284999999999</v>
      </c>
      <c r="AV401" s="65">
        <v>2721.8532</v>
      </c>
      <c r="AW401" s="65">
        <v>2904.59</v>
      </c>
      <c r="AX401" s="65">
        <v>5036.6522500000001</v>
      </c>
      <c r="AY401" s="65">
        <v>3717.3404999999998</v>
      </c>
      <c r="AZ401" s="65">
        <v>3165.8957</v>
      </c>
      <c r="BA401" s="65">
        <v>2973.5552499999999</v>
      </c>
      <c r="BB401" s="65">
        <v>3825.8814299999999</v>
      </c>
      <c r="BC401" s="65">
        <v>3666.2163</v>
      </c>
      <c r="BD401" s="65">
        <v>3165.8957</v>
      </c>
      <c r="BE401" s="65">
        <v>3031.8987499999998</v>
      </c>
      <c r="BF401" s="65">
        <v>2879.2226580000001</v>
      </c>
      <c r="BG401" s="65">
        <v>3957.7604999999999</v>
      </c>
      <c r="BH401" s="65">
        <v>3165.8957</v>
      </c>
      <c r="BI401" s="65">
        <v>3395.2962499999999</v>
      </c>
      <c r="BJ401" s="65">
        <v>5036.6522500000001</v>
      </c>
      <c r="BK401" s="65">
        <v>4317.1305000000002</v>
      </c>
      <c r="BL401" s="65">
        <v>2750.462</v>
      </c>
      <c r="BM401" s="65">
        <v>3350.8235060000002</v>
      </c>
      <c r="BN401" s="65">
        <v>5019.39725</v>
      </c>
      <c r="BO401" s="65">
        <v>4302.3405000000002</v>
      </c>
      <c r="BP401" s="65">
        <v>3151.8706999999999</v>
      </c>
      <c r="BQ401" s="65">
        <v>3419.13375</v>
      </c>
      <c r="BR401" s="65">
        <v>2798.226154</v>
      </c>
      <c r="BS401" s="65">
        <v>4298.0055000000002</v>
      </c>
      <c r="BT401" s="65">
        <v>3130.2667000000001</v>
      </c>
      <c r="BU401" s="65">
        <v>3547.2639490000001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2303.983784</v>
      </c>
      <c r="CH401" s="65">
        <v>4748.3467499999997</v>
      </c>
      <c r="CI401" s="65">
        <v>4070.0115000000001</v>
      </c>
      <c r="CJ401" s="65">
        <v>2633.2053000000001</v>
      </c>
      <c r="CK401" s="65">
        <v>1824.145505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3115.6943689999998</v>
      </c>
      <c r="CY401" s="65">
        <v>2818.8056999999999</v>
      </c>
      <c r="CZ401" s="65">
        <v>1374.09888</v>
      </c>
      <c r="DA401" s="65">
        <v>1493.059119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0</v>
      </c>
      <c r="AU425" s="65">
        <v>0</v>
      </c>
      <c r="AV425" s="65">
        <v>0</v>
      </c>
      <c r="AW425" s="65">
        <v>0</v>
      </c>
      <c r="AX425" s="65">
        <v>0</v>
      </c>
      <c r="AY425" s="65">
        <v>0</v>
      </c>
      <c r="AZ425" s="65">
        <v>0</v>
      </c>
      <c r="BA425" s="65">
        <v>0</v>
      </c>
      <c r="BB425" s="65">
        <v>0</v>
      </c>
      <c r="BC425" s="65">
        <v>0</v>
      </c>
      <c r="BD425" s="65">
        <v>0</v>
      </c>
      <c r="BE425" s="65">
        <v>0</v>
      </c>
      <c r="BF425" s="65">
        <v>0</v>
      </c>
      <c r="BG425" s="65">
        <v>0</v>
      </c>
      <c r="BH425" s="65">
        <v>0</v>
      </c>
      <c r="BI425" s="65">
        <v>0</v>
      </c>
      <c r="BJ425" s="65">
        <v>0</v>
      </c>
      <c r="BK425" s="65">
        <v>0</v>
      </c>
      <c r="BL425" s="65">
        <v>0</v>
      </c>
      <c r="BM425" s="65">
        <v>0</v>
      </c>
      <c r="BN425" s="65">
        <v>0</v>
      </c>
      <c r="BO425" s="65">
        <v>0</v>
      </c>
      <c r="BP425" s="65">
        <v>0</v>
      </c>
      <c r="BQ425" s="65">
        <v>0</v>
      </c>
      <c r="BR425" s="65">
        <v>0</v>
      </c>
      <c r="BS425" s="65">
        <v>0</v>
      </c>
      <c r="BT425" s="65">
        <v>0</v>
      </c>
      <c r="BU425" s="65">
        <v>0</v>
      </c>
      <c r="BV425" s="65">
        <v>0</v>
      </c>
      <c r="BW425" s="65">
        <v>0</v>
      </c>
      <c r="BX425" s="65">
        <v>0</v>
      </c>
      <c r="BY425" s="65">
        <v>0</v>
      </c>
      <c r="BZ425" s="65">
        <v>0</v>
      </c>
      <c r="CA425" s="65">
        <v>0</v>
      </c>
      <c r="CB425" s="65">
        <v>0</v>
      </c>
      <c r="CC425" s="65">
        <v>0</v>
      </c>
      <c r="CD425" s="65">
        <v>0</v>
      </c>
      <c r="CE425" s="65">
        <v>0</v>
      </c>
      <c r="CF425" s="65">
        <v>0</v>
      </c>
      <c r="CG425" s="65">
        <v>0</v>
      </c>
      <c r="CH425" s="65">
        <v>0</v>
      </c>
      <c r="CI425" s="65">
        <v>0</v>
      </c>
      <c r="CJ425" s="65">
        <v>0</v>
      </c>
      <c r="CK425" s="65">
        <v>0</v>
      </c>
      <c r="CL425" s="65">
        <v>0</v>
      </c>
      <c r="CM425" s="65">
        <v>0</v>
      </c>
      <c r="CN425" s="65">
        <v>0</v>
      </c>
      <c r="CO425" s="65">
        <v>0</v>
      </c>
      <c r="CP425" s="65">
        <v>0</v>
      </c>
      <c r="CQ425" s="65">
        <v>0</v>
      </c>
      <c r="CR425" s="65">
        <v>0</v>
      </c>
      <c r="CS425" s="65">
        <v>0</v>
      </c>
      <c r="CT425" s="65">
        <v>0</v>
      </c>
      <c r="CU425" s="65">
        <v>0</v>
      </c>
      <c r="CV425" s="65">
        <v>0</v>
      </c>
      <c r="CW425" s="65">
        <v>0</v>
      </c>
      <c r="CX425" s="65">
        <v>0</v>
      </c>
      <c r="CY425" s="65">
        <v>0</v>
      </c>
      <c r="CZ425" s="65">
        <v>0</v>
      </c>
      <c r="DA425" s="65">
        <v>0</v>
      </c>
      <c r="DB425" s="65">
        <v>0</v>
      </c>
      <c r="DC425" s="65">
        <v>0</v>
      </c>
      <c r="DD425" s="65">
        <v>0</v>
      </c>
      <c r="DE425" s="65">
        <v>0</v>
      </c>
      <c r="DF425" s="65">
        <v>0</v>
      </c>
      <c r="DG425" s="65">
        <v>0</v>
      </c>
      <c r="DH425" s="65">
        <v>0</v>
      </c>
      <c r="DI425" s="65">
        <v>0</v>
      </c>
      <c r="DJ425" s="65">
        <v>0</v>
      </c>
      <c r="DK425" s="65">
        <v>0</v>
      </c>
      <c r="DL425" s="65">
        <v>0</v>
      </c>
      <c r="DM425" s="65">
        <v>0</v>
      </c>
      <c r="DN425" s="65">
        <v>0</v>
      </c>
      <c r="DO425" s="65">
        <v>0</v>
      </c>
      <c r="DP425" s="65">
        <v>0</v>
      </c>
      <c r="DQ425" s="65">
        <v>0</v>
      </c>
      <c r="DR425" s="65">
        <v>0</v>
      </c>
      <c r="DS425" s="65">
        <v>0</v>
      </c>
      <c r="DT425" s="65">
        <v>0</v>
      </c>
      <c r="DU425" s="65">
        <v>0</v>
      </c>
      <c r="DV425" s="65">
        <v>0</v>
      </c>
      <c r="DW425" s="65">
        <v>0</v>
      </c>
      <c r="DX425" s="65">
        <v>0</v>
      </c>
      <c r="DY425" s="65">
        <v>0</v>
      </c>
      <c r="DZ425" s="65">
        <v>0</v>
      </c>
      <c r="EA425" s="65">
        <v>0</v>
      </c>
      <c r="EB425" s="65">
        <v>0</v>
      </c>
      <c r="EC425" s="65">
        <v>0</v>
      </c>
      <c r="ED425" s="65">
        <v>0</v>
      </c>
      <c r="EE425" s="65">
        <v>0</v>
      </c>
      <c r="EF425" s="65">
        <v>0</v>
      </c>
      <c r="EG425" s="65">
        <v>0</v>
      </c>
      <c r="EH425" s="65">
        <v>0</v>
      </c>
      <c r="EI425" s="65">
        <v>0</v>
      </c>
      <c r="EJ425" s="65">
        <v>0</v>
      </c>
      <c r="EK425" s="65">
        <v>0</v>
      </c>
      <c r="EL425" s="65">
        <v>0</v>
      </c>
      <c r="EM425" s="65">
        <v>0</v>
      </c>
      <c r="EN425" s="65">
        <v>0</v>
      </c>
      <c r="EO425" s="65">
        <v>0</v>
      </c>
      <c r="EP425" s="65">
        <v>0</v>
      </c>
      <c r="EQ425" s="65">
        <v>0</v>
      </c>
      <c r="ER425" s="65">
        <v>0</v>
      </c>
      <c r="ES425" s="65">
        <v>0</v>
      </c>
      <c r="ET425" s="65">
        <v>0</v>
      </c>
      <c r="EU425" s="65">
        <v>0</v>
      </c>
      <c r="EV425" s="65">
        <v>0</v>
      </c>
      <c r="EW425" s="65">
        <v>0</v>
      </c>
      <c r="EX425" s="65">
        <v>0</v>
      </c>
      <c r="EY425" s="65">
        <v>0</v>
      </c>
      <c r="EZ425" s="65">
        <v>0</v>
      </c>
      <c r="FA425" s="65">
        <v>0</v>
      </c>
      <c r="FB425" s="65">
        <v>0</v>
      </c>
      <c r="FC425" s="65">
        <v>0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DH440" s="65">
        <v>715.09503830000006</v>
      </c>
      <c r="DI440" s="65">
        <v>812.60799810000003</v>
      </c>
      <c r="DJ440" s="65">
        <v>1137.6511969999999</v>
      </c>
      <c r="DK440" s="65">
        <v>975.12959769999998</v>
      </c>
      <c r="DL440" s="65">
        <v>715.09503830000006</v>
      </c>
      <c r="DM440" s="65">
        <v>812.60799810000003</v>
      </c>
      <c r="DN440" s="65">
        <v>1137.6511969999999</v>
      </c>
      <c r="DO440" s="65">
        <v>975.12959769999998</v>
      </c>
      <c r="DP440" s="65">
        <v>715.09503830000006</v>
      </c>
      <c r="DQ440" s="65">
        <v>812.60799810000003</v>
      </c>
      <c r="DR440" s="65">
        <v>1137.6511969999999</v>
      </c>
      <c r="DS440" s="65">
        <v>975.12959769999998</v>
      </c>
      <c r="DT440" s="65">
        <v>715.09503830000006</v>
      </c>
      <c r="DU440" s="65">
        <v>812.60799810000003</v>
      </c>
      <c r="DV440" s="65">
        <v>819.97599539999999</v>
      </c>
      <c r="DW440" s="65">
        <v>975.12959769999998</v>
      </c>
      <c r="DX440" s="65">
        <v>139.12991510000001</v>
      </c>
      <c r="DY440" s="65">
        <v>812.60799810000003</v>
      </c>
      <c r="DZ440" s="65">
        <v>1137.6511969999999</v>
      </c>
      <c r="EA440" s="65">
        <v>975.12959769999998</v>
      </c>
      <c r="EB440" s="65">
        <v>715.09503830000006</v>
      </c>
      <c r="EC440" s="65">
        <v>812.60799810000003</v>
      </c>
      <c r="ED440" s="65">
        <v>1137.6511969999999</v>
      </c>
      <c r="EE440" s="65">
        <v>975.12959769999998</v>
      </c>
      <c r="EF440" s="65">
        <v>715.09503830000006</v>
      </c>
      <c r="EG440" s="65">
        <v>798.44360540000002</v>
      </c>
      <c r="EH440" s="65">
        <v>1137.6511969999999</v>
      </c>
      <c r="EI440" s="65">
        <v>975.12959769999998</v>
      </c>
      <c r="EJ440" s="65">
        <v>715.09503830000006</v>
      </c>
      <c r="EK440" s="65">
        <v>812.60799810000003</v>
      </c>
      <c r="EL440" s="65">
        <v>1137.6511969999999</v>
      </c>
      <c r="EM440" s="65">
        <v>975.12959769999998</v>
      </c>
      <c r="EN440" s="65">
        <v>715.09503830000006</v>
      </c>
      <c r="EO440" s="65">
        <v>812.60799810000003</v>
      </c>
      <c r="EP440" s="65">
        <v>1137.6511969999999</v>
      </c>
      <c r="EQ440" s="65">
        <v>975.12959769999998</v>
      </c>
      <c r="ER440" s="65">
        <v>715.09503830000006</v>
      </c>
      <c r="ES440" s="65">
        <v>812.60799810000003</v>
      </c>
      <c r="ET440" s="65">
        <v>1137.6511969999999</v>
      </c>
      <c r="EU440" s="65">
        <v>975.12959769999998</v>
      </c>
      <c r="EV440" s="65">
        <v>715.09503830000006</v>
      </c>
      <c r="EW440" s="65">
        <v>812.60799810000003</v>
      </c>
      <c r="EX440" s="65">
        <v>1137.6511969999999</v>
      </c>
      <c r="EY440" s="65">
        <v>975.12959769999998</v>
      </c>
      <c r="EZ440" s="65">
        <v>715.09503830000006</v>
      </c>
      <c r="FA440" s="65">
        <v>812.60799810000003</v>
      </c>
      <c r="FC440" s="65">
        <v>975.12959769999998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0</v>
      </c>
      <c r="BY449" s="65">
        <v>0</v>
      </c>
      <c r="BZ449" s="65">
        <v>0</v>
      </c>
      <c r="CA449" s="65">
        <v>0</v>
      </c>
      <c r="CB449" s="65">
        <v>0</v>
      </c>
      <c r="CC449" s="65">
        <v>0</v>
      </c>
      <c r="CD449" s="65">
        <v>0</v>
      </c>
      <c r="CE449" s="65">
        <v>0</v>
      </c>
      <c r="CF449" s="65">
        <v>0</v>
      </c>
      <c r="CG449" s="65">
        <v>0</v>
      </c>
      <c r="CH449" s="65">
        <v>0</v>
      </c>
      <c r="CI449" s="65">
        <v>0</v>
      </c>
      <c r="CJ449" s="65">
        <v>0</v>
      </c>
      <c r="CK449" s="65">
        <v>0</v>
      </c>
      <c r="CL449" s="65">
        <v>0</v>
      </c>
      <c r="CM449" s="65">
        <v>0</v>
      </c>
      <c r="CN449" s="65">
        <v>0</v>
      </c>
      <c r="CO449" s="65">
        <v>0</v>
      </c>
      <c r="CP449" s="65">
        <v>0</v>
      </c>
      <c r="CQ449" s="65">
        <v>0</v>
      </c>
      <c r="CR449" s="65">
        <v>0</v>
      </c>
      <c r="CS449" s="65">
        <v>0</v>
      </c>
      <c r="CT449" s="65">
        <v>0</v>
      </c>
      <c r="CU449" s="65">
        <v>0</v>
      </c>
      <c r="CV449" s="65">
        <v>0</v>
      </c>
      <c r="CW449" s="65">
        <v>0</v>
      </c>
      <c r="CX449" s="65">
        <v>0</v>
      </c>
      <c r="CY449" s="65">
        <v>0</v>
      </c>
      <c r="CZ449" s="65">
        <v>0</v>
      </c>
      <c r="DA449" s="65">
        <v>0</v>
      </c>
      <c r="DB449" s="65">
        <v>0</v>
      </c>
      <c r="DC449" s="65">
        <v>0</v>
      </c>
      <c r="DD449" s="65">
        <v>0</v>
      </c>
      <c r="DE449" s="65">
        <v>0</v>
      </c>
      <c r="DF449" s="65">
        <v>0</v>
      </c>
      <c r="DG449" s="65">
        <v>0</v>
      </c>
      <c r="DH449" s="65">
        <v>715.09503830000006</v>
      </c>
      <c r="DI449" s="65">
        <v>812.60799810000003</v>
      </c>
      <c r="DJ449" s="65">
        <v>1137.6511969999999</v>
      </c>
      <c r="DK449" s="65">
        <v>975.12959769999998</v>
      </c>
      <c r="DL449" s="65">
        <v>715.09503830000006</v>
      </c>
      <c r="DM449" s="65">
        <v>812.60799810000003</v>
      </c>
      <c r="DN449" s="65">
        <v>1137.6511969999999</v>
      </c>
      <c r="DO449" s="65">
        <v>975.12959769999998</v>
      </c>
      <c r="DP449" s="65">
        <v>715.09503830000006</v>
      </c>
      <c r="DQ449" s="65">
        <v>812.60799810000003</v>
      </c>
      <c r="DR449" s="65">
        <v>1137.6511969999999</v>
      </c>
      <c r="DS449" s="65">
        <v>975.12959769999998</v>
      </c>
      <c r="DT449" s="65">
        <v>715.09503830000006</v>
      </c>
      <c r="DU449" s="65">
        <v>812.60799810000003</v>
      </c>
      <c r="DV449" s="65">
        <v>819.97599539999999</v>
      </c>
      <c r="DW449" s="65">
        <v>975.12959769999998</v>
      </c>
      <c r="DX449" s="65">
        <v>139.12991510000001</v>
      </c>
      <c r="DY449" s="65">
        <v>812.60799810000003</v>
      </c>
      <c r="DZ449" s="65">
        <v>1137.6511969999999</v>
      </c>
      <c r="EA449" s="65">
        <v>975.12959769999998</v>
      </c>
      <c r="EB449" s="65">
        <v>715.09503830000006</v>
      </c>
      <c r="EC449" s="65">
        <v>812.60799810000003</v>
      </c>
      <c r="ED449" s="65">
        <v>1137.6511969999999</v>
      </c>
      <c r="EE449" s="65">
        <v>975.12959769999998</v>
      </c>
      <c r="EF449" s="65">
        <v>715.09503830000006</v>
      </c>
      <c r="EG449" s="65">
        <v>798.44360540000002</v>
      </c>
      <c r="EH449" s="65">
        <v>1137.6511969999999</v>
      </c>
      <c r="EI449" s="65">
        <v>975.12959769999998</v>
      </c>
      <c r="EJ449" s="65">
        <v>715.09503830000006</v>
      </c>
      <c r="EK449" s="65">
        <v>812.60799810000003</v>
      </c>
      <c r="EL449" s="65">
        <v>1137.6511969999999</v>
      </c>
      <c r="EM449" s="65">
        <v>975.12959769999998</v>
      </c>
      <c r="EN449" s="65">
        <v>715.09503830000006</v>
      </c>
      <c r="EO449" s="65">
        <v>812.60799810000003</v>
      </c>
      <c r="EP449" s="65">
        <v>1137.6511969999999</v>
      </c>
      <c r="EQ449" s="65">
        <v>975.12959769999998</v>
      </c>
      <c r="ER449" s="65">
        <v>715.09503830000006</v>
      </c>
      <c r="ES449" s="65">
        <v>812.60799810000003</v>
      </c>
      <c r="ET449" s="65">
        <v>1137.6511969999999</v>
      </c>
      <c r="EU449" s="65">
        <v>975.12959769999998</v>
      </c>
      <c r="EV449" s="65">
        <v>715.09503830000006</v>
      </c>
      <c r="EW449" s="65">
        <v>812.60799810000003</v>
      </c>
      <c r="EX449" s="65">
        <v>1137.6511969999999</v>
      </c>
      <c r="EY449" s="65">
        <v>975.12959769999998</v>
      </c>
      <c r="EZ449" s="65">
        <v>715.09503830000006</v>
      </c>
      <c r="FA449" s="65">
        <v>812.60799810000003</v>
      </c>
      <c r="FB449" s="65">
        <v>0</v>
      </c>
      <c r="FC449" s="65">
        <v>975.12959769999998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313.49711739999998</v>
      </c>
      <c r="DM464" s="65">
        <v>356.24672429999998</v>
      </c>
      <c r="DN464" s="65">
        <v>498.74541399999998</v>
      </c>
      <c r="DO464" s="65">
        <v>427.49606920000002</v>
      </c>
      <c r="DP464" s="65">
        <v>389.59852749999999</v>
      </c>
      <c r="DQ464" s="65">
        <v>442.72559940000002</v>
      </c>
      <c r="DR464" s="65">
        <v>619.81583920000003</v>
      </c>
      <c r="DS464" s="65">
        <v>531.2707193</v>
      </c>
      <c r="DT464" s="65">
        <v>389.59852749999999</v>
      </c>
      <c r="DU464" s="65">
        <v>442.72559940000002</v>
      </c>
      <c r="DV464" s="65">
        <v>619.81583920000003</v>
      </c>
      <c r="DW464" s="65">
        <v>531.2707193</v>
      </c>
      <c r="DX464" s="65">
        <v>389.59852749999999</v>
      </c>
      <c r="DY464" s="65">
        <v>442.72559940000002</v>
      </c>
      <c r="DZ464" s="65">
        <v>619.81583920000003</v>
      </c>
      <c r="EA464" s="65">
        <v>531.2707193</v>
      </c>
      <c r="EB464" s="65">
        <v>389.59852749999999</v>
      </c>
      <c r="EC464" s="65">
        <v>442.72559940000002</v>
      </c>
      <c r="ED464" s="65">
        <v>619.81583920000003</v>
      </c>
      <c r="EE464" s="65">
        <v>531.2707193</v>
      </c>
      <c r="EF464" s="65">
        <v>389.59852749999999</v>
      </c>
      <c r="EG464" s="65">
        <v>442.72559940000002</v>
      </c>
      <c r="EH464" s="65">
        <v>619.81583920000003</v>
      </c>
      <c r="EI464" s="65">
        <v>531.2707193</v>
      </c>
      <c r="EJ464" s="65">
        <v>389.59852749999999</v>
      </c>
      <c r="EK464" s="65">
        <v>442.72559940000002</v>
      </c>
      <c r="EL464" s="65">
        <v>274.11650120000002</v>
      </c>
      <c r="EM464" s="65">
        <v>531.2707193</v>
      </c>
      <c r="EO464" s="65">
        <v>442.72559940000002</v>
      </c>
      <c r="EP464" s="65">
        <v>619.81583920000003</v>
      </c>
      <c r="EQ464" s="65">
        <v>531.2707193</v>
      </c>
      <c r="ER464" s="65">
        <v>389.59852749999999</v>
      </c>
      <c r="ES464" s="65">
        <v>442.72559940000002</v>
      </c>
      <c r="ET464" s="65">
        <v>619.81583920000003</v>
      </c>
      <c r="EU464" s="65">
        <v>531.2707193</v>
      </c>
      <c r="EV464" s="65">
        <v>389.59852749999999</v>
      </c>
      <c r="EW464" s="65">
        <v>442.72559940000002</v>
      </c>
      <c r="EX464" s="65">
        <v>619.81583920000003</v>
      </c>
      <c r="EY464" s="65">
        <v>531.2707193</v>
      </c>
      <c r="EZ464" s="65">
        <v>389.59852749999999</v>
      </c>
      <c r="FA464" s="65">
        <v>442.72559940000002</v>
      </c>
      <c r="FB464" s="65">
        <v>355.41851309999998</v>
      </c>
      <c r="FC464" s="65">
        <v>531.2707193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313.49711739999998</v>
      </c>
      <c r="DM473" s="65">
        <v>356.24672429999998</v>
      </c>
      <c r="DN473" s="65">
        <v>498.74541399999998</v>
      </c>
      <c r="DO473" s="65">
        <v>427.49606920000002</v>
      </c>
      <c r="DP473" s="65">
        <v>389.59852749999999</v>
      </c>
      <c r="DQ473" s="65">
        <v>442.72559940000002</v>
      </c>
      <c r="DR473" s="65">
        <v>619.81583920000003</v>
      </c>
      <c r="DS473" s="65">
        <v>531.2707193</v>
      </c>
      <c r="DT473" s="65">
        <v>389.59852749999999</v>
      </c>
      <c r="DU473" s="65">
        <v>442.72559940000002</v>
      </c>
      <c r="DV473" s="65">
        <v>619.81583920000003</v>
      </c>
      <c r="DW473" s="65">
        <v>531.2707193</v>
      </c>
      <c r="DX473" s="65">
        <v>389.59852749999999</v>
      </c>
      <c r="DY473" s="65">
        <v>442.72559940000002</v>
      </c>
      <c r="DZ473" s="65">
        <v>619.81583920000003</v>
      </c>
      <c r="EA473" s="65">
        <v>531.2707193</v>
      </c>
      <c r="EB473" s="65">
        <v>389.59852749999999</v>
      </c>
      <c r="EC473" s="65">
        <v>442.72559940000002</v>
      </c>
      <c r="ED473" s="65">
        <v>619.81583920000003</v>
      </c>
      <c r="EE473" s="65">
        <v>531.2707193</v>
      </c>
      <c r="EF473" s="65">
        <v>389.59852749999999</v>
      </c>
      <c r="EG473" s="65">
        <v>442.72559940000002</v>
      </c>
      <c r="EH473" s="65">
        <v>619.81583920000003</v>
      </c>
      <c r="EI473" s="65">
        <v>531.2707193</v>
      </c>
      <c r="EJ473" s="65">
        <v>389.59852749999999</v>
      </c>
      <c r="EK473" s="65">
        <v>442.72559940000002</v>
      </c>
      <c r="EL473" s="65">
        <v>274.11650120000002</v>
      </c>
      <c r="EM473" s="65">
        <v>531.2707193</v>
      </c>
      <c r="EN473" s="65">
        <v>0</v>
      </c>
      <c r="EO473" s="65">
        <v>442.72559940000002</v>
      </c>
      <c r="EP473" s="65">
        <v>619.81583920000003</v>
      </c>
      <c r="EQ473" s="65">
        <v>531.2707193</v>
      </c>
      <c r="ER473" s="65">
        <v>389.59852749999999</v>
      </c>
      <c r="ES473" s="65">
        <v>442.72559940000002</v>
      </c>
      <c r="ET473" s="65">
        <v>619.81583920000003</v>
      </c>
      <c r="EU473" s="65">
        <v>531.2707193</v>
      </c>
      <c r="EV473" s="65">
        <v>389.59852749999999</v>
      </c>
      <c r="EW473" s="65">
        <v>442.72559940000002</v>
      </c>
      <c r="EX473" s="65">
        <v>619.81583920000003</v>
      </c>
      <c r="EY473" s="65">
        <v>531.2707193</v>
      </c>
      <c r="EZ473" s="65">
        <v>389.59852749999999</v>
      </c>
      <c r="FA473" s="65">
        <v>442.72559940000002</v>
      </c>
      <c r="FB473" s="65">
        <v>355.41851309999998</v>
      </c>
      <c r="FC473" s="65">
        <v>531.2707193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488.91567670000001</v>
      </c>
      <c r="CC642" s="65">
        <v>488.91567670000001</v>
      </c>
      <c r="CD642" s="65">
        <v>488.91567670000001</v>
      </c>
      <c r="CE642" s="65">
        <v>488.91567670000001</v>
      </c>
      <c r="CF642" s="65">
        <v>488.91567670000001</v>
      </c>
      <c r="CG642" s="65">
        <v>488.91567670000001</v>
      </c>
      <c r="CH642" s="65">
        <v>488.91567670000001</v>
      </c>
      <c r="CI642" s="65">
        <v>488.91567670000001</v>
      </c>
      <c r="CJ642" s="65">
        <v>488.91567670000001</v>
      </c>
      <c r="CK642" s="65">
        <v>488.91567670000001</v>
      </c>
      <c r="CL642" s="65">
        <v>488.91567670000001</v>
      </c>
      <c r="CM642" s="65">
        <v>488.91567670000001</v>
      </c>
      <c r="CN642" s="65">
        <v>488.91567670000001</v>
      </c>
      <c r="CO642" s="65">
        <v>488.91567670000001</v>
      </c>
      <c r="CP642" s="65">
        <v>488.91567670000001</v>
      </c>
      <c r="CQ642" s="65">
        <v>488.91567670000001</v>
      </c>
      <c r="CR642" s="65">
        <v>488.91567670000001</v>
      </c>
      <c r="CS642" s="65">
        <v>488.91567670000001</v>
      </c>
      <c r="CT642" s="65">
        <v>488.91567670000001</v>
      </c>
      <c r="CU642" s="65">
        <v>488.91567670000001</v>
      </c>
      <c r="CV642" s="65">
        <v>488.91567670000001</v>
      </c>
      <c r="CW642" s="65">
        <v>488.91567670000001</v>
      </c>
      <c r="CX642" s="65">
        <v>488.91567670000001</v>
      </c>
      <c r="CY642" s="65">
        <v>488.91567670000001</v>
      </c>
      <c r="CZ642" s="65">
        <v>488.91567670000001</v>
      </c>
      <c r="DA642" s="65">
        <v>488.91567670000001</v>
      </c>
      <c r="DB642" s="65">
        <v>488.91567670000001</v>
      </c>
      <c r="DC642" s="65">
        <v>488.91567670000001</v>
      </c>
      <c r="DD642" s="65">
        <v>488.91567670000001</v>
      </c>
      <c r="DF642" s="65">
        <v>488.91567670000001</v>
      </c>
      <c r="DG642" s="65">
        <v>488.91567670000001</v>
      </c>
      <c r="DH642" s="65">
        <v>488.91567670000001</v>
      </c>
      <c r="DI642" s="65">
        <v>488.91567670000001</v>
      </c>
      <c r="DJ642" s="65">
        <v>488.91567670000001</v>
      </c>
      <c r="DK642" s="65">
        <v>488.91567670000001</v>
      </c>
      <c r="DL642" s="65">
        <v>488.91567670000001</v>
      </c>
      <c r="DM642" s="65">
        <v>488.91567670000001</v>
      </c>
      <c r="DN642" s="65">
        <v>488.91567670000001</v>
      </c>
      <c r="DO642" s="65">
        <v>488.91567670000001</v>
      </c>
      <c r="DP642" s="65">
        <v>488.91567670000001</v>
      </c>
      <c r="DQ642" s="65">
        <v>488.91567670000001</v>
      </c>
      <c r="DR642" s="65">
        <v>488.91567670000001</v>
      </c>
      <c r="DS642" s="65">
        <v>488.91567670000001</v>
      </c>
      <c r="DT642" s="65">
        <v>488.91567670000001</v>
      </c>
      <c r="DU642" s="65">
        <v>488.91567670000001</v>
      </c>
      <c r="DW642" s="65">
        <v>488.91567670000001</v>
      </c>
      <c r="DX642" s="65">
        <v>488.91567670000001</v>
      </c>
      <c r="DY642" s="65">
        <v>488.91567670000001</v>
      </c>
      <c r="DZ642" s="65">
        <v>488.91567670000001</v>
      </c>
      <c r="EA642" s="65">
        <v>488.91567670000001</v>
      </c>
      <c r="EB642" s="65">
        <v>488.91567670000001</v>
      </c>
      <c r="EC642" s="65">
        <v>488.91567670000001</v>
      </c>
      <c r="ED642" s="65">
        <v>488.91567670000001</v>
      </c>
      <c r="EE642" s="65">
        <v>488.91567670000001</v>
      </c>
      <c r="EF642" s="65">
        <v>488.91567670000001</v>
      </c>
      <c r="EG642" s="65">
        <v>488.91567670000001</v>
      </c>
      <c r="EH642" s="65">
        <v>488.91567670000001</v>
      </c>
      <c r="EI642" s="65">
        <v>488.91567670000001</v>
      </c>
      <c r="EJ642" s="65">
        <v>488.91567670000001</v>
      </c>
      <c r="EK642" s="65">
        <v>488.91567670000001</v>
      </c>
      <c r="EL642" s="65">
        <v>488.91567670000001</v>
      </c>
      <c r="EM642" s="65">
        <v>488.91567670000001</v>
      </c>
      <c r="EN642" s="65">
        <v>488.91567670000001</v>
      </c>
      <c r="EO642" s="65">
        <v>488.91567670000001</v>
      </c>
      <c r="EP642" s="65">
        <v>488.91567670000001</v>
      </c>
      <c r="EQ642" s="65">
        <v>488.91567670000001</v>
      </c>
      <c r="ER642" s="65">
        <v>488.91567670000001</v>
      </c>
      <c r="ES642" s="65">
        <v>488.91567670000001</v>
      </c>
      <c r="ET642" s="65">
        <v>488.91567670000001</v>
      </c>
      <c r="EU642" s="65">
        <v>488.91567670000001</v>
      </c>
      <c r="EV642" s="65">
        <v>488.91567670000001</v>
      </c>
      <c r="EW642" s="65">
        <v>488.91567670000001</v>
      </c>
      <c r="EX642" s="65">
        <v>488.91567670000001</v>
      </c>
      <c r="EY642" s="65">
        <v>488.91567670000001</v>
      </c>
      <c r="EZ642" s="65">
        <v>488.91567670000001</v>
      </c>
      <c r="FA642" s="65">
        <v>488.91567670000001</v>
      </c>
      <c r="FB642" s="65">
        <v>488.91567670000001</v>
      </c>
      <c r="FC642" s="65">
        <v>488.91567670000001</v>
      </c>
    </row>
    <row r="643" spans="2:159" x14ac:dyDescent="0.2">
      <c r="B643" s="65" t="s">
        <v>676</v>
      </c>
      <c r="C643" s="65" t="s">
        <v>38</v>
      </c>
    </row>
    <row r="644" spans="2:159" x14ac:dyDescent="0.2">
      <c r="B644" s="65" t="s">
        <v>676</v>
      </c>
      <c r="C644" s="65" t="s">
        <v>39</v>
      </c>
      <c r="CB644" s="65">
        <v>78.639392389999998</v>
      </c>
      <c r="CC644" s="65">
        <v>4.8289855639999999</v>
      </c>
      <c r="CD644" s="65">
        <v>1249.3049940000001</v>
      </c>
      <c r="CE644" s="65">
        <v>1249.3049940000001</v>
      </c>
      <c r="CF644" s="65">
        <v>1249.3049940000001</v>
      </c>
      <c r="CG644" s="65">
        <v>1249.3049940000001</v>
      </c>
      <c r="CH644" s="65">
        <v>1249.3049940000001</v>
      </c>
      <c r="CI644" s="65">
        <v>1249.3049940000001</v>
      </c>
      <c r="CJ644" s="65">
        <v>2150.5208400000001</v>
      </c>
      <c r="CK644" s="65">
        <v>2150.5208400000001</v>
      </c>
      <c r="CL644" s="65">
        <v>2150.5208400000001</v>
      </c>
      <c r="CM644" s="65">
        <v>2150.5208400000001</v>
      </c>
      <c r="CN644" s="65">
        <v>2150.5208400000001</v>
      </c>
      <c r="CO644" s="65">
        <v>2150.5208400000001</v>
      </c>
      <c r="CP644" s="65">
        <v>2150.5208400000001</v>
      </c>
      <c r="CQ644" s="65">
        <v>2150.5208400000001</v>
      </c>
      <c r="CR644" s="65">
        <v>2150.5208400000001</v>
      </c>
      <c r="CT644" s="65">
        <v>201.10309409999999</v>
      </c>
      <c r="CU644" s="65">
        <v>2150.5208400000001</v>
      </c>
      <c r="CV644" s="65">
        <v>1937.2398479999999</v>
      </c>
      <c r="CW644" s="65">
        <v>2150.5208400000001</v>
      </c>
      <c r="CX644" s="65">
        <v>2150.5208400000001</v>
      </c>
      <c r="CY644" s="65">
        <v>2150.5208400000001</v>
      </c>
      <c r="CZ644" s="65">
        <v>1924.3885829999999</v>
      </c>
      <c r="DA644" s="65">
        <v>2150.5208400000001</v>
      </c>
      <c r="DB644" s="65">
        <v>2150.5208400000001</v>
      </c>
      <c r="DC644" s="65">
        <v>2150.5208400000001</v>
      </c>
      <c r="DD644" s="65">
        <v>2150.5208400000001</v>
      </c>
      <c r="DE644" s="65">
        <v>2150.5208400000001</v>
      </c>
      <c r="DF644" s="65">
        <v>1617.0668310000001</v>
      </c>
      <c r="DG644" s="65">
        <v>2150.5208400000001</v>
      </c>
      <c r="DH644" s="65">
        <v>2150.5208400000001</v>
      </c>
      <c r="DI644" s="65">
        <v>2150.5208400000001</v>
      </c>
      <c r="DJ644" s="65">
        <v>2075.3697360000001</v>
      </c>
      <c r="DK644" s="65">
        <v>2150.5208400000001</v>
      </c>
      <c r="DL644" s="65">
        <v>2150.5208400000001</v>
      </c>
      <c r="DM644" s="65">
        <v>2150.5208400000001</v>
      </c>
      <c r="DN644" s="65">
        <v>2150.5208400000001</v>
      </c>
      <c r="DO644" s="65">
        <v>2150.5208400000001</v>
      </c>
      <c r="DP644" s="65">
        <v>2150.5208400000001</v>
      </c>
      <c r="DQ644" s="65">
        <v>2150.5208400000001</v>
      </c>
      <c r="DR644" s="65">
        <v>2150.5208400000001</v>
      </c>
      <c r="DS644" s="65">
        <v>2150.5208400000001</v>
      </c>
      <c r="DT644" s="65">
        <v>2255.3894730000002</v>
      </c>
      <c r="DU644" s="65">
        <v>2255.3894730000002</v>
      </c>
      <c r="DV644" s="65">
        <v>2255.3894730000002</v>
      </c>
      <c r="DW644" s="65">
        <v>2255.3894730000002</v>
      </c>
      <c r="DX644" s="65">
        <v>2325.1447750000002</v>
      </c>
      <c r="DY644" s="65">
        <v>2325.1447750000002</v>
      </c>
      <c r="DZ644" s="65">
        <v>2325.1447750000002</v>
      </c>
      <c r="EA644" s="65">
        <v>2325.1447750000002</v>
      </c>
      <c r="EB644" s="65">
        <v>2372.4829089999998</v>
      </c>
      <c r="EC644" s="65">
        <v>2372.4829089999998</v>
      </c>
      <c r="ED644" s="65">
        <v>2372.4829089999998</v>
      </c>
      <c r="EE644" s="65">
        <v>2372.4829089999998</v>
      </c>
      <c r="EF644" s="65">
        <v>2390.5698910000001</v>
      </c>
      <c r="EG644" s="65">
        <v>2390.5698910000001</v>
      </c>
      <c r="EH644" s="65">
        <v>2390.5698910000001</v>
      </c>
      <c r="EI644" s="65">
        <v>2390.5698910000001</v>
      </c>
      <c r="EJ644" s="65">
        <v>2390.5698910000001</v>
      </c>
      <c r="EK644" s="65">
        <v>2390.5698910000001</v>
      </c>
      <c r="EL644" s="65">
        <v>2390.5698910000001</v>
      </c>
      <c r="EM644" s="65">
        <v>2390.5698910000001</v>
      </c>
      <c r="EN644" s="65">
        <v>2390.5698910000001</v>
      </c>
      <c r="EO644" s="65">
        <v>2390.5698910000001</v>
      </c>
      <c r="EP644" s="65">
        <v>2390.5698910000001</v>
      </c>
      <c r="EQ644" s="65">
        <v>2390.5698910000001</v>
      </c>
      <c r="ER644" s="65">
        <v>2390.5698910000001</v>
      </c>
      <c r="ES644" s="65">
        <v>2390.5698910000001</v>
      </c>
      <c r="ET644" s="65">
        <v>2390.5698910000001</v>
      </c>
      <c r="EU644" s="65">
        <v>2390.5698910000001</v>
      </c>
      <c r="EV644" s="65">
        <v>2390.5698910000001</v>
      </c>
      <c r="EW644" s="65">
        <v>2390.5698910000001</v>
      </c>
      <c r="EX644" s="65">
        <v>2390.5698910000001</v>
      </c>
      <c r="EY644" s="65">
        <v>2390.5698910000001</v>
      </c>
      <c r="EZ644" s="65">
        <v>2390.5698910000001</v>
      </c>
      <c r="FA644" s="65">
        <v>2390.5698910000001</v>
      </c>
      <c r="FC644" s="65">
        <v>2390.5698910000001</v>
      </c>
    </row>
    <row r="645" spans="2:159" x14ac:dyDescent="0.2">
      <c r="B645" s="65" t="s">
        <v>676</v>
      </c>
      <c r="C645" s="65" t="s">
        <v>40</v>
      </c>
      <c r="BX645" s="65">
        <v>190.42349300000001</v>
      </c>
      <c r="BZ645" s="65">
        <v>190.42349300000001</v>
      </c>
      <c r="CA645" s="65">
        <v>190.42349300000001</v>
      </c>
      <c r="CB645" s="65">
        <v>1151.852016</v>
      </c>
      <c r="CC645" s="65">
        <v>1151.852016</v>
      </c>
      <c r="CD645" s="65">
        <v>1151.852016</v>
      </c>
      <c r="CE645" s="65">
        <v>1151.852016</v>
      </c>
      <c r="CF645" s="65">
        <v>1464.1644470000001</v>
      </c>
      <c r="CG645" s="65">
        <v>1464.1644470000001</v>
      </c>
      <c r="CH645" s="65">
        <v>1464.1644470000001</v>
      </c>
      <c r="CI645" s="65">
        <v>1464.1644470000001</v>
      </c>
      <c r="CJ645" s="65">
        <v>1464.1644470000001</v>
      </c>
      <c r="CK645" s="65">
        <v>1464.1644470000001</v>
      </c>
      <c r="CL645" s="65">
        <v>1464.1644470000001</v>
      </c>
      <c r="CM645" s="65">
        <v>1464.1644470000001</v>
      </c>
      <c r="CN645" s="65">
        <v>1819.5224479999999</v>
      </c>
      <c r="CO645" s="65">
        <v>1819.5224479999999</v>
      </c>
      <c r="CP645" s="65">
        <v>1819.5224479999999</v>
      </c>
      <c r="CQ645" s="65">
        <v>1819.5224479999999</v>
      </c>
      <c r="CR645" s="65">
        <v>1819.5224479999999</v>
      </c>
      <c r="CS645" s="65">
        <v>1819.5224479999999</v>
      </c>
      <c r="CT645" s="65">
        <v>1819.5224479999999</v>
      </c>
      <c r="CU645" s="65">
        <v>1819.5224479999999</v>
      </c>
      <c r="CV645" s="65">
        <v>1819.5224479999999</v>
      </c>
      <c r="CW645" s="65">
        <v>1819.5224479999999</v>
      </c>
      <c r="CX645" s="65">
        <v>1819.5224479999999</v>
      </c>
      <c r="CY645" s="65">
        <v>1819.5224479999999</v>
      </c>
      <c r="CZ645" s="65">
        <v>1819.5224479999999</v>
      </c>
      <c r="DA645" s="65">
        <v>1819.5224479999999</v>
      </c>
      <c r="DB645" s="65">
        <v>1819.5224479999999</v>
      </c>
      <c r="DC645" s="65">
        <v>1819.5224479999999</v>
      </c>
      <c r="DD645" s="65">
        <v>1819.5224479999999</v>
      </c>
      <c r="DF645" s="65">
        <v>1819.5224479999999</v>
      </c>
      <c r="DG645" s="65">
        <v>1819.5224479999999</v>
      </c>
      <c r="DH645" s="65">
        <v>1819.5224479999999</v>
      </c>
      <c r="DI645" s="65">
        <v>1819.5224479999999</v>
      </c>
      <c r="DJ645" s="65">
        <v>1819.5224479999999</v>
      </c>
      <c r="DK645" s="65">
        <v>1819.5224479999999</v>
      </c>
      <c r="DL645" s="65">
        <v>1819.5224479999999</v>
      </c>
      <c r="DM645" s="65">
        <v>1819.5224479999999</v>
      </c>
      <c r="DN645" s="65">
        <v>1819.5224479999999</v>
      </c>
      <c r="DO645" s="65">
        <v>1819.5224479999999</v>
      </c>
      <c r="DP645" s="65">
        <v>1819.5224479999999</v>
      </c>
      <c r="DR645" s="65">
        <v>1819.5224479999999</v>
      </c>
      <c r="DS645" s="65">
        <v>1819.5224479999999</v>
      </c>
      <c r="DT645" s="65">
        <v>1819.5224479999999</v>
      </c>
      <c r="DU645" s="65">
        <v>1819.5224479999999</v>
      </c>
      <c r="DV645" s="65">
        <v>1819.5224479999999</v>
      </c>
      <c r="DW645" s="65">
        <v>1819.5224479999999</v>
      </c>
      <c r="DX645" s="65">
        <v>1819.5224479999999</v>
      </c>
      <c r="DY645" s="65">
        <v>1819.5224479999999</v>
      </c>
      <c r="DZ645" s="65">
        <v>1819.5224479999999</v>
      </c>
      <c r="EA645" s="65">
        <v>1819.5224479999999</v>
      </c>
      <c r="EB645" s="65">
        <v>1819.5224479999999</v>
      </c>
      <c r="ED645" s="65">
        <v>1819.5224479999999</v>
      </c>
      <c r="EE645" s="65">
        <v>1819.5224479999999</v>
      </c>
      <c r="EF645" s="65">
        <v>1516.234792</v>
      </c>
      <c r="EG645" s="65">
        <v>1842.7976799999999</v>
      </c>
      <c r="EH645" s="65">
        <v>1842.7976799999999</v>
      </c>
      <c r="EI645" s="65">
        <v>1842.7976799999999</v>
      </c>
      <c r="EJ645" s="65">
        <v>1842.7976799999999</v>
      </c>
      <c r="EL645" s="65">
        <v>1842.7976799999999</v>
      </c>
      <c r="EM645" s="65">
        <v>1842.7976799999999</v>
      </c>
      <c r="EN645" s="65">
        <v>1842.7976799999999</v>
      </c>
      <c r="EO645" s="65">
        <v>1842.7976799999999</v>
      </c>
      <c r="EP645" s="65">
        <v>1842.7976799999999</v>
      </c>
      <c r="EQ645" s="65">
        <v>1842.7976799999999</v>
      </c>
      <c r="ER645" s="65">
        <v>1842.7976799999999</v>
      </c>
      <c r="ES645" s="65">
        <v>1842.7976799999999</v>
      </c>
      <c r="ET645" s="65">
        <v>1842.7976799999999</v>
      </c>
      <c r="EU645" s="65">
        <v>1842.7976799999999</v>
      </c>
      <c r="EV645" s="65">
        <v>1842.7976799999999</v>
      </c>
      <c r="EW645" s="65">
        <v>1842.7976799999999</v>
      </c>
      <c r="EX645" s="65">
        <v>1842.7976799999999</v>
      </c>
      <c r="EY645" s="65">
        <v>1842.7976799999999</v>
      </c>
      <c r="EZ645" s="65">
        <v>1842.7976799999999</v>
      </c>
      <c r="FA645" s="65">
        <v>288.21079689999999</v>
      </c>
      <c r="FB645" s="65">
        <v>1842.7976799999999</v>
      </c>
      <c r="FC645" s="65">
        <v>1842.7976799999999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B647" s="65">
        <v>443.75284620000002</v>
      </c>
      <c r="CC647" s="65">
        <v>443.75284620000002</v>
      </c>
      <c r="CD647" s="65">
        <v>211.31314570000001</v>
      </c>
      <c r="CE647" s="65">
        <v>443.75284620000002</v>
      </c>
      <c r="CF647" s="65">
        <v>580.29033489999995</v>
      </c>
      <c r="CG647" s="65">
        <v>580.29033489999995</v>
      </c>
      <c r="CH647" s="65">
        <v>580.29033489999995</v>
      </c>
      <c r="CI647" s="65">
        <v>580.29033489999995</v>
      </c>
      <c r="CJ647" s="65">
        <v>580.29033489999995</v>
      </c>
      <c r="CK647" s="65">
        <v>580.29033489999995</v>
      </c>
      <c r="CL647" s="65">
        <v>580.29033489999995</v>
      </c>
      <c r="CM647" s="65">
        <v>580.29033489999995</v>
      </c>
      <c r="CN647" s="65">
        <v>580.29033489999995</v>
      </c>
      <c r="CO647" s="65">
        <v>580.29033489999995</v>
      </c>
      <c r="CP647" s="65">
        <v>1.9459652329999999</v>
      </c>
      <c r="CQ647" s="65">
        <v>580.29033489999995</v>
      </c>
      <c r="CS647" s="65">
        <v>580.29033489999995</v>
      </c>
      <c r="CT647" s="65">
        <v>580.29033489999995</v>
      </c>
      <c r="CU647" s="65">
        <v>580.29033489999995</v>
      </c>
      <c r="CV647" s="65">
        <v>580.29033489999995</v>
      </c>
      <c r="CW647" s="65">
        <v>580.29033489999995</v>
      </c>
      <c r="CX647" s="65">
        <v>580.29033489999995</v>
      </c>
      <c r="CY647" s="65">
        <v>580.29033489999995</v>
      </c>
      <c r="DB647" s="65">
        <v>580.29033489999995</v>
      </c>
      <c r="DC647" s="65">
        <v>580.29033489999995</v>
      </c>
      <c r="DD647" s="65">
        <v>580.29033489999995</v>
      </c>
      <c r="DE647" s="65">
        <v>580.29033489999995</v>
      </c>
      <c r="DF647" s="65">
        <v>580.29033489999995</v>
      </c>
      <c r="DG647" s="65">
        <v>580.29033489999995</v>
      </c>
      <c r="DH647" s="65">
        <v>580.29033489999995</v>
      </c>
      <c r="DI647" s="65">
        <v>580.29033489999995</v>
      </c>
      <c r="DJ647" s="65">
        <v>580.29033489999995</v>
      </c>
      <c r="DK647" s="65">
        <v>580.29033489999995</v>
      </c>
      <c r="DM647" s="65">
        <v>580.29033489999995</v>
      </c>
      <c r="DN647" s="65">
        <v>580.29033489999995</v>
      </c>
      <c r="DO647" s="65">
        <v>580.29033489999995</v>
      </c>
      <c r="DP647" s="65">
        <v>580.29033489999995</v>
      </c>
      <c r="DQ647" s="65">
        <v>580.29033489999995</v>
      </c>
      <c r="DR647" s="65">
        <v>580.29033489999995</v>
      </c>
      <c r="DS647" s="65">
        <v>580.29033489999995</v>
      </c>
      <c r="DT647" s="65">
        <v>580.29033489999995</v>
      </c>
      <c r="DU647" s="65">
        <v>580.29033489999995</v>
      </c>
      <c r="DV647" s="65">
        <v>580.29033489999995</v>
      </c>
      <c r="DW647" s="65">
        <v>580.29033489999995</v>
      </c>
      <c r="DX647" s="65">
        <v>580.29033489999995</v>
      </c>
      <c r="DY647" s="65">
        <v>580.29033489999995</v>
      </c>
      <c r="DZ647" s="65">
        <v>580.29033489999995</v>
      </c>
      <c r="EA647" s="65">
        <v>580.29033489999995</v>
      </c>
      <c r="EC647" s="65">
        <v>580.29033489999995</v>
      </c>
      <c r="ED647" s="65">
        <v>580.29033489999995</v>
      </c>
      <c r="EE647" s="65">
        <v>580.29033489999995</v>
      </c>
      <c r="EF647" s="65">
        <v>580.29033489999995</v>
      </c>
      <c r="EG647" s="65">
        <v>580.29033489999995</v>
      </c>
      <c r="EH647" s="65">
        <v>580.29033489999995</v>
      </c>
      <c r="EI647" s="65">
        <v>580.29033489999995</v>
      </c>
      <c r="EJ647" s="65">
        <v>580.29033489999995</v>
      </c>
      <c r="EK647" s="65">
        <v>580.29033489999995</v>
      </c>
      <c r="EL647" s="65">
        <v>580.29033489999995</v>
      </c>
      <c r="EM647" s="65">
        <v>580.29033489999995</v>
      </c>
      <c r="EN647" s="65">
        <v>580.29033489999995</v>
      </c>
      <c r="EO647" s="65">
        <v>580.29033489999995</v>
      </c>
      <c r="EP647" s="65">
        <v>580.29033489999995</v>
      </c>
      <c r="EQ647" s="65">
        <v>580.29033489999995</v>
      </c>
      <c r="ER647" s="65">
        <v>580.29033489999995</v>
      </c>
      <c r="ES647" s="65">
        <v>580.29033489999995</v>
      </c>
      <c r="ET647" s="65">
        <v>580.29033489999995</v>
      </c>
      <c r="EU647" s="65">
        <v>580.29033489999995</v>
      </c>
      <c r="EW647" s="65">
        <v>580.29033489999995</v>
      </c>
      <c r="EX647" s="65">
        <v>114.2484664</v>
      </c>
      <c r="EY647" s="65">
        <v>350.21662450000002</v>
      </c>
      <c r="FA647" s="65">
        <v>580.29033489999995</v>
      </c>
      <c r="FB647" s="65">
        <v>580.29033489999995</v>
      </c>
      <c r="FC647" s="65">
        <v>580.29033489999995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190.42349300000001</v>
      </c>
      <c r="BY653" s="65">
        <v>0</v>
      </c>
      <c r="BZ653" s="65">
        <v>190.42349300000001</v>
      </c>
      <c r="CA653" s="65">
        <v>190.42349300000001</v>
      </c>
      <c r="CB653" s="65">
        <v>2163.1599310000001</v>
      </c>
      <c r="CC653" s="65">
        <v>2089.3495240000002</v>
      </c>
      <c r="CD653" s="65">
        <v>3101.3858319999999</v>
      </c>
      <c r="CE653" s="65">
        <v>3333.8255330000002</v>
      </c>
      <c r="CF653" s="65">
        <v>3782.6754529999998</v>
      </c>
      <c r="CG653" s="65">
        <v>3782.6754529999998</v>
      </c>
      <c r="CH653" s="65">
        <v>3782.6754529999998</v>
      </c>
      <c r="CI653" s="65">
        <v>3782.6754529999998</v>
      </c>
      <c r="CJ653" s="65">
        <v>4683.8912989999999</v>
      </c>
      <c r="CK653" s="65">
        <v>4683.8912989999999</v>
      </c>
      <c r="CL653" s="65">
        <v>4683.8912989999999</v>
      </c>
      <c r="CM653" s="65">
        <v>4683.8912989999999</v>
      </c>
      <c r="CN653" s="65">
        <v>5039.2493000000004</v>
      </c>
      <c r="CO653" s="65">
        <v>5039.2493000000004</v>
      </c>
      <c r="CP653" s="65">
        <v>4460.9049299999997</v>
      </c>
      <c r="CQ653" s="65">
        <v>5039.2493000000004</v>
      </c>
      <c r="CR653" s="65">
        <v>4458.9589649999998</v>
      </c>
      <c r="CS653" s="65">
        <v>2888.7284599999998</v>
      </c>
      <c r="CT653" s="65">
        <v>3089.8315539999999</v>
      </c>
      <c r="CU653" s="65">
        <v>5039.2493000000004</v>
      </c>
      <c r="CV653" s="65">
        <v>4825.9683080000004</v>
      </c>
      <c r="CW653" s="65">
        <v>5039.2493000000004</v>
      </c>
      <c r="CX653" s="65">
        <v>5039.2493000000004</v>
      </c>
      <c r="CY653" s="65">
        <v>5039.2493000000004</v>
      </c>
      <c r="CZ653" s="65">
        <v>4232.8267079999996</v>
      </c>
      <c r="DA653" s="65">
        <v>4458.9589649999998</v>
      </c>
      <c r="DB653" s="65">
        <v>5039.2493000000004</v>
      </c>
      <c r="DC653" s="65">
        <v>5039.2493000000004</v>
      </c>
      <c r="DD653" s="65">
        <v>5039.2493000000004</v>
      </c>
      <c r="DE653" s="65">
        <v>2730.8111749999998</v>
      </c>
      <c r="DF653" s="65">
        <v>4505.79529</v>
      </c>
      <c r="DG653" s="65">
        <v>5039.2493000000004</v>
      </c>
      <c r="DH653" s="65">
        <v>5039.2493000000004</v>
      </c>
      <c r="DI653" s="65">
        <v>5039.2493000000004</v>
      </c>
      <c r="DJ653" s="65">
        <v>4964.0981959999999</v>
      </c>
      <c r="DK653" s="65">
        <v>5039.2493000000004</v>
      </c>
      <c r="DL653" s="65">
        <v>4458.9589649999998</v>
      </c>
      <c r="DM653" s="65">
        <v>5039.2493000000004</v>
      </c>
      <c r="DN653" s="65">
        <v>5039.2493000000004</v>
      </c>
      <c r="DO653" s="65">
        <v>5039.2493000000004</v>
      </c>
      <c r="DP653" s="65">
        <v>5039.2493000000004</v>
      </c>
      <c r="DQ653" s="65">
        <v>3219.7268509999999</v>
      </c>
      <c r="DR653" s="65">
        <v>5039.2493000000004</v>
      </c>
      <c r="DS653" s="65">
        <v>5039.2493000000004</v>
      </c>
      <c r="DT653" s="65">
        <v>5144.1179330000004</v>
      </c>
      <c r="DU653" s="65">
        <v>5144.1179330000004</v>
      </c>
      <c r="DV653" s="65">
        <v>4655.2022559999996</v>
      </c>
      <c r="DW653" s="65">
        <v>5144.1179330000004</v>
      </c>
      <c r="DX653" s="65">
        <v>5213.873235</v>
      </c>
      <c r="DY653" s="65">
        <v>5213.873235</v>
      </c>
      <c r="DZ653" s="65">
        <v>5213.873235</v>
      </c>
      <c r="EA653" s="65">
        <v>5213.873235</v>
      </c>
      <c r="EB653" s="65">
        <v>4680.921034</v>
      </c>
      <c r="EC653" s="65">
        <v>3441.6889209999999</v>
      </c>
      <c r="ED653" s="65">
        <v>5261.2113689999996</v>
      </c>
      <c r="EE653" s="65">
        <v>5261.2113689999996</v>
      </c>
      <c r="EF653" s="65">
        <v>4976.0106949999999</v>
      </c>
      <c r="EG653" s="65">
        <v>5302.5735830000003</v>
      </c>
      <c r="EH653" s="65">
        <v>5302.5735830000003</v>
      </c>
      <c r="EI653" s="65">
        <v>5302.5735830000003</v>
      </c>
      <c r="EJ653" s="65">
        <v>5302.5735830000003</v>
      </c>
      <c r="EK653" s="65">
        <v>3459.7759030000002</v>
      </c>
      <c r="EL653" s="65">
        <v>5302.5735830000003</v>
      </c>
      <c r="EM653" s="65">
        <v>5302.5735830000003</v>
      </c>
      <c r="EN653" s="65">
        <v>5302.5735830000003</v>
      </c>
      <c r="EO653" s="65">
        <v>5302.5735830000003</v>
      </c>
      <c r="EP653" s="65">
        <v>5302.5735830000003</v>
      </c>
      <c r="EQ653" s="65">
        <v>5302.5735830000003</v>
      </c>
      <c r="ER653" s="65">
        <v>5302.5735830000003</v>
      </c>
      <c r="ES653" s="65">
        <v>5302.5735830000003</v>
      </c>
      <c r="ET653" s="65">
        <v>5302.5735830000003</v>
      </c>
      <c r="EU653" s="65">
        <v>5302.5735830000003</v>
      </c>
      <c r="EV653" s="65">
        <v>4722.2832479999997</v>
      </c>
      <c r="EW653" s="65">
        <v>5302.5735830000003</v>
      </c>
      <c r="EX653" s="65">
        <v>4836.5317150000001</v>
      </c>
      <c r="EY653" s="65">
        <v>5072.4998729999998</v>
      </c>
      <c r="EZ653" s="65">
        <v>4722.2832479999997</v>
      </c>
      <c r="FA653" s="65">
        <v>3747.9866999999999</v>
      </c>
      <c r="FB653" s="65">
        <v>2912.0036919999998</v>
      </c>
      <c r="FC653" s="65">
        <v>5302.5735830000003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1359.6216890000001</v>
      </c>
      <c r="CP654" s="65">
        <v>1359.6216890000001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1091.3023430000001</v>
      </c>
      <c r="DB654" s="65">
        <v>1861.7816150000001</v>
      </c>
      <c r="DC654" s="65">
        <v>1861.7816150000001</v>
      </c>
      <c r="DD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1359.6216890000001</v>
      </c>
      <c r="ED654" s="65">
        <v>1861.7816150000001</v>
      </c>
      <c r="EE654" s="65">
        <v>1861.7816150000001</v>
      </c>
      <c r="EF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957.82409600000005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1144.545644</v>
      </c>
      <c r="ED656" s="65">
        <v>1171.074848</v>
      </c>
      <c r="EE656" s="65">
        <v>1171.074848</v>
      </c>
      <c r="EF656" s="65">
        <v>1171.074848</v>
      </c>
      <c r="EG656" s="65">
        <v>1144.545644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1144.545644</v>
      </c>
      <c r="EO656" s="65">
        <v>1171.074848</v>
      </c>
      <c r="EP656" s="65">
        <v>1144.545644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1359.6216890000001</v>
      </c>
      <c r="CP665" s="65">
        <v>1359.6216890000001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1091.3023430000001</v>
      </c>
      <c r="DB665" s="65">
        <v>1861.7816150000001</v>
      </c>
      <c r="DC665" s="65">
        <v>1861.7816150000001</v>
      </c>
      <c r="DD665" s="65">
        <v>1861.7816150000001</v>
      </c>
      <c r="DE665" s="65">
        <v>0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2819.6057110000002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2504.1673329999999</v>
      </c>
      <c r="ED665" s="65">
        <v>3032.856464</v>
      </c>
      <c r="EE665" s="65">
        <v>3032.856464</v>
      </c>
      <c r="EF665" s="65">
        <v>3032.856464</v>
      </c>
      <c r="EG665" s="65">
        <v>1144.545644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3006.32726</v>
      </c>
      <c r="EO665" s="65">
        <v>3032.856464</v>
      </c>
      <c r="EP665" s="65">
        <v>3006.32726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1861.7816150000001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BL666" s="65">
        <v>193.28419819999999</v>
      </c>
      <c r="BM666" s="65">
        <v>193.28419819999999</v>
      </c>
      <c r="BN666" s="65">
        <v>193.28419819999999</v>
      </c>
      <c r="BO666" s="65">
        <v>193.28419819999999</v>
      </c>
      <c r="BP666" s="65">
        <v>193.28419819999999</v>
      </c>
      <c r="BQ666" s="65">
        <v>193.28419819999999</v>
      </c>
      <c r="BR666" s="65">
        <v>193.28419819999999</v>
      </c>
      <c r="BS666" s="65">
        <v>193.28419819999999</v>
      </c>
      <c r="BT666" s="65">
        <v>193.28419819999999</v>
      </c>
      <c r="BU666" s="65">
        <v>193.28419819999999</v>
      </c>
      <c r="BW666" s="65">
        <v>193.28419819999999</v>
      </c>
      <c r="BX666" s="65">
        <v>193.28419819999999</v>
      </c>
      <c r="BZ666" s="65">
        <v>193.28419819999999</v>
      </c>
      <c r="CA666" s="65">
        <v>193.28419819999999</v>
      </c>
      <c r="CB666" s="65">
        <v>193.28419819999999</v>
      </c>
      <c r="CC666" s="65">
        <v>193.28419819999999</v>
      </c>
      <c r="CE666" s="65">
        <v>193.28419819999999</v>
      </c>
      <c r="CF666" s="65">
        <v>193.28419819999999</v>
      </c>
      <c r="CG666" s="65">
        <v>193.28419819999999</v>
      </c>
      <c r="CH666" s="65">
        <v>193.28419819999999</v>
      </c>
      <c r="CI666" s="65">
        <v>193.28419819999999</v>
      </c>
      <c r="CJ666" s="65">
        <v>193.28419819999999</v>
      </c>
      <c r="CK666" s="65">
        <v>193.28419819999999</v>
      </c>
      <c r="CL666" s="65">
        <v>193.28419819999999</v>
      </c>
      <c r="CM666" s="65">
        <v>193.28419819999999</v>
      </c>
      <c r="CN666" s="65">
        <v>193.28419819999999</v>
      </c>
      <c r="CO666" s="65">
        <v>193.28419819999999</v>
      </c>
      <c r="CP666" s="65">
        <v>193.28419819999999</v>
      </c>
      <c r="CQ666" s="65">
        <v>193.28419819999999</v>
      </c>
      <c r="CR666" s="65">
        <v>193.28419819999999</v>
      </c>
      <c r="CS666" s="65">
        <v>193.28419819999999</v>
      </c>
      <c r="CU666" s="65">
        <v>193.28419819999999</v>
      </c>
      <c r="CV666" s="65">
        <v>193.28419819999999</v>
      </c>
      <c r="CX666" s="65">
        <v>193.28419819999999</v>
      </c>
      <c r="CY666" s="65">
        <v>193.28419819999999</v>
      </c>
      <c r="CZ666" s="65">
        <v>193.28419819999999</v>
      </c>
      <c r="DA666" s="65">
        <v>193.28419819999999</v>
      </c>
      <c r="DB666" s="65">
        <v>193.28419819999999</v>
      </c>
      <c r="DC666" s="65">
        <v>193.28419819999999</v>
      </c>
      <c r="DD666" s="65">
        <v>193.28419819999999</v>
      </c>
      <c r="DG666" s="65">
        <v>193.28419819999999</v>
      </c>
      <c r="DH666" s="65">
        <v>193.28419819999999</v>
      </c>
      <c r="DI666" s="65">
        <v>193.28419819999999</v>
      </c>
      <c r="DJ666" s="65">
        <v>193.28419819999999</v>
      </c>
      <c r="DK666" s="65">
        <v>193.28419819999999</v>
      </c>
      <c r="DL666" s="65">
        <v>193.28419819999999</v>
      </c>
      <c r="DN666" s="65">
        <v>193.28419819999999</v>
      </c>
      <c r="DO666" s="65">
        <v>193.28419819999999</v>
      </c>
      <c r="DP666" s="65">
        <v>193.28419819999999</v>
      </c>
      <c r="DR666" s="65">
        <v>193.28419819999999</v>
      </c>
      <c r="DS666" s="65">
        <v>193.28419819999999</v>
      </c>
      <c r="DT666" s="65">
        <v>193.28419819999999</v>
      </c>
      <c r="DU666" s="65">
        <v>193.28419819999999</v>
      </c>
      <c r="DV666" s="65">
        <v>193.28419819999999</v>
      </c>
      <c r="DW666" s="65">
        <v>193.28419819999999</v>
      </c>
      <c r="DX666" s="65">
        <v>193.28419819999999</v>
      </c>
      <c r="DY666" s="65">
        <v>193.28419819999999</v>
      </c>
      <c r="DZ666" s="65">
        <v>193.28419819999999</v>
      </c>
      <c r="EA666" s="65">
        <v>193.28419819999999</v>
      </c>
      <c r="EB666" s="65">
        <v>193.28419819999999</v>
      </c>
      <c r="EC666" s="65">
        <v>193.28419819999999</v>
      </c>
      <c r="ED666" s="65">
        <v>193.28419819999999</v>
      </c>
      <c r="EE666" s="65">
        <v>193.28419819999999</v>
      </c>
      <c r="EF666" s="65">
        <v>193.28419819999999</v>
      </c>
      <c r="EG666" s="65">
        <v>193.28419819999999</v>
      </c>
      <c r="EH666" s="65">
        <v>193.28419819999999</v>
      </c>
      <c r="EI666" s="65">
        <v>193.28419819999999</v>
      </c>
      <c r="EJ666" s="65">
        <v>193.28419819999999</v>
      </c>
      <c r="EK666" s="65">
        <v>193.28419819999999</v>
      </c>
      <c r="EL666" s="65">
        <v>193.28419819999999</v>
      </c>
      <c r="EM666" s="65">
        <v>193.28419819999999</v>
      </c>
      <c r="EN666" s="65">
        <v>193.28419819999999</v>
      </c>
      <c r="EO666" s="65">
        <v>193.28419819999999</v>
      </c>
      <c r="EP666" s="65">
        <v>193.28419819999999</v>
      </c>
      <c r="EQ666" s="65">
        <v>193.28419819999999</v>
      </c>
      <c r="ER666" s="65">
        <v>193.28419819999999</v>
      </c>
      <c r="ES666" s="65">
        <v>193.28419819999999</v>
      </c>
      <c r="ET666" s="65">
        <v>193.28419819999999</v>
      </c>
      <c r="EU666" s="65">
        <v>193.28419819999999</v>
      </c>
      <c r="EV666" s="65">
        <v>193.28419819999999</v>
      </c>
      <c r="EW666" s="65">
        <v>193.28419819999999</v>
      </c>
      <c r="EX666" s="65">
        <v>193.28419819999999</v>
      </c>
      <c r="EY666" s="65">
        <v>193.28419819999999</v>
      </c>
      <c r="EZ666" s="65">
        <v>193.28419819999999</v>
      </c>
      <c r="FA666" s="65">
        <v>193.28419819999999</v>
      </c>
      <c r="FB666" s="65">
        <v>193.28419819999999</v>
      </c>
      <c r="FC666" s="65">
        <v>193.28419819999999</v>
      </c>
    </row>
    <row r="667" spans="2:159" x14ac:dyDescent="0.2">
      <c r="B667" s="65" t="s">
        <v>700</v>
      </c>
      <c r="C667" s="65" t="s">
        <v>38</v>
      </c>
    </row>
    <row r="668" spans="2:159" x14ac:dyDescent="0.2">
      <c r="B668" s="65" t="s">
        <v>700</v>
      </c>
      <c r="C668" s="65" t="s">
        <v>39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D669" s="65">
        <v>168.64993770000001</v>
      </c>
      <c r="CE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N669" s="65">
        <v>168.64993770000001</v>
      </c>
      <c r="DO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0</v>
      </c>
      <c r="AW677" s="65">
        <v>0</v>
      </c>
      <c r="AX677" s="65">
        <v>0</v>
      </c>
      <c r="AY677" s="65">
        <v>0</v>
      </c>
      <c r="AZ677" s="65">
        <v>0</v>
      </c>
      <c r="BA677" s="65">
        <v>0</v>
      </c>
      <c r="BB677" s="65">
        <v>0</v>
      </c>
      <c r="BC677" s="65">
        <v>0</v>
      </c>
      <c r="BD677" s="65">
        <v>0</v>
      </c>
      <c r="BE677" s="65">
        <v>0</v>
      </c>
      <c r="BF677" s="65">
        <v>0</v>
      </c>
      <c r="BG677" s="65">
        <v>0</v>
      </c>
      <c r="BH677" s="65">
        <v>0</v>
      </c>
      <c r="BI677" s="65">
        <v>0</v>
      </c>
      <c r="BJ677" s="65">
        <v>0</v>
      </c>
      <c r="BK677" s="65">
        <v>0</v>
      </c>
      <c r="BL677" s="65">
        <v>193.28419819999999</v>
      </c>
      <c r="BM677" s="65">
        <v>193.28419819999999</v>
      </c>
      <c r="BN677" s="65">
        <v>193.28419819999999</v>
      </c>
      <c r="BO677" s="65">
        <v>193.28419819999999</v>
      </c>
      <c r="BP677" s="65">
        <v>361.9341359</v>
      </c>
      <c r="BQ677" s="65">
        <v>361.9341359</v>
      </c>
      <c r="BR677" s="65">
        <v>361.9341359</v>
      </c>
      <c r="BS677" s="65">
        <v>361.9341359</v>
      </c>
      <c r="BT677" s="65">
        <v>361.9341359</v>
      </c>
      <c r="BU677" s="65">
        <v>361.9341359</v>
      </c>
      <c r="BV677" s="65">
        <v>168.64993770000001</v>
      </c>
      <c r="BW677" s="65">
        <v>361.9341359</v>
      </c>
      <c r="BX677" s="65">
        <v>361.9341359</v>
      </c>
      <c r="BY677" s="65">
        <v>0</v>
      </c>
      <c r="BZ677" s="65">
        <v>361.9341359</v>
      </c>
      <c r="CA677" s="65">
        <v>361.9341359</v>
      </c>
      <c r="CB677" s="65">
        <v>193.28419819999999</v>
      </c>
      <c r="CC677" s="65">
        <v>193.28419819999999</v>
      </c>
      <c r="CD677" s="65">
        <v>168.64993770000001</v>
      </c>
      <c r="CE677" s="65">
        <v>361.9341359</v>
      </c>
      <c r="CF677" s="65">
        <v>193.28419819999999</v>
      </c>
      <c r="CG677" s="65">
        <v>361.9341359</v>
      </c>
      <c r="CH677" s="65">
        <v>361.9341359</v>
      </c>
      <c r="CI677" s="65">
        <v>361.9341359</v>
      </c>
      <c r="CJ677" s="65">
        <v>361.9341359</v>
      </c>
      <c r="CK677" s="65">
        <v>361.9341359</v>
      </c>
      <c r="CL677" s="65">
        <v>361.9341359</v>
      </c>
      <c r="CM677" s="65">
        <v>361.9341359</v>
      </c>
      <c r="CN677" s="65">
        <v>361.9341359</v>
      </c>
      <c r="CO677" s="65">
        <v>193.28419819999999</v>
      </c>
      <c r="CP677" s="65">
        <v>361.9341359</v>
      </c>
      <c r="CQ677" s="65">
        <v>361.9341359</v>
      </c>
      <c r="CR677" s="65">
        <v>361.9341359</v>
      </c>
      <c r="CS677" s="65">
        <v>361.9341359</v>
      </c>
      <c r="CT677" s="65">
        <v>168.64993770000001</v>
      </c>
      <c r="CU677" s="65">
        <v>361.9341359</v>
      </c>
      <c r="CV677" s="65">
        <v>361.9341359</v>
      </c>
      <c r="CW677" s="65">
        <v>0</v>
      </c>
      <c r="CX677" s="65">
        <v>361.9341359</v>
      </c>
      <c r="CY677" s="65">
        <v>361.9341359</v>
      </c>
      <c r="CZ677" s="65">
        <v>361.9341359</v>
      </c>
      <c r="DA677" s="65">
        <v>361.9341359</v>
      </c>
      <c r="DB677" s="65">
        <v>361.9341359</v>
      </c>
      <c r="DC677" s="65">
        <v>361.9341359</v>
      </c>
      <c r="DD677" s="65">
        <v>361.9341359</v>
      </c>
      <c r="DE677" s="65">
        <v>0</v>
      </c>
      <c r="DF677" s="65">
        <v>168.64993770000001</v>
      </c>
      <c r="DG677" s="65">
        <v>361.9341359</v>
      </c>
      <c r="DH677" s="65">
        <v>361.9341359</v>
      </c>
      <c r="DI677" s="65">
        <v>361.9341359</v>
      </c>
      <c r="DJ677" s="65">
        <v>361.9341359</v>
      </c>
      <c r="DK677" s="65">
        <v>361.9341359</v>
      </c>
      <c r="DL677" s="65">
        <v>361.9341359</v>
      </c>
      <c r="DM677" s="65">
        <v>0</v>
      </c>
      <c r="DN677" s="65">
        <v>361.9341359</v>
      </c>
      <c r="DO677" s="65">
        <v>361.9341359</v>
      </c>
      <c r="DP677" s="65">
        <v>193.28419819999999</v>
      </c>
      <c r="DQ677" s="65">
        <v>0</v>
      </c>
      <c r="DR677" s="65">
        <v>361.9341359</v>
      </c>
      <c r="DS677" s="65">
        <v>361.9341359</v>
      </c>
      <c r="DT677" s="65">
        <v>361.9341359</v>
      </c>
      <c r="DU677" s="65">
        <v>193.28419819999999</v>
      </c>
      <c r="DV677" s="65">
        <v>361.9341359</v>
      </c>
      <c r="DW677" s="65">
        <v>361.9341359</v>
      </c>
      <c r="DX677" s="65">
        <v>361.9341359</v>
      </c>
      <c r="DY677" s="65">
        <v>361.9341359</v>
      </c>
      <c r="DZ677" s="65">
        <v>361.9341359</v>
      </c>
      <c r="EA677" s="65">
        <v>361.9341359</v>
      </c>
      <c r="EB677" s="65">
        <v>361.9341359</v>
      </c>
      <c r="EC677" s="65">
        <v>361.9341359</v>
      </c>
      <c r="ED677" s="65">
        <v>361.9341359</v>
      </c>
      <c r="EE677" s="65">
        <v>361.9341359</v>
      </c>
      <c r="EF677" s="65">
        <v>361.9341359</v>
      </c>
      <c r="EG677" s="65">
        <v>361.9341359</v>
      </c>
      <c r="EH677" s="65">
        <v>361.9341359</v>
      </c>
      <c r="EI677" s="65">
        <v>361.9341359</v>
      </c>
      <c r="EJ677" s="65">
        <v>361.9341359</v>
      </c>
      <c r="EK677" s="65">
        <v>193.28419819999999</v>
      </c>
      <c r="EL677" s="65">
        <v>361.9341359</v>
      </c>
      <c r="EM677" s="65">
        <v>361.9341359</v>
      </c>
      <c r="EN677" s="65">
        <v>361.9341359</v>
      </c>
      <c r="EO677" s="65">
        <v>361.9341359</v>
      </c>
      <c r="EP677" s="65">
        <v>361.9341359</v>
      </c>
      <c r="EQ677" s="65">
        <v>361.9341359</v>
      </c>
      <c r="ER677" s="65">
        <v>361.9341359</v>
      </c>
      <c r="ES677" s="65">
        <v>361.9341359</v>
      </c>
      <c r="ET677" s="65">
        <v>361.9341359</v>
      </c>
      <c r="EU677" s="65">
        <v>361.9341359</v>
      </c>
      <c r="EV677" s="65">
        <v>361.9341359</v>
      </c>
      <c r="EW677" s="65">
        <v>361.9341359</v>
      </c>
      <c r="EX677" s="65">
        <v>361.9341359</v>
      </c>
      <c r="EY677" s="65">
        <v>361.9341359</v>
      </c>
      <c r="EZ677" s="65">
        <v>193.28419819999999</v>
      </c>
      <c r="FA677" s="65">
        <v>193.28419819999999</v>
      </c>
      <c r="FB677" s="65">
        <v>361.9341359</v>
      </c>
      <c r="FC677" s="65">
        <v>361.9341359</v>
      </c>
    </row>
    <row r="678" spans="2:159" x14ac:dyDescent="0.2">
      <c r="B678" s="65" t="s">
        <v>701</v>
      </c>
      <c r="C678" s="65" t="s">
        <v>37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0</v>
      </c>
      <c r="AW689" s="65">
        <v>0</v>
      </c>
      <c r="AX689" s="65">
        <v>0</v>
      </c>
      <c r="AY689" s="65">
        <v>0</v>
      </c>
      <c r="AZ689" s="65">
        <v>0</v>
      </c>
      <c r="BA689" s="65">
        <v>0</v>
      </c>
      <c r="BB689" s="65">
        <v>0</v>
      </c>
      <c r="BC689" s="65">
        <v>0</v>
      </c>
      <c r="BD689" s="65">
        <v>0</v>
      </c>
      <c r="BE689" s="65">
        <v>0</v>
      </c>
      <c r="BF689" s="65">
        <v>0</v>
      </c>
      <c r="BG689" s="65">
        <v>0</v>
      </c>
      <c r="BH689" s="65">
        <v>0</v>
      </c>
      <c r="BI689" s="65">
        <v>0</v>
      </c>
      <c r="BJ689" s="65">
        <v>0</v>
      </c>
      <c r="BK689" s="65">
        <v>0</v>
      </c>
      <c r="BL689" s="65">
        <v>0</v>
      </c>
      <c r="BM689" s="65">
        <v>0</v>
      </c>
      <c r="BN689" s="65">
        <v>0</v>
      </c>
      <c r="BO689" s="65">
        <v>0</v>
      </c>
      <c r="BP689" s="65">
        <v>0</v>
      </c>
      <c r="BQ689" s="65">
        <v>0</v>
      </c>
      <c r="BR689" s="65">
        <v>0</v>
      </c>
      <c r="BS689" s="65">
        <v>0</v>
      </c>
      <c r="BT689" s="65">
        <v>0</v>
      </c>
      <c r="BU689" s="65">
        <v>0</v>
      </c>
      <c r="BV689" s="65">
        <v>0</v>
      </c>
      <c r="BW689" s="65">
        <v>0</v>
      </c>
      <c r="BX689" s="65">
        <v>0</v>
      </c>
      <c r="BY689" s="65">
        <v>0</v>
      </c>
      <c r="BZ689" s="65">
        <v>0</v>
      </c>
      <c r="CA689" s="65">
        <v>0</v>
      </c>
      <c r="CB689" s="65">
        <v>0</v>
      </c>
      <c r="CC689" s="65">
        <v>0</v>
      </c>
      <c r="CD689" s="65">
        <v>0</v>
      </c>
      <c r="CE689" s="65">
        <v>0</v>
      </c>
      <c r="CF689" s="65">
        <v>0</v>
      </c>
      <c r="CG689" s="65">
        <v>0</v>
      </c>
      <c r="CH689" s="65">
        <v>0</v>
      </c>
      <c r="CI689" s="65">
        <v>0</v>
      </c>
      <c r="CJ689" s="65">
        <v>0</v>
      </c>
      <c r="CK689" s="65">
        <v>0</v>
      </c>
      <c r="CL689" s="65">
        <v>0</v>
      </c>
      <c r="CM689" s="65">
        <v>0</v>
      </c>
      <c r="CN689" s="65">
        <v>0</v>
      </c>
      <c r="CO689" s="65">
        <v>0</v>
      </c>
      <c r="CP689" s="65">
        <v>0</v>
      </c>
      <c r="CQ689" s="65">
        <v>0</v>
      </c>
      <c r="CR689" s="65">
        <v>0</v>
      </c>
      <c r="CS689" s="65">
        <v>0</v>
      </c>
      <c r="CT689" s="65">
        <v>0</v>
      </c>
      <c r="CU689" s="65">
        <v>0</v>
      </c>
      <c r="CV689" s="65">
        <v>0</v>
      </c>
      <c r="CW689" s="65">
        <v>0</v>
      </c>
      <c r="CX689" s="65">
        <v>0</v>
      </c>
      <c r="CY689" s="65">
        <v>0</v>
      </c>
      <c r="CZ689" s="65">
        <v>0</v>
      </c>
      <c r="DA689" s="65">
        <v>0</v>
      </c>
      <c r="DB689" s="65">
        <v>0</v>
      </c>
      <c r="DC689" s="65">
        <v>0</v>
      </c>
      <c r="DD689" s="65">
        <v>0</v>
      </c>
      <c r="DE689" s="65">
        <v>0</v>
      </c>
      <c r="DF689" s="65">
        <v>0</v>
      </c>
      <c r="DG689" s="65">
        <v>0</v>
      </c>
      <c r="DH689" s="65">
        <v>0</v>
      </c>
      <c r="DI689" s="65">
        <v>0</v>
      </c>
      <c r="DJ689" s="65">
        <v>0</v>
      </c>
      <c r="DK689" s="65">
        <v>0</v>
      </c>
      <c r="DL689" s="65">
        <v>0</v>
      </c>
      <c r="DM689" s="65">
        <v>0</v>
      </c>
      <c r="DN689" s="65">
        <v>0</v>
      </c>
      <c r="DO689" s="65">
        <v>0</v>
      </c>
      <c r="DP689" s="65">
        <v>0</v>
      </c>
      <c r="DQ689" s="65">
        <v>0</v>
      </c>
      <c r="DR689" s="65">
        <v>0</v>
      </c>
      <c r="DS689" s="65">
        <v>0</v>
      </c>
      <c r="DT689" s="65">
        <v>0</v>
      </c>
      <c r="DU689" s="65">
        <v>0</v>
      </c>
      <c r="DV689" s="65">
        <v>0</v>
      </c>
      <c r="DW689" s="65">
        <v>0</v>
      </c>
      <c r="DX689" s="65">
        <v>0</v>
      </c>
      <c r="DY689" s="65">
        <v>0</v>
      </c>
      <c r="DZ689" s="65">
        <v>0</v>
      </c>
      <c r="EA689" s="65">
        <v>0</v>
      </c>
      <c r="EB689" s="65">
        <v>0</v>
      </c>
      <c r="EC689" s="65">
        <v>0</v>
      </c>
      <c r="ED689" s="65">
        <v>0</v>
      </c>
      <c r="EE689" s="65">
        <v>0</v>
      </c>
      <c r="EF689" s="65">
        <v>0</v>
      </c>
      <c r="EG689" s="65">
        <v>0</v>
      </c>
      <c r="EH689" s="65">
        <v>0</v>
      </c>
      <c r="EI689" s="65">
        <v>0</v>
      </c>
      <c r="EJ689" s="65">
        <v>0</v>
      </c>
      <c r="EK689" s="65">
        <v>0</v>
      </c>
      <c r="EL689" s="65">
        <v>0</v>
      </c>
      <c r="EM689" s="65">
        <v>0</v>
      </c>
      <c r="EN689" s="65">
        <v>0</v>
      </c>
      <c r="EO689" s="65">
        <v>0</v>
      </c>
      <c r="EP689" s="65">
        <v>0</v>
      </c>
      <c r="EQ689" s="65">
        <v>0</v>
      </c>
      <c r="ER689" s="65">
        <v>0</v>
      </c>
      <c r="ES689" s="65">
        <v>0</v>
      </c>
      <c r="ET689" s="65">
        <v>0</v>
      </c>
      <c r="EU689" s="65">
        <v>0</v>
      </c>
      <c r="EV689" s="65">
        <v>0</v>
      </c>
      <c r="EW689" s="65">
        <v>0</v>
      </c>
      <c r="EX689" s="65">
        <v>0</v>
      </c>
      <c r="EY689" s="65">
        <v>0</v>
      </c>
      <c r="EZ689" s="65">
        <v>0</v>
      </c>
      <c r="FA689" s="65">
        <v>0</v>
      </c>
      <c r="FB689" s="65">
        <v>0</v>
      </c>
      <c r="FC689" s="65">
        <v>0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BA702" s="65">
        <v>3063.84</v>
      </c>
      <c r="BB702" s="65">
        <v>421.5029897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1217.023072</v>
      </c>
      <c r="BV702" s="65">
        <v>4242.24</v>
      </c>
      <c r="BW702" s="65">
        <v>2671.04</v>
      </c>
      <c r="BX702" s="65">
        <v>314.24</v>
      </c>
      <c r="BY702" s="65">
        <v>1881.727136</v>
      </c>
      <c r="BZ702" s="65">
        <v>4242.24</v>
      </c>
      <c r="CA702" s="65">
        <v>2671.04</v>
      </c>
      <c r="CB702" s="65">
        <v>471.68</v>
      </c>
      <c r="CC702" s="65">
        <v>1535.04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362.92</v>
      </c>
      <c r="DE702" s="65">
        <v>5073.51</v>
      </c>
      <c r="DF702" s="65">
        <v>7024.86</v>
      </c>
      <c r="DG702" s="65">
        <v>4423.0600000000004</v>
      </c>
      <c r="DH702" s="65">
        <v>362.92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4598.88</v>
      </c>
      <c r="DN702" s="65">
        <v>7024.86</v>
      </c>
      <c r="DO702" s="65">
        <v>4423.0600000000004</v>
      </c>
      <c r="DP702" s="65">
        <v>520.36</v>
      </c>
      <c r="DQ702" s="65">
        <v>3538.47</v>
      </c>
      <c r="DR702" s="65">
        <v>7024.86</v>
      </c>
      <c r="DS702" s="65">
        <v>4423.0600000000004</v>
      </c>
      <c r="DT702" s="65">
        <v>520.36</v>
      </c>
      <c r="DU702" s="65">
        <v>2009.67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3745.9560590000001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4554.3</v>
      </c>
      <c r="EV702" s="65">
        <v>221.56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7096.30681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0</v>
      </c>
      <c r="BA713" s="65">
        <v>3063.84</v>
      </c>
      <c r="BB713" s="65">
        <v>421.5029897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1217.023072</v>
      </c>
      <c r="BV713" s="65">
        <v>4242.24</v>
      </c>
      <c r="BW713" s="65">
        <v>2671.04</v>
      </c>
      <c r="BX713" s="65">
        <v>314.24</v>
      </c>
      <c r="BY713" s="65">
        <v>1881.727136</v>
      </c>
      <c r="BZ713" s="65">
        <v>4242.24</v>
      </c>
      <c r="CA713" s="65">
        <v>2671.04</v>
      </c>
      <c r="CB713" s="65">
        <v>471.68</v>
      </c>
      <c r="CC713" s="65">
        <v>1535.04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362.92</v>
      </c>
      <c r="DE713" s="65">
        <v>5073.51</v>
      </c>
      <c r="DF713" s="65">
        <v>7024.86</v>
      </c>
      <c r="DG713" s="65">
        <v>4423.0600000000004</v>
      </c>
      <c r="DH713" s="65">
        <v>362.92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4598.88</v>
      </c>
      <c r="DN713" s="65">
        <v>7024.86</v>
      </c>
      <c r="DO713" s="65">
        <v>4423.0600000000004</v>
      </c>
      <c r="DP713" s="65">
        <v>520.36</v>
      </c>
      <c r="DQ713" s="65">
        <v>3538.47</v>
      </c>
      <c r="DR713" s="65">
        <v>7024.86</v>
      </c>
      <c r="DS713" s="65">
        <v>4423.0600000000004</v>
      </c>
      <c r="DT713" s="65">
        <v>520.36</v>
      </c>
      <c r="DU713" s="65">
        <v>2009.67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3745.9560590000001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4554.3</v>
      </c>
      <c r="EV713" s="65">
        <v>221.56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7096.30681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729</v>
      </c>
      <c r="C738" s="65" t="s">
        <v>37</v>
      </c>
    </row>
    <row r="739" spans="2:159" x14ac:dyDescent="0.2">
      <c r="B739" s="65" t="s">
        <v>729</v>
      </c>
      <c r="C739" s="65" t="s">
        <v>38</v>
      </c>
    </row>
    <row r="740" spans="2:159" x14ac:dyDescent="0.2">
      <c r="B740" s="65" t="s">
        <v>729</v>
      </c>
      <c r="C740" s="65" t="s">
        <v>39</v>
      </c>
    </row>
    <row r="741" spans="2:159" x14ac:dyDescent="0.2">
      <c r="B741" s="65" t="s">
        <v>729</v>
      </c>
      <c r="C741" s="65" t="s">
        <v>40</v>
      </c>
    </row>
    <row r="742" spans="2:159" x14ac:dyDescent="0.2">
      <c r="B742" s="65" t="s">
        <v>729</v>
      </c>
      <c r="C742" s="65" t="s">
        <v>41</v>
      </c>
    </row>
    <row r="743" spans="2:159" x14ac:dyDescent="0.2">
      <c r="B743" s="65" t="s">
        <v>729</v>
      </c>
      <c r="C743" s="65" t="s">
        <v>42</v>
      </c>
    </row>
    <row r="744" spans="2:159" x14ac:dyDescent="0.2">
      <c r="B744" s="65" t="s">
        <v>729</v>
      </c>
      <c r="C744" s="65" t="s">
        <v>43</v>
      </c>
    </row>
    <row r="745" spans="2:159" x14ac:dyDescent="0.2">
      <c r="B745" s="65" t="s">
        <v>729</v>
      </c>
      <c r="C745" s="65" t="s">
        <v>44</v>
      </c>
    </row>
    <row r="746" spans="2:159" x14ac:dyDescent="0.2">
      <c r="B746" s="65" t="s">
        <v>729</v>
      </c>
      <c r="C746" s="65" t="s">
        <v>45</v>
      </c>
    </row>
    <row r="747" spans="2:159" x14ac:dyDescent="0.2">
      <c r="B747" s="65" t="s">
        <v>729</v>
      </c>
      <c r="C747" s="65" t="s">
        <v>46</v>
      </c>
    </row>
    <row r="748" spans="2:159" x14ac:dyDescent="0.2">
      <c r="B748" s="65" t="s">
        <v>729</v>
      </c>
      <c r="C748" s="65" t="s">
        <v>47</v>
      </c>
    </row>
    <row r="749" spans="2:159" x14ac:dyDescent="0.2">
      <c r="B749" s="65" t="s">
        <v>729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730</v>
      </c>
      <c r="C750" s="65" t="s">
        <v>37</v>
      </c>
    </row>
    <row r="751" spans="2:159" x14ac:dyDescent="0.2">
      <c r="B751" s="65" t="s">
        <v>730</v>
      </c>
      <c r="C751" s="65" t="s">
        <v>38</v>
      </c>
      <c r="CB751" s="65">
        <v>189.49431200000001</v>
      </c>
      <c r="CC751" s="65">
        <v>189.49431200000001</v>
      </c>
      <c r="CD751" s="65">
        <v>89.113908109999997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378.98862400000002</v>
      </c>
      <c r="CP751" s="65">
        <v>757.97724800000003</v>
      </c>
      <c r="CQ751" s="65">
        <v>757.97724800000003</v>
      </c>
      <c r="CR751" s="65">
        <v>947.47155999999995</v>
      </c>
      <c r="CS751" s="65">
        <v>568.482936</v>
      </c>
      <c r="CT751" s="65">
        <v>378.98862400000002</v>
      </c>
      <c r="CU751" s="65">
        <v>947.47155999999995</v>
      </c>
      <c r="CV751" s="65">
        <v>1136.965872</v>
      </c>
      <c r="CW751" s="65">
        <v>757.97724800000003</v>
      </c>
      <c r="CX751" s="65">
        <v>947.47155999999995</v>
      </c>
      <c r="CY751" s="65">
        <v>1136.965872</v>
      </c>
      <c r="CZ751" s="65">
        <v>1326.460184</v>
      </c>
      <c r="DA751" s="65">
        <v>1136.965872</v>
      </c>
      <c r="DB751" s="65">
        <v>1326.460184</v>
      </c>
      <c r="DC751" s="65">
        <v>1326.460184</v>
      </c>
      <c r="DD751" s="65">
        <v>1136.965872</v>
      </c>
      <c r="DE751" s="65">
        <v>1326.460184</v>
      </c>
      <c r="DF751" s="65">
        <v>1326.460184</v>
      </c>
      <c r="DG751" s="65">
        <v>1515.9544960000001</v>
      </c>
      <c r="DH751" s="65">
        <v>1136.965872</v>
      </c>
      <c r="DI751" s="65">
        <v>1515.9544960000001</v>
      </c>
      <c r="DJ751" s="65">
        <v>568.482936</v>
      </c>
      <c r="DK751" s="65">
        <v>1515.9544960000001</v>
      </c>
      <c r="DL751" s="65">
        <v>947.47155999999995</v>
      </c>
      <c r="DM751" s="65">
        <v>1136.965872</v>
      </c>
      <c r="DN751" s="65">
        <v>1515.9544960000001</v>
      </c>
      <c r="DO751" s="65">
        <v>1515.9544960000001</v>
      </c>
      <c r="DP751" s="65">
        <v>1515.9544960000001</v>
      </c>
      <c r="DQ751" s="65">
        <v>582.57713220000005</v>
      </c>
      <c r="DR751" s="65">
        <v>1515.9544960000001</v>
      </c>
      <c r="DS751" s="65">
        <v>1515.9544960000001</v>
      </c>
      <c r="DT751" s="65">
        <v>1136.965872</v>
      </c>
      <c r="DU751" s="65">
        <v>947.47155999999995</v>
      </c>
      <c r="DV751" s="65">
        <v>757.97724800000003</v>
      </c>
      <c r="DW751" s="65">
        <v>1515.9544960000001</v>
      </c>
      <c r="DX751" s="65">
        <v>1136.965872</v>
      </c>
      <c r="DY751" s="65">
        <v>1515.9544960000001</v>
      </c>
      <c r="DZ751" s="65">
        <v>1515.9544960000001</v>
      </c>
      <c r="EA751" s="65">
        <v>1515.9544960000001</v>
      </c>
      <c r="EB751" s="65">
        <v>1515.9544960000001</v>
      </c>
      <c r="EC751" s="65">
        <v>378.98862400000002</v>
      </c>
      <c r="ED751" s="65">
        <v>1515.9544960000001</v>
      </c>
      <c r="EE751" s="65">
        <v>1515.9544960000001</v>
      </c>
      <c r="EF751" s="65">
        <v>1515.9544960000001</v>
      </c>
      <c r="EG751" s="65">
        <v>1515.9544960000001</v>
      </c>
      <c r="EH751" s="65">
        <v>1515.9544960000001</v>
      </c>
      <c r="EI751" s="65">
        <v>1515.9544960000001</v>
      </c>
      <c r="EJ751" s="65">
        <v>1515.9544960000001</v>
      </c>
      <c r="EK751" s="65">
        <v>947.47155999999995</v>
      </c>
      <c r="EL751" s="65">
        <v>947.47155999999995</v>
      </c>
      <c r="EM751" s="65">
        <v>1515.9544960000001</v>
      </c>
      <c r="EN751" s="65">
        <v>1326.460184</v>
      </c>
      <c r="EO751" s="65">
        <v>1129.478871</v>
      </c>
      <c r="EP751" s="65">
        <v>757.97724800000003</v>
      </c>
      <c r="EQ751" s="65">
        <v>1461.2853090000001</v>
      </c>
      <c r="ER751" s="65">
        <v>1515.9544960000001</v>
      </c>
      <c r="ES751" s="65">
        <v>1515.9544960000001</v>
      </c>
      <c r="ET751" s="65">
        <v>757.97724800000003</v>
      </c>
      <c r="EU751" s="65">
        <v>1515.9544960000001</v>
      </c>
      <c r="EV751" s="65">
        <v>1515.9544960000001</v>
      </c>
      <c r="EW751" s="65">
        <v>1515.9544960000001</v>
      </c>
      <c r="EX751" s="65">
        <v>1515.9544960000001</v>
      </c>
      <c r="EY751" s="65">
        <v>1515.9544960000001</v>
      </c>
      <c r="EZ751" s="65">
        <v>1515.9544960000001</v>
      </c>
      <c r="FA751" s="65">
        <v>947.47155999999995</v>
      </c>
      <c r="FB751" s="65">
        <v>1136.965872</v>
      </c>
      <c r="FC751" s="65">
        <v>1515.9544960000001</v>
      </c>
    </row>
    <row r="752" spans="2:159" x14ac:dyDescent="0.2">
      <c r="B752" s="65" t="s">
        <v>730</v>
      </c>
      <c r="C752" s="65" t="s">
        <v>39</v>
      </c>
    </row>
    <row r="753" spans="2:159" x14ac:dyDescent="0.2">
      <c r="B753" s="65" t="s">
        <v>730</v>
      </c>
      <c r="C753" s="65" t="s">
        <v>40</v>
      </c>
      <c r="CB753" s="65">
        <v>693.54918190000001</v>
      </c>
      <c r="CD753" s="65">
        <v>693.54918190000001</v>
      </c>
      <c r="CE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491.7377396</v>
      </c>
      <c r="CO753" s="65">
        <v>693.54918190000001</v>
      </c>
      <c r="CP753" s="65">
        <v>1185.286922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491.7377396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693.54918190000001</v>
      </c>
      <c r="DN753" s="65">
        <v>1185.286922</v>
      </c>
      <c r="DO753" s="65">
        <v>1185.286922</v>
      </c>
      <c r="DP753" s="65">
        <v>1185.286922</v>
      </c>
      <c r="DQ753" s="65">
        <v>693.54918190000001</v>
      </c>
      <c r="DR753" s="65">
        <v>1185.286922</v>
      </c>
      <c r="DS753" s="65">
        <v>1185.286922</v>
      </c>
      <c r="DT753" s="65">
        <v>693.54918190000001</v>
      </c>
      <c r="DV753" s="65">
        <v>1185.286922</v>
      </c>
      <c r="DW753" s="65">
        <v>1185.286922</v>
      </c>
      <c r="DX753" s="65">
        <v>693.54918190000001</v>
      </c>
      <c r="DY753" s="65">
        <v>693.54918190000001</v>
      </c>
      <c r="DZ753" s="65">
        <v>1185.286922</v>
      </c>
      <c r="EA753" s="65">
        <v>1185.286922</v>
      </c>
      <c r="EB753" s="65">
        <v>1185.286922</v>
      </c>
      <c r="ED753" s="65">
        <v>1185.286922</v>
      </c>
      <c r="EE753" s="65">
        <v>1185.286922</v>
      </c>
      <c r="EF753" s="65">
        <v>693.54918190000001</v>
      </c>
      <c r="EG753" s="65">
        <v>693.54918190000001</v>
      </c>
      <c r="EH753" s="65">
        <v>1185.286922</v>
      </c>
      <c r="EI753" s="65">
        <v>1185.286922</v>
      </c>
      <c r="EJ753" s="65">
        <v>1185.286922</v>
      </c>
      <c r="EK753" s="65">
        <v>491.7377396</v>
      </c>
      <c r="EL753" s="65">
        <v>1185.286922</v>
      </c>
      <c r="EM753" s="65">
        <v>1185.286922</v>
      </c>
      <c r="EN753" s="65">
        <v>1185.286922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693.54918190000001</v>
      </c>
      <c r="ET753" s="65">
        <v>1185.286922</v>
      </c>
      <c r="EU753" s="65">
        <v>1047.836965</v>
      </c>
      <c r="EV753" s="65">
        <v>1185.286922</v>
      </c>
      <c r="EW753" s="65">
        <v>1185.286922</v>
      </c>
      <c r="EX753" s="65">
        <v>1185.286922</v>
      </c>
      <c r="EY753" s="65">
        <v>1185.286922</v>
      </c>
      <c r="EZ753" s="65">
        <v>491.7377396</v>
      </c>
      <c r="FA753" s="65">
        <v>693.54918190000001</v>
      </c>
      <c r="FB753" s="65">
        <v>1185.286922</v>
      </c>
      <c r="FC753" s="65">
        <v>1185.286922</v>
      </c>
    </row>
    <row r="754" spans="2:159" x14ac:dyDescent="0.2">
      <c r="B754" s="65" t="s">
        <v>730</v>
      </c>
      <c r="C754" s="65" t="s">
        <v>41</v>
      </c>
    </row>
    <row r="755" spans="2:159" x14ac:dyDescent="0.2">
      <c r="B755" s="65" t="s">
        <v>730</v>
      </c>
      <c r="C755" s="65" t="s">
        <v>42</v>
      </c>
    </row>
    <row r="756" spans="2:159" x14ac:dyDescent="0.2">
      <c r="B756" s="65" t="s">
        <v>730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730</v>
      </c>
      <c r="C757" s="65" t="s">
        <v>44</v>
      </c>
    </row>
    <row r="758" spans="2:159" x14ac:dyDescent="0.2">
      <c r="B758" s="65" t="s">
        <v>730</v>
      </c>
      <c r="C758" s="65" t="s">
        <v>45</v>
      </c>
    </row>
    <row r="759" spans="2:159" x14ac:dyDescent="0.2">
      <c r="B759" s="65" t="s">
        <v>730</v>
      </c>
      <c r="C759" s="65" t="s">
        <v>46</v>
      </c>
    </row>
    <row r="760" spans="2:159" x14ac:dyDescent="0.2">
      <c r="B760" s="65" t="s">
        <v>730</v>
      </c>
      <c r="C760" s="65" t="s">
        <v>47</v>
      </c>
    </row>
    <row r="761" spans="2:159" x14ac:dyDescent="0.2">
      <c r="B761" s="65" t="s">
        <v>730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556.16580569999996</v>
      </c>
      <c r="CD761" s="65">
        <v>1149.3345839999999</v>
      </c>
      <c r="CE761" s="65">
        <v>1249.7149879999999</v>
      </c>
      <c r="CF761" s="65">
        <v>745.6601177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1616.386481</v>
      </c>
      <c r="CO761" s="65">
        <v>1439.2093</v>
      </c>
      <c r="CP761" s="65">
        <v>2309.9356630000002</v>
      </c>
      <c r="CQ761" s="65">
        <v>2309.9356630000002</v>
      </c>
      <c r="CR761" s="65">
        <v>2499.429975</v>
      </c>
      <c r="CS761" s="65">
        <v>1426.892169</v>
      </c>
      <c r="CT761" s="65">
        <v>1930.9470389999999</v>
      </c>
      <c r="CU761" s="65">
        <v>2499.429975</v>
      </c>
      <c r="CV761" s="65">
        <v>2688.9242869999998</v>
      </c>
      <c r="CW761" s="65">
        <v>1616.386481</v>
      </c>
      <c r="CX761" s="65">
        <v>2499.429975</v>
      </c>
      <c r="CY761" s="65">
        <v>2688.9242869999998</v>
      </c>
      <c r="CZ761" s="65">
        <v>3438.3742910000001</v>
      </c>
      <c r="DA761" s="65">
        <v>3248.8799789999998</v>
      </c>
      <c r="DB761" s="65">
        <v>3438.3742910000001</v>
      </c>
      <c r="DC761" s="65">
        <v>3438.3742910000001</v>
      </c>
      <c r="DD761" s="65">
        <v>3248.8799789999998</v>
      </c>
      <c r="DE761" s="65">
        <v>3438.3742910000001</v>
      </c>
      <c r="DF761" s="65">
        <v>3438.3742910000001</v>
      </c>
      <c r="DG761" s="65">
        <v>3627.8686029999999</v>
      </c>
      <c r="DH761" s="65">
        <v>3248.8799789999998</v>
      </c>
      <c r="DI761" s="65">
        <v>3627.8686029999999</v>
      </c>
      <c r="DJ761" s="65">
        <v>2680.3970429999999</v>
      </c>
      <c r="DK761" s="65">
        <v>3627.8686029999999</v>
      </c>
      <c r="DL761" s="65">
        <v>3059.385667</v>
      </c>
      <c r="DM761" s="65">
        <v>2757.1422400000001</v>
      </c>
      <c r="DN761" s="65">
        <v>3627.8686029999999</v>
      </c>
      <c r="DO761" s="65">
        <v>3627.8686029999999</v>
      </c>
      <c r="DP761" s="65">
        <v>3627.8686029999999</v>
      </c>
      <c r="DQ761" s="65">
        <v>2202.7534999999998</v>
      </c>
      <c r="DR761" s="65">
        <v>3627.8686029999999</v>
      </c>
      <c r="DS761" s="65">
        <v>3627.8686029999999</v>
      </c>
      <c r="DT761" s="65">
        <v>2757.1422400000001</v>
      </c>
      <c r="DU761" s="65">
        <v>1874.0987459999999</v>
      </c>
      <c r="DV761" s="65">
        <v>2869.8913550000002</v>
      </c>
      <c r="DW761" s="65">
        <v>3627.8686029999999</v>
      </c>
      <c r="DX761" s="65">
        <v>2757.1422400000001</v>
      </c>
      <c r="DY761" s="65">
        <v>3136.1308640000002</v>
      </c>
      <c r="DZ761" s="65">
        <v>3627.8686029999999</v>
      </c>
      <c r="EA761" s="65">
        <v>3627.8686029999999</v>
      </c>
      <c r="EB761" s="65">
        <v>3627.8686029999999</v>
      </c>
      <c r="EC761" s="65">
        <v>1305.61581</v>
      </c>
      <c r="ED761" s="65">
        <v>3627.8686029999999</v>
      </c>
      <c r="EE761" s="65">
        <v>3627.8686029999999</v>
      </c>
      <c r="EF761" s="65">
        <v>3136.1308640000002</v>
      </c>
      <c r="EG761" s="65">
        <v>3136.1308640000002</v>
      </c>
      <c r="EH761" s="65">
        <v>3627.8686029999999</v>
      </c>
      <c r="EI761" s="65">
        <v>3627.8686029999999</v>
      </c>
      <c r="EJ761" s="65">
        <v>3627.8686029999999</v>
      </c>
      <c r="EK761" s="65">
        <v>2365.8364849999998</v>
      </c>
      <c r="EL761" s="65">
        <v>3059.385667</v>
      </c>
      <c r="EM761" s="65">
        <v>3627.8686029999999</v>
      </c>
      <c r="EN761" s="65">
        <v>3438.3742910000001</v>
      </c>
      <c r="EO761" s="65">
        <v>3241.3929779999999</v>
      </c>
      <c r="EP761" s="65">
        <v>2869.8913550000002</v>
      </c>
      <c r="EQ761" s="65">
        <v>3573.1994159999999</v>
      </c>
      <c r="ER761" s="65">
        <v>3627.8686029999999</v>
      </c>
      <c r="ES761" s="65">
        <v>3136.1308640000002</v>
      </c>
      <c r="ET761" s="65">
        <v>2869.8913550000002</v>
      </c>
      <c r="EU761" s="65">
        <v>3490.418647</v>
      </c>
      <c r="EV761" s="65">
        <v>3627.8686029999999</v>
      </c>
      <c r="EW761" s="65">
        <v>3627.8686029999999</v>
      </c>
      <c r="EX761" s="65">
        <v>3627.8686029999999</v>
      </c>
      <c r="EY761" s="65">
        <v>3627.8686029999999</v>
      </c>
      <c r="EZ761" s="65">
        <v>2934.3194210000001</v>
      </c>
      <c r="FA761" s="65">
        <v>2567.6479279999999</v>
      </c>
      <c r="FB761" s="65">
        <v>3248.8799789999998</v>
      </c>
      <c r="FC761" s="65">
        <v>3627.8686029999999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64981.312489999997</v>
      </c>
      <c r="D4" s="1">
        <f>PLANEL_GerPT_Trim_Resultado!Q245</f>
        <v>58257.16936</v>
      </c>
      <c r="E4" s="1">
        <f>PLANEL_GerPT_Trim_Resultado!R245</f>
        <v>54483.96243</v>
      </c>
      <c r="F4" s="1">
        <f>PLANEL_GerPT_Trim_Resultado!S245</f>
        <v>59900.378920000003</v>
      </c>
      <c r="G4" s="1">
        <f>PLANEL_GerPT_Trim_Resultado!T245</f>
        <v>62914.316209999997</v>
      </c>
      <c r="H4" s="1">
        <f>PLANEL_GerPT_Trim_Resultado!U245</f>
        <v>57996.188609999997</v>
      </c>
      <c r="I4" s="1">
        <f>PLANEL_GerPT_Trim_Resultado!V245</f>
        <v>52624.309759999996</v>
      </c>
      <c r="J4" s="1">
        <f>PLANEL_GerPT_Trim_Resultado!W245</f>
        <v>58457.15466</v>
      </c>
      <c r="K4" s="1">
        <f>PLANEL_GerPT_Trim_Resultado!X245</f>
        <v>66227.462109999993</v>
      </c>
      <c r="L4" s="1">
        <f>PLANEL_GerPT_Trim_Resultado!Y245</f>
        <v>59542.452550000002</v>
      </c>
      <c r="M4" s="1">
        <f>PLANEL_GerPT_Trim_Resultado!Z245</f>
        <v>58266.360789999999</v>
      </c>
      <c r="N4" s="1">
        <f>PLANEL_GerPT_Trim_Resultado!AA245</f>
        <v>61503.486169999996</v>
      </c>
      <c r="O4" s="1">
        <f>PLANEL_GerPT_Trim_Resultado!AB245</f>
        <v>67188.294500000004</v>
      </c>
      <c r="P4" s="1">
        <f>PLANEL_GerPT_Trim_Resultado!AC245</f>
        <v>61177.751199999999</v>
      </c>
      <c r="Q4" s="1">
        <f>PLANEL_GerPT_Trim_Resultado!AD245</f>
        <v>58085.484539999998</v>
      </c>
      <c r="R4" s="1">
        <f>PLANEL_GerPT_Trim_Resultado!AE245</f>
        <v>60840.135710000002</v>
      </c>
      <c r="S4" s="1">
        <f>PLANEL_GerPT_Trim_Resultado!AF245</f>
        <v>71073.192850000007</v>
      </c>
      <c r="T4" s="1">
        <f>PLANEL_GerPT_Trim_Resultado!AG245</f>
        <v>65525.698380000002</v>
      </c>
      <c r="U4" s="1">
        <f>PLANEL_GerPT_Trim_Resultado!AH245</f>
        <v>60042.806120000001</v>
      </c>
      <c r="V4" s="1">
        <f>PLANEL_GerPT_Trim_Resultado!AI245</f>
        <v>65206.997620000002</v>
      </c>
      <c r="W4" s="1">
        <f>PLANEL_GerPT_Trim_Resultado!AJ245</f>
        <v>71462.506280000001</v>
      </c>
      <c r="X4" s="1">
        <f>PLANEL_GerPT_Trim_Resultado!AK245</f>
        <v>69550.596369999999</v>
      </c>
      <c r="Y4" s="1">
        <f>PLANEL_GerPT_Trim_Resultado!AL245</f>
        <v>59914.61292</v>
      </c>
      <c r="Z4" s="1">
        <f>PLANEL_GerPT_Trim_Resultado!AM245</f>
        <v>66629.941470000005</v>
      </c>
      <c r="AA4" s="1">
        <f>PLANEL_GerPT_Trim_Resultado!AN245</f>
        <v>70983.287899999996</v>
      </c>
      <c r="AB4" s="1">
        <f>PLANEL_GerPT_Trim_Resultado!AO245</f>
        <v>64529.493219999997</v>
      </c>
      <c r="AC4" s="1">
        <f>PLANEL_GerPT_Trim_Resultado!AP245</f>
        <v>63343.609369999998</v>
      </c>
      <c r="AD4" s="1">
        <f>PLANEL_GerPT_Trim_Resultado!AQ245</f>
        <v>67496.377559999994</v>
      </c>
      <c r="AE4" s="1">
        <f>PLANEL_GerPT_Trim_Resultado!AR245</f>
        <v>74068.395820000005</v>
      </c>
      <c r="AF4" s="1">
        <f>PLANEL_GerPT_Trim_Resultado!AS245</f>
        <v>64783.762719999999</v>
      </c>
      <c r="AG4" s="1">
        <f>PLANEL_GerPT_Trim_Resultado!AT245</f>
        <v>63681.163310000004</v>
      </c>
      <c r="AH4" s="1">
        <f>PLANEL_GerPT_Trim_Resultado!AU245</f>
        <v>65205.78458</v>
      </c>
      <c r="AI4" s="1">
        <f>PLANEL_GerPT_Trim_Resultado!AV245</f>
        <v>72381.68982</v>
      </c>
      <c r="AJ4" s="1">
        <f>PLANEL_GerPT_Trim_Resultado!AW245</f>
        <v>69338.323910000006</v>
      </c>
      <c r="AK4" s="1">
        <f>PLANEL_GerPT_Trim_Resultado!AX245</f>
        <v>64244.350229999996</v>
      </c>
      <c r="AL4" s="1">
        <f>PLANEL_GerPT_Trim_Resultado!AY245</f>
        <v>67194.99725</v>
      </c>
      <c r="AM4" s="1">
        <f>PLANEL_GerPT_Trim_Resultado!AZ245</f>
        <v>71723.446890000007</v>
      </c>
      <c r="AN4" s="1">
        <f>PLANEL_GerPT_Trim_Resultado!BA245</f>
        <v>66849.624750000003</v>
      </c>
      <c r="AO4" s="1">
        <f>PLANEL_GerPT_Trim_Resultado!BB245</f>
        <v>65473.282700000003</v>
      </c>
      <c r="AP4" s="1">
        <f>PLANEL_GerPT_Trim_Resultado!BC245</f>
        <v>67586.388260000007</v>
      </c>
      <c r="AQ4" s="1">
        <f>PLANEL_GerPT_Trim_Resultado!BD245</f>
        <v>76284.616760000004</v>
      </c>
      <c r="AR4" s="1">
        <f>PLANEL_GerPT_Trim_Resultado!BE245</f>
        <v>72256.055429999993</v>
      </c>
      <c r="AS4" s="1">
        <f>PLANEL_GerPT_Trim_Resultado!BF245</f>
        <v>68459.167650000003</v>
      </c>
      <c r="AT4" s="1">
        <f>PLANEL_GerPT_Trim_Resultado!BG245</f>
        <v>71913.971269999995</v>
      </c>
      <c r="AU4" s="1">
        <f>PLANEL_GerPT_Trim_Resultado!BH245</f>
        <v>77235.093370000002</v>
      </c>
      <c r="AV4" s="1">
        <f>PLANEL_GerPT_Trim_Resultado!BI245</f>
        <v>73124.735409999994</v>
      </c>
      <c r="AW4" s="1">
        <f>PLANEL_GerPT_Trim_Resultado!BJ245</f>
        <v>67989.152230000007</v>
      </c>
      <c r="AX4" s="1">
        <f>PLANEL_GerPT_Trim_Resultado!BK245</f>
        <v>72771.116760000004</v>
      </c>
      <c r="AY4" s="1">
        <f>PLANEL_GerPT_Trim_Resultado!BL245</f>
        <v>79121.552909999999</v>
      </c>
      <c r="AZ4" s="1">
        <f>PLANEL_GerPT_Trim_Resultado!BM245</f>
        <v>73754.096879999997</v>
      </c>
      <c r="BA4" s="1">
        <f>PLANEL_GerPT_Trim_Resultado!BN245</f>
        <v>67979.629199999996</v>
      </c>
      <c r="BB4" s="1">
        <f>PLANEL_GerPT_Trim_Resultado!BO245</f>
        <v>73171.631269999998</v>
      </c>
      <c r="BC4" s="1">
        <f>PLANEL_GerPT_Trim_Resultado!BP245</f>
        <v>78198.545679999996</v>
      </c>
      <c r="BD4" s="1">
        <f>PLANEL_GerPT_Trim_Resultado!BQ245</f>
        <v>71392.324170000007</v>
      </c>
      <c r="BE4" s="1">
        <f>PLANEL_GerPT_Trim_Resultado!BR245</f>
        <v>70520.911600000007</v>
      </c>
      <c r="BF4" s="1">
        <f>PLANEL_GerPT_Trim_Resultado!BS245</f>
        <v>73171.631269999998</v>
      </c>
      <c r="BG4" s="1">
        <f>PLANEL_GerPT_Trim_Resultado!BT245</f>
        <v>78540.64688</v>
      </c>
      <c r="BH4" s="1">
        <f>PLANEL_GerPT_Trim_Resultado!BU245</f>
        <v>77271.524430000005</v>
      </c>
      <c r="BI4" s="1">
        <f>PLANEL_GerPT_Trim_Resultado!BV245</f>
        <v>69461.988490000003</v>
      </c>
      <c r="BJ4" s="1">
        <f>PLANEL_GerPT_Trim_Resultado!BW245</f>
        <v>73171.631269999998</v>
      </c>
      <c r="BK4" s="1">
        <f>PLANEL_GerPT_Trim_Resultado!BX245</f>
        <v>78520.365489999996</v>
      </c>
      <c r="BL4" s="1">
        <f>PLANEL_GerPT_Trim_Resultado!BY245</f>
        <v>75636.818589999995</v>
      </c>
      <c r="BM4" s="1">
        <f>PLANEL_GerPT_Trim_Resultado!BZ245</f>
        <v>67142.880900000004</v>
      </c>
      <c r="BN4" s="1">
        <f>PLANEL_GerPT_Trim_Resultado!CA245</f>
        <v>73171.631269999998</v>
      </c>
      <c r="BO4" s="1">
        <f>PLANEL_GerPT_Trim_Resultado!CB245</f>
        <v>80118.843370000002</v>
      </c>
      <c r="BP4" s="1">
        <f>PLANEL_GerPT_Trim_Resultado!CC245</f>
        <v>75829.848740000001</v>
      </c>
      <c r="BQ4" s="1">
        <f>PLANEL_GerPT_Trim_Resultado!CD245</f>
        <v>71123.524369999999</v>
      </c>
      <c r="BR4" s="1">
        <f>PLANEL_GerPT_Trim_Resultado!CE245</f>
        <v>73171.631269999998</v>
      </c>
      <c r="BS4" s="1">
        <f>PLANEL_GerPT_Trim_Resultado!CF245</f>
        <v>79980.088820000004</v>
      </c>
      <c r="BT4" s="1">
        <f>PLANEL_GerPT_Trim_Resultado!CG245</f>
        <v>73501.670379999996</v>
      </c>
      <c r="BU4" s="1">
        <f>PLANEL_GerPT_Trim_Resultado!CH245</f>
        <v>70219.70882</v>
      </c>
      <c r="BV4" s="1">
        <f>PLANEL_GerPT_Trim_Resultado!CI245</f>
        <v>73171.631269999998</v>
      </c>
      <c r="BW4" s="1">
        <f>PLANEL_GerPT_Trim_Resultado!CJ245</f>
        <v>80413.856669999994</v>
      </c>
      <c r="BX4" s="1">
        <f>PLANEL_GerPT_Trim_Resultado!CK245</f>
        <v>76509.354630000002</v>
      </c>
      <c r="BY4" s="1">
        <f>PLANEL_GerPT_Trim_Resultado!CL245</f>
        <v>69478.439159999994</v>
      </c>
      <c r="BZ4" s="1">
        <f>PLANEL_GerPT_Trim_Resultado!CM245</f>
        <v>73470.982999999993</v>
      </c>
      <c r="CA4" s="1">
        <f>PLANEL_GerPT_Trim_Resultado!CN245</f>
        <v>79773.466780000002</v>
      </c>
      <c r="CB4" s="1">
        <f>PLANEL_GerPT_Trim_Resultado!CO245</f>
        <v>73034.239140000005</v>
      </c>
      <c r="CC4" s="1">
        <f>PLANEL_GerPT_Trim_Resultado!CP245</f>
        <v>72103.345369999995</v>
      </c>
      <c r="CD4" s="1">
        <f>PLANEL_GerPT_Trim_Resultado!CQ245</f>
        <v>73859.012270000007</v>
      </c>
      <c r="CE4" s="1">
        <f>PLANEL_GerPT_Trim_Resultado!CR245</f>
        <v>81468.355549999993</v>
      </c>
      <c r="CF4" s="1">
        <f>PLANEL_GerPT_Trim_Resultado!CS245</f>
        <v>76219.402549999999</v>
      </c>
      <c r="CG4" s="1">
        <f>PLANEL_GerPT_Trim_Resultado!CT245</f>
        <v>72556.644759999996</v>
      </c>
      <c r="CH4" s="1">
        <f>PLANEL_GerPT_Trim_Resultado!CU245</f>
        <v>74531.851309999998</v>
      </c>
      <c r="CI4" s="1">
        <f>PLANEL_GerPT_Trim_Resultado!CV245</f>
        <v>80368.999400000001</v>
      </c>
      <c r="CJ4" s="1">
        <f>PLANEL_GerPT_Trim_Resultado!CW245</f>
        <v>73450.783060000002</v>
      </c>
      <c r="CK4" s="1">
        <f>PLANEL_GerPT_Trim_Resultado!CX245</f>
        <v>71816.297089999993</v>
      </c>
      <c r="CL4" s="1">
        <f>PLANEL_GerPT_Trim_Resultado!CY245</f>
        <v>75056.339770000006</v>
      </c>
      <c r="CM4" s="1">
        <f>PLANEL_GerPT_Trim_Resultado!CZ245</f>
        <v>80987.760129999995</v>
      </c>
      <c r="CN4" s="1">
        <f>PLANEL_GerPT_Trim_Resultado!DA245</f>
        <v>74447.333920000005</v>
      </c>
      <c r="CO4" s="1">
        <f>PLANEL_GerPT_Trim_Resultado!DB245</f>
        <v>72736.621230000004</v>
      </c>
      <c r="CP4" s="1">
        <f>PLANEL_GerPT_Trim_Resultado!DC245</f>
        <v>75379.138869999995</v>
      </c>
      <c r="CQ4" s="1">
        <f>PLANEL_GerPT_Trim_Resultado!DD245</f>
        <v>81895.766570000007</v>
      </c>
      <c r="CR4" s="1">
        <f>PLANEL_GerPT_Trim_Resultado!DE245</f>
        <v>76522.319359999994</v>
      </c>
      <c r="CS4" s="1">
        <f>PLANEL_GerPT_Trim_Resultado!DF245</f>
        <v>73467.551089999994</v>
      </c>
      <c r="CT4" s="1">
        <f>PLANEL_GerPT_Trim_Resultado!DG245</f>
        <v>75379.138869999995</v>
      </c>
      <c r="CU4" s="1">
        <f>PLANEL_GerPT_Trim_Resultado!DH245</f>
        <v>81482.831990000006</v>
      </c>
      <c r="CV4" s="1">
        <f>PLANEL_GerPT_Trim_Resultado!DI245</f>
        <v>73639.81899</v>
      </c>
      <c r="CW4" s="1">
        <f>PLANEL_GerPT_Trim_Resultado!DJ245</f>
        <v>73323.539430000004</v>
      </c>
      <c r="CX4" s="1">
        <f>PLANEL_GerPT_Trim_Resultado!DK245</f>
        <v>75876.069929999998</v>
      </c>
      <c r="CY4" s="68">
        <f>PLANEL_GerPT_Trim_Resultado!DL245</f>
        <v>82601.884000000005</v>
      </c>
      <c r="CZ4" s="68">
        <f>PLANEL_GerPT_Trim_Resultado!DM245</f>
        <v>76227.756720000005</v>
      </c>
      <c r="DA4" s="68">
        <f>PLANEL_GerPT_Trim_Resultado!DN245</f>
        <v>69434.899009999994</v>
      </c>
      <c r="DB4" s="68">
        <f>PLANEL_GerPT_Trim_Resultado!DO245</f>
        <v>76038.146280000001</v>
      </c>
      <c r="DC4" s="1">
        <f>PLANEL_GerPT_Trim_Resultado!DP245</f>
        <v>81101.103220000005</v>
      </c>
      <c r="DD4" s="1">
        <f>PLANEL_GerPT_Trim_Resultado!DQ245</f>
        <v>78393.94399</v>
      </c>
      <c r="DE4" s="1">
        <f>PLANEL_GerPT_Trim_Resultado!DR245</f>
        <v>69629.461739999999</v>
      </c>
      <c r="DF4" s="1">
        <f>PLANEL_GerPT_Trim_Resultado!DS245</f>
        <v>76098.883870000005</v>
      </c>
      <c r="DG4" s="1">
        <f>PLANEL_GerPT_Trim_Resultado!DT245</f>
        <v>81504.30747</v>
      </c>
      <c r="DH4" s="1">
        <f>PLANEL_GerPT_Trim_Resultado!DU245</f>
        <v>78672.089259999993</v>
      </c>
      <c r="DI4" s="1">
        <f>PLANEL_GerPT_Trim_Resultado!DV245</f>
        <v>70971.091530000005</v>
      </c>
      <c r="DJ4" s="1">
        <f>PLANEL_GerPT_Trim_Resultado!DW245</f>
        <v>76098.883870000005</v>
      </c>
      <c r="DK4" s="1">
        <f>PLANEL_GerPT_Trim_Resultado!DX245</f>
        <v>82022.449770000007</v>
      </c>
      <c r="DL4" s="1">
        <f>PLANEL_GerPT_Trim_Resultado!DY245</f>
        <v>74329.393840000004</v>
      </c>
      <c r="DM4" s="1">
        <f>PLANEL_GerPT_Trim_Resultado!DZ245</f>
        <v>73929.821089999998</v>
      </c>
      <c r="DN4" s="1">
        <f>PLANEL_GerPT_Trim_Resultado!EA245</f>
        <v>76098.883870000005</v>
      </c>
      <c r="DO4" s="1">
        <f>PLANEL_GerPT_Trim_Resultado!EB245</f>
        <v>81905.49523</v>
      </c>
      <c r="DP4" s="1">
        <f>PLANEL_GerPT_Trim_Resultado!EC245</f>
        <v>76946.809129999994</v>
      </c>
      <c r="DQ4" s="1">
        <f>PLANEL_GerPT_Trim_Resultado!ED245</f>
        <v>74058.594889999993</v>
      </c>
      <c r="DR4" s="1">
        <f>PLANEL_GerPT_Trim_Resultado!EE245</f>
        <v>76098.883870000005</v>
      </c>
      <c r="DS4" s="1">
        <f>PLANEL_GerPT_Trim_Resultado!EF245</f>
        <v>83055.833769999997</v>
      </c>
      <c r="DT4" s="1">
        <f>PLANEL_GerPT_Trim_Resultado!EG245</f>
        <v>76352.7736</v>
      </c>
      <c r="DU4" s="1">
        <f>PLANEL_GerPT_Trim_Resultado!EH245</f>
        <v>69529.455199999997</v>
      </c>
      <c r="DV4" s="1">
        <f>PLANEL_GerPT_Trim_Resultado!EI245</f>
        <v>76098.883870000005</v>
      </c>
      <c r="DW4" s="1">
        <f>PLANEL_GerPT_Trim_Resultado!EJ245</f>
        <v>81048.874249999993</v>
      </c>
      <c r="DX4" s="1">
        <f>PLANEL_GerPT_Trim_Resultado!EK245</f>
        <v>77699.393379999994</v>
      </c>
      <c r="DY4" s="1">
        <f>PLANEL_GerPT_Trim_Resultado!EL245</f>
        <v>71056.509650000007</v>
      </c>
      <c r="DZ4" s="1">
        <f>PLANEL_GerPT_Trim_Resultado!EM245</f>
        <v>76098.883870000005</v>
      </c>
      <c r="EA4" s="1">
        <f>PLANEL_GerPT_Trim_Resultado!EN245</f>
        <v>81326.371350000001</v>
      </c>
      <c r="EB4" s="1">
        <f>PLANEL_GerPT_Trim_Resultado!EO245</f>
        <v>78550.536749999999</v>
      </c>
      <c r="EC4" s="1">
        <f>PLANEL_GerPT_Trim_Resultado!EP245</f>
        <v>70312.783620000002</v>
      </c>
      <c r="ED4" s="1">
        <f>PLANEL_GerPT_Trim_Resultado!EQ245</f>
        <v>76098.883870000005</v>
      </c>
      <c r="EE4" s="1">
        <f>PLANEL_GerPT_Trim_Resultado!ER245</f>
        <v>80903.09762</v>
      </c>
      <c r="EF4" s="1">
        <f>PLANEL_GerPT_Trim_Resultado!ES245</f>
        <v>72358.702309999993</v>
      </c>
      <c r="EG4" s="1">
        <f>PLANEL_GerPT_Trim_Resultado!ET245</f>
        <v>72187.613089999999</v>
      </c>
      <c r="EH4" s="1">
        <f>PLANEL_GerPT_Trim_Resultado!EU245</f>
        <v>76098.883870000005</v>
      </c>
      <c r="EI4" s="1">
        <f>PLANEL_GerPT_Trim_Resultado!EV245</f>
        <v>82885.91777</v>
      </c>
      <c r="EJ4" s="1">
        <f>PLANEL_GerPT_Trim_Resultado!EW245</f>
        <v>71633.383480000004</v>
      </c>
      <c r="EK4" s="1">
        <f>PLANEL_GerPT_Trim_Resultado!EX245</f>
        <v>71056.309359999999</v>
      </c>
      <c r="EL4" s="1">
        <f>PLANEL_GerPT_Trim_Resultado!EY245</f>
        <v>76054.033869999999</v>
      </c>
      <c r="EM4" s="1">
        <f>PLANEL_GerPT_Trim_Resultado!EZ245</f>
        <v>81965.442379999993</v>
      </c>
      <c r="EN4" s="1">
        <f>PLANEL_GerPT_Trim_Resultado!FA245</f>
        <v>78718.212400000004</v>
      </c>
      <c r="EO4" s="1">
        <f>PLANEL_GerPT_Trim_Resultado!FB245</f>
        <v>74165.515369999994</v>
      </c>
      <c r="EP4" s="1">
        <f>PLANEL_GerPT_Trim_Resultado!FC245</f>
        <v>76098.883870000005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4722.4438499999997</v>
      </c>
      <c r="E5" s="1">
        <f>PLANEL_GerPT_Trim_Resultado!R257</f>
        <v>3237.8729640000001</v>
      </c>
      <c r="F5" s="1">
        <f>PLANEL_GerPT_Trim_Resultado!S257</f>
        <v>4562.9764260000002</v>
      </c>
      <c r="G5" s="1">
        <f>PLANEL_GerPT_Trim_Resultado!T257</f>
        <v>4806.6251080000002</v>
      </c>
      <c r="H5" s="1">
        <f>PLANEL_GerPT_Trim_Resultado!U257</f>
        <v>3566.8229609999999</v>
      </c>
      <c r="I5" s="1">
        <f>PLANEL_GerPT_Trim_Resultado!V257</f>
        <v>4866.6307379999998</v>
      </c>
      <c r="J5" s="1">
        <f>PLANEL_GerPT_Trim_Resultado!W257</f>
        <v>4814.1147259999998</v>
      </c>
      <c r="K5" s="1">
        <f>PLANEL_GerPT_Trim_Resultado!X257</f>
        <v>5096.3154480000003</v>
      </c>
      <c r="L5" s="1">
        <f>PLANEL_GerPT_Trim_Resultado!Y257</f>
        <v>4860.6994320000003</v>
      </c>
      <c r="M5" s="1">
        <f>PLANEL_GerPT_Trim_Resultado!Z257</f>
        <v>4906.6177379999999</v>
      </c>
      <c r="N5" s="1">
        <f>PLANEL_GerPT_Trim_Resultado!AA257</f>
        <v>4867.3073260000001</v>
      </c>
      <c r="O5" s="1">
        <f>PLANEL_GerPT_Trim_Resultado!AB257</f>
        <v>4952.9439080000002</v>
      </c>
      <c r="P5" s="1">
        <f>PLANEL_GerPT_Trim_Resultado!AC257</f>
        <v>5156.4052320000001</v>
      </c>
      <c r="Q5" s="1">
        <f>PLANEL_GerPT_Trim_Resultado!AD257</f>
        <v>5061.6885240000001</v>
      </c>
      <c r="R5" s="1">
        <f>PLANEL_GerPT_Trim_Resultado!AE257</f>
        <v>5059.8664259999996</v>
      </c>
      <c r="S5" s="1">
        <f>PLANEL_GerPT_Trim_Resultado!AF257</f>
        <v>5157.8929079999998</v>
      </c>
      <c r="T5" s="1">
        <f>PLANEL_GerPT_Trim_Resultado!AG257</f>
        <v>5265.6143320000001</v>
      </c>
      <c r="U5" s="1">
        <f>PLANEL_GerPT_Trim_Resultado!AH257</f>
        <v>3846.3977639999998</v>
      </c>
      <c r="V5" s="1">
        <f>PLANEL_GerPT_Trim_Resultado!AI257</f>
        <v>5023.6035519999996</v>
      </c>
      <c r="W5" s="1">
        <f>PLANEL_GerPT_Trim_Resultado!AJ257</f>
        <v>5257.9151080000001</v>
      </c>
      <c r="X5" s="1">
        <f>PLANEL_GerPT_Trim_Resultado!AK257</f>
        <v>5358.9973319999999</v>
      </c>
      <c r="Y5" s="1">
        <f>PLANEL_GerPT_Trim_Resultado!AL257</f>
        <v>5217.354918</v>
      </c>
      <c r="Z5" s="1">
        <f>PLANEL_GerPT_Trim_Resultado!AM257</f>
        <v>5261.7811259999999</v>
      </c>
      <c r="AA5" s="1">
        <f>PLANEL_GerPT_Trim_Resultado!AN257</f>
        <v>5255.227108</v>
      </c>
      <c r="AB5" s="1">
        <f>PLANEL_GerPT_Trim_Resultado!AO257</f>
        <v>5279.5093319999996</v>
      </c>
      <c r="AC5" s="1">
        <f>PLANEL_GerPT_Trim_Resultado!AP257</f>
        <v>3748.1196839999998</v>
      </c>
      <c r="AD5" s="1">
        <f>PLANEL_GerPT_Trim_Resultado!AQ257</f>
        <v>5261.7811259999999</v>
      </c>
      <c r="AE5" s="1">
        <f>PLANEL_GerPT_Trim_Resultado!AR257</f>
        <v>5122.7981980000004</v>
      </c>
      <c r="AF5" s="1">
        <f>PLANEL_GerPT_Trim_Resultado!AS257</f>
        <v>5283.2821320000003</v>
      </c>
      <c r="AG5" s="1">
        <f>PLANEL_GerPT_Trim_Resultado!AT257</f>
        <v>5086.3234380000004</v>
      </c>
      <c r="AH5" s="1">
        <f>PLANEL_GerPT_Trim_Resultado!AU257</f>
        <v>5261.7811259999999</v>
      </c>
      <c r="AI5" s="1">
        <f>PLANEL_GerPT_Trim_Resultado!AV257</f>
        <v>5255.227108</v>
      </c>
      <c r="AJ5" s="1">
        <f>PLANEL_GerPT_Trim_Resultado!AW257</f>
        <v>5358.3433320000004</v>
      </c>
      <c r="AK5" s="1">
        <f>PLANEL_GerPT_Trim_Resultado!AX257</f>
        <v>5301.2169180000001</v>
      </c>
      <c r="AL5" s="1">
        <f>PLANEL_GerPT_Trim_Resultado!AY257</f>
        <v>5217.3360009999997</v>
      </c>
      <c r="AM5" s="1">
        <f>PLANEL_GerPT_Trim_Resultado!AZ257</f>
        <v>5608.474948</v>
      </c>
      <c r="AN5" s="1">
        <f>PLANEL_GerPT_Trim_Resultado!BA257</f>
        <v>5154.7542919999996</v>
      </c>
      <c r="AO5" s="1">
        <f>PLANEL_GerPT_Trim_Resultado!BB257</f>
        <v>5202.6628380000002</v>
      </c>
      <c r="AP5" s="1">
        <f>PLANEL_GerPT_Trim_Resultado!BC257</f>
        <v>5260.8841259999999</v>
      </c>
      <c r="AQ5" s="1">
        <f>PLANEL_GerPT_Trim_Resultado!BD257</f>
        <v>5608.474948</v>
      </c>
      <c r="AR5" s="1">
        <f>PLANEL_GerPT_Trim_Resultado!BE257</f>
        <v>5209.8348500000002</v>
      </c>
      <c r="AS5" s="1">
        <f>PLANEL_GerPT_Trim_Resultado!BF257</f>
        <v>5121.7911180000001</v>
      </c>
      <c r="AT5" s="1">
        <f>PLANEL_GerPT_Trim_Resultado!BG257</f>
        <v>5342.1691259999998</v>
      </c>
      <c r="AU5" s="1">
        <f>PLANEL_GerPT_Trim_Resultado!BH257</f>
        <v>5257.9151080000001</v>
      </c>
      <c r="AV5" s="1">
        <f>PLANEL_GerPT_Trim_Resultado!BI257</f>
        <v>5358.9973319999999</v>
      </c>
      <c r="AW5" s="1">
        <f>PLANEL_GerPT_Trim_Resultado!BJ257</f>
        <v>5356.2520379999996</v>
      </c>
      <c r="AX5" s="1">
        <f>PLANEL_GerPT_Trim_Resultado!BK257</f>
        <v>5261.7811259999999</v>
      </c>
      <c r="AY5" s="1">
        <f>PLANEL_GerPT_Trim_Resultado!BL257</f>
        <v>6319.850794</v>
      </c>
      <c r="AZ5" s="1">
        <f>PLANEL_GerPT_Trim_Resultado!BM257</f>
        <v>6606.4433499999996</v>
      </c>
      <c r="BA5" s="1">
        <f>PLANEL_GerPT_Trim_Resultado!BN257</f>
        <v>6445.2877719999997</v>
      </c>
      <c r="BB5" s="1">
        <f>PLANEL_GerPT_Trim_Resultado!BO257</f>
        <v>6404.4617250000001</v>
      </c>
      <c r="BC5" s="1">
        <f>PLANEL_GerPT_Trim_Resultado!BP257</f>
        <v>7492.0502969999998</v>
      </c>
      <c r="BD5" s="1">
        <f>PLANEL_GerPT_Trim_Resultado!BQ257</f>
        <v>7392.5250420000002</v>
      </c>
      <c r="BE5" s="1">
        <f>PLANEL_GerPT_Trim_Resultado!BR257</f>
        <v>7265.0725970000003</v>
      </c>
      <c r="BF5" s="1">
        <f>PLANEL_GerPT_Trim_Resultado!BS257</f>
        <v>7223.5510240000003</v>
      </c>
      <c r="BG5" s="1">
        <f>PLANEL_GerPT_Trim_Resultado!BT257</f>
        <v>8711.9425790000005</v>
      </c>
      <c r="BH5" s="1">
        <f>PLANEL_GerPT_Trim_Resultado!BU257</f>
        <v>5492.6823100000001</v>
      </c>
      <c r="BI5" s="1">
        <f>PLANEL_GerPT_Trim_Resultado!BV257</f>
        <v>8869.4938839999995</v>
      </c>
      <c r="BJ5" s="1">
        <f>PLANEL_GerPT_Trim_Resultado!BW257</f>
        <v>8792.1727819999996</v>
      </c>
      <c r="BK5" s="1">
        <f>PLANEL_GerPT_Trim_Resultado!BX257</f>
        <v>9179.2827080000006</v>
      </c>
      <c r="BL5" s="1">
        <f>PLANEL_GerPT_Trim_Resultado!BY257</f>
        <v>5492.0283099999997</v>
      </c>
      <c r="BM5" s="1">
        <f>PLANEL_GerPT_Trim_Resultado!BZ257</f>
        <v>9299.027838</v>
      </c>
      <c r="BN5" s="1">
        <f>PLANEL_GerPT_Trim_Resultado!CA257</f>
        <v>9258.9682260000009</v>
      </c>
      <c r="BO5" s="1">
        <f>PLANEL_GerPT_Trim_Resultado!CB257</f>
        <v>8988.1925050000009</v>
      </c>
      <c r="BP5" s="1">
        <f>PLANEL_GerPT_Trim_Resultado!CC257</f>
        <v>9537.0347920000004</v>
      </c>
      <c r="BQ5" s="1">
        <f>PLANEL_GerPT_Trim_Resultado!CD257</f>
        <v>5368.7428380000001</v>
      </c>
      <c r="BR5" s="1">
        <f>PLANEL_GerPT_Trim_Resultado!CE257</f>
        <v>9258.9682260000009</v>
      </c>
      <c r="BS5" s="1">
        <f>PLANEL_GerPT_Trim_Resultado!CF257</f>
        <v>9474.9390380000004</v>
      </c>
      <c r="BT5" s="1">
        <f>PLANEL_GerPT_Trim_Resultado!CG257</f>
        <v>7068.4702600000001</v>
      </c>
      <c r="BU5" s="1">
        <f>PLANEL_GerPT_Trim_Resultado!CH257</f>
        <v>5369.0182379999997</v>
      </c>
      <c r="BV5" s="1">
        <f>PLANEL_GerPT_Trim_Resultado!CI257</f>
        <v>9258.9682260000009</v>
      </c>
      <c r="BW5" s="1">
        <f>PLANEL_GerPT_Trim_Resultado!CJ257</f>
        <v>7502.365769</v>
      </c>
      <c r="BX5" s="1">
        <f>PLANEL_GerPT_Trim_Resultado!CK257</f>
        <v>5491.9411099999998</v>
      </c>
      <c r="BY5" s="1">
        <f>PLANEL_GerPT_Trim_Resultado!CL257</f>
        <v>6561.3372460000001</v>
      </c>
      <c r="BZ5" s="1">
        <f>PLANEL_GerPT_Trim_Resultado!CM257</f>
        <v>9258.9682260000009</v>
      </c>
      <c r="CA5" s="1">
        <f>PLANEL_GerPT_Trim_Resultado!CN257</f>
        <v>9474.9390380000004</v>
      </c>
      <c r="CB5" s="1">
        <f>PLANEL_GerPT_Trim_Resultado!CO257</f>
        <v>8709.9391400000004</v>
      </c>
      <c r="CC5" s="1">
        <f>PLANEL_GerPT_Trim_Resultado!CP257</f>
        <v>5369.0182379999997</v>
      </c>
      <c r="CD5" s="1">
        <f>PLANEL_GerPT_Trim_Resultado!CQ257</f>
        <v>9258.9682260000009</v>
      </c>
      <c r="CE5" s="1">
        <f>PLANEL_GerPT_Trim_Resultado!CR257</f>
        <v>8990.0834620000005</v>
      </c>
      <c r="CF5" s="1">
        <f>PLANEL_GerPT_Trim_Resultado!CS257</f>
        <v>7465.7210690000002</v>
      </c>
      <c r="CG5" s="1">
        <f>PLANEL_GerPT_Trim_Resultado!CT257</f>
        <v>7245.7051389999997</v>
      </c>
      <c r="CH5" s="1">
        <f>PLANEL_GerPT_Trim_Resultado!CU257</f>
        <v>9258.9682260000009</v>
      </c>
      <c r="CI5" s="1">
        <f>PLANEL_GerPT_Trim_Resultado!CV257</f>
        <v>9475.5537069999991</v>
      </c>
      <c r="CJ5" s="1">
        <f>PLANEL_GerPT_Trim_Resultado!CW257</f>
        <v>9536.8077919999996</v>
      </c>
      <c r="CK5" s="1">
        <f>PLANEL_GerPT_Trim_Resultado!CX257</f>
        <v>7321.8392459999995</v>
      </c>
      <c r="CL5" s="1">
        <f>PLANEL_GerPT_Trim_Resultado!CY257</f>
        <v>9258.9682260000009</v>
      </c>
      <c r="CM5" s="1">
        <f>PLANEL_GerPT_Trim_Resultado!CZ257</f>
        <v>10089.55573</v>
      </c>
      <c r="CN5" s="1">
        <f>PLANEL_GerPT_Trim_Resultado!DA257</f>
        <v>9537.2007479999993</v>
      </c>
      <c r="CO5" s="1">
        <f>PLANEL_GerPT_Trim_Resultado!DB257</f>
        <v>6289.4583599999996</v>
      </c>
      <c r="CP5" s="1">
        <f>PLANEL_GerPT_Trim_Resultado!DC257</f>
        <v>10182.740889999999</v>
      </c>
      <c r="CQ5" s="1">
        <f>PLANEL_GerPT_Trim_Resultado!DD257</f>
        <v>9205.9415339999996</v>
      </c>
      <c r="CR5" s="1">
        <f>PLANEL_GerPT_Trim_Resultado!DE257</f>
        <v>10624.564969999999</v>
      </c>
      <c r="CS5" s="1">
        <f>PLANEL_GerPT_Trim_Resultado!DF257</f>
        <v>6534.331991</v>
      </c>
      <c r="CT5" s="1">
        <f>PLANEL_GerPT_Trim_Resultado!DG257</f>
        <v>10428.436240000001</v>
      </c>
      <c r="CU5" s="1">
        <f>PLANEL_GerPT_Trim_Resultado!DH257</f>
        <v>10415.029860000001</v>
      </c>
      <c r="CV5" s="1">
        <f>PLANEL_GerPT_Trim_Resultado!DI257</f>
        <v>9608.9008099999992</v>
      </c>
      <c r="CW5" s="1">
        <f>PLANEL_GerPT_Trim_Resultado!DJ257</f>
        <v>7536.6924559999998</v>
      </c>
      <c r="CX5" s="1">
        <f>PLANEL_GerPT_Trim_Resultado!DK257</f>
        <v>10802.739740000001</v>
      </c>
      <c r="CY5" s="68">
        <f>PLANEL_GerPT_Trim_Resultado!DL257</f>
        <v>10100.46616</v>
      </c>
      <c r="CZ5" s="68">
        <f>PLANEL_GerPT_Trim_Resultado!DM257</f>
        <v>8272.2113850000005</v>
      </c>
      <c r="DA5" s="68">
        <f>PLANEL_GerPT_Trim_Resultado!DN257</f>
        <v>10757.862520000001</v>
      </c>
      <c r="DB5" s="68">
        <f>PLANEL_GerPT_Trim_Resultado!DO257</f>
        <v>10802.739740000001</v>
      </c>
      <c r="DC5" s="1">
        <f>PLANEL_GerPT_Trim_Resultado!DP257</f>
        <v>10699.08612</v>
      </c>
      <c r="DD5" s="1">
        <f>PLANEL_GerPT_Trim_Resultado!DQ257</f>
        <v>9608.0064610000009</v>
      </c>
      <c r="DE5" s="1">
        <f>PLANEL_GerPT_Trim_Resultado!DR257</f>
        <v>10826.525439999999</v>
      </c>
      <c r="DF5" s="1">
        <f>PLANEL_GerPT_Trim_Resultado!DS257</f>
        <v>10802.739740000001</v>
      </c>
      <c r="DG5" s="1">
        <f>PLANEL_GerPT_Trim_Resultado!DT257</f>
        <v>10996.33705</v>
      </c>
      <c r="DH5" s="1">
        <f>PLANEL_GerPT_Trim_Resultado!DU257</f>
        <v>9430.9832380000007</v>
      </c>
      <c r="DI5" s="1">
        <f>PLANEL_GerPT_Trim_Resultado!DV257</f>
        <v>10838.53024</v>
      </c>
      <c r="DJ5" s="1">
        <f>PLANEL_GerPT_Trim_Resultado!DW257</f>
        <v>10802.739740000001</v>
      </c>
      <c r="DK5" s="1">
        <f>PLANEL_GerPT_Trim_Resultado!DX257</f>
        <v>11052.33396</v>
      </c>
      <c r="DL5" s="1">
        <f>PLANEL_GerPT_Trim_Resultado!DY257</f>
        <v>9608.2468100000006</v>
      </c>
      <c r="DM5" s="1">
        <f>PLANEL_GerPT_Trim_Resultado!DZ257</f>
        <v>9343.3702379999995</v>
      </c>
      <c r="DN5" s="1">
        <f>PLANEL_GerPT_Trim_Resultado!EA257</f>
        <v>10802.739740000001</v>
      </c>
      <c r="DO5" s="1">
        <f>PLANEL_GerPT_Trim_Resultado!EB257</f>
        <v>10644.79544</v>
      </c>
      <c r="DP5" s="1">
        <f>PLANEL_GerPT_Trim_Resultado!EC257</f>
        <v>11124.48171</v>
      </c>
      <c r="DQ5" s="1">
        <f>PLANEL_GerPT_Trim_Resultado!ED257</f>
        <v>5941.5939619999999</v>
      </c>
      <c r="DR5" s="1">
        <f>PLANEL_GerPT_Trim_Resultado!EE257</f>
        <v>10802.739740000001</v>
      </c>
      <c r="DS5" s="1">
        <f>PLANEL_GerPT_Trim_Resultado!EF257</f>
        <v>9944.346372</v>
      </c>
      <c r="DT5" s="1">
        <f>PLANEL_GerPT_Trim_Resultado!EG257</f>
        <v>9474.5618319999994</v>
      </c>
      <c r="DU5" s="1">
        <f>PLANEL_GerPT_Trim_Resultado!EH257</f>
        <v>11035.45419</v>
      </c>
      <c r="DV5" s="1">
        <f>PLANEL_GerPT_Trim_Resultado!EI257</f>
        <v>11360.914349999999</v>
      </c>
      <c r="DW5" s="1">
        <f>PLANEL_GerPT_Trim_Resultado!EJ257</f>
        <v>11443.818579999999</v>
      </c>
      <c r="DX5" s="1">
        <f>PLANEL_GerPT_Trim_Resultado!EK257</f>
        <v>9191.9558689999994</v>
      </c>
      <c r="DY5" s="1">
        <f>PLANEL_GerPT_Trim_Resultado!EL257</f>
        <v>10550.80344</v>
      </c>
      <c r="DZ5" s="1">
        <f>PLANEL_GerPT_Trim_Resultado!EM257</f>
        <v>11558.424150000001</v>
      </c>
      <c r="EA5" s="1">
        <f>PLANEL_GerPT_Trim_Resultado!EN257</f>
        <v>11714.664650000001</v>
      </c>
      <c r="EB5" s="1">
        <f>PLANEL_GerPT_Trim_Resultado!EO257</f>
        <v>5407.4419099999996</v>
      </c>
      <c r="EC5" s="1">
        <f>PLANEL_GerPT_Trim_Resultado!EP257</f>
        <v>11120.1237</v>
      </c>
      <c r="ED5" s="1">
        <f>PLANEL_GerPT_Trim_Resultado!EQ257</f>
        <v>11558.424150000001</v>
      </c>
      <c r="EE5" s="1">
        <f>PLANEL_GerPT_Trim_Resultado!ER257</f>
        <v>11445.524810000001</v>
      </c>
      <c r="EF5" s="1">
        <f>PLANEL_GerPT_Trim_Resultado!ES257</f>
        <v>11631.16828</v>
      </c>
      <c r="EG5" s="1">
        <f>PLANEL_GerPT_Trim_Resultado!ET257</f>
        <v>9147.5466159999996</v>
      </c>
      <c r="EH5" s="1">
        <f>PLANEL_GerPT_Trim_Resultado!EU257</f>
        <v>11557.80948</v>
      </c>
      <c r="EI5" s="1">
        <f>PLANEL_GerPT_Trim_Resultado!EV257</f>
        <v>10217.781510000001</v>
      </c>
      <c r="EJ5" s="1">
        <f>PLANEL_GerPT_Trim_Resultado!EW257</f>
        <v>11739.707479999999</v>
      </c>
      <c r="EK5" s="1">
        <f>PLANEL_GerPT_Trim_Resultado!EX257</f>
        <v>9864.0674770000005</v>
      </c>
      <c r="EL5" s="1">
        <f>PLANEL_GerPT_Trim_Resultado!EY257</f>
        <v>11558.424150000001</v>
      </c>
      <c r="EM5" s="1">
        <f>PLANEL_GerPT_Trim_Resultado!EZ257</f>
        <v>11535.13689</v>
      </c>
      <c r="EN5" s="1">
        <f>PLANEL_GerPT_Trim_Resultado!FA257</f>
        <v>7302.8961769999996</v>
      </c>
      <c r="EO5" s="1">
        <f>PLANEL_GerPT_Trim_Resultado!FB257</f>
        <v>11635.37867</v>
      </c>
      <c r="EP5" s="1">
        <f>PLANEL_GerPT_Trim_Resultado!FC257</f>
        <v>11135.97147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3846.1660510000002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3846.1660510000002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3846.1660510000002</v>
      </c>
      <c r="M7" s="18">
        <f>PLANEL_GerPT_Trim_Resultado!Z149</f>
        <v>3488.0218009999999</v>
      </c>
      <c r="N7" s="18">
        <f>PLANEL_GerPT_Trim_Resultado!AA149</f>
        <v>3787.4473840000001</v>
      </c>
      <c r="O7" s="18">
        <f>PLANEL_GerPT_Trim_Resultado!AB149</f>
        <v>4305.6897570000001</v>
      </c>
      <c r="P7" s="18">
        <f>PLANEL_GerPT_Trim_Resultado!AC149</f>
        <v>3239.7842519999999</v>
      </c>
      <c r="Q7" s="18">
        <f>PLANEL_GerPT_Trim_Resultado!AD149</f>
        <v>3239.7842519999999</v>
      </c>
      <c r="R7" s="18">
        <f>PLANEL_GerPT_Trim_Resultado!AE149</f>
        <v>4305.6897570000001</v>
      </c>
      <c r="S7" s="18">
        <f>PLANEL_GerPT_Trim_Resultado!AF149</f>
        <v>3028.498094</v>
      </c>
      <c r="T7" s="18">
        <f>PLANEL_GerPT_Trim_Resultado!AG149</f>
        <v>3238.0788029999999</v>
      </c>
      <c r="U7" s="18">
        <f>PLANEL_GerPT_Trim_Resultado!AH149</f>
        <v>3028.498094</v>
      </c>
      <c r="V7" s="18">
        <f>PLANEL_GerPT_Trim_Resultado!AI149</f>
        <v>3239.7842519999999</v>
      </c>
      <c r="W7" s="18">
        <f>PLANEL_GerPT_Trim_Resultado!AJ149</f>
        <v>3239.7842519999999</v>
      </c>
      <c r="X7" s="18">
        <f>PLANEL_GerPT_Trim_Resultado!AK149</f>
        <v>1186.234393</v>
      </c>
      <c r="Y7" s="18">
        <f>PLANEL_GerPT_Trim_Resultado!AL149</f>
        <v>4094.4035990000002</v>
      </c>
      <c r="Z7" s="18">
        <f>PLANEL_GerPT_Trim_Resultado!AM149</f>
        <v>2838.3555310000002</v>
      </c>
      <c r="AA7" s="18">
        <f>PLANEL_GerPT_Trim_Resultado!AN149</f>
        <v>4111.8778620000003</v>
      </c>
      <c r="AB7" s="18">
        <f>PLANEL_GerPT_Trim_Resultado!AO149</f>
        <v>3239.7842519999999</v>
      </c>
      <c r="AC7" s="18">
        <f>PLANEL_GerPT_Trim_Resultado!AP149</f>
        <v>3028.498094</v>
      </c>
      <c r="AD7" s="18">
        <f>PLANEL_GerPT_Trim_Resultado!AQ149</f>
        <v>1567.11796</v>
      </c>
      <c r="AE7" s="18">
        <f>PLANEL_GerPT_Trim_Resultado!AR149</f>
        <v>4094.4035990000002</v>
      </c>
      <c r="AF7" s="18">
        <f>PLANEL_GerPT_Trim_Resultado!AS149</f>
        <v>3846.1660510000002</v>
      </c>
      <c r="AG7" s="18">
        <f>PLANEL_GerPT_Trim_Resultado!AT149</f>
        <v>1701.469427</v>
      </c>
      <c r="AH7" s="18">
        <f>PLANEL_GerPT_Trim_Resultado!AU149</f>
        <v>3634.8798929999998</v>
      </c>
      <c r="AI7" s="18">
        <f>PLANEL_GerPT_Trim_Resultado!AV149</f>
        <v>3657.221184</v>
      </c>
      <c r="AJ7" s="18">
        <f>PLANEL_GerPT_Trim_Resultado!AW149</f>
        <v>1813.772624</v>
      </c>
      <c r="AK7" s="18">
        <f>PLANEL_GerPT_Trim_Resultado!AX149</f>
        <v>817.66795630000001</v>
      </c>
      <c r="AL7" s="18">
        <f>PLANEL_GerPT_Trim_Resultado!AY149</f>
        <v>3420.7513199999999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3514.6457519999999</v>
      </c>
      <c r="AQ7" s="18">
        <f>PLANEL_GerPT_Trim_Resultado!BD149</f>
        <v>3110.2648899999999</v>
      </c>
      <c r="AR7" s="18">
        <f>PLANEL_GerPT_Trim_Resultado!BE149</f>
        <v>1483.3142559999999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1623.9662539999999</v>
      </c>
      <c r="AW7" s="18">
        <f>PLANEL_GerPT_Trim_Resultado!BJ149</f>
        <v>459.52370660000003</v>
      </c>
      <c r="AX7" s="18">
        <f>PLANEL_GerPT_Trim_Resultado!BK149</f>
        <v>1567.11796</v>
      </c>
      <c r="AY7" s="18">
        <f>PLANEL_GerPT_Trim_Resultado!BL149</f>
        <v>2230.3480519999998</v>
      </c>
      <c r="AZ7" s="18">
        <f>PLANEL_GerPT_Trim_Resultado!BM149</f>
        <v>1065.9055049999999</v>
      </c>
      <c r="BA7" s="18">
        <f>PLANEL_GerPT_Trim_Resultado!BN149</f>
        <v>1164.4425470000001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1623.9662539999999</v>
      </c>
      <c r="BE7" s="18">
        <f>PLANEL_GerPT_Trim_Resultado!BR149</f>
        <v>1164.4425470000001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1444.430701</v>
      </c>
      <c r="BI7" s="18">
        <f>PLANEL_GerPT_Trim_Resultado!BV149</f>
        <v>0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1623.9662539999999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5665.027204</v>
      </c>
      <c r="D8" s="18">
        <f>PLANEL_GerPT_Trim_Resultado!Q113+PLANEL_GerPT_Trim_Resultado!Q125+PLANEL_GerPT_Trim_Resultado!Q137</f>
        <v>6345.975015</v>
      </c>
      <c r="E8" s="18">
        <f>PLANEL_GerPT_Trim_Resultado!R113+PLANEL_GerPT_Trim_Resultado!R125+PLANEL_GerPT_Trim_Resultado!R137</f>
        <v>6345.975015</v>
      </c>
      <c r="F8" s="18">
        <f>PLANEL_GerPT_Trim_Resultado!S113+PLANEL_GerPT_Trim_Resultado!S125+PLANEL_GerPT_Trim_Resultado!S137</f>
        <v>5841.1621670000004</v>
      </c>
      <c r="G8" s="18">
        <f>PLANEL_GerPT_Trim_Resultado!T113+PLANEL_GerPT_Trim_Resultado!T125+PLANEL_GerPT_Trim_Resultado!T137</f>
        <v>7339.4326229999997</v>
      </c>
      <c r="H8" s="18">
        <f>PLANEL_GerPT_Trim_Resultado!U113+PLANEL_GerPT_Trim_Resultado!U125+PLANEL_GerPT_Trim_Resultado!U137</f>
        <v>5808.2849040000001</v>
      </c>
      <c r="I8" s="18">
        <f>PLANEL_GerPT_Trim_Resultado!V113+PLANEL_GerPT_Trim_Resultado!V125+PLANEL_GerPT_Trim_Resultado!V137</f>
        <v>7397.2894580000002</v>
      </c>
      <c r="J8" s="18">
        <f>PLANEL_GerPT_Trim_Resultado!W113+PLANEL_GerPT_Trim_Resultado!W125+PLANEL_GerPT_Trim_Resultado!W137</f>
        <v>7084.6580629999999</v>
      </c>
      <c r="K8" s="18">
        <f>PLANEL_GerPT_Trim_Resultado!X113+PLANEL_GerPT_Trim_Resultado!X125+PLANEL_GerPT_Trim_Resultado!X137</f>
        <v>6716.3416470000002</v>
      </c>
      <c r="L8" s="18">
        <f>PLANEL_GerPT_Trim_Resultado!Y113+PLANEL_GerPT_Trim_Resultado!Y125+PLANEL_GerPT_Trim_Resultado!Y137</f>
        <v>5545.462407</v>
      </c>
      <c r="M8" s="18">
        <f>PLANEL_GerPT_Trim_Resultado!Z113+PLANEL_GerPT_Trim_Resultado!Z125+PLANEL_GerPT_Trim_Resultado!Z137</f>
        <v>6985.6130649999996</v>
      </c>
      <c r="N8" s="18">
        <f>PLANEL_GerPT_Trim_Resultado!AA113+PLANEL_GerPT_Trim_Resultado!AA125+PLANEL_GerPT_Trim_Resultado!AA137</f>
        <v>6716.3416470000002</v>
      </c>
      <c r="O8" s="18">
        <f>PLANEL_GerPT_Trim_Resultado!AB113+PLANEL_GerPT_Trim_Resultado!AB125+PLANEL_GerPT_Trim_Resultado!AB137</f>
        <v>6854.6918800000003</v>
      </c>
      <c r="P8" s="18">
        <f>PLANEL_GerPT_Trim_Resultado!AC113+PLANEL_GerPT_Trim_Resultado!AC125+PLANEL_GerPT_Trim_Resultado!AC137</f>
        <v>6070.3555379999998</v>
      </c>
      <c r="Q8" s="18">
        <f>PLANEL_GerPT_Trim_Resultado!AD113+PLANEL_GerPT_Trim_Resultado!AD125+PLANEL_GerPT_Trim_Resultado!AD137</f>
        <v>5760.9113260000004</v>
      </c>
      <c r="R8" s="18">
        <f>PLANEL_GerPT_Trim_Resultado!AE113+PLANEL_GerPT_Trim_Resultado!AE125+PLANEL_GerPT_Trim_Resultado!AE137</f>
        <v>7395.373654</v>
      </c>
      <c r="S8" s="18">
        <f>PLANEL_GerPT_Trim_Resultado!AF113+PLANEL_GerPT_Trim_Resultado!AF125+PLANEL_GerPT_Trim_Resultado!AF137</f>
        <v>5232.1274489999996</v>
      </c>
      <c r="T8" s="18">
        <f>PLANEL_GerPT_Trim_Resultado!AG113+PLANEL_GerPT_Trim_Resultado!AG125+PLANEL_GerPT_Trim_Resultado!AG137</f>
        <v>5122.9787249999999</v>
      </c>
      <c r="U8" s="18">
        <f>PLANEL_GerPT_Trim_Resultado!AH113+PLANEL_GerPT_Trim_Resultado!AH125+PLANEL_GerPT_Trim_Resultado!AH137</f>
        <v>7087.8452459999999</v>
      </c>
      <c r="V8" s="18">
        <f>PLANEL_GerPT_Trim_Resultado!AI113+PLANEL_GerPT_Trim_Resultado!AI125+PLANEL_GerPT_Trim_Resultado!AI137</f>
        <v>6612.1197759999995</v>
      </c>
      <c r="W8" s="18">
        <f>PLANEL_GerPT_Trim_Resultado!AJ113+PLANEL_GerPT_Trim_Resultado!AJ125+PLANEL_GerPT_Trim_Resultado!AJ137</f>
        <v>5568.1582369999996</v>
      </c>
      <c r="X8" s="18">
        <f>PLANEL_GerPT_Trim_Resultado!AK113+PLANEL_GerPT_Trim_Resultado!AK125+PLANEL_GerPT_Trim_Resultado!AK137</f>
        <v>3316.2452069999999</v>
      </c>
      <c r="Y8" s="18">
        <f>PLANEL_GerPT_Trim_Resultado!AL113+PLANEL_GerPT_Trim_Resultado!AL125+PLANEL_GerPT_Trim_Resultado!AL137</f>
        <v>6080.8776379999999</v>
      </c>
      <c r="Z8" s="18">
        <f>PLANEL_GerPT_Trim_Resultado!AM113+PLANEL_GerPT_Trim_Resultado!AM125+PLANEL_GerPT_Trim_Resultado!AM137</f>
        <v>4622.6189940000004</v>
      </c>
      <c r="AA8" s="18">
        <f>PLANEL_GerPT_Trim_Resultado!AN113+PLANEL_GerPT_Trim_Resultado!AN125+PLANEL_GerPT_Trim_Resultado!AN137</f>
        <v>5840.0252019999998</v>
      </c>
      <c r="AB8" s="18">
        <f>PLANEL_GerPT_Trim_Resultado!AO113+PLANEL_GerPT_Trim_Resultado!AO125+PLANEL_GerPT_Trim_Resultado!AO137</f>
        <v>7484.83583</v>
      </c>
      <c r="AC8" s="18">
        <f>PLANEL_GerPT_Trim_Resultado!AP113+PLANEL_GerPT_Trim_Resultado!AP125+PLANEL_GerPT_Trim_Resultado!AP137</f>
        <v>6774.7507050000004</v>
      </c>
      <c r="AD8" s="18">
        <f>PLANEL_GerPT_Trim_Resultado!AQ113+PLANEL_GerPT_Trim_Resultado!AQ125+PLANEL_GerPT_Trim_Resultado!AQ137</f>
        <v>5169.7838199999997</v>
      </c>
      <c r="AE8" s="18">
        <f>PLANEL_GerPT_Trim_Resultado!AR113+PLANEL_GerPT_Trim_Resultado!AR125+PLANEL_GerPT_Trim_Resultado!AR137</f>
        <v>4338.5670200000004</v>
      </c>
      <c r="AF8" s="18">
        <f>PLANEL_GerPT_Trim_Resultado!AS113+PLANEL_GerPT_Trim_Resultado!AS125+PLANEL_GerPT_Trim_Resultado!AS137</f>
        <v>4869.909071</v>
      </c>
      <c r="AG8" s="18">
        <f>PLANEL_GerPT_Trim_Resultado!AT113+PLANEL_GerPT_Trim_Resultado!AT125+PLANEL_GerPT_Trim_Resultado!AT137</f>
        <v>6647.2148999999999</v>
      </c>
      <c r="AH8" s="18">
        <f>PLANEL_GerPT_Trim_Resultado!AU113+PLANEL_GerPT_Trim_Resultado!AU125+PLANEL_GerPT_Trim_Resultado!AU137</f>
        <v>7186.0033000000003</v>
      </c>
      <c r="AI8" s="18">
        <f>PLANEL_GerPT_Trim_Resultado!AV113+PLANEL_GerPT_Trim_Resultado!AV125+PLANEL_GerPT_Trim_Resultado!AV137</f>
        <v>5614.7164650000004</v>
      </c>
      <c r="AJ8" s="18">
        <f>PLANEL_GerPT_Trim_Resultado!AW113+PLANEL_GerPT_Trim_Resultado!AW125+PLANEL_GerPT_Trim_Resultado!AW137</f>
        <v>4778.9518010000002</v>
      </c>
      <c r="AK8" s="18">
        <f>PLANEL_GerPT_Trim_Resultado!AX113+PLANEL_GerPT_Trim_Resultado!AX125+PLANEL_GerPT_Trim_Resultado!AX137</f>
        <v>4401.1001429999997</v>
      </c>
      <c r="AL8" s="18">
        <f>PLANEL_GerPT_Trim_Resultado!AY113+PLANEL_GerPT_Trim_Resultado!AY125+PLANEL_GerPT_Trim_Resultado!AY137</f>
        <v>6328.4511709999997</v>
      </c>
      <c r="AM8" s="18">
        <f>PLANEL_GerPT_Trim_Resultado!AZ113+PLANEL_GerPT_Trim_Resultado!AZ125+PLANEL_GerPT_Trim_Resultado!AZ137</f>
        <v>6825.5357910000002</v>
      </c>
      <c r="AN8" s="18">
        <f>PLANEL_GerPT_Trim_Resultado!BA113+PLANEL_GerPT_Trim_Resultado!BA125+PLANEL_GerPT_Trim_Resultado!BA137</f>
        <v>5600.5043910000004</v>
      </c>
      <c r="AO8" s="18">
        <f>PLANEL_GerPT_Trim_Resultado!BB113+PLANEL_GerPT_Trim_Resultado!BB125+PLANEL_GerPT_Trim_Resultado!BB137</f>
        <v>6724.9975960000002</v>
      </c>
      <c r="AP8" s="18">
        <f>PLANEL_GerPT_Trim_Resultado!BC113+PLANEL_GerPT_Trim_Resultado!BC125+PLANEL_GerPT_Trim_Resultado!BC137</f>
        <v>7276.7710749999997</v>
      </c>
      <c r="AQ8" s="18">
        <f>PLANEL_GerPT_Trim_Resultado!BD113+PLANEL_GerPT_Trim_Resultado!BD125+PLANEL_GerPT_Trim_Resultado!BD137</f>
        <v>4691.2159350000002</v>
      </c>
      <c r="AR8" s="18">
        <f>PLANEL_GerPT_Trim_Resultado!BE113+PLANEL_GerPT_Trim_Resultado!BE125+PLANEL_GerPT_Trim_Resultado!BE137</f>
        <v>4302.3736070000004</v>
      </c>
      <c r="AS8" s="18">
        <f>PLANEL_GerPT_Trim_Resultado!BF113+PLANEL_GerPT_Trim_Resultado!BF125+PLANEL_GerPT_Trim_Resultado!BF137</f>
        <v>3546.4807959999998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4497.9317369999999</v>
      </c>
      <c r="AV8" s="18">
        <f>PLANEL_GerPT_Trim_Resultado!BI113+PLANEL_GerPT_Trim_Resultado!BI125+PLANEL_GerPT_Trim_Resultado!BI137</f>
        <v>1623.8715070000001</v>
      </c>
      <c r="AW8" s="18">
        <f>PLANEL_GerPT_Trim_Resultado!BJ113+PLANEL_GerPT_Trim_Resultado!BJ125+PLANEL_GerPT_Trim_Resultado!BJ137</f>
        <v>3800.2136799999998</v>
      </c>
      <c r="AX8" s="18">
        <f>PLANEL_GerPT_Trim_Resultado!BK113+PLANEL_GerPT_Trim_Resultado!BK125+PLANEL_GerPT_Trim_Resultado!BK137</f>
        <v>4276.5799239999997</v>
      </c>
      <c r="AY8" s="18">
        <f>PLANEL_GerPT_Trim_Resultado!BL113+PLANEL_GerPT_Trim_Resultado!BL125+PLANEL_GerPT_Trim_Resultado!BL137</f>
        <v>4497.9317369999999</v>
      </c>
      <c r="AZ8" s="18">
        <f>PLANEL_GerPT_Trim_Resultado!BM113+PLANEL_GerPT_Trim_Resultado!BM125+PLANEL_GerPT_Trim_Resultado!BM137</f>
        <v>3800.2136799999998</v>
      </c>
      <c r="BA8" s="18">
        <f>PLANEL_GerPT_Trim_Resultado!BN113+PLANEL_GerPT_Trim_Resultado!BN125+PLANEL_GerPT_Trim_Resultado!BN137</f>
        <v>4260.8241040000003</v>
      </c>
      <c r="BB8" s="18">
        <f>PLANEL_GerPT_Trim_Resultado!BO113+PLANEL_GerPT_Trim_Resultado!BO125+PLANEL_GerPT_Trim_Resultado!BO137</f>
        <v>4497.9317369999999</v>
      </c>
      <c r="BC8" s="18">
        <f>PLANEL_GerPT_Trim_Resultado!BP113+PLANEL_GerPT_Trim_Resultado!BP125+PLANEL_GerPT_Trim_Resultado!BP137</f>
        <v>4329.0923050000001</v>
      </c>
      <c r="BD8" s="18">
        <f>PLANEL_GerPT_Trim_Resultado!BQ113+PLANEL_GerPT_Trim_Resultado!BQ125+PLANEL_GerPT_Trim_Resultado!BQ137</f>
        <v>4329.0923050000001</v>
      </c>
      <c r="BE8" s="18">
        <f>PLANEL_GerPT_Trim_Resultado!BR113+PLANEL_GerPT_Trim_Resultado!BR125+PLANEL_GerPT_Trim_Resultado!BR137</f>
        <v>4302.5631009999997</v>
      </c>
      <c r="BF8" s="18">
        <f>PLANEL_GerPT_Trim_Resultado!BS113+PLANEL_GerPT_Trim_Resultado!BS125+PLANEL_GerPT_Trim_Resultado!BS137</f>
        <v>4329.0923050000001</v>
      </c>
      <c r="BG8" s="18">
        <f>PLANEL_GerPT_Trim_Resultado!BT113+PLANEL_GerPT_Trim_Resultado!BT125+PLANEL_GerPT_Trim_Resultado!BT137</f>
        <v>4329.0923050000001</v>
      </c>
      <c r="BH8" s="18">
        <f>PLANEL_GerPT_Trim_Resultado!BU113+PLANEL_GerPT_Trim_Resultado!BU125+PLANEL_GerPT_Trim_Resultado!BU137</f>
        <v>3157.8279619999998</v>
      </c>
      <c r="BI8" s="18">
        <f>PLANEL_GerPT_Trim_Resultado!BV113+PLANEL_GerPT_Trim_Resultado!BV125+PLANEL_GerPT_Trim_Resultado!BV137</f>
        <v>3631.3742480000001</v>
      </c>
      <c r="BJ8" s="18">
        <f>PLANEL_GerPT_Trim_Resultado!BW113+PLANEL_GerPT_Trim_Resultado!BW125+PLANEL_GerPT_Trim_Resultado!BW137</f>
        <v>4329.0923050000001</v>
      </c>
      <c r="BK8" s="18">
        <f>PLANEL_GerPT_Trim_Resultado!BX113+PLANEL_GerPT_Trim_Resultado!BX125+PLANEL_GerPT_Trim_Resultado!BX137</f>
        <v>4329.0923050000001</v>
      </c>
      <c r="BL8" s="18">
        <f>PLANEL_GerPT_Trim_Resultado!BY113+PLANEL_GerPT_Trim_Resultado!BY125+PLANEL_GerPT_Trim_Resultado!BY137</f>
        <v>4329.0923050000001</v>
      </c>
      <c r="BM8" s="18">
        <f>PLANEL_GerPT_Trim_Resultado!BZ113+PLANEL_GerPT_Trim_Resultado!BZ125+PLANEL_GerPT_Trim_Resultado!BZ137</f>
        <v>4329.0923050000001</v>
      </c>
      <c r="BN8" s="18">
        <f>PLANEL_GerPT_Trim_Resultado!CA113+PLANEL_GerPT_Trim_Resultado!CA125+PLANEL_GerPT_Trim_Resultado!CA137</f>
        <v>4329.0923050000001</v>
      </c>
      <c r="BO8" s="18">
        <f>PLANEL_GerPT_Trim_Resultado!CB113+PLANEL_GerPT_Trim_Resultado!CB125+PLANEL_GerPT_Trim_Resultado!CB137</f>
        <v>3074.0714760000001</v>
      </c>
      <c r="BP8" s="18">
        <f>PLANEL_GerPT_Trim_Resultado!CC113+PLANEL_GerPT_Trim_Resultado!CC125+PLANEL_GerPT_Trim_Resultado!CC137</f>
        <v>2233.1904669999999</v>
      </c>
      <c r="BQ8" s="18">
        <f>PLANEL_GerPT_Trim_Resultado!CD113+PLANEL_GerPT_Trim_Resultado!CD125+PLANEL_GerPT_Trim_Resultado!CD137</f>
        <v>3074.0714760000001</v>
      </c>
      <c r="BR8" s="18">
        <f>PLANEL_GerPT_Trim_Resultado!CE113+PLANEL_GerPT_Trim_Resultado!CE125+PLANEL_GerPT_Trim_Resultado!CE137</f>
        <v>3074.0714760000001</v>
      </c>
      <c r="BS8" s="18">
        <f>PLANEL_GerPT_Trim_Resultado!CF113+PLANEL_GerPT_Trim_Resultado!CF125+PLANEL_GerPT_Trim_Resultado!CF137</f>
        <v>2233.1904669999999</v>
      </c>
      <c r="BT8" s="18">
        <f>PLANEL_GerPT_Trim_Resultado!CG113+PLANEL_GerPT_Trim_Resultado!CG125+PLANEL_GerPT_Trim_Resultado!CG137</f>
        <v>3074.0714760000001</v>
      </c>
      <c r="BU8" s="18">
        <f>PLANEL_GerPT_Trim_Resultado!CH113+PLANEL_GerPT_Trim_Resultado!CH125+PLANEL_GerPT_Trim_Resultado!CH137</f>
        <v>3074.0714760000001</v>
      </c>
      <c r="BV8" s="18">
        <f>PLANEL_GerPT_Trim_Resultado!CI113+PLANEL_GerPT_Trim_Resultado!CI125+PLANEL_GerPT_Trim_Resultado!CI137</f>
        <v>3074.0714760000001</v>
      </c>
      <c r="BW8" s="18">
        <f>PLANEL_GerPT_Trim_Resultado!CJ113+PLANEL_GerPT_Trim_Resultado!CJ125+PLANEL_GerPT_Trim_Resultado!CJ137</f>
        <v>3074.0714760000001</v>
      </c>
      <c r="BX8" s="18">
        <f>PLANEL_GerPT_Trim_Resultado!CK113+PLANEL_GerPT_Trim_Resultado!CK125+PLANEL_GerPT_Trim_Resultado!CK137</f>
        <v>1929.3363380000001</v>
      </c>
      <c r="BY8" s="18">
        <f>PLANEL_GerPT_Trim_Resultado!CL113+PLANEL_GerPT_Trim_Resultado!CL125+PLANEL_GerPT_Trim_Resultado!CL137</f>
        <v>3074.0714760000001</v>
      </c>
      <c r="BZ8" s="18">
        <f>PLANEL_GerPT_Trim_Resultado!CM113+PLANEL_GerPT_Trim_Resultado!CM125+PLANEL_GerPT_Trim_Resultado!CM137</f>
        <v>3074.0714760000001</v>
      </c>
      <c r="CA8" s="18">
        <f>PLANEL_GerPT_Trim_Resultado!CN113+PLANEL_GerPT_Trim_Resultado!CN125+PLANEL_GerPT_Trim_Resultado!CN137</f>
        <v>1731.03054</v>
      </c>
      <c r="CB8" s="18">
        <f>PLANEL_GerPT_Trim_Resultado!CO113+PLANEL_GerPT_Trim_Resultado!CO125+PLANEL_GerPT_Trim_Resultado!CO137</f>
        <v>1731.03054</v>
      </c>
      <c r="CC8" s="18">
        <f>PLANEL_GerPT_Trim_Resultado!CP113+PLANEL_GerPT_Trim_Resultado!CP125+PLANEL_GerPT_Trim_Resultado!CP137</f>
        <v>2080.363304</v>
      </c>
      <c r="CD8" s="18">
        <f>PLANEL_GerPT_Trim_Resultado!CQ113+PLANEL_GerPT_Trim_Resultado!CQ125+PLANEL_GerPT_Trim_Resultado!CQ137</f>
        <v>2080.363304</v>
      </c>
      <c r="CE8" s="18">
        <f>PLANEL_GerPT_Trim_Resultado!CR113+PLANEL_GerPT_Trim_Resultado!CR125+PLANEL_GerPT_Trim_Resultado!CR137</f>
        <v>997.60449449999999</v>
      </c>
      <c r="CF8" s="18">
        <f>PLANEL_GerPT_Trim_Resultado!CS113+PLANEL_GerPT_Trim_Resultado!CS125+PLANEL_GerPT_Trim_Resultado!CS137</f>
        <v>2075.1522110000001</v>
      </c>
      <c r="CG8" s="18">
        <f>PLANEL_GerPT_Trim_Resultado!CT113+PLANEL_GerPT_Trim_Resultado!CT125+PLANEL_GerPT_Trim_Resultado!CT137</f>
        <v>2080.363304</v>
      </c>
      <c r="CH8" s="18">
        <f>PLANEL_GerPT_Trim_Resultado!CU113+PLANEL_GerPT_Trim_Resultado!CU125+PLANEL_GerPT_Trim_Resultado!CU137</f>
        <v>2080.363304</v>
      </c>
      <c r="CI8" s="18">
        <f>PLANEL_GerPT_Trim_Resultado!CV113+PLANEL_GerPT_Trim_Resultado!CV125+PLANEL_GerPT_Trim_Resultado!CV137</f>
        <v>1731.03054</v>
      </c>
      <c r="CJ8" s="18">
        <f>PLANEL_GerPT_Trim_Resultado!CW113+PLANEL_GerPT_Trim_Resultado!CW125+PLANEL_GerPT_Trim_Resultado!CW137</f>
        <v>1731.03054</v>
      </c>
      <c r="CK8" s="18">
        <f>PLANEL_GerPT_Trim_Resultado!CX113+PLANEL_GerPT_Trim_Resultado!CX125+PLANEL_GerPT_Trim_Resultado!CX137</f>
        <v>935.62816550000002</v>
      </c>
      <c r="CL8" s="18">
        <f>PLANEL_GerPT_Trim_Resultado!CY113+PLANEL_GerPT_Trim_Resultado!CY125+PLANEL_GerPT_Trim_Resultado!CY137</f>
        <v>2080.363304</v>
      </c>
      <c r="CM8" s="18">
        <f>PLANEL_GerPT_Trim_Resultado!CZ113+PLANEL_GerPT_Trim_Resultado!CZ125+PLANEL_GerPT_Trim_Resultado!CZ137</f>
        <v>1520.5971070000001</v>
      </c>
      <c r="CN8" s="18">
        <f>PLANEL_GerPT_Trim_Resultado!DA113+PLANEL_GerPT_Trim_Resultado!DA125+PLANEL_GerPT_Trim_Resultado!DA137</f>
        <v>1171.2643419999999</v>
      </c>
      <c r="CO8" s="18">
        <f>PLANEL_GerPT_Trim_Resultado!DB113+PLANEL_GerPT_Trim_Resultado!DB125+PLANEL_GerPT_Trim_Resultado!DB137</f>
        <v>1520.5971070000001</v>
      </c>
      <c r="CP8" s="18">
        <f>PLANEL_GerPT_Trim_Resultado!DC113+PLANEL_GerPT_Trim_Resultado!DC125+PLANEL_GerPT_Trim_Resultado!DC137</f>
        <v>1520.5971070000001</v>
      </c>
      <c r="CQ8" s="18">
        <f>PLANEL_GerPT_Trim_Resultado!DD113+PLANEL_GerPT_Trim_Resultado!DD125+PLANEL_GerPT_Trim_Resultado!DD137</f>
        <v>1520.5971070000001</v>
      </c>
      <c r="CR8" s="18">
        <f>PLANEL_GerPT_Trim_Resultado!DE113+PLANEL_GerPT_Trim_Resultado!DE125+PLANEL_GerPT_Trim_Resultado!DE137</f>
        <v>1171.2643419999999</v>
      </c>
      <c r="CS8" s="18">
        <f>PLANEL_GerPT_Trim_Resultado!DF113+PLANEL_GerPT_Trim_Resultado!DF125+PLANEL_GerPT_Trim_Resultado!DF137</f>
        <v>1520.5971070000001</v>
      </c>
      <c r="CT8" s="18">
        <f>PLANEL_GerPT_Trim_Resultado!DG113+PLANEL_GerPT_Trim_Resultado!DG125+PLANEL_GerPT_Trim_Resultado!DG137</f>
        <v>1520.5971070000001</v>
      </c>
      <c r="CU8" s="18">
        <f>PLANEL_GerPT_Trim_Resultado!DH113+PLANEL_GerPT_Trim_Resultado!DH125+PLANEL_GerPT_Trim_Resultado!DH137</f>
        <v>1494.0679029999999</v>
      </c>
      <c r="CV8" s="18">
        <f>PLANEL_GerPT_Trim_Resultado!DI113+PLANEL_GerPT_Trim_Resultado!DI125+PLANEL_GerPT_Trim_Resultado!DI137</f>
        <v>1494.0679029999999</v>
      </c>
      <c r="CW8" s="18">
        <f>PLANEL_GerPT_Trim_Resultado!DJ113+PLANEL_GerPT_Trim_Resultado!DJ125+PLANEL_GerPT_Trim_Resultado!DJ137</f>
        <v>1494.0679029999999</v>
      </c>
      <c r="CX8" s="18">
        <f>PLANEL_GerPT_Trim_Resultado!DK113+PLANEL_GerPT_Trim_Resultado!DK125+PLANEL_GerPT_Trim_Resultado!DK137</f>
        <v>1494.0679029999999</v>
      </c>
      <c r="CY8" s="69">
        <f>PLANEL_GerPT_Trim_Resultado!DL113+PLANEL_GerPT_Trim_Resultado!DL125+PLANEL_GerPT_Trim_Resultado!DL137</f>
        <v>1494.0679029999999</v>
      </c>
      <c r="CZ8" s="69">
        <f>PLANEL_GerPT_Trim_Resultado!DM113+PLANEL_GerPT_Trim_Resultado!DM125+PLANEL_GerPT_Trim_Resultado!DM137</f>
        <v>1488.8568090000001</v>
      </c>
      <c r="DA8" s="69">
        <f>PLANEL_GerPT_Trim_Resultado!DN113+PLANEL_GerPT_Trim_Resultado!DN125+PLANEL_GerPT_Trim_Resultado!DN137</f>
        <v>1494.0679029999999</v>
      </c>
      <c r="DB8" s="69">
        <f>PLANEL_GerPT_Trim_Resultado!DO113+PLANEL_GerPT_Trim_Resultado!DO125+PLANEL_GerPT_Trim_Resultado!DO137</f>
        <v>1494.0679029999999</v>
      </c>
      <c r="DC8" s="18">
        <f>PLANEL_GerPT_Trim_Resultado!DP113+PLANEL_GerPT_Trim_Resultado!DP125+PLANEL_GerPT_Trim_Resultado!DP137</f>
        <v>344.12167060000002</v>
      </c>
      <c r="DD8" s="18">
        <f>PLANEL_GerPT_Trim_Resultado!DQ113+PLANEL_GerPT_Trim_Resultado!DQ125+PLANEL_GerPT_Trim_Resultado!DQ137</f>
        <v>344.12167060000002</v>
      </c>
      <c r="DE8" s="18">
        <f>PLANEL_GerPT_Trim_Resultado!DR113+PLANEL_GerPT_Trim_Resultado!DR125+PLANEL_GerPT_Trim_Resultado!DR137</f>
        <v>344.12167060000002</v>
      </c>
      <c r="DF8" s="18">
        <f>PLANEL_GerPT_Trim_Resultado!DS113+PLANEL_GerPT_Trim_Resultado!DS125+PLANEL_GerPT_Trim_Resultado!DS137</f>
        <v>344.12167060000002</v>
      </c>
      <c r="DG8" s="18">
        <f>PLANEL_GerPT_Trim_Resultado!DT113+PLANEL_GerPT_Trim_Resultado!DT125+PLANEL_GerPT_Trim_Resultado!DT137</f>
        <v>344.12167060000002</v>
      </c>
      <c r="DH8" s="18">
        <f>PLANEL_GerPT_Trim_Resultado!DU113+PLANEL_GerPT_Trim_Resultado!DU125+PLANEL_GerPT_Trim_Resultado!DU137</f>
        <v>344.12167060000002</v>
      </c>
      <c r="DI8" s="18">
        <f>PLANEL_GerPT_Trim_Resultado!DV113+PLANEL_GerPT_Trim_Resultado!DV125+PLANEL_GerPT_Trim_Resultado!DV137</f>
        <v>344.12167060000002</v>
      </c>
      <c r="DJ8" s="18">
        <f>PLANEL_GerPT_Trim_Resultado!DW113+PLANEL_GerPT_Trim_Resultado!DW125+PLANEL_GerPT_Trim_Resultado!DW137</f>
        <v>344.12167060000002</v>
      </c>
      <c r="DK8" s="18">
        <f>PLANEL_GerPT_Trim_Resultado!DX113+PLANEL_GerPT_Trim_Resultado!DX125+PLANEL_GerPT_Trim_Resultado!DX137</f>
        <v>344.12167060000002</v>
      </c>
      <c r="DL8" s="18">
        <f>PLANEL_GerPT_Trim_Resultado!DY113+PLANEL_GerPT_Trim_Resultado!DY125+PLANEL_GerPT_Trim_Resultado!DY137</f>
        <v>344.12167060000002</v>
      </c>
      <c r="DM8" s="18">
        <f>PLANEL_GerPT_Trim_Resultado!DZ113+PLANEL_GerPT_Trim_Resultado!DZ125+PLANEL_GerPT_Trim_Resultado!DZ137</f>
        <v>344.12167060000002</v>
      </c>
      <c r="DN8" s="18">
        <f>PLANEL_GerPT_Trim_Resultado!EA113+PLANEL_GerPT_Trim_Resultado!EA125+PLANEL_GerPT_Trim_Resultado!EA137</f>
        <v>344.12167060000002</v>
      </c>
      <c r="DO8" s="18">
        <f>PLANEL_GerPT_Trim_Resultado!EB113+PLANEL_GerPT_Trim_Resultado!EB125+PLANEL_GerPT_Trim_Resultado!EB137</f>
        <v>0</v>
      </c>
      <c r="DP8" s="18">
        <f>PLANEL_GerPT_Trim_Resultado!EC113+PLANEL_GerPT_Trim_Resultado!EC125+PLANEL_GerPT_Trim_Resultado!EC137</f>
        <v>344.12167060000002</v>
      </c>
      <c r="DQ8" s="18">
        <f>PLANEL_GerPT_Trim_Resultado!ED113+PLANEL_GerPT_Trim_Resultado!ED125+PLANEL_GerPT_Trim_Resultado!ED137</f>
        <v>344.12167060000002</v>
      </c>
      <c r="DR8" s="18">
        <f>PLANEL_GerPT_Trim_Resultado!EE113+PLANEL_GerPT_Trim_Resultado!EE125+PLANEL_GerPT_Trim_Resultado!EE137</f>
        <v>344.12167060000002</v>
      </c>
      <c r="DS8" s="18">
        <f>PLANEL_GerPT_Trim_Resultado!EF113+PLANEL_GerPT_Trim_Resultado!EF125+PLANEL_GerPT_Trim_Resultado!EF137</f>
        <v>0</v>
      </c>
      <c r="DT8" s="18">
        <f>PLANEL_GerPT_Trim_Resultado!EG113+PLANEL_GerPT_Trim_Resultado!EG125+PLANEL_GerPT_Trim_Resultado!EG137</f>
        <v>0</v>
      </c>
      <c r="DU8" s="18">
        <f>PLANEL_GerPT_Trim_Resultado!EH113+PLANEL_GerPT_Trim_Resultado!EH125+PLANEL_GerPT_Trim_Resultado!EH137</f>
        <v>0</v>
      </c>
      <c r="DV8" s="18">
        <f>PLANEL_GerPT_Trim_Resultado!EI113+PLANEL_GerPT_Trim_Resultado!EI125+PLANEL_GerPT_Trim_Resultado!EI137</f>
        <v>0</v>
      </c>
      <c r="DW8" s="18">
        <f>PLANEL_GerPT_Trim_Resultado!EJ113+PLANEL_GerPT_Trim_Resultado!EJ125+PLANEL_GerPT_Trim_Resultado!EJ137</f>
        <v>0</v>
      </c>
      <c r="DX8" s="18">
        <f>PLANEL_GerPT_Trim_Resultado!EK113+PLANEL_GerPT_Trim_Resultado!EK125+PLANEL_GerPT_Trim_Resultado!EK137</f>
        <v>0</v>
      </c>
      <c r="DY8" s="18">
        <f>PLANEL_GerPT_Trim_Resultado!EL113+PLANEL_GerPT_Trim_Resultado!EL125+PLANEL_GerPT_Trim_Resultado!EL137</f>
        <v>0</v>
      </c>
      <c r="DZ8" s="18">
        <f>PLANEL_GerPT_Trim_Resultado!EM113+PLANEL_GerPT_Trim_Resultado!EM125+PLANEL_GerPT_Trim_Resultado!EM137</f>
        <v>0</v>
      </c>
      <c r="EA8" s="18">
        <f>PLANEL_GerPT_Trim_Resultado!EN113+PLANEL_GerPT_Trim_Resultado!EN125+PLANEL_GerPT_Trim_Resultado!EN137</f>
        <v>0</v>
      </c>
      <c r="EB8" s="18">
        <f>PLANEL_GerPT_Trim_Resultado!EO113+PLANEL_GerPT_Trim_Resultado!EO125+PLANEL_GerPT_Trim_Resultado!EO137</f>
        <v>0</v>
      </c>
      <c r="EC8" s="18">
        <f>PLANEL_GerPT_Trim_Resultado!EP113+PLANEL_GerPT_Trim_Resultado!EP125+PLANEL_GerPT_Trim_Resultado!EP137</f>
        <v>0</v>
      </c>
      <c r="ED8" s="18">
        <f>PLANEL_GerPT_Trim_Resultado!EQ113+PLANEL_GerPT_Trim_Resultado!EQ125+PLANEL_GerPT_Trim_Resultado!EQ137</f>
        <v>0</v>
      </c>
      <c r="EE8" s="18">
        <f>PLANEL_GerPT_Trim_Resultado!ER113+PLANEL_GerPT_Trim_Resultado!ER125+PLANEL_GerPT_Trim_Resultado!ER137</f>
        <v>0</v>
      </c>
      <c r="EF8" s="18">
        <f>PLANEL_GerPT_Trim_Resultado!ES113+PLANEL_GerPT_Trim_Resultado!ES125+PLANEL_GerPT_Trim_Resultado!ES137</f>
        <v>0</v>
      </c>
      <c r="EG8" s="18">
        <f>PLANEL_GerPT_Trim_Resultado!ET113+PLANEL_GerPT_Trim_Resultado!ET125+PLANEL_GerPT_Trim_Resultado!ET137</f>
        <v>0</v>
      </c>
      <c r="EH8" s="18">
        <f>PLANEL_GerPT_Trim_Resultado!EU113+PLANEL_GerPT_Trim_Resultado!EU125+PLANEL_GerPT_Trim_Resultado!EU137</f>
        <v>0</v>
      </c>
      <c r="EI8" s="18">
        <f>PLANEL_GerPT_Trim_Resultado!EV113+PLANEL_GerPT_Trim_Resultado!EV125+PLANEL_GerPT_Trim_Resultado!EV137</f>
        <v>0</v>
      </c>
      <c r="EJ8" s="18">
        <f>PLANEL_GerPT_Trim_Resultado!EW113+PLANEL_GerPT_Trim_Resultado!EW125+PLANEL_GerPT_Trim_Resultado!EW137</f>
        <v>0</v>
      </c>
      <c r="EK8" s="18">
        <f>PLANEL_GerPT_Trim_Resultado!EX113+PLANEL_GerPT_Trim_Resultado!EX125+PLANEL_GerPT_Trim_Resultado!EX137</f>
        <v>0</v>
      </c>
      <c r="EL8" s="18">
        <f>PLANEL_GerPT_Trim_Resultado!EY113+PLANEL_GerPT_Trim_Resultado!EY125+PLANEL_GerPT_Trim_Resultado!EY137</f>
        <v>0</v>
      </c>
      <c r="EM8" s="18">
        <f>PLANEL_GerPT_Trim_Resultado!EZ113+PLANEL_GerPT_Trim_Resultado!EZ125+PLANEL_GerPT_Trim_Resultado!EZ137</f>
        <v>0</v>
      </c>
      <c r="EN8" s="18">
        <f>PLANEL_GerPT_Trim_Resultado!FA113+PLANEL_GerPT_Trim_Resultado!FA125+PLANEL_GerPT_Trim_Resultado!FA137</f>
        <v>0</v>
      </c>
      <c r="EO8" s="18">
        <f>PLANEL_GerPT_Trim_Resultado!FB113+PLANEL_GerPT_Trim_Resultado!FB125+PLANEL_GerPT_Trim_Resultado!FB137</f>
        <v>0</v>
      </c>
      <c r="EP8" s="18">
        <f>PLANEL_GerPT_Trim_Resultado!FC113+PLANEL_GerPT_Trim_Resultado!FC125+PLANEL_GerPT_Trim_Resultado!FC137</f>
        <v>0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1201.77</v>
      </c>
      <c r="E10" s="20">
        <f>PLANEL_GerPT_Trim_Resultado!R65+PLANEL_GerPT_Trim_Resultado!R77+PLANEL_GerPT_Trim_Resultado!R89</f>
        <v>1281.27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1277.2767630000001</v>
      </c>
      <c r="I10" s="20">
        <f>PLANEL_GerPT_Trim_Resultado!V65+PLANEL_GerPT_Trim_Resultado!V77+PLANEL_GerPT_Trim_Resultado!V89</f>
        <v>1024.02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1186.77</v>
      </c>
      <c r="M10" s="20">
        <f>PLANEL_GerPT_Trim_Resultado!Z65+PLANEL_GerPT_Trim_Resultado!Z77+PLANEL_GerPT_Trim_Resultado!Z89</f>
        <v>1296.27</v>
      </c>
      <c r="N10" s="20">
        <f>PLANEL_GerPT_Trim_Resultado!AA65+PLANEL_GerPT_Trim_Resultado!AA77+PLANEL_GerPT_Trim_Resultado!AA89</f>
        <v>1206.27</v>
      </c>
      <c r="O10" s="20">
        <f>PLANEL_GerPT_Trim_Resultado!AB65+PLANEL_GerPT_Trim_Resultado!AB77+PLANEL_GerPT_Trim_Resultado!AB89</f>
        <v>1000.77</v>
      </c>
      <c r="P10" s="20">
        <f>PLANEL_GerPT_Trim_Resultado!AC65+PLANEL_GerPT_Trim_Resultado!AC77+PLANEL_GerPT_Trim_Resultado!AC89</f>
        <v>1281.27</v>
      </c>
      <c r="Q10" s="20">
        <f>PLANEL_GerPT_Trim_Resultado!AD65+PLANEL_GerPT_Trim_Resultado!AD77+PLANEL_GerPT_Trim_Resultado!AD89</f>
        <v>1026.27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1456.77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1366.77</v>
      </c>
      <c r="V10" s="20">
        <f>PLANEL_GerPT_Trim_Resultado!AI65+PLANEL_GerPT_Trim_Resultado!AI77+PLANEL_GerPT_Trim_Resultado!AI89</f>
        <v>1262.25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966.48396439999999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1296.27</v>
      </c>
      <c r="AG10" s="20">
        <f>PLANEL_GerPT_Trim_Resultado!AT65+PLANEL_GerPT_Trim_Resultado!AT77+PLANEL_GerPT_Trim_Resultado!AT89</f>
        <v>1201.77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1264.02</v>
      </c>
      <c r="AL10" s="20">
        <f>PLANEL_GerPT_Trim_Resultado!AY65+PLANEL_GerPT_Trim_Resultado!AY77+PLANEL_GerPT_Trim_Resultado!AY89</f>
        <v>1262.25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1201.77</v>
      </c>
      <c r="AO10" s="20">
        <f>PLANEL_GerPT_Trim_Resultado!BB65+PLANEL_GerPT_Trim_Resultado!BB77+PLANEL_GerPT_Trim_Resultado!BB89</f>
        <v>1296.27</v>
      </c>
      <c r="AP10" s="20">
        <f>PLANEL_GerPT_Trim_Resultado!BC65+PLANEL_GerPT_Trim_Resultado!BC77+PLANEL_GerPT_Trim_Resultado!BC89</f>
        <v>1264.02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591.27</v>
      </c>
      <c r="AS10" s="20">
        <f>PLANEL_GerPT_Trim_Resultado!BF65+PLANEL_GerPT_Trim_Resultado!BF77+PLANEL_GerPT_Trim_Resultado!BF89</f>
        <v>1296.27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1281.27</v>
      </c>
      <c r="AW10" s="20">
        <f>PLANEL_GerPT_Trim_Resultado!BJ65+PLANEL_GerPT_Trim_Resultado!BJ77+PLANEL_GerPT_Trim_Resultado!BJ89</f>
        <v>1296.27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1262.25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1035.75</v>
      </c>
      <c r="BE10" s="20">
        <f>PLANEL_GerPT_Trim_Resultado!BR65+PLANEL_GerPT_Trim_Resultado!BR77+PLANEL_GerPT_Trim_Resultado!BR89</f>
        <v>1082.52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0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0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0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0</v>
      </c>
      <c r="DI10" s="20">
        <f>PLANEL_GerPT_Trim_Resultado!DV65+PLANEL_GerPT_Trim_Resultado!DV77+PLANEL_GerPT_Trim_Resultado!DV89</f>
        <v>0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1084.05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1084.05</v>
      </c>
      <c r="J11" s="20">
        <f>PLANEL_GerPT_Trim_Resultado!W41+PLANEL_GerPT_Trim_Resultado!W53</f>
        <v>1084.05</v>
      </c>
      <c r="K11" s="20">
        <f>PLANEL_GerPT_Trim_Resultado!X41+PLANEL_GerPT_Trim_Resultado!X53</f>
        <v>1084.05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810.3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813.97500000000002</v>
      </c>
      <c r="R11" s="20">
        <f>PLANEL_GerPT_Trim_Resultado!AE41+PLANEL_GerPT_Trim_Resultado!AE53</f>
        <v>1084.05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543.82500000000005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540.22500000000002</v>
      </c>
      <c r="Y11" s="20">
        <f>PLANEL_GerPT_Trim_Resultado!AL41+PLANEL_GerPT_Trim_Resultado!AL53</f>
        <v>1084.05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540.22500000000002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813.97500000000002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813.97500000000002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531.29521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531.29521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1628.4201720000001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531.29521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1331.1975420000001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2613.7311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2451.8983750000002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2451.8983750000002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2451.8983750000002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4001.577644</v>
      </c>
      <c r="D13" s="1">
        <f>PLANEL_GerPT_Trim_Resultado!Q173+PLANEL_GerPT_Trim_Resultado!Q185</f>
        <v>3944.4930193999999</v>
      </c>
      <c r="E13" s="1">
        <f>PLANEL_GerPT_Trim_Resultado!R173+PLANEL_GerPT_Trim_Resultado!R185</f>
        <v>4036.5872558999999</v>
      </c>
      <c r="F13" s="1">
        <f>PLANEL_GerPT_Trim_Resultado!S173+PLANEL_GerPT_Trim_Resultado!S185</f>
        <v>4365.1558100000002</v>
      </c>
      <c r="G13" s="1">
        <f>PLANEL_GerPT_Trim_Resultado!T173+PLANEL_GerPT_Trim_Resultado!T185</f>
        <v>4305.0527860000002</v>
      </c>
      <c r="H13" s="1">
        <f>PLANEL_GerPT_Trim_Resultado!U173+PLANEL_GerPT_Trim_Resultado!U185</f>
        <v>4555.8964180000003</v>
      </c>
      <c r="I13" s="1">
        <f>PLANEL_GerPT_Trim_Resultado!V173+PLANEL_GerPT_Trim_Resultado!V185</f>
        <v>4586.878737</v>
      </c>
      <c r="J13" s="1">
        <f>PLANEL_GerPT_Trim_Resultado!W173+PLANEL_GerPT_Trim_Resultado!W185</f>
        <v>4231.6716492999994</v>
      </c>
      <c r="K13" s="1">
        <f>PLANEL_GerPT_Trim_Resultado!X173+PLANEL_GerPT_Trim_Resultado!X185</f>
        <v>4023.2513490000001</v>
      </c>
      <c r="L13" s="1">
        <f>PLANEL_GerPT_Trim_Resultado!Y173+PLANEL_GerPT_Trim_Resultado!Y185</f>
        <v>4533.1571000000004</v>
      </c>
      <c r="M13" s="1">
        <f>PLANEL_GerPT_Trim_Resultado!Z173+PLANEL_GerPT_Trim_Resultado!Z185</f>
        <v>3433.2373660000003</v>
      </c>
      <c r="N13" s="1">
        <f>PLANEL_GerPT_Trim_Resultado!AA173+PLANEL_GerPT_Trim_Resultado!AA185</f>
        <v>4588.6789339999996</v>
      </c>
      <c r="O13" s="1">
        <f>PLANEL_GerPT_Trim_Resultado!AB173+PLANEL_GerPT_Trim_Resultado!AB185</f>
        <v>4550.6374139999998</v>
      </c>
      <c r="P13" s="1">
        <f>PLANEL_GerPT_Trim_Resultado!AC173+PLANEL_GerPT_Trim_Resultado!AC185</f>
        <v>4555.8964180000003</v>
      </c>
      <c r="Q13" s="1">
        <f>PLANEL_GerPT_Trim_Resultado!AD173+PLANEL_GerPT_Trim_Resultado!AD185</f>
        <v>4555.8964180000003</v>
      </c>
      <c r="R13" s="1">
        <f>PLANEL_GerPT_Trim_Resultado!AE173+PLANEL_GerPT_Trim_Resultado!AE185</f>
        <v>4844.1820440000001</v>
      </c>
      <c r="S13" s="1">
        <f>PLANEL_GerPT_Trim_Resultado!AF173+PLANEL_GerPT_Trim_Resultado!AF185</f>
        <v>4105.0415400000002</v>
      </c>
      <c r="T13" s="1">
        <f>PLANEL_GerPT_Trim_Resultado!AG173+PLANEL_GerPT_Trim_Resultado!AG185</f>
        <v>3419.3020260000003</v>
      </c>
      <c r="U13" s="1">
        <f>PLANEL_GerPT_Trim_Resultado!AH173+PLANEL_GerPT_Trim_Resultado!AH185</f>
        <v>4428.0825050000003</v>
      </c>
      <c r="V13" s="1">
        <f>PLANEL_GerPT_Trim_Resultado!AI173+PLANEL_GerPT_Trim_Resultado!AI185</f>
        <v>4050.325593</v>
      </c>
      <c r="W13" s="1">
        <f>PLANEL_GerPT_Trim_Resultado!AJ173+PLANEL_GerPT_Trim_Resultado!AJ185</f>
        <v>3583.268951</v>
      </c>
      <c r="X13" s="1">
        <f>PLANEL_GerPT_Trim_Resultado!AK173+PLANEL_GerPT_Trim_Resultado!AK185</f>
        <v>3928.1017620000002</v>
      </c>
      <c r="Y13" s="1">
        <f>PLANEL_GerPT_Trim_Resultado!AL173+PLANEL_GerPT_Trim_Resultado!AL185</f>
        <v>4487.5837179999999</v>
      </c>
      <c r="Z13" s="1">
        <f>PLANEL_GerPT_Trim_Resultado!AM173+PLANEL_GerPT_Trim_Resultado!AM185</f>
        <v>4179.1884623000005</v>
      </c>
      <c r="AA13" s="1">
        <f>PLANEL_GerPT_Trim_Resultado!AN173+PLANEL_GerPT_Trim_Resultado!AN185</f>
        <v>3825.3479348999999</v>
      </c>
      <c r="AB13" s="1">
        <f>PLANEL_GerPT_Trim_Resultado!AO173+PLANEL_GerPT_Trim_Resultado!AO185</f>
        <v>3681.9486505999998</v>
      </c>
      <c r="AC13" s="1">
        <f>PLANEL_GerPT_Trim_Resultado!AP173+PLANEL_GerPT_Trim_Resultado!AP185</f>
        <v>4523.8718790000003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4009.5266929999998</v>
      </c>
      <c r="AF13" s="1">
        <f>PLANEL_GerPT_Trim_Resultado!AS173+PLANEL_GerPT_Trim_Resultado!AS185</f>
        <v>4290.5096329999997</v>
      </c>
      <c r="AG13" s="1">
        <f>PLANEL_GerPT_Trim_Resultado!AT173+PLANEL_GerPT_Trim_Resultado!AT185</f>
        <v>4606.9651350000004</v>
      </c>
      <c r="AH13" s="1">
        <f>PLANEL_GerPT_Trim_Resultado!AU173+PLANEL_GerPT_Trim_Resultado!AU185</f>
        <v>4413.8704309999994</v>
      </c>
      <c r="AI13" s="1">
        <f>PLANEL_GerPT_Trim_Resultado!AV173+PLANEL_GerPT_Trim_Resultado!AV185</f>
        <v>4345.4693221999996</v>
      </c>
      <c r="AJ13" s="1">
        <f>PLANEL_GerPT_Trim_Resultado!AW173+PLANEL_GerPT_Trim_Resultado!AW185</f>
        <v>3618.4534733999999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4431.0998300000001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3207.5350579000001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3521.9061209000001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2284.4135169000001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2116.9005449000001</v>
      </c>
      <c r="AU13" s="1">
        <f>PLANEL_GerPT_Trim_Resultado!BH173+PLANEL_GerPT_Trim_Resultado!BH185</f>
        <v>2106.0325349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2131.0155018999999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453.51229669999998</v>
      </c>
      <c r="D15" s="22">
        <f>PLANEL_GerPT_Trim_Resultado!Q17+PLANEL_GerPT_Trim_Resultado!Q29</f>
        <v>4206.0163220000004</v>
      </c>
      <c r="E15" s="22">
        <f>PLANEL_GerPT_Trim_Resultado!R17+PLANEL_GerPT_Trim_Resultado!R29</f>
        <v>5893.8772060000001</v>
      </c>
      <c r="F15" s="22">
        <f>PLANEL_GerPT_Trim_Resultado!S17+PLANEL_GerPT_Trim_Resultado!S29</f>
        <v>3716.5907689999999</v>
      </c>
      <c r="G15" s="22">
        <f>PLANEL_GerPT_Trim_Resultado!T17+PLANEL_GerPT_Trim_Resultado!T29</f>
        <v>495.22328950000002</v>
      </c>
      <c r="H15" s="22">
        <f>PLANEL_GerPT_Trim_Resultado!U17+PLANEL_GerPT_Trim_Resultado!U29</f>
        <v>4817.5824130000001</v>
      </c>
      <c r="I15" s="22">
        <f>PLANEL_GerPT_Trim_Resultado!V17+PLANEL_GerPT_Trim_Resultado!V29</f>
        <v>6459.3128260000003</v>
      </c>
      <c r="J15" s="22">
        <f>PLANEL_GerPT_Trim_Resultado!W17+PLANEL_GerPT_Trim_Resultado!W29</f>
        <v>4169.2324619999999</v>
      </c>
      <c r="K15" s="22">
        <f>PLANEL_GerPT_Trim_Resultado!X17+PLANEL_GerPT_Trim_Resultado!X29</f>
        <v>483.3715401</v>
      </c>
      <c r="L15" s="22">
        <f>PLANEL_GerPT_Trim_Resultado!Y17+PLANEL_GerPT_Trim_Resultado!Y29</f>
        <v>4757.4375529999998</v>
      </c>
      <c r="M15" s="22">
        <f>PLANEL_GerPT_Trim_Resultado!Z17+PLANEL_GerPT_Trim_Resultado!Z29</f>
        <v>6404.2706710000002</v>
      </c>
      <c r="N15" s="22">
        <f>PLANEL_GerPT_Trim_Resultado!AA17+PLANEL_GerPT_Trim_Resultado!AA29</f>
        <v>4179.8223029999999</v>
      </c>
      <c r="O15" s="22">
        <f>PLANEL_GerPT_Trim_Resultado!AB17+PLANEL_GerPT_Trim_Resultado!AB29</f>
        <v>504.35459789999999</v>
      </c>
      <c r="P15" s="22">
        <f>PLANEL_GerPT_Trim_Resultado!AC17+PLANEL_GerPT_Trim_Resultado!AC29</f>
        <v>4757.5183290000004</v>
      </c>
      <c r="Q15" s="22">
        <f>PLANEL_GerPT_Trim_Resultado!AD17+PLANEL_GerPT_Trim_Resultado!AD29</f>
        <v>6534.1686730000001</v>
      </c>
      <c r="R15" s="22">
        <f>PLANEL_GerPT_Trim_Resultado!AE17+PLANEL_GerPT_Trim_Resultado!AE29</f>
        <v>4226.6640820000002</v>
      </c>
      <c r="S15" s="22">
        <f>PLANEL_GerPT_Trim_Resultado!AF17+PLANEL_GerPT_Trim_Resultado!AF29</f>
        <v>478.72790479999998</v>
      </c>
      <c r="T15" s="22">
        <f>PLANEL_GerPT_Trim_Resultado!AG17+PLANEL_GerPT_Trim_Resultado!AG29</f>
        <v>3979.684479</v>
      </c>
      <c r="U15" s="22">
        <f>PLANEL_GerPT_Trim_Resultado!AH17+PLANEL_GerPT_Trim_Resultado!AH29</f>
        <v>6351.7374319999999</v>
      </c>
      <c r="V15" s="22">
        <f>PLANEL_GerPT_Trim_Resultado!AI17+PLANEL_GerPT_Trim_Resultado!AI29</f>
        <v>4065.4537</v>
      </c>
      <c r="W15" s="22">
        <f>PLANEL_GerPT_Trim_Resultado!AJ17+PLANEL_GerPT_Trim_Resultado!AJ29</f>
        <v>483.75532120000003</v>
      </c>
      <c r="X15" s="22">
        <f>PLANEL_GerPT_Trim_Resultado!AK17+PLANEL_GerPT_Trim_Resultado!AK29</f>
        <v>4567.0071790000002</v>
      </c>
      <c r="Y15" s="22">
        <f>PLANEL_GerPT_Trim_Resultado!AL17+PLANEL_GerPT_Trim_Resultado!AL29</f>
        <v>6279.5082759999996</v>
      </c>
      <c r="Z15" s="22">
        <f>PLANEL_GerPT_Trim_Resultado!AM17+PLANEL_GerPT_Trim_Resultado!AM29</f>
        <v>4220.1762019999996</v>
      </c>
      <c r="AA15" s="22">
        <f>PLANEL_GerPT_Trim_Resultado!AN17+PLANEL_GerPT_Trim_Resultado!AN29</f>
        <v>488.14771789999998</v>
      </c>
      <c r="AB15" s="22">
        <f>PLANEL_GerPT_Trim_Resultado!AO17+PLANEL_GerPT_Trim_Resultado!AO29</f>
        <v>4541.3506889999999</v>
      </c>
      <c r="AC15" s="22">
        <f>PLANEL_GerPT_Trim_Resultado!AP17+PLANEL_GerPT_Trim_Resultado!AP29</f>
        <v>6049.4957709999999</v>
      </c>
      <c r="AD15" s="22">
        <f>PLANEL_GerPT_Trim_Resultado!AQ17+PLANEL_GerPT_Trim_Resultado!AQ29</f>
        <v>4135.1463009999998</v>
      </c>
      <c r="AE15" s="22">
        <f>PLANEL_GerPT_Trim_Resultado!AR17+PLANEL_GerPT_Trim_Resultado!AR29</f>
        <v>482.09651789999998</v>
      </c>
      <c r="AF15" s="22">
        <f>PLANEL_GerPT_Trim_Resultado!AS17+PLANEL_GerPT_Trim_Resultado!AS29</f>
        <v>4791.6023789999999</v>
      </c>
      <c r="AG15" s="22">
        <f>PLANEL_GerPT_Trim_Resultado!AT17+PLANEL_GerPT_Trim_Resultado!AT29</f>
        <v>6127.5817550000002</v>
      </c>
      <c r="AH15" s="22">
        <f>PLANEL_GerPT_Trim_Resultado!AU17+PLANEL_GerPT_Trim_Resultado!AU29</f>
        <v>4175.9694019999997</v>
      </c>
      <c r="AI15" s="22">
        <f>PLANEL_GerPT_Trim_Resultado!AV17+PLANEL_GerPT_Trim_Resultado!AV29</f>
        <v>492.07971789999999</v>
      </c>
      <c r="AJ15" s="22">
        <f>PLANEL_GerPT_Trim_Resultado!AW17+PLANEL_GerPT_Trim_Resultado!AW29</f>
        <v>4668.8419409999997</v>
      </c>
      <c r="AK15" s="22">
        <f>PLANEL_GerPT_Trim_Resultado!AX17+PLANEL_GerPT_Trim_Resultado!AX29</f>
        <v>6329.602785</v>
      </c>
      <c r="AL15" s="22">
        <f>PLANEL_GerPT_Trim_Resultado!AY17+PLANEL_GerPT_Trim_Resultado!AY29</f>
        <v>4096.4114419999996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1844.0964289999999</v>
      </c>
      <c r="AO15" s="22">
        <f>PLANEL_GerPT_Trim_Resultado!BB17+PLANEL_GerPT_Trim_Resultado!BB29</f>
        <v>2511.3495859999998</v>
      </c>
      <c r="AP15" s="22">
        <f>PLANEL_GerPT_Trim_Resultado!BC17+PLANEL_GerPT_Trim_Resultado!BC29</f>
        <v>1636.35349</v>
      </c>
      <c r="AQ15" s="22">
        <f>PLANEL_GerPT_Trim_Resultado!BD17+PLANEL_GerPT_Trim_Resultado!BD29</f>
        <v>192.1097753</v>
      </c>
      <c r="AR15" s="22">
        <f>PLANEL_GerPT_Trim_Resultado!BE17+PLANEL_GerPT_Trim_Resultado!BE29</f>
        <v>1792.2747890000001</v>
      </c>
      <c r="AS15" s="22">
        <f>PLANEL_GerPT_Trim_Resultado!BF17+PLANEL_GerPT_Trim_Resultado!BF29</f>
        <v>2479.546233</v>
      </c>
      <c r="AT15" s="22">
        <f>PLANEL_GerPT_Trim_Resultado!BG17+PLANEL_GerPT_Trim_Resultado!BG29</f>
        <v>1640.41309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1835.575709</v>
      </c>
      <c r="AW15" s="22">
        <f>PLANEL_GerPT_Trim_Resultado!BJ17+PLANEL_GerPT_Trim_Resultado!BJ29</f>
        <v>2450.9657470000002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192.98977529999999</v>
      </c>
      <c r="AZ15" s="22">
        <f>PLANEL_GerPT_Trim_Resultado!BM17+PLANEL_GerPT_Trim_Resultado!BM29</f>
        <v>1869.7822160000001</v>
      </c>
      <c r="BA15" s="22">
        <f>PLANEL_GerPT_Trim_Resultado!BN17+PLANEL_GerPT_Trim_Resultado!BN29</f>
        <v>2607.5638640000002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1801.6835390000001</v>
      </c>
      <c r="BE15" s="22">
        <f>PLANEL_GerPT_Trim_Resultado!BR17+PLANEL_GerPT_Trim_Resultado!BR29</f>
        <v>2384.4225329999999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1889.4503090000001</v>
      </c>
      <c r="BI15" s="22">
        <f>PLANEL_GerPT_Trim_Resultado!BV17+PLANEL_GerPT_Trim_Resultado!BV29</f>
        <v>2594.5619660000002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2474.7786259999998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581.28104480000002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270.93049999999999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294.39550000000003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270.93049999999999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225.80549999999999</v>
      </c>
      <c r="Q16" s="22">
        <f>PLANEL_GerPT_Trim_Resultado!AD377</f>
        <v>452.15249999999997</v>
      </c>
      <c r="R16" s="22">
        <f>PLANEL_GerPT_Trim_Resultado!AE377</f>
        <v>455.76249999999999</v>
      </c>
      <c r="S16" s="22">
        <f>PLANEL_GerPT_Trim_Resultado!AF377</f>
        <v>588.6105</v>
      </c>
      <c r="T16" s="22">
        <f>PLANEL_GerPT_Trim_Resultado!AG377</f>
        <v>468.39749999999998</v>
      </c>
      <c r="U16" s="22">
        <f>PLANEL_GerPT_Trim_Resultado!AH377</f>
        <v>588.6105</v>
      </c>
      <c r="V16" s="22">
        <f>PLANEL_GerPT_Trim_Resultado!AI377</f>
        <v>449.62549999999999</v>
      </c>
      <c r="W16" s="22">
        <f>PLANEL_GerPT_Trim_Resultado!AJ377</f>
        <v>633.7355</v>
      </c>
      <c r="X16" s="22">
        <f>PLANEL_GerPT_Trim_Resultado!AK377</f>
        <v>498.3605</v>
      </c>
      <c r="Y16" s="22">
        <f>PLANEL_GerPT_Trim_Resultado!AL377</f>
        <v>606.66049999999996</v>
      </c>
      <c r="Z16" s="22">
        <f>PLANEL_GerPT_Trim_Resultado!AM377</f>
        <v>648.89750000000004</v>
      </c>
      <c r="AA16" s="22">
        <f>PLANEL_GerPT_Trim_Resultado!AN377</f>
        <v>502.87299999999999</v>
      </c>
      <c r="AB16" s="22">
        <f>PLANEL_GerPT_Trim_Resultado!AO377</f>
        <v>475.798</v>
      </c>
      <c r="AC16" s="22">
        <f>PLANEL_GerPT_Trim_Resultado!AP377</f>
        <v>600.34299999999996</v>
      </c>
      <c r="AD16" s="22">
        <f>PLANEL_GerPT_Trim_Resultado!AQ377</f>
        <v>653.41</v>
      </c>
      <c r="AE16" s="22">
        <f>PLANEL_GerPT_Trim_Resultado!AR377</f>
        <v>502.87299999999999</v>
      </c>
      <c r="AF16" s="22">
        <f>PLANEL_GerPT_Trim_Resultado!AS377</f>
        <v>518.03499999999997</v>
      </c>
      <c r="AG16" s="22">
        <f>PLANEL_GerPT_Trim_Resultado!AT377</f>
        <v>603.95299999999997</v>
      </c>
      <c r="AH16" s="22">
        <f>PLANEL_GerPT_Trim_Resultado!AU377</f>
        <v>518.03499999999997</v>
      </c>
      <c r="AI16" s="22">
        <f>PLANEL_GerPT_Trim_Resultado!AV377</f>
        <v>518.03499999999997</v>
      </c>
      <c r="AJ16" s="22">
        <f>PLANEL_GerPT_Trim_Resultado!AW377</f>
        <v>502.87299999999999</v>
      </c>
      <c r="AK16" s="22">
        <f>PLANEL_GerPT_Trim_Resultado!AX377</f>
        <v>653.41</v>
      </c>
      <c r="AL16" s="22">
        <f>PLANEL_GerPT_Trim_Resultado!AY377</f>
        <v>518.03499999999997</v>
      </c>
      <c r="AM16" s="22">
        <f>PLANEL_GerPT_Trim_Resultado!AZ377</f>
        <v>626.33500000000004</v>
      </c>
      <c r="AN16" s="22">
        <f>PLANEL_GerPT_Trim_Resultado!BA377</f>
        <v>490.96</v>
      </c>
      <c r="AO16" s="22">
        <f>PLANEL_GerPT_Trim_Resultado!BB377</f>
        <v>468.57799999999997</v>
      </c>
      <c r="AP16" s="22">
        <f>PLANEL_GerPT_Trim_Resultado!BC377</f>
        <v>490.96</v>
      </c>
      <c r="AQ16" s="22">
        <f>PLANEL_GerPT_Trim_Resultado!BD377</f>
        <v>626.33500000000004</v>
      </c>
      <c r="AR16" s="22">
        <f>PLANEL_GerPT_Trim_Resultado!BE377</f>
        <v>480.13</v>
      </c>
      <c r="AS16" s="22">
        <f>PLANEL_GerPT_Trim_Resultado!BF377</f>
        <v>611.173</v>
      </c>
      <c r="AT16" s="22">
        <f>PLANEL_GerPT_Trim_Resultado!BG377</f>
        <v>536.98114829999997</v>
      </c>
      <c r="AU16" s="22">
        <f>PLANEL_GerPT_Trim_Resultado!BH377</f>
        <v>626.33500000000004</v>
      </c>
      <c r="AV16" s="22">
        <f>PLANEL_GerPT_Trim_Resultado!BI377</f>
        <v>619.11500000000001</v>
      </c>
      <c r="AW16" s="22">
        <f>PLANEL_GerPT_Trim_Resultado!BJ377</f>
        <v>615.505</v>
      </c>
      <c r="AX16" s="22">
        <f>PLANEL_GerPT_Trim_Resultado!BK377</f>
        <v>626.33500000000004</v>
      </c>
      <c r="AY16" s="22">
        <f>PLANEL_GerPT_Trim_Resultado!BL377</f>
        <v>490.96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475.798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619.11500000000001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204.86750000000001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204.86750000000001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298.54700000000003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298.54700000000003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999.00276114999997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960.03540305999991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1501.43675315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1271.50937333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1665.6943242699999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2085.8162092600001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2347.79694083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2405.0449263999999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1461.5580842699999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2095.42473724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1228.0631222699999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2366.3983962500001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2945.5701025499998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3259.1468606199996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4606.8735862800004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4038.9081618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2488.2220962699998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3081.3269945000002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3658.0690765899999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3394.6513637399999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2629.4347370699998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2761.7851488000001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2416.7341739499998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4108.7678056000004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2618.09043707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1550.3044028000002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2348.16286863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4154.3633055999999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2051.61558307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3096.2259050599996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2440.1475924300003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3639.5261621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2803.6307370700001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2965.9231528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5092.3262068000004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3831.2808267999999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3247.6732370700001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3022.36671054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3894.5927015500001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3779.7491427999998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3246.4779506700002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3080.2620072499999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2955.18873588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4080.1473879999999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3247.4869586700001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3441.9166108599998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5095.9226993900002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4439.5173880000002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2825.8827866699999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3407.3890960000003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5087.5570598699996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4415.4716800000006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3227.2100286800001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3461.0769513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2870.4503645199998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4411.0144930000006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3205.6060286800002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3603.7684455100002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5051.2912864400005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4381.5544930000005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3149.1254286799999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3549.4432465099999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4932.0598768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4304.5354930000003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3087.6391009199997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3480.1192506900002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4868.4707509200007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4220.4975014000001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3047.38358892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2351.0151506900002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4811.0552389199993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4164.0742333799999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2688.2647321200002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1865.4400790899999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4232.9002825199996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3673.32364818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2420.5635313199996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2733.0424434900001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3823.98204132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3306.9794869800003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2199.65532072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2490.5206055399999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3485.5527907199998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3002.7374110800001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2088.9726959199998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2364.6250670200002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3137.5428849199998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2851.5784738799998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1385.7063528000001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1500.6848910000001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2197.6738728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1891.1824091999999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1366.3454728000002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1548.1806045999999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2166.8724727999997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1864.7812091999999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1009.4935823000001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1146.8819060999999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1605.522125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1376.6774137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1053.8921556999999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1197.6047223999999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1676.6466109999999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1437.1256668999999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1104.6935658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1255.3335975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1757.4670361999999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1506.4003170000001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1104.6935658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1255.3335975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1439.7918346000001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1506.4003170000001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528.72844259999999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1255.3335975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1757.4670361999999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1506.4003170000001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1104.6935658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1255.3335975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1757.4670361999999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1506.4003170000001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1104.6935658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1241.1692048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1757.4670361999999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1506.4003170000001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1104.6935658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1255.3335975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1411.7676981999998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1506.4003170000001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715.09503830000006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1255.3335975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1757.4670361999999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1506.4003170000001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1104.6935658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1255.3335975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1757.4670361999999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1506.4003170000001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1104.6935658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1255.3335975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1757.4670361999999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1506.4003170000001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1104.6935658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1255.3335975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355.41851309999998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1506.4003170000001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4.0827799999999996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4.0827799999999996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181.09988000000001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180.87459999999999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497.85969999999998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382.78300000000002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480.3526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371.11599999999999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495.7355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428.66899999999998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488.97550000000001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410.66899999999998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451.24871999999999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394.50200000000001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504.5326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399.86900000000003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400.46899999999999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417.46899999999999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535.42970000000003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0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0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0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0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0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0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0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0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0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0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0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0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0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0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0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0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0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0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0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0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0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0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0</v>
      </c>
      <c r="AZ24" s="32">
        <f>PLANEL_GerPT_Trim_Resultado!BM101</f>
        <v>0</v>
      </c>
      <c r="BA24" s="32">
        <f>PLANEL_GerPT_Trim_Resultado!BN101</f>
        <v>0</v>
      </c>
      <c r="BB24" s="32">
        <f>PLANEL_GerPT_Trim_Resultado!BO101</f>
        <v>0</v>
      </c>
      <c r="BC24" s="32">
        <f>PLANEL_GerPT_Trim_Resultado!BP101</f>
        <v>0</v>
      </c>
      <c r="BD24" s="32">
        <f>PLANEL_GerPT_Trim_Resultado!BQ101</f>
        <v>0</v>
      </c>
      <c r="BE24" s="32">
        <f>PLANEL_GerPT_Trim_Resultado!BR101</f>
        <v>0</v>
      </c>
      <c r="BF24" s="32">
        <f>PLANEL_GerPT_Trim_Resultado!BS101</f>
        <v>0</v>
      </c>
      <c r="BG24" s="32">
        <f>PLANEL_GerPT_Trim_Resultado!BT101</f>
        <v>0</v>
      </c>
      <c r="BH24" s="32">
        <f>PLANEL_GerPT_Trim_Resultado!BU101</f>
        <v>0</v>
      </c>
      <c r="BI24" s="32">
        <f>PLANEL_GerPT_Trim_Resultado!BV101</f>
        <v>0</v>
      </c>
      <c r="BJ24" s="32">
        <f>PLANEL_GerPT_Trim_Resultado!BW101</f>
        <v>0</v>
      </c>
      <c r="BK24" s="32">
        <f>PLANEL_GerPT_Trim_Resultado!BX101</f>
        <v>0</v>
      </c>
      <c r="BL24" s="32">
        <f>PLANEL_GerPT_Trim_Resultado!BY101</f>
        <v>0</v>
      </c>
      <c r="BM24" s="32">
        <f>PLANEL_GerPT_Trim_Resultado!BZ101</f>
        <v>0</v>
      </c>
      <c r="BN24" s="32">
        <f>PLANEL_GerPT_Trim_Resultado!CA101</f>
        <v>0</v>
      </c>
      <c r="BO24" s="32">
        <f>PLANEL_GerPT_Trim_Resultado!CB101</f>
        <v>0</v>
      </c>
      <c r="BP24" s="32">
        <f>PLANEL_GerPT_Trim_Resultado!CC101</f>
        <v>0</v>
      </c>
      <c r="BQ24" s="32">
        <f>PLANEL_GerPT_Trim_Resultado!CD101</f>
        <v>0</v>
      </c>
      <c r="BR24" s="32">
        <f>PLANEL_GerPT_Trim_Resultado!CE101</f>
        <v>0</v>
      </c>
      <c r="BS24" s="32">
        <f>PLANEL_GerPT_Trim_Resultado!CF101</f>
        <v>0</v>
      </c>
      <c r="BT24" s="32">
        <f>PLANEL_GerPT_Trim_Resultado!CG101</f>
        <v>0</v>
      </c>
      <c r="BU24" s="32">
        <f>PLANEL_GerPT_Trim_Resultado!CH101</f>
        <v>0</v>
      </c>
      <c r="BV24" s="32">
        <f>PLANEL_GerPT_Trim_Resultado!CI101</f>
        <v>0</v>
      </c>
      <c r="BW24" s="32">
        <f>PLANEL_GerPT_Trim_Resultado!CJ101</f>
        <v>0</v>
      </c>
      <c r="BX24" s="32">
        <f>PLANEL_GerPT_Trim_Resultado!CK101</f>
        <v>0</v>
      </c>
      <c r="BY24" s="32">
        <f>PLANEL_GerPT_Trim_Resultado!CL101</f>
        <v>0</v>
      </c>
      <c r="BZ24" s="32">
        <f>PLANEL_GerPT_Trim_Resultado!CM101</f>
        <v>0</v>
      </c>
      <c r="CA24" s="32">
        <f>PLANEL_GerPT_Trim_Resultado!CN101</f>
        <v>0</v>
      </c>
      <c r="CB24" s="32">
        <f>PLANEL_GerPT_Trim_Resultado!CO101</f>
        <v>0</v>
      </c>
      <c r="CC24" s="32">
        <f>PLANEL_GerPT_Trim_Resultado!CP101</f>
        <v>0</v>
      </c>
      <c r="CD24" s="32">
        <f>PLANEL_GerPT_Trim_Resultado!CQ101</f>
        <v>0</v>
      </c>
      <c r="CE24" s="32">
        <f>PLANEL_GerPT_Trim_Resultado!CR101</f>
        <v>0</v>
      </c>
      <c r="CF24" s="32">
        <f>PLANEL_GerPT_Trim_Resultado!CS101</f>
        <v>0</v>
      </c>
      <c r="CG24" s="32">
        <f>PLANEL_GerPT_Trim_Resultado!CT101</f>
        <v>0</v>
      </c>
      <c r="CH24" s="32">
        <f>PLANEL_GerPT_Trim_Resultado!CU101</f>
        <v>0</v>
      </c>
      <c r="CI24" s="32">
        <f>PLANEL_GerPT_Trim_Resultado!CV101</f>
        <v>0</v>
      </c>
      <c r="CJ24" s="32">
        <f>PLANEL_GerPT_Trim_Resultado!CW101</f>
        <v>0</v>
      </c>
      <c r="CK24" s="32">
        <f>PLANEL_GerPT_Trim_Resultado!CX101</f>
        <v>0</v>
      </c>
      <c r="CL24" s="32">
        <f>PLANEL_GerPT_Trim_Resultado!CY101</f>
        <v>0</v>
      </c>
      <c r="CM24" s="32">
        <f>PLANEL_GerPT_Trim_Resultado!CZ101</f>
        <v>0</v>
      </c>
      <c r="CN24" s="32">
        <f>PLANEL_GerPT_Trim_Resultado!DA101</f>
        <v>0</v>
      </c>
      <c r="CO24" s="32">
        <f>PLANEL_GerPT_Trim_Resultado!DB101</f>
        <v>0</v>
      </c>
      <c r="CP24" s="32">
        <f>PLANEL_GerPT_Trim_Resultado!DC101</f>
        <v>0</v>
      </c>
      <c r="CQ24" s="32">
        <f>PLANEL_GerPT_Trim_Resultado!DD101</f>
        <v>0</v>
      </c>
      <c r="CR24" s="32">
        <f>PLANEL_GerPT_Trim_Resultado!DE101</f>
        <v>0</v>
      </c>
      <c r="CS24" s="32">
        <f>PLANEL_GerPT_Trim_Resultado!DF101</f>
        <v>0</v>
      </c>
      <c r="CT24" s="32">
        <f>PLANEL_GerPT_Trim_Resultado!DG101</f>
        <v>0</v>
      </c>
      <c r="CU24" s="32">
        <f>PLANEL_GerPT_Trim_Resultado!DH101</f>
        <v>0</v>
      </c>
      <c r="CV24" s="32">
        <f>PLANEL_GerPT_Trim_Resultado!DI101</f>
        <v>0</v>
      </c>
      <c r="CW24" s="32">
        <f>PLANEL_GerPT_Trim_Resultado!DJ101</f>
        <v>0</v>
      </c>
      <c r="CX24" s="32">
        <f>PLANEL_GerPT_Trim_Resultado!DK101</f>
        <v>0</v>
      </c>
      <c r="CY24" s="75">
        <f>PLANEL_GerPT_Trim_Resultado!DL101</f>
        <v>0</v>
      </c>
      <c r="CZ24" s="75">
        <f>PLANEL_GerPT_Trim_Resultado!DM101</f>
        <v>0</v>
      </c>
      <c r="DA24" s="75">
        <f>PLANEL_GerPT_Trim_Resultado!DN101</f>
        <v>0</v>
      </c>
      <c r="DB24" s="75">
        <f>PLANEL_GerPT_Trim_Resultado!DO101</f>
        <v>0</v>
      </c>
      <c r="DC24" s="32">
        <f>PLANEL_GerPT_Trim_Resultado!DP101</f>
        <v>0</v>
      </c>
      <c r="DD24" s="32">
        <f>PLANEL_GerPT_Trim_Resultado!DQ101</f>
        <v>0</v>
      </c>
      <c r="DE24" s="32">
        <f>PLANEL_GerPT_Trim_Resultado!DR101</f>
        <v>0</v>
      </c>
      <c r="DF24" s="32">
        <f>PLANEL_GerPT_Trim_Resultado!DS101</f>
        <v>0</v>
      </c>
      <c r="DG24" s="32">
        <f>PLANEL_GerPT_Trim_Resultado!DT101</f>
        <v>0</v>
      </c>
      <c r="DH24" s="32">
        <f>PLANEL_GerPT_Trim_Resultado!DU101</f>
        <v>0</v>
      </c>
      <c r="DI24" s="32">
        <f>PLANEL_GerPT_Trim_Resultado!DV101</f>
        <v>0</v>
      </c>
      <c r="DJ24" s="32">
        <f>PLANEL_GerPT_Trim_Resultado!DW101</f>
        <v>0</v>
      </c>
      <c r="DK24" s="32">
        <f>PLANEL_GerPT_Trim_Resultado!DX101</f>
        <v>0</v>
      </c>
      <c r="DL24" s="32">
        <f>PLANEL_GerPT_Trim_Resultado!DY101</f>
        <v>0</v>
      </c>
      <c r="DM24" s="32">
        <f>PLANEL_GerPT_Trim_Resultado!DZ101</f>
        <v>0</v>
      </c>
      <c r="DN24" s="32">
        <f>PLANEL_GerPT_Trim_Resultado!EA101</f>
        <v>0</v>
      </c>
      <c r="DO24" s="32">
        <f>PLANEL_GerPT_Trim_Resultado!EB101</f>
        <v>0</v>
      </c>
      <c r="DP24" s="32">
        <f>PLANEL_GerPT_Trim_Resultado!EC101</f>
        <v>0</v>
      </c>
      <c r="DQ24" s="32">
        <f>PLANEL_GerPT_Trim_Resultado!ED101</f>
        <v>0</v>
      </c>
      <c r="DR24" s="32">
        <f>PLANEL_GerPT_Trim_Resultado!EE101</f>
        <v>0</v>
      </c>
      <c r="DS24" s="32">
        <f>PLANEL_GerPT_Trim_Resultado!EF101</f>
        <v>0</v>
      </c>
      <c r="DT24" s="32">
        <f>PLANEL_GerPT_Trim_Resultado!EG101</f>
        <v>0</v>
      </c>
      <c r="DU24" s="32">
        <f>PLANEL_GerPT_Trim_Resultado!EH101</f>
        <v>0</v>
      </c>
      <c r="DV24" s="32">
        <f>PLANEL_GerPT_Trim_Resultado!EI101</f>
        <v>0</v>
      </c>
      <c r="DW24" s="32">
        <f>PLANEL_GerPT_Trim_Resultado!EJ101</f>
        <v>0</v>
      </c>
      <c r="DX24" s="32">
        <f>PLANEL_GerPT_Trim_Resultado!EK101</f>
        <v>0</v>
      </c>
      <c r="DY24" s="32">
        <f>PLANEL_GerPT_Trim_Resultado!EL101</f>
        <v>0</v>
      </c>
      <c r="DZ24" s="32">
        <f>PLANEL_GerPT_Trim_Resultado!EM101</f>
        <v>0</v>
      </c>
      <c r="EA24" s="32">
        <f>PLANEL_GerPT_Trim_Resultado!EN101</f>
        <v>0</v>
      </c>
      <c r="EB24" s="32">
        <f>PLANEL_GerPT_Trim_Resultado!EO101</f>
        <v>0</v>
      </c>
      <c r="EC24" s="32">
        <f>PLANEL_GerPT_Trim_Resultado!EP101</f>
        <v>0</v>
      </c>
      <c r="ED24" s="32">
        <f>PLANEL_GerPT_Trim_Resultado!EQ101</f>
        <v>0</v>
      </c>
      <c r="EE24" s="32">
        <f>PLANEL_GerPT_Trim_Resultado!ER101</f>
        <v>0</v>
      </c>
      <c r="EF24" s="32">
        <f>PLANEL_GerPT_Trim_Resultado!ES101</f>
        <v>0</v>
      </c>
      <c r="EG24" s="32">
        <f>PLANEL_GerPT_Trim_Resultado!ET101</f>
        <v>0</v>
      </c>
      <c r="EH24" s="32">
        <f>PLANEL_GerPT_Trim_Resultado!EU101</f>
        <v>0</v>
      </c>
      <c r="EI24" s="32">
        <f>PLANEL_GerPT_Trim_Resultado!EV101</f>
        <v>0</v>
      </c>
      <c r="EJ24" s="32">
        <f>PLANEL_GerPT_Trim_Resultado!EW101</f>
        <v>0</v>
      </c>
      <c r="EK24" s="32">
        <f>PLANEL_GerPT_Trim_Resultado!EX101</f>
        <v>0</v>
      </c>
      <c r="EL24" s="32">
        <f>PLANEL_GerPT_Trim_Resultado!EY101</f>
        <v>0</v>
      </c>
      <c r="EM24" s="32">
        <f>PLANEL_GerPT_Trim_Resultado!EZ101</f>
        <v>0</v>
      </c>
      <c r="EN24" s="32">
        <f>PLANEL_GerPT_Trim_Resultado!FA101</f>
        <v>0</v>
      </c>
      <c r="EO24" s="32">
        <f>PLANEL_GerPT_Trim_Resultado!FB101</f>
        <v>0</v>
      </c>
      <c r="EP24" s="32">
        <f>PLANEL_GerPT_Trim_Resultado!FC101</f>
        <v>0</v>
      </c>
    </row>
    <row r="25" spans="2:146" x14ac:dyDescent="0.25">
      <c r="B25" s="27" t="s">
        <v>9</v>
      </c>
      <c r="C25" s="28">
        <f>SUM(C4:C24)</f>
        <v>89914.956090850013</v>
      </c>
      <c r="D25" s="28">
        <f t="shared" ref="D25:BO25" si="0">SUM(D4:D24)</f>
        <v>86969.655564460001</v>
      </c>
      <c r="E25" s="28">
        <f t="shared" si="0"/>
        <v>84545.182925050016</v>
      </c>
      <c r="F25" s="28">
        <f t="shared" si="0"/>
        <v>88475.710366330022</v>
      </c>
      <c r="G25" s="28">
        <f t="shared" si="0"/>
        <v>90779.116127770016</v>
      </c>
      <c r="H25" s="28">
        <f t="shared" si="0"/>
        <v>87022.68778126</v>
      </c>
      <c r="I25" s="28">
        <f t="shared" si="0"/>
        <v>86634.38105483001</v>
      </c>
      <c r="J25" s="28">
        <f t="shared" si="0"/>
        <v>90252.563387700007</v>
      </c>
      <c r="K25" s="28">
        <f t="shared" si="0"/>
        <v>93438.089065369975</v>
      </c>
      <c r="L25" s="28">
        <f t="shared" si="0"/>
        <v>89583.081374240006</v>
      </c>
      <c r="M25" s="28">
        <f t="shared" si="0"/>
        <v>89193.216097270022</v>
      </c>
      <c r="N25" s="28">
        <f t="shared" si="0"/>
        <v>92882.213304249992</v>
      </c>
      <c r="O25" s="28">
        <f t="shared" si="0"/>
        <v>96605.298109450014</v>
      </c>
      <c r="P25" s="28">
        <f t="shared" si="0"/>
        <v>92641.439373620029</v>
      </c>
      <c r="Q25" s="28">
        <f t="shared" si="0"/>
        <v>92240.735863280002</v>
      </c>
      <c r="R25" s="28">
        <f t="shared" si="0"/>
        <v>96033.216378800003</v>
      </c>
      <c r="S25" s="28">
        <f t="shared" si="0"/>
        <v>97438.15969207001</v>
      </c>
      <c r="T25" s="28">
        <f t="shared" si="0"/>
        <v>93449.15644950002</v>
      </c>
      <c r="U25" s="28">
        <f t="shared" si="0"/>
        <v>93046.172781589994</v>
      </c>
      <c r="V25" s="28">
        <f t="shared" si="0"/>
        <v>96863.508400739986</v>
      </c>
      <c r="W25" s="28">
        <f t="shared" si="0"/>
        <v>98254.287636270004</v>
      </c>
      <c r="X25" s="28">
        <f t="shared" si="0"/>
        <v>94241.653101800024</v>
      </c>
      <c r="Y25" s="28">
        <f t="shared" si="0"/>
        <v>93836.586786949993</v>
      </c>
      <c r="Z25" s="28">
        <f t="shared" si="0"/>
        <v>97677.247134900012</v>
      </c>
      <c r="AA25" s="28">
        <f t="shared" si="0"/>
        <v>99013.846411870021</v>
      </c>
      <c r="AB25" s="28">
        <f t="shared" si="0"/>
        <v>94978.050420399988</v>
      </c>
      <c r="AC25" s="28">
        <f t="shared" si="0"/>
        <v>94570.916380029987</v>
      </c>
      <c r="AD25" s="28">
        <f t="shared" si="0"/>
        <v>98434.191725600002</v>
      </c>
      <c r="AE25" s="28">
        <f t="shared" si="0"/>
        <v>99751.443900970029</v>
      </c>
      <c r="AF25" s="28">
        <f t="shared" si="0"/>
        <v>95693.268935060012</v>
      </c>
      <c r="AG25" s="28">
        <f t="shared" si="0"/>
        <v>95284.16960143004</v>
      </c>
      <c r="AH25" s="28">
        <f t="shared" si="0"/>
        <v>99169.202938100003</v>
      </c>
      <c r="AI25" s="28">
        <f t="shared" si="0"/>
        <v>100472.59570417002</v>
      </c>
      <c r="AJ25" s="28">
        <f t="shared" si="0"/>
        <v>96393.55844420004</v>
      </c>
      <c r="AK25" s="28">
        <f t="shared" si="0"/>
        <v>95982.456056100025</v>
      </c>
      <c r="AL25" s="28">
        <f t="shared" si="0"/>
        <v>99888.062884800005</v>
      </c>
      <c r="AM25" s="28">
        <f t="shared" si="0"/>
        <v>101177.48901127004</v>
      </c>
      <c r="AN25" s="28">
        <f t="shared" si="0"/>
        <v>94015.049584439999</v>
      </c>
      <c r="AO25" s="28">
        <f t="shared" si="0"/>
        <v>96244.494122450007</v>
      </c>
      <c r="AP25" s="28">
        <f t="shared" si="0"/>
        <v>97919.728010700026</v>
      </c>
      <c r="AQ25" s="28">
        <f t="shared" si="0"/>
        <v>101533.70180687004</v>
      </c>
      <c r="AR25" s="28">
        <f t="shared" si="0"/>
        <v>94667.509500150016</v>
      </c>
      <c r="AS25" s="28">
        <f t="shared" si="0"/>
        <v>93074.616300780021</v>
      </c>
      <c r="AT25" s="28">
        <f t="shared" si="0"/>
        <v>98588.383436199991</v>
      </c>
      <c r="AU25" s="28">
        <f t="shared" si="0"/>
        <v>102190.67352787004</v>
      </c>
      <c r="AV25" s="28">
        <f t="shared" si="0"/>
        <v>95307.869630760018</v>
      </c>
      <c r="AW25" s="28">
        <f t="shared" si="0"/>
        <v>93713.599187890009</v>
      </c>
      <c r="AX25" s="28">
        <f t="shared" si="0"/>
        <v>99243.697055900033</v>
      </c>
      <c r="AY25" s="28">
        <f t="shared" si="0"/>
        <v>102636.38933617002</v>
      </c>
      <c r="AZ25" s="28">
        <f t="shared" si="0"/>
        <v>95738.470558200017</v>
      </c>
      <c r="BA25" s="28">
        <f t="shared" si="0"/>
        <v>94142.920421069997</v>
      </c>
      <c r="BB25" s="28">
        <f t="shared" si="0"/>
        <v>99687.96242820003</v>
      </c>
      <c r="BC25" s="28">
        <f t="shared" si="0"/>
        <v>103093.11212998001</v>
      </c>
      <c r="BD25" s="28">
        <f t="shared" si="0"/>
        <v>96181.531846300015</v>
      </c>
      <c r="BE25" s="28">
        <f t="shared" si="0"/>
        <v>94584.959327520017</v>
      </c>
      <c r="BF25" s="28">
        <f t="shared" si="0"/>
        <v>100143.50281900002</v>
      </c>
      <c r="BG25" s="28">
        <f t="shared" si="0"/>
        <v>103686.45029198001</v>
      </c>
      <c r="BH25" s="28">
        <f t="shared" si="0"/>
        <v>98609.297742510025</v>
      </c>
      <c r="BI25" s="28">
        <f t="shared" si="0"/>
        <v>95358.323459439998</v>
      </c>
      <c r="BJ25" s="28">
        <f t="shared" si="0"/>
        <v>100735.67817700001</v>
      </c>
      <c r="BK25" s="28">
        <f t="shared" si="0"/>
        <v>104077.02843098</v>
      </c>
      <c r="BL25" s="28">
        <f t="shared" si="0"/>
        <v>98876.794397510006</v>
      </c>
      <c r="BM25" s="28">
        <f t="shared" si="0"/>
        <v>95544.199384800013</v>
      </c>
      <c r="BN25" s="28">
        <f t="shared" si="0"/>
        <v>101125.45462100001</v>
      </c>
      <c r="BO25" s="28">
        <f t="shared" si="0"/>
        <v>100087.64415924001</v>
      </c>
      <c r="BP25" s="28">
        <f t="shared" ref="BP25:EA25" si="1">SUM(BP4:BP24)</f>
        <v>95596.773304090006</v>
      </c>
      <c r="BQ25" s="28">
        <f t="shared" si="1"/>
        <v>88763.252761820011</v>
      </c>
      <c r="BR25" s="28">
        <f t="shared" si="1"/>
        <v>94615.359208599984</v>
      </c>
      <c r="BS25" s="28">
        <f t="shared" si="1"/>
        <v>99554.239621239991</v>
      </c>
      <c r="BT25" s="28">
        <f t="shared" si="1"/>
        <v>90361.270321089993</v>
      </c>
      <c r="BU25" s="28">
        <f t="shared" si="1"/>
        <v>88171.759584820014</v>
      </c>
      <c r="BV25" s="28">
        <f t="shared" si="1"/>
        <v>94558.735940579994</v>
      </c>
      <c r="BW25" s="28">
        <f t="shared" si="1"/>
        <v>98497.196354439991</v>
      </c>
      <c r="BX25" s="28">
        <f t="shared" si="1"/>
        <v>90162.115211489989</v>
      </c>
      <c r="BY25" s="28">
        <f t="shared" si="1"/>
        <v>87973.162294319991</v>
      </c>
      <c r="BZ25" s="28">
        <f t="shared" si="1"/>
        <v>94367.337085379986</v>
      </c>
      <c r="CA25" s="28">
        <f t="shared" si="1"/>
        <v>98218.637596640008</v>
      </c>
      <c r="CB25" s="28">
        <f t="shared" si="1"/>
        <v>90724.831317890028</v>
      </c>
      <c r="CC25" s="28">
        <f t="shared" si="1"/>
        <v>88074.614765220016</v>
      </c>
      <c r="CD25" s="28">
        <f t="shared" si="1"/>
        <v>93395.314022179999</v>
      </c>
      <c r="CE25" s="28">
        <f t="shared" si="1"/>
        <v>98472.09507453999</v>
      </c>
      <c r="CF25" s="28">
        <f t="shared" si="1"/>
        <v>92767.376489940012</v>
      </c>
      <c r="CG25" s="28">
        <f t="shared" si="1"/>
        <v>90066.171805620004</v>
      </c>
      <c r="CH25" s="28">
        <f t="shared" si="1"/>
        <v>93762.186786279999</v>
      </c>
      <c r="CI25" s="28">
        <f t="shared" si="1"/>
        <v>98422.779054920029</v>
      </c>
      <c r="CJ25" s="28">
        <f t="shared" si="1"/>
        <v>90866.159544020004</v>
      </c>
      <c r="CK25" s="28">
        <f t="shared" si="1"/>
        <v>87249.220471420005</v>
      </c>
      <c r="CL25" s="28">
        <f t="shared" si="1"/>
        <v>93715.29125888001</v>
      </c>
      <c r="CM25" s="28">
        <f t="shared" si="1"/>
        <v>98741.842031800014</v>
      </c>
      <c r="CN25" s="28">
        <f t="shared" si="1"/>
        <v>90694.396986000007</v>
      </c>
      <c r="CO25" s="28">
        <f t="shared" si="1"/>
        <v>86782.263654800016</v>
      </c>
      <c r="CP25" s="28">
        <f t="shared" si="1"/>
        <v>93441.700761200002</v>
      </c>
      <c r="CQ25" s="28">
        <f t="shared" si="1"/>
        <v>98502.5591958</v>
      </c>
      <c r="CR25" s="28">
        <f t="shared" si="1"/>
        <v>93904.242361600001</v>
      </c>
      <c r="CS25" s="28">
        <f t="shared" si="1"/>
        <v>87727.265745799989</v>
      </c>
      <c r="CT25" s="28">
        <f t="shared" si="1"/>
        <v>93473.06091119998</v>
      </c>
      <c r="CU25" s="28">
        <f t="shared" si="1"/>
        <v>98667.169127300003</v>
      </c>
      <c r="CV25" s="28">
        <f t="shared" si="1"/>
        <v>89346.649984100004</v>
      </c>
      <c r="CW25" s="28">
        <f t="shared" si="1"/>
        <v>87997.734999000022</v>
      </c>
      <c r="CX25" s="28">
        <f t="shared" si="1"/>
        <v>93638.768071700018</v>
      </c>
      <c r="CY25" s="76">
        <f t="shared" si="1"/>
        <v>99449.366010700018</v>
      </c>
      <c r="CZ25" s="76">
        <f t="shared" si="1"/>
        <v>91224.342721400026</v>
      </c>
      <c r="DA25" s="76">
        <f t="shared" si="1"/>
        <v>87146.389129000003</v>
      </c>
      <c r="DB25" s="76">
        <f t="shared" si="1"/>
        <v>93809.992674900015</v>
      </c>
      <c r="DC25" s="28">
        <f t="shared" si="1"/>
        <v>97448.060368400009</v>
      </c>
      <c r="DD25" s="28">
        <f t="shared" si="1"/>
        <v>93639.318804099996</v>
      </c>
      <c r="DE25" s="28">
        <f t="shared" si="1"/>
        <v>86340.488971800005</v>
      </c>
      <c r="DF25" s="28">
        <f t="shared" si="1"/>
        <v>92790.058682600022</v>
      </c>
      <c r="DG25" s="28">
        <f t="shared" si="1"/>
        <v>98148.515548399999</v>
      </c>
      <c r="DH25" s="28">
        <f t="shared" si="1"/>
        <v>93485.440851099993</v>
      </c>
      <c r="DI25" s="28">
        <f t="shared" si="1"/>
        <v>87376.448360199996</v>
      </c>
      <c r="DJ25" s="28">
        <f t="shared" si="1"/>
        <v>92790.058682600022</v>
      </c>
      <c r="DK25" s="28">
        <f t="shared" si="1"/>
        <v>98146.689635200019</v>
      </c>
      <c r="DL25" s="28">
        <f t="shared" si="1"/>
        <v>88994.076293100006</v>
      </c>
      <c r="DM25" s="28">
        <f t="shared" si="1"/>
        <v>89412.693119800009</v>
      </c>
      <c r="DN25" s="28">
        <f t="shared" si="1"/>
        <v>92790.058682600022</v>
      </c>
      <c r="DO25" s="28">
        <f t="shared" si="1"/>
        <v>97854.040027800016</v>
      </c>
      <c r="DP25" s="28">
        <f t="shared" si="1"/>
        <v>93177.363983100004</v>
      </c>
      <c r="DQ25" s="28">
        <f t="shared" si="1"/>
        <v>86139.690643800001</v>
      </c>
      <c r="DR25" s="28">
        <f t="shared" si="1"/>
        <v>92790.058682600022</v>
      </c>
      <c r="DS25" s="28">
        <f t="shared" si="1"/>
        <v>98048.929499799997</v>
      </c>
      <c r="DT25" s="28">
        <f t="shared" si="1"/>
        <v>90851.417721799997</v>
      </c>
      <c r="DU25" s="28">
        <f t="shared" si="1"/>
        <v>86105.289511200011</v>
      </c>
      <c r="DV25" s="28">
        <f t="shared" si="1"/>
        <v>92749.111622000011</v>
      </c>
      <c r="DW25" s="28">
        <f t="shared" si="1"/>
        <v>97193.257687799982</v>
      </c>
      <c r="DX25" s="28">
        <f t="shared" si="1"/>
        <v>91581.41143149999</v>
      </c>
      <c r="DY25" s="28">
        <f t="shared" si="1"/>
        <v>86453.809373200012</v>
      </c>
      <c r="DZ25" s="28">
        <f t="shared" si="1"/>
        <v>92598.436922000023</v>
      </c>
      <c r="EA25" s="28">
        <f t="shared" si="1"/>
        <v>97352.00233030002</v>
      </c>
      <c r="EB25" s="28">
        <f t="shared" ref="EB25:EP25" si="2">SUM(EB4:EB24)</f>
        <v>88648.040842499991</v>
      </c>
      <c r="EC25" s="28">
        <f t="shared" si="2"/>
        <v>86625.102941200006</v>
      </c>
      <c r="ED25" s="28">
        <f t="shared" si="2"/>
        <v>92598.436922000023</v>
      </c>
      <c r="EE25" s="28">
        <f t="shared" si="2"/>
        <v>97049.187287800014</v>
      </c>
      <c r="EF25" s="28">
        <f t="shared" si="2"/>
        <v>88679.932772499989</v>
      </c>
      <c r="EG25" s="28">
        <f t="shared" si="2"/>
        <v>86527.355327200014</v>
      </c>
      <c r="EH25" s="28">
        <f t="shared" si="2"/>
        <v>92597.822252000013</v>
      </c>
      <c r="EI25" s="28">
        <f t="shared" si="2"/>
        <v>97804.264137799997</v>
      </c>
      <c r="EJ25" s="28">
        <f t="shared" si="2"/>
        <v>88063.153142499999</v>
      </c>
      <c r="EK25" s="28">
        <f t="shared" si="2"/>
        <v>86112.572458200011</v>
      </c>
      <c r="EL25" s="28">
        <f t="shared" si="2"/>
        <v>92553.586922000017</v>
      </c>
      <c r="EM25" s="28">
        <f t="shared" si="2"/>
        <v>98201.144127799984</v>
      </c>
      <c r="EN25" s="28">
        <f t="shared" si="2"/>
        <v>90711.170759500004</v>
      </c>
      <c r="EO25" s="28">
        <f t="shared" si="2"/>
        <v>89591.041138100001</v>
      </c>
      <c r="EP25" s="28">
        <f t="shared" si="2"/>
        <v>92175.98424200002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0.72413475322837439</v>
      </c>
      <c r="D30" s="47">
        <f>IF(PLANEL_Pot_Trim!D4&lt;&gt;0,D4/PLANEL_Pot_Trim!D4,0)</f>
        <v>0.64920266060768228</v>
      </c>
      <c r="E30" s="47">
        <f>IF(PLANEL_Pot_Trim!E4&lt;&gt;0,E4/PLANEL_Pot_Trim!E4,0)</f>
        <v>0.60715502930513487</v>
      </c>
      <c r="F30" s="47">
        <f>IF(PLANEL_Pot_Trim!F4&lt;&gt;0,F4/PLANEL_Pot_Trim!F4,0)</f>
        <v>0.66751415823119098</v>
      </c>
      <c r="G30" s="47">
        <f>IF(PLANEL_Pot_Trim!G4&lt;&gt;0,G4/PLANEL_Pot_Trim!G4,0)</f>
        <v>0.70110068722098029</v>
      </c>
      <c r="H30" s="47">
        <f>IF(PLANEL_Pot_Trim!H4&lt;&gt;0,H4/PLANEL_Pot_Trim!H4,0)</f>
        <v>0.64629435937834523</v>
      </c>
      <c r="I30" s="47">
        <f>IF(PLANEL_Pot_Trim!I4&lt;&gt;0,I4/PLANEL_Pot_Trim!I4,0)</f>
        <v>0.58643154626548133</v>
      </c>
      <c r="J30" s="47">
        <f>IF(PLANEL_Pot_Trim!J4&lt;&gt;0,J4/PLANEL_Pot_Trim!J4,0)</f>
        <v>0.65143124449304302</v>
      </c>
      <c r="K30" s="47">
        <f>IF(PLANEL_Pot_Trim!K4&lt;&gt;0,K4/PLANEL_Pot_Trim!K4,0)</f>
        <v>0.73802151871503952</v>
      </c>
      <c r="L30" s="47">
        <f>IF(PLANEL_Pot_Trim!L4&lt;&gt;0,L4/PLANEL_Pot_Trim!L4,0)</f>
        <v>0.6635255203646695</v>
      </c>
      <c r="M30" s="47">
        <f>IF(PLANEL_Pot_Trim!M4&lt;&gt;0,M4/PLANEL_Pot_Trim!M4,0)</f>
        <v>0.64930508749996596</v>
      </c>
      <c r="N30" s="47">
        <f>IF(PLANEL_Pot_Trim!N4&lt;&gt;0,N4/PLANEL_Pot_Trim!N4,0)</f>
        <v>0.68537876619915117</v>
      </c>
      <c r="O30" s="47">
        <f>IF(PLANEL_Pot_Trim!O4&lt;&gt;0,O4/PLANEL_Pot_Trim!O4,0)</f>
        <v>0.67037221963996374</v>
      </c>
      <c r="P30" s="47">
        <f>IF(PLANEL_Pot_Trim!P4&lt;&gt;0,P4/PLANEL_Pot_Trim!P4,0)</f>
        <v>0.6104019333981674</v>
      </c>
      <c r="Q30" s="47">
        <f>IF(PLANEL_Pot_Trim!Q4&lt;&gt;0,Q4/PLANEL_Pot_Trim!Q4,0)</f>
        <v>0.57954879625561262</v>
      </c>
      <c r="R30" s="47">
        <f>IF(PLANEL_Pot_Trim!R4&lt;&gt;0,R4/PLANEL_Pot_Trim!R4,0)</f>
        <v>0.60703336976516531</v>
      </c>
      <c r="S30" s="47">
        <f>IF(PLANEL_Pot_Trim!S4&lt;&gt;0,S4/PLANEL_Pot_Trim!S4,0)</f>
        <v>0.67509413573409116</v>
      </c>
      <c r="T30" s="47">
        <f>IF(PLANEL_Pot_Trim!T4&lt;&gt;0,T4/PLANEL_Pot_Trim!T4,0)</f>
        <v>0.62240083697349802</v>
      </c>
      <c r="U30" s="47">
        <f>IF(PLANEL_Pot_Trim!U4&lt;&gt;0,U4/PLANEL_Pot_Trim!U4,0)</f>
        <v>0.57032116722516146</v>
      </c>
      <c r="V30" s="47">
        <f>IF(PLANEL_Pot_Trim!V4&lt;&gt;0,V4/PLANEL_Pot_Trim!V4,0)</f>
        <v>0.61937363353008335</v>
      </c>
      <c r="W30" s="47">
        <f>IF(PLANEL_Pot_Trim!W4&lt;&gt;0,W4/PLANEL_Pot_Trim!W4,0)</f>
        <v>0.65491111240614286</v>
      </c>
      <c r="X30" s="47">
        <f>IF(PLANEL_Pot_Trim!X4&lt;&gt;0,X4/PLANEL_Pot_Trim!X4,0)</f>
        <v>0.63738960202036932</v>
      </c>
      <c r="Y30" s="47">
        <f>IF(PLANEL_Pot_Trim!Y4&lt;&gt;0,Y4/PLANEL_Pot_Trim!Y4,0)</f>
        <v>0.54908157913014999</v>
      </c>
      <c r="Z30" s="47">
        <f>IF(PLANEL_Pot_Trim!Z4&lt;&gt;0,Z4/PLANEL_Pot_Trim!Z4,0)</f>
        <v>0.61062354735641799</v>
      </c>
      <c r="AA30" s="47">
        <f>IF(PLANEL_Pot_Trim!AA4&lt;&gt;0,AA4/PLANEL_Pot_Trim!AA4,0)</f>
        <v>0.65051936268074728</v>
      </c>
      <c r="AB30" s="47">
        <f>IF(PLANEL_Pot_Trim!AB4&lt;&gt;0,AB4/PLANEL_Pot_Trim!AB4,0)</f>
        <v>0.59137419589134022</v>
      </c>
      <c r="AC30" s="47">
        <f>IF(PLANEL_Pot_Trim!AC4&lt;&gt;0,AC4/PLANEL_Pot_Trim!AC4,0)</f>
        <v>0.58050627994748905</v>
      </c>
      <c r="AD30" s="47">
        <f>IF(PLANEL_Pot_Trim!AD4&lt;&gt;0,AD4/PLANEL_Pot_Trim!AD4,0)</f>
        <v>0.61856391571276159</v>
      </c>
      <c r="AE30" s="47">
        <f>IF(PLANEL_Pot_Trim!AE4&lt;&gt;0,AE4/PLANEL_Pot_Trim!AE4,0)</f>
        <v>0.67791095608282037</v>
      </c>
      <c r="AF30" s="47">
        <f>IF(PLANEL_Pot_Trim!AF4&lt;&gt;0,AF4/PLANEL_Pot_Trim!AF4,0)</f>
        <v>0.59293335623044641</v>
      </c>
      <c r="AG30" s="47">
        <f>IF(PLANEL_Pot_Trim!AG4&lt;&gt;0,AG4/PLANEL_Pot_Trim!AG4,0)</f>
        <v>0.58284181567614679</v>
      </c>
      <c r="AH30" s="47">
        <f>IF(PLANEL_Pot_Trim!AH4&lt;&gt;0,AH4/PLANEL_Pot_Trim!AH4,0)</f>
        <v>0.59679591109521912</v>
      </c>
      <c r="AI30" s="47">
        <f>IF(PLANEL_Pot_Trim!AI4&lt;&gt;0,AI4/PLANEL_Pot_Trim!AI4,0)</f>
        <v>0.66247338025264579</v>
      </c>
      <c r="AJ30" s="47">
        <f>IF(PLANEL_Pot_Trim!AJ4&lt;&gt;0,AJ4/PLANEL_Pot_Trim!AJ4,0)</f>
        <v>0.63461897526766742</v>
      </c>
      <c r="AK30" s="47">
        <f>IF(PLANEL_Pot_Trim!AK4&lt;&gt;0,AK4/PLANEL_Pot_Trim!AK4,0)</f>
        <v>0.58799638368270057</v>
      </c>
      <c r="AL30" s="47">
        <f>IF(PLANEL_Pot_Trim!AL4&lt;&gt;0,AL4/PLANEL_Pot_Trim!AL4,0)</f>
        <v>0.61500217907284471</v>
      </c>
      <c r="AM30" s="47">
        <f>IF(PLANEL_Pot_Trim!AM4&lt;&gt;0,AM4/PLANEL_Pot_Trim!AM4,0)</f>
        <v>0.65644881216161444</v>
      </c>
      <c r="AN30" s="47">
        <f>IF(PLANEL_Pot_Trim!AN4&lt;&gt;0,AN4/PLANEL_Pot_Trim!AN4,0)</f>
        <v>0.61184115743753487</v>
      </c>
      <c r="AO30" s="47">
        <f>IF(PLANEL_Pot_Trim!AO4&lt;&gt;0,AO4/PLANEL_Pot_Trim!AO4,0)</f>
        <v>0.59924418750612252</v>
      </c>
      <c r="AP30" s="47">
        <f>IF(PLANEL_Pot_Trim!AP4&lt;&gt;0,AP4/PLANEL_Pot_Trim!AP4,0)</f>
        <v>0.61858438509815306</v>
      </c>
      <c r="AQ30" s="47">
        <f>IF(PLANEL_Pot_Trim!AQ4&lt;&gt;0,AQ4/PLANEL_Pot_Trim!AQ4,0)</f>
        <v>0.6981949171392644</v>
      </c>
      <c r="AR30" s="47">
        <f>IF(PLANEL_Pot_Trim!AR4&lt;&gt;0,AR4/PLANEL_Pot_Trim!AR4,0)</f>
        <v>0.66132351156035274</v>
      </c>
      <c r="AS30" s="47">
        <f>IF(PLANEL_Pot_Trim!AS4&lt;&gt;0,AS4/PLANEL_Pot_Trim!AS4,0)</f>
        <v>0.62657249803315085</v>
      </c>
      <c r="AT30" s="47">
        <f>IF(PLANEL_Pot_Trim!AT4&lt;&gt;0,AT4/PLANEL_Pot_Trim!AT4,0)</f>
        <v>0.65819258645526535</v>
      </c>
      <c r="AU30" s="47">
        <f>IF(PLANEL_Pot_Trim!AU4&lt;&gt;0,AU4/PLANEL_Pot_Trim!AU4,0)</f>
        <v>0.7068941538418565</v>
      </c>
      <c r="AV30" s="47">
        <f>IF(PLANEL_Pot_Trim!AV4&lt;&gt;0,AV4/PLANEL_Pot_Trim!AV4,0)</f>
        <v>0.6692741046473546</v>
      </c>
      <c r="AW30" s="47">
        <f>IF(PLANEL_Pot_Trim!AW4&lt;&gt;0,AW4/PLANEL_Pot_Trim!AW4,0)</f>
        <v>0.62227068213423231</v>
      </c>
      <c r="AX30" s="47">
        <f>IF(PLANEL_Pot_Trim!AX4&lt;&gt;0,AX4/PLANEL_Pot_Trim!AX4,0)</f>
        <v>0.66603761012825125</v>
      </c>
      <c r="AY30" s="47">
        <f>IF(PLANEL_Pot_Trim!AY4&lt;&gt;0,AY4/PLANEL_Pot_Trim!AY4,0)</f>
        <v>0.724159973848014</v>
      </c>
      <c r="AZ30" s="47">
        <f>IF(PLANEL_Pot_Trim!AZ4&lt;&gt;0,AZ4/PLANEL_Pot_Trim!AZ4,0)</f>
        <v>0.67503433519003075</v>
      </c>
      <c r="BA30" s="47">
        <f>IF(PLANEL_Pot_Trim!BA4&lt;&gt;0,BA4/PLANEL_Pot_Trim!BA4,0)</f>
        <v>0.6221835226068706</v>
      </c>
      <c r="BB30" s="47">
        <f>IF(PLANEL_Pot_Trim!BB4&lt;&gt;0,BB4/PLANEL_Pot_Trim!BB4,0)</f>
        <v>0.66970331898279378</v>
      </c>
      <c r="BC30" s="47">
        <f>IF(PLANEL_Pot_Trim!BC4&lt;&gt;0,BC4/PLANEL_Pot_Trim!BC4,0)</f>
        <v>0.71571215063227622</v>
      </c>
      <c r="BD30" s="47">
        <f>IF(PLANEL_Pot_Trim!BD4&lt;&gt;0,BD4/PLANEL_Pot_Trim!BD4,0)</f>
        <v>0.6534182116307018</v>
      </c>
      <c r="BE30" s="47">
        <f>IF(PLANEL_Pot_Trim!BE4&lt;&gt;0,BE4/PLANEL_Pot_Trim!BE4,0)</f>
        <v>0.6454426085150774</v>
      </c>
      <c r="BF30" s="47">
        <f>IF(PLANEL_Pot_Trim!BF4&lt;&gt;0,BF4/PLANEL_Pot_Trim!BF4,0)</f>
        <v>0.66970331898279378</v>
      </c>
      <c r="BG30" s="47">
        <f>IF(PLANEL_Pot_Trim!BG4&lt;&gt;0,BG4/PLANEL_Pot_Trim!BG4,0)</f>
        <v>0.71884323169595521</v>
      </c>
      <c r="BH30" s="47">
        <f>IF(PLANEL_Pot_Trim!BH4&lt;&gt;0,BH4/PLANEL_Pot_Trim!BH4,0)</f>
        <v>0.70722758910047512</v>
      </c>
      <c r="BI30" s="47">
        <f>IF(PLANEL_Pot_Trim!BI4&lt;&gt;0,BI4/PLANEL_Pot_Trim!BI4,0)</f>
        <v>0.6357508152749104</v>
      </c>
      <c r="BJ30" s="47">
        <f>IF(PLANEL_Pot_Trim!BJ4&lt;&gt;0,BJ4/PLANEL_Pot_Trim!BJ4,0)</f>
        <v>0.66970331898279378</v>
      </c>
      <c r="BK30" s="47">
        <f>IF(PLANEL_Pot_Trim!BK4&lt;&gt;0,BK4/PLANEL_Pot_Trim!BK4,0)</f>
        <v>0.71865760628401831</v>
      </c>
      <c r="BL30" s="47">
        <f>IF(PLANEL_Pot_Trim!BL4&lt;&gt;0,BL4/PLANEL_Pot_Trim!BL4,0)</f>
        <v>0.69226594470896341</v>
      </c>
      <c r="BM30" s="47">
        <f>IF(PLANEL_Pot_Trim!BM4&lt;&gt;0,BM4/PLANEL_Pot_Trim!BM4,0)</f>
        <v>0.61452518420526447</v>
      </c>
      <c r="BN30" s="47">
        <f>IF(PLANEL_Pot_Trim!BN4&lt;&gt;0,BN4/PLANEL_Pot_Trim!BN4,0)</f>
        <v>0.66970331898279378</v>
      </c>
      <c r="BO30" s="47">
        <f>IF(PLANEL_Pot_Trim!BO4&lt;&gt;0,BO4/PLANEL_Pot_Trim!BO4,0)</f>
        <v>0.73328767428956088</v>
      </c>
      <c r="BP30" s="47">
        <f>IF(PLANEL_Pot_Trim!BP4&lt;&gt;0,BP4/PLANEL_Pot_Trim!BP4,0)</f>
        <v>0.69403265306129924</v>
      </c>
      <c r="BQ30" s="47">
        <f>IF(PLANEL_Pot_Trim!BQ4&lt;&gt;0,BQ4/PLANEL_Pot_Trim!BQ4,0)</f>
        <v>0.65095802159424265</v>
      </c>
      <c r="BR30" s="47">
        <f>IF(PLANEL_Pot_Trim!BR4&lt;&gt;0,BR4/PLANEL_Pot_Trim!BR4,0)</f>
        <v>0.66970331898279378</v>
      </c>
      <c r="BS30" s="47">
        <f>IF(PLANEL_Pot_Trim!BS4&lt;&gt;0,BS4/PLANEL_Pot_Trim!BS4,0)</f>
        <v>0.73201772333936166</v>
      </c>
      <c r="BT30" s="47">
        <f>IF(PLANEL_Pot_Trim!BT4&lt;&gt;0,BT4/PLANEL_Pot_Trim!BT4,0)</f>
        <v>0.67272400177371783</v>
      </c>
      <c r="BU30" s="47">
        <f>IF(PLANEL_Pot_Trim!BU4&lt;&gt;0,BU4/PLANEL_Pot_Trim!BU4,0)</f>
        <v>0.64268585022020597</v>
      </c>
      <c r="BV30" s="47">
        <f>IF(PLANEL_Pot_Trim!BV4&lt;&gt;0,BV4/PLANEL_Pot_Trim!BV4,0)</f>
        <v>0.66970331898279378</v>
      </c>
      <c r="BW30" s="47">
        <f>IF(PLANEL_Pot_Trim!BW4&lt;&gt;0,BW4/PLANEL_Pot_Trim!BW4,0)</f>
        <v>0.73374661190205437</v>
      </c>
      <c r="BX30" s="47">
        <f>IF(PLANEL_Pot_Trim!BX4&lt;&gt;0,BX4/PLANEL_Pot_Trim!BX4,0)</f>
        <v>0.69811947919566508</v>
      </c>
      <c r="BY30" s="47">
        <f>IF(PLANEL_Pot_Trim!BY4&lt;&gt;0,BY4/PLANEL_Pot_Trim!BY4,0)</f>
        <v>0.63396498371047494</v>
      </c>
      <c r="BZ30" s="47">
        <f>IF(PLANEL_Pot_Trim!BZ4&lt;&gt;0,BZ4/PLANEL_Pot_Trim!BZ4,0)</f>
        <v>0.67039546518200133</v>
      </c>
      <c r="CA30" s="47">
        <f>IF(PLANEL_Pot_Trim!CA4&lt;&gt;0,CA4/PLANEL_Pot_Trim!CA4,0)</f>
        <v>0.72499734447294806</v>
      </c>
      <c r="CB30" s="47">
        <f>IF(PLANEL_Pot_Trim!CB4&lt;&gt;0,CB4/PLANEL_Pot_Trim!CB4,0)</f>
        <v>0.66374988538641833</v>
      </c>
      <c r="CC30" s="47">
        <f>IF(PLANEL_Pot_Trim!CC4&lt;&gt;0,CC4/PLANEL_Pot_Trim!CC4,0)</f>
        <v>0.65528973518262124</v>
      </c>
      <c r="CD30" s="47">
        <f>IF(PLANEL_Pot_Trim!CD4&lt;&gt;0,CD4/PLANEL_Pot_Trim!CD4,0)</f>
        <v>0.67124558982523497</v>
      </c>
      <c r="CE30" s="47">
        <f>IF(PLANEL_Pot_Trim!CE4&lt;&gt;0,CE4/PLANEL_Pot_Trim!CE4,0)</f>
        <v>0.73523345755224123</v>
      </c>
      <c r="CF30" s="47">
        <f>IF(PLANEL_Pot_Trim!CF4&lt;&gt;0,CF4/PLANEL_Pot_Trim!CF4,0)</f>
        <v>0.68786284553159383</v>
      </c>
      <c r="CG30" s="47">
        <f>IF(PLANEL_Pot_Trim!CG4&lt;&gt;0,CG4/PLANEL_Pot_Trim!CG4,0)</f>
        <v>0.65480728603321503</v>
      </c>
      <c r="CH30" s="47">
        <f>IF(PLANEL_Pot_Trim!CH4&lt;&gt;0,CH4/PLANEL_Pot_Trim!CH4,0)</f>
        <v>0.67263307779410364</v>
      </c>
      <c r="CI30" s="47">
        <f>IF(PLANEL_Pot_Trim!CI4&lt;&gt;0,CI4/PLANEL_Pot_Trim!CI4,0)</f>
        <v>0.72137764376910962</v>
      </c>
      <c r="CJ30" s="47">
        <f>IF(PLANEL_Pot_Trim!CJ4&lt;&gt;0,CJ4/PLANEL_Pot_Trim!CJ4,0)</f>
        <v>0.65928098162708781</v>
      </c>
      <c r="CK30" s="47">
        <f>IF(PLANEL_Pot_Trim!CK4&lt;&gt;0,CK4/PLANEL_Pot_Trim!CK4,0)</f>
        <v>0.64461013034593728</v>
      </c>
      <c r="CL30" s="47">
        <f>IF(PLANEL_Pot_Trim!CL4&lt;&gt;0,CL4/PLANEL_Pot_Trim!CL4,0)</f>
        <v>0.67369216908797691</v>
      </c>
      <c r="CM30" s="47">
        <f>IF(PLANEL_Pot_Trim!CM4&lt;&gt;0,CM4/PLANEL_Pot_Trim!CM4,0)</f>
        <v>0.72448559254939482</v>
      </c>
      <c r="CN30" s="47">
        <f>IF(PLANEL_Pot_Trim!CN4&lt;&gt;0,CN4/PLANEL_Pot_Trim!CN4,0)</f>
        <v>0.66597743587644354</v>
      </c>
      <c r="CO30" s="47">
        <f>IF(PLANEL_Pot_Trim!CO4&lt;&gt;0,CO4/PLANEL_Pot_Trim!CO4,0)</f>
        <v>0.65067405305776849</v>
      </c>
      <c r="CP30" s="47">
        <f>IF(PLANEL_Pot_Trim!CP4&lt;&gt;0,CP4/PLANEL_Pot_Trim!CP4,0)</f>
        <v>0.67431300732893928</v>
      </c>
      <c r="CQ30" s="47">
        <f>IF(PLANEL_Pot_Trim!CQ4&lt;&gt;0,CQ4/PLANEL_Pot_Trim!CQ4,0)</f>
        <v>0.73260827161430697</v>
      </c>
      <c r="CR30" s="47">
        <f>IF(PLANEL_Pot_Trim!CR4&lt;&gt;0,CR4/PLANEL_Pot_Trim!CR4,0)</f>
        <v>0.68453946368924756</v>
      </c>
      <c r="CS30" s="47">
        <f>IF(PLANEL_Pot_Trim!CS4&lt;&gt;0,CS4/PLANEL_Pot_Trim!CS4,0)</f>
        <v>0.65721267262057803</v>
      </c>
      <c r="CT30" s="47">
        <f>IF(PLANEL_Pot_Trim!CT4&lt;&gt;0,CT4/PLANEL_Pot_Trim!CT4,0)</f>
        <v>0.67431300732893928</v>
      </c>
      <c r="CU30" s="47">
        <f>IF(PLANEL_Pot_Trim!CU4&lt;&gt;0,CU4/PLANEL_Pot_Trim!CU4,0)</f>
        <v>0.72333657912091942</v>
      </c>
      <c r="CV30" s="47">
        <f>IF(PLANEL_Pot_Trim!CV4&lt;&gt;0,CV4/PLANEL_Pot_Trim!CV4,0)</f>
        <v>0.65371285526560297</v>
      </c>
      <c r="CW30" s="47">
        <f>IF(PLANEL_Pot_Trim!CW4&lt;&gt;0,CW4/PLANEL_Pot_Trim!CW4,0)</f>
        <v>0.65090518928997343</v>
      </c>
      <c r="CX30" s="47">
        <f>IF(PLANEL_Pot_Trim!CX4&lt;&gt;0,CX4/PLANEL_Pot_Trim!CX4,0)</f>
        <v>0.67356442479860668</v>
      </c>
      <c r="CY30" s="77">
        <f>IF(PLANEL_Pot_Trim!CY4&lt;&gt;0,CY4/PLANEL_Pot_Trim!CY4,0)</f>
        <v>0.73327058893627695</v>
      </c>
      <c r="CZ30" s="77">
        <f>IF(PLANEL_Pot_Trim!CZ4&lt;&gt;0,CZ4/PLANEL_Pot_Trim!CZ4,0)</f>
        <v>0.67668640661229518</v>
      </c>
      <c r="DA30" s="77">
        <f>IF(PLANEL_Pot_Trim!DA4&lt;&gt;0,DA4/PLANEL_Pot_Trim!DA4,0)</f>
        <v>0.61638508499144651</v>
      </c>
      <c r="DB30" s="77">
        <f>IF(PLANEL_Pot_Trim!DB4&lt;&gt;0,DB4/PLANEL_Pot_Trim!DB4,0)</f>
        <v>0.67500320336953057</v>
      </c>
      <c r="DC30" s="47">
        <f>IF(PLANEL_Pot_Trim!DC4&lt;&gt;0,DC4/PLANEL_Pot_Trim!DC4,0)</f>
        <v>0.71994790968098488</v>
      </c>
      <c r="DD30" s="47">
        <f>IF(PLANEL_Pot_Trim!DD4&lt;&gt;0,DD4/PLANEL_Pot_Trim!DD4,0)</f>
        <v>0.69591600935621278</v>
      </c>
      <c r="DE30" s="47">
        <f>IF(PLANEL_Pot_Trim!DE4&lt;&gt;0,DE4/PLANEL_Pot_Trim!DE4,0)</f>
        <v>0.61811225053178886</v>
      </c>
      <c r="DF30" s="47">
        <f>IF(PLANEL_Pot_Trim!DF4&lt;&gt;0,DF4/PLANEL_Pot_Trim!DF4,0)</f>
        <v>0.67554238100366149</v>
      </c>
      <c r="DG30" s="47">
        <f>IF(PLANEL_Pot_Trim!DG4&lt;&gt;0,DG4/PLANEL_Pot_Trim!DG4,0)</f>
        <v>0.72352722050952611</v>
      </c>
      <c r="DH30" s="47">
        <f>IF(PLANEL_Pot_Trim!DH4&lt;&gt;0,DH4/PLANEL_Pot_Trim!DH4,0)</f>
        <v>0.69838515093103126</v>
      </c>
      <c r="DI30" s="47">
        <f>IF(PLANEL_Pot_Trim!DI4&lt;&gt;0,DI4/PLANEL_Pot_Trim!DI4,0)</f>
        <v>0.63002212012081371</v>
      </c>
      <c r="DJ30" s="47">
        <f>IF(PLANEL_Pot_Trim!DJ4&lt;&gt;0,DJ4/PLANEL_Pot_Trim!DJ4,0)</f>
        <v>0.67554238100366149</v>
      </c>
      <c r="DK30" s="47">
        <f>IF(PLANEL_Pot_Trim!DK4&lt;&gt;0,DK4/PLANEL_Pot_Trim!DK4,0)</f>
        <v>0.72812685542189448</v>
      </c>
      <c r="DL30" s="47">
        <f>IF(PLANEL_Pot_Trim!DL4&lt;&gt;0,DL4/PLANEL_Pot_Trim!DL4,0)</f>
        <v>0.65983432528407315</v>
      </c>
      <c r="DM30" s="47">
        <f>IF(PLANEL_Pot_Trim!DM4&lt;&gt;0,DM4/PLANEL_Pot_Trim!DM4,0)</f>
        <v>0.65628725188178372</v>
      </c>
      <c r="DN30" s="47">
        <f>IF(PLANEL_Pot_Trim!DN4&lt;&gt;0,DN4/PLANEL_Pot_Trim!DN4,0)</f>
        <v>0.67554238100366149</v>
      </c>
      <c r="DO30" s="47">
        <f>IF(PLANEL_Pot_Trim!DO4&lt;&gt;0,DO4/PLANEL_Pot_Trim!DO4,0)</f>
        <v>0.72708863062275331</v>
      </c>
      <c r="DP30" s="47">
        <f>IF(PLANEL_Pot_Trim!DP4&lt;&gt;0,DP4/PLANEL_Pot_Trim!DP4,0)</f>
        <v>0.68306955380730039</v>
      </c>
      <c r="DQ30" s="47">
        <f>IF(PLANEL_Pot_Trim!DQ4&lt;&gt;0,DQ4/PLANEL_Pot_Trim!DQ4,0)</f>
        <v>0.65743039820718185</v>
      </c>
      <c r="DR30" s="47">
        <f>IF(PLANEL_Pot_Trim!DR4&lt;&gt;0,DR4/PLANEL_Pot_Trim!DR4,0)</f>
        <v>0.67554238100366149</v>
      </c>
      <c r="DS30" s="47">
        <f>IF(PLANEL_Pot_Trim!DS4&lt;&gt;0,DS4/PLANEL_Pot_Trim!DS4,0)</f>
        <v>0.73730037614059041</v>
      </c>
      <c r="DT30" s="47">
        <f>IF(PLANEL_Pot_Trim!DT4&lt;&gt;0,DT4/PLANEL_Pot_Trim!DT4,0)</f>
        <v>0.67779620213735337</v>
      </c>
      <c r="DU30" s="47">
        <f>IF(PLANEL_Pot_Trim!DU4&lt;&gt;0,DU4/PLANEL_Pot_Trim!DU4,0)</f>
        <v>0.61722447593232233</v>
      </c>
      <c r="DV30" s="47">
        <f>IF(PLANEL_Pot_Trim!DV4&lt;&gt;0,DV4/PLANEL_Pot_Trim!DV4,0)</f>
        <v>0.67554238100366149</v>
      </c>
      <c r="DW30" s="47">
        <f>IF(PLANEL_Pot_Trim!DW4&lt;&gt;0,DW4/PLANEL_Pot_Trim!DW4,0)</f>
        <v>0.71948426447415825</v>
      </c>
      <c r="DX30" s="47">
        <f>IF(PLANEL_Pot_Trim!DX4&lt;&gt;0,DX4/PLANEL_Pot_Trim!DX4,0)</f>
        <v>0.68975036869309236</v>
      </c>
      <c r="DY30" s="47">
        <f>IF(PLANEL_Pot_Trim!DY4&lt;&gt;0,DY4/PLANEL_Pot_Trim!DY4,0)</f>
        <v>0.6307803909026064</v>
      </c>
      <c r="DZ30" s="47">
        <f>IF(PLANEL_Pot_Trim!DZ4&lt;&gt;0,DZ4/PLANEL_Pot_Trim!DZ4,0)</f>
        <v>0.67554238100366149</v>
      </c>
      <c r="EA30" s="47">
        <f>IF(PLANEL_Pot_Trim!EA4&lt;&gt;0,EA4/PLANEL_Pot_Trim!EA4,0)</f>
        <v>0.72194765213666146</v>
      </c>
      <c r="EB30" s="47">
        <f>IF(PLANEL_Pot_Trim!EB4&lt;&gt;0,EB4/PLANEL_Pot_Trim!EB4,0)</f>
        <v>0.6973061091915671</v>
      </c>
      <c r="EC30" s="47">
        <f>IF(PLANEL_Pot_Trim!EC4&lt;&gt;0,EC4/PLANEL_Pot_Trim!EC4,0)</f>
        <v>0.6241782119011523</v>
      </c>
      <c r="ED30" s="47">
        <f>IF(PLANEL_Pot_Trim!ED4&lt;&gt;0,ED4/PLANEL_Pot_Trim!ED4,0)</f>
        <v>0.67554238100366149</v>
      </c>
      <c r="EE30" s="47">
        <f>IF(PLANEL_Pot_Trim!EE4&lt;&gt;0,EE4/PLANEL_Pot_Trim!EE4,0)</f>
        <v>0.71819018121410527</v>
      </c>
      <c r="EF30" s="47">
        <f>IF(PLANEL_Pot_Trim!EF4&lt;&gt;0,EF4/PLANEL_Pot_Trim!EF4,0)</f>
        <v>0.64234017056461368</v>
      </c>
      <c r="EG30" s="47">
        <f>IF(PLANEL_Pot_Trim!EG4&lt;&gt;0,EG4/PLANEL_Pot_Trim!EG4,0)</f>
        <v>0.64082138325571836</v>
      </c>
      <c r="EH30" s="47">
        <f>IF(PLANEL_Pot_Trim!EH4&lt;&gt;0,EH4/PLANEL_Pot_Trim!EH4,0)</f>
        <v>0.67554238100366149</v>
      </c>
      <c r="EI30" s="47">
        <f>IF(PLANEL_Pot_Trim!EI4&lt;&gt;0,EI4/PLANEL_Pot_Trim!EI4,0)</f>
        <v>0.73579200369971853</v>
      </c>
      <c r="EJ30" s="47">
        <f>IF(PLANEL_Pot_Trim!EJ4&lt;&gt;0,EJ4/PLANEL_Pot_Trim!EJ4,0)</f>
        <v>0.63590139532262691</v>
      </c>
      <c r="EK30" s="47">
        <f>IF(PLANEL_Pot_Trim!EK4&lt;&gt;0,EK4/PLANEL_Pot_Trim!EK4,0)</f>
        <v>0.6307786128951427</v>
      </c>
      <c r="EL30" s="47">
        <f>IF(PLANEL_Pot_Trim!EL4&lt;&gt;0,EL4/PLANEL_Pot_Trim!EL4,0)</f>
        <v>0.67514424013421348</v>
      </c>
      <c r="EM30" s="47">
        <f>IF(PLANEL_Pot_Trim!EM4&lt;&gt;0,EM4/PLANEL_Pot_Trim!EM4,0)</f>
        <v>0.72762079139024316</v>
      </c>
      <c r="EN30" s="47">
        <f>IF(PLANEL_Pot_Trim!EN4&lt;&gt;0,EN4/PLANEL_Pot_Trim!EN4,0)</f>
        <v>0.69879459367487229</v>
      </c>
      <c r="EO30" s="47">
        <f>IF(PLANEL_Pot_Trim!EO4&lt;&gt;0,EO4/PLANEL_Pot_Trim!EO4,0)</f>
        <v>0.65837954899578799</v>
      </c>
      <c r="EP30" s="47">
        <f>IF(PLANEL_Pot_Trim!EP4&lt;&gt;0,EP4/PLANEL_Pot_Trim!EP4,0)</f>
        <v>0.67554238100366149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0.85862209560463887</v>
      </c>
      <c r="E31" s="47">
        <f>IF(PLANEL_Pot_Trim!E5&lt;&gt;0,E5/PLANEL_Pot_Trim!E5,0)</f>
        <v>0.58870139232069085</v>
      </c>
      <c r="F31" s="47">
        <f>IF(PLANEL_Pot_Trim!F5&lt;&gt;0,F5/PLANEL_Pot_Trim!F5,0)</f>
        <v>0.8296281555759919</v>
      </c>
      <c r="G31" s="47">
        <f>IF(PLANEL_Pot_Trim!G5&lt;&gt;0,G5/PLANEL_Pot_Trim!G5,0)</f>
        <v>0.82942547030038694</v>
      </c>
      <c r="H31" s="47">
        <f>IF(PLANEL_Pot_Trim!H5&lt;&gt;0,H5/PLANEL_Pot_Trim!H5,0)</f>
        <v>0.61548669709683612</v>
      </c>
      <c r="I31" s="47">
        <f>IF(PLANEL_Pot_Trim!I5&lt;&gt;0,I5/PLANEL_Pot_Trim!I5,0)</f>
        <v>0.83977996992645187</v>
      </c>
      <c r="J31" s="47">
        <f>IF(PLANEL_Pot_Trim!J5&lt;&gt;0,J5/PLANEL_Pot_Trim!J5,0)</f>
        <v>0.8307178698099057</v>
      </c>
      <c r="K31" s="47">
        <f>IF(PLANEL_Pot_Trim!K5&lt;&gt;0,K5/PLANEL_Pot_Trim!K5,0)</f>
        <v>0.84559117666286265</v>
      </c>
      <c r="L31" s="47">
        <f>IF(PLANEL_Pot_Trim!L5&lt;&gt;0,L5/PLANEL_Pot_Trim!L5,0)</f>
        <v>0.80649728103514129</v>
      </c>
      <c r="M31" s="47">
        <f>IF(PLANEL_Pot_Trim!M5&lt;&gt;0,M5/PLANEL_Pot_Trim!M5,0)</f>
        <v>0.81411614113065256</v>
      </c>
      <c r="N31" s="47">
        <f>IF(PLANEL_Pot_Trim!N5&lt;&gt;0,N5/PLANEL_Pot_Trim!N5,0)</f>
        <v>0.80759367644467506</v>
      </c>
      <c r="O31" s="47">
        <f>IF(PLANEL_Pot_Trim!O5&lt;&gt;0,O5/PLANEL_Pot_Trim!O5,0)</f>
        <v>0.79307680906984002</v>
      </c>
      <c r="P31" s="47">
        <f>IF(PLANEL_Pot_Trim!P5&lt;&gt;0,P5/PLANEL_Pot_Trim!P5,0)</f>
        <v>0.82565550582156677</v>
      </c>
      <c r="Q31" s="47">
        <f>IF(PLANEL_Pot_Trim!Q5&lt;&gt;0,Q5/PLANEL_Pot_Trim!Q5,0)</f>
        <v>0.81048924794715205</v>
      </c>
      <c r="R31" s="47">
        <f>IF(PLANEL_Pot_Trim!R5&lt;&gt;0,R5/PLANEL_Pot_Trim!R5,0)</f>
        <v>0.81019748941031111</v>
      </c>
      <c r="S31" s="47">
        <f>IF(PLANEL_Pot_Trim!S5&lt;&gt;0,S5/PLANEL_Pot_Trim!S5,0)</f>
        <v>0.80992915689303591</v>
      </c>
      <c r="T31" s="47">
        <f>IF(PLANEL_Pot_Trim!T5&lt;&gt;0,T5/PLANEL_Pot_Trim!T5,0)</f>
        <v>0.82684434370979121</v>
      </c>
      <c r="U31" s="47">
        <f>IF(PLANEL_Pot_Trim!U5&lt;&gt;0,U5/PLANEL_Pot_Trim!U5,0)</f>
        <v>0.60398882908946561</v>
      </c>
      <c r="V31" s="47">
        <f>IF(PLANEL_Pot_Trim!V5&lt;&gt;0,V5/PLANEL_Pot_Trim!V5,0)</f>
        <v>0.78884208377523379</v>
      </c>
      <c r="W31" s="47">
        <f>IF(PLANEL_Pot_Trim!W5&lt;&gt;0,W5/PLANEL_Pot_Trim!W5,0)</f>
        <v>0.79271114725457903</v>
      </c>
      <c r="X31" s="47">
        <f>IF(PLANEL_Pot_Trim!X5&lt;&gt;0,X5/PLANEL_Pot_Trim!X5,0)</f>
        <v>0.80795083905412257</v>
      </c>
      <c r="Y31" s="47">
        <f>IF(PLANEL_Pot_Trim!Y5&lt;&gt;0,Y5/PLANEL_Pot_Trim!Y5,0)</f>
        <v>0.78659607805179876</v>
      </c>
      <c r="Z31" s="47">
        <f>IF(PLANEL_Pot_Trim!Z5&lt;&gt;0,Z5/PLANEL_Pot_Trim!Z5,0)</f>
        <v>0.7932940086171415</v>
      </c>
      <c r="AA31" s="47">
        <f>IF(PLANEL_Pot_Trim!AA5&lt;&gt;0,AA5/PLANEL_Pot_Trim!AA5,0)</f>
        <v>0.79230589012888319</v>
      </c>
      <c r="AB31" s="47">
        <f>IF(PLANEL_Pot_Trim!AB5&lt;&gt;0,AB5/PLANEL_Pot_Trim!AB5,0)</f>
        <v>0.79596680690854837</v>
      </c>
      <c r="AC31" s="47">
        <f>IF(PLANEL_Pot_Trim!AC5&lt;&gt;0,AC5/PLANEL_Pot_Trim!AC5,0)</f>
        <v>0.56508638761215801</v>
      </c>
      <c r="AD31" s="47">
        <f>IF(PLANEL_Pot_Trim!AD5&lt;&gt;0,AD5/PLANEL_Pot_Trim!AD5,0)</f>
        <v>0.7932940086171415</v>
      </c>
      <c r="AE31" s="47">
        <f>IF(PLANEL_Pot_Trim!AE5&lt;&gt;0,AE5/PLANEL_Pot_Trim!AE5,0)</f>
        <v>0.77234020581875662</v>
      </c>
      <c r="AF31" s="47">
        <f>IF(PLANEL_Pot_Trim!AF5&lt;&gt;0,AF5/PLANEL_Pot_Trim!AF5,0)</f>
        <v>0.79653561423140007</v>
      </c>
      <c r="AG31" s="47">
        <f>IF(PLANEL_Pot_Trim!AG5&lt;&gt;0,AG5/PLANEL_Pot_Trim!AG5,0)</f>
        <v>0.76684107769448506</v>
      </c>
      <c r="AH31" s="47">
        <f>IF(PLANEL_Pot_Trim!AH5&lt;&gt;0,AH5/PLANEL_Pot_Trim!AH5,0)</f>
        <v>0.7932940086171415</v>
      </c>
      <c r="AI31" s="47">
        <f>IF(PLANEL_Pot_Trim!AI5&lt;&gt;0,AI5/PLANEL_Pot_Trim!AI5,0)</f>
        <v>0.79230589012888319</v>
      </c>
      <c r="AJ31" s="47">
        <f>IF(PLANEL_Pot_Trim!AJ5&lt;&gt;0,AJ5/PLANEL_Pot_Trim!AJ5,0)</f>
        <v>0.80785223854809407</v>
      </c>
      <c r="AK31" s="47">
        <f>IF(PLANEL_Pot_Trim!AK5&lt;&gt;0,AK5/PLANEL_Pot_Trim!AK5,0)</f>
        <v>0.79923955761842691</v>
      </c>
      <c r="AL31" s="47">
        <f>IF(PLANEL_Pot_Trim!AL5&lt;&gt;0,AL5/PLANEL_Pot_Trim!AL5,0)</f>
        <v>0.78659322602462356</v>
      </c>
      <c r="AM31" s="47">
        <f>IF(PLANEL_Pot_Trim!AM5&lt;&gt;0,AM5/PLANEL_Pot_Trim!AM5,0)</f>
        <v>0.84556340660828433</v>
      </c>
      <c r="AN31" s="47">
        <f>IF(PLANEL_Pot_Trim!AN5&lt;&gt;0,AN5/PLANEL_Pot_Trim!AN5,0)</f>
        <v>0.77715807590912223</v>
      </c>
      <c r="AO31" s="47">
        <f>IF(PLANEL_Pot_Trim!AO5&lt;&gt;0,AO5/PLANEL_Pot_Trim!AO5,0)</f>
        <v>0.78438102220682404</v>
      </c>
      <c r="AP31" s="47">
        <f>IF(PLANEL_Pot_Trim!AP5&lt;&gt;0,AP5/PLANEL_Pot_Trim!AP5,0)</f>
        <v>0.79315877214327646</v>
      </c>
      <c r="AQ31" s="47">
        <f>IF(PLANEL_Pot_Trim!AQ5&lt;&gt;0,AQ5/PLANEL_Pot_Trim!AQ5,0)</f>
        <v>0.84556340660828433</v>
      </c>
      <c r="AR31" s="47">
        <f>IF(PLANEL_Pot_Trim!AR5&lt;&gt;0,AR5/PLANEL_Pot_Trim!AR5,0)</f>
        <v>0.78546231274572864</v>
      </c>
      <c r="AS31" s="47">
        <f>IF(PLANEL_Pot_Trim!AS5&lt;&gt;0,AS5/PLANEL_Pot_Trim!AS5,0)</f>
        <v>0.77218837310069643</v>
      </c>
      <c r="AT31" s="47">
        <f>IF(PLANEL_Pot_Trim!AT5&lt;&gt;0,AT5/PLANEL_Pot_Trim!AT5,0)</f>
        <v>0.80541372953247981</v>
      </c>
      <c r="AU31" s="47">
        <f>IF(PLANEL_Pot_Trim!AU5&lt;&gt;0,AU5/PLANEL_Pot_Trim!AU5,0)</f>
        <v>0.79271114725457903</v>
      </c>
      <c r="AV31" s="47">
        <f>IF(PLANEL_Pot_Trim!AV5&lt;&gt;0,AV5/PLANEL_Pot_Trim!AV5,0)</f>
        <v>0.80795083905412257</v>
      </c>
      <c r="AW31" s="47">
        <f>IF(PLANEL_Pot_Trim!AW5&lt;&gt;0,AW5/PLANEL_Pot_Trim!AW5,0)</f>
        <v>0.80753694398134368</v>
      </c>
      <c r="AX31" s="47">
        <f>IF(PLANEL_Pot_Trim!AX5&lt;&gt;0,AX5/PLANEL_Pot_Trim!AX5,0)</f>
        <v>0.7932940086171415</v>
      </c>
      <c r="AY31" s="47">
        <f>IF(PLANEL_Pot_Trim!AY5&lt;&gt;0,AY5/PLANEL_Pot_Trim!AY5,0)</f>
        <v>0.80297822624308213</v>
      </c>
      <c r="AZ31" s="47">
        <f>IF(PLANEL_Pot_Trim!AZ5&lt;&gt;0,AZ5/PLANEL_Pot_Trim!AZ5,0)</f>
        <v>0.83939167804321502</v>
      </c>
      <c r="BA31" s="47">
        <f>IF(PLANEL_Pot_Trim!BA5&lt;&gt;0,BA5/PLANEL_Pot_Trim!BA5,0)</f>
        <v>0.81891581169927008</v>
      </c>
      <c r="BB31" s="47">
        <f>IF(PLANEL_Pot_Trim!BB5&lt;&gt;0,BB5/PLANEL_Pot_Trim!BB5,0)</f>
        <v>0.81372859638784223</v>
      </c>
      <c r="BC31" s="47">
        <f>IF(PLANEL_Pot_Trim!BC5&lt;&gt;0,BC5/PLANEL_Pot_Trim!BC5,0)</f>
        <v>0.84883473555915379</v>
      </c>
      <c r="BD31" s="47">
        <f>IF(PLANEL_Pot_Trim!BD5&lt;&gt;0,BD5/PLANEL_Pot_Trim!BD5,0)</f>
        <v>0.83755871762542333</v>
      </c>
      <c r="BE31" s="47">
        <f>IF(PLANEL_Pot_Trim!BE5&lt;&gt;0,BE5/PLANEL_Pot_Trim!BE5,0)</f>
        <v>0.82311860334972731</v>
      </c>
      <c r="BF31" s="47">
        <f>IF(PLANEL_Pot_Trim!BF5&lt;&gt;0,BF5/PLANEL_Pot_Trim!BF5,0)</f>
        <v>0.81841428983870246</v>
      </c>
      <c r="BG31" s="47">
        <f>IF(PLANEL_Pot_Trim!BG5&lt;&gt;0,BG5/PLANEL_Pot_Trim!BG5,0)</f>
        <v>0.81751303765004357</v>
      </c>
      <c r="BH31" s="47">
        <f>IF(PLANEL_Pot_Trim!BH5&lt;&gt;0,BH5/PLANEL_Pot_Trim!BH5,0)</f>
        <v>0.51542343850137973</v>
      </c>
      <c r="BI31" s="47">
        <f>IF(PLANEL_Pot_Trim!BI5&lt;&gt;0,BI5/PLANEL_Pot_Trim!BI5,0)</f>
        <v>0.83229736901682139</v>
      </c>
      <c r="BJ31" s="47">
        <f>IF(PLANEL_Pot_Trim!BJ5&lt;&gt;0,BJ5/PLANEL_Pot_Trim!BJ5,0)</f>
        <v>0.82504169573875852</v>
      </c>
      <c r="BK31" s="47">
        <f>IF(PLANEL_Pot_Trim!BK5&lt;&gt;0,BK5/PLANEL_Pot_Trim!BK5,0)</f>
        <v>0.81948179242350427</v>
      </c>
      <c r="BL31" s="47">
        <f>IF(PLANEL_Pot_Trim!BL5&lt;&gt;0,BL5/PLANEL_Pot_Trim!BL5,0)</f>
        <v>0.49030162232578539</v>
      </c>
      <c r="BM31" s="47">
        <f>IF(PLANEL_Pot_Trim!BM5&lt;&gt;0,BM5/PLANEL_Pot_Trim!BM5,0)</f>
        <v>0.83017205623691348</v>
      </c>
      <c r="BN31" s="47">
        <f>IF(PLANEL_Pot_Trim!BN5&lt;&gt;0,BN5/PLANEL_Pot_Trim!BN5,0)</f>
        <v>0.8265957285771347</v>
      </c>
      <c r="BO31" s="47">
        <f>IF(PLANEL_Pot_Trim!BO5&lt;&gt;0,BO5/PLANEL_Pot_Trim!BO5,0)</f>
        <v>0.80242218689108791</v>
      </c>
      <c r="BP31" s="47">
        <f>IF(PLANEL_Pot_Trim!BP5&lt;&gt;0,BP5/PLANEL_Pot_Trim!BP5,0)</f>
        <v>0.85142016150587896</v>
      </c>
      <c r="BQ31" s="47">
        <f>IF(PLANEL_Pot_Trim!BQ5&lt;&gt;0,BQ5/PLANEL_Pot_Trim!BQ5,0)</f>
        <v>0.4792952939678749</v>
      </c>
      <c r="BR31" s="47">
        <f>IF(PLANEL_Pot_Trim!BR5&lt;&gt;0,BR5/PLANEL_Pot_Trim!BR5,0)</f>
        <v>0.8265957285771347</v>
      </c>
      <c r="BS31" s="47">
        <f>IF(PLANEL_Pot_Trim!BS5&lt;&gt;0,BS5/PLANEL_Pot_Trim!BS5,0)</f>
        <v>0.8458765540794011</v>
      </c>
      <c r="BT31" s="47">
        <f>IF(PLANEL_Pot_Trim!BT5&lt;&gt;0,BT5/PLANEL_Pot_Trim!BT5,0)</f>
        <v>0.63103870559610542</v>
      </c>
      <c r="BU31" s="47">
        <f>IF(PLANEL_Pot_Trim!BU5&lt;&gt;0,BU5/PLANEL_Pot_Trim!BU5,0)</f>
        <v>0.47931988034273798</v>
      </c>
      <c r="BV31" s="47">
        <f>IF(PLANEL_Pot_Trim!BV5&lt;&gt;0,BV5/PLANEL_Pot_Trim!BV5,0)</f>
        <v>0.8265957285771347</v>
      </c>
      <c r="BW31" s="47">
        <f>IF(PLANEL_Pot_Trim!BW5&lt;&gt;0,BW5/PLANEL_Pot_Trim!BW5,0)</f>
        <v>0.66977478996683082</v>
      </c>
      <c r="BX31" s="47">
        <f>IF(PLANEL_Pot_Trim!BX5&lt;&gt;0,BX5/PLANEL_Pot_Trim!BX5,0)</f>
        <v>0.49029383753316352</v>
      </c>
      <c r="BY31" s="47">
        <f>IF(PLANEL_Pot_Trim!BY5&lt;&gt;0,BY5/PLANEL_Pot_Trim!BY5,0)</f>
        <v>0.58576433236565029</v>
      </c>
      <c r="BZ31" s="47">
        <f>IF(PLANEL_Pot_Trim!BZ5&lt;&gt;0,BZ5/PLANEL_Pot_Trim!BZ5,0)</f>
        <v>0.8265957285771347</v>
      </c>
      <c r="CA31" s="47">
        <f>IF(PLANEL_Pot_Trim!CA5&lt;&gt;0,CA5/PLANEL_Pot_Trim!CA5,0)</f>
        <v>0.8458765540794011</v>
      </c>
      <c r="CB31" s="47">
        <f>IF(PLANEL_Pot_Trim!CB5&lt;&gt;0,CB5/PLANEL_Pot_Trim!CB5,0)</f>
        <v>0.77758107745458005</v>
      </c>
      <c r="CC31" s="47">
        <f>IF(PLANEL_Pot_Trim!CC5&lt;&gt;0,CC5/PLANEL_Pot_Trim!CC5,0)</f>
        <v>0.47931988034273798</v>
      </c>
      <c r="CD31" s="47">
        <f>IF(PLANEL_Pot_Trim!CD5&lt;&gt;0,CD5/PLANEL_Pot_Trim!CD5,0)</f>
        <v>0.8265957285771347</v>
      </c>
      <c r="CE31" s="47">
        <f>IF(PLANEL_Pot_Trim!CE5&lt;&gt;0,CE5/PLANEL_Pot_Trim!CE5,0)</f>
        <v>0.8025910023509718</v>
      </c>
      <c r="CF31" s="47">
        <f>IF(PLANEL_Pot_Trim!CF5&lt;&gt;0,CF5/PLANEL_Pot_Trim!CF5,0)</f>
        <v>0.66650332907014764</v>
      </c>
      <c r="CG31" s="47">
        <f>IF(PLANEL_Pot_Trim!CG5&lt;&gt;0,CG5/PLANEL_Pot_Trim!CG5,0)</f>
        <v>0.64686137507291552</v>
      </c>
      <c r="CH31" s="47">
        <f>IF(PLANEL_Pot_Trim!CH5&lt;&gt;0,CH5/PLANEL_Pot_Trim!CH5,0)</f>
        <v>0.8265957285771347</v>
      </c>
      <c r="CI31" s="47">
        <f>IF(PLANEL_Pot_Trim!CI5&lt;&gt;0,CI5/PLANEL_Pot_Trim!CI5,0)</f>
        <v>0.84593142874334704</v>
      </c>
      <c r="CJ31" s="47">
        <f>IF(PLANEL_Pot_Trim!CJ5&lt;&gt;0,CJ5/PLANEL_Pot_Trim!CJ5,0)</f>
        <v>0.85139989604802147</v>
      </c>
      <c r="CK31" s="47">
        <f>IF(PLANEL_Pot_Trim!CK5&lt;&gt;0,CK5/PLANEL_Pot_Trim!CK5,0)</f>
        <v>0.65365825849546744</v>
      </c>
      <c r="CL31" s="47">
        <f>IF(PLANEL_Pot_Trim!CL5&lt;&gt;0,CL5/PLANEL_Pot_Trim!CL5,0)</f>
        <v>0.8265957285771347</v>
      </c>
      <c r="CM31" s="47">
        <f>IF(PLANEL_Pot_Trim!CM5&lt;&gt;0,CM5/PLANEL_Pot_Trim!CM5,0)</f>
        <v>0.82490500467449446</v>
      </c>
      <c r="CN31" s="47">
        <f>IF(PLANEL_Pot_Trim!CN5&lt;&gt;0,CN5/PLANEL_Pot_Trim!CN5,0)</f>
        <v>0.7797453959462427</v>
      </c>
      <c r="CO31" s="47">
        <f>IF(PLANEL_Pot_Trim!CO5&lt;&gt;0,CO5/PLANEL_Pot_Trim!CO5,0)</f>
        <v>0.5142154735742599</v>
      </c>
      <c r="CP31" s="47">
        <f>IF(PLANEL_Pot_Trim!CP5&lt;&gt;0,CP5/PLANEL_Pot_Trim!CP5,0)</f>
        <v>0.83252366568419911</v>
      </c>
      <c r="CQ31" s="47">
        <f>IF(PLANEL_Pot_Trim!CQ5&lt;&gt;0,CQ5/PLANEL_Pot_Trim!CQ5,0)</f>
        <v>0.73617609599508094</v>
      </c>
      <c r="CR31" s="47">
        <f>IF(PLANEL_Pot_Trim!CR5&lt;&gt;0,CR5/PLANEL_Pot_Trim!CR5,0)</f>
        <v>0.84961986043183291</v>
      </c>
      <c r="CS31" s="47">
        <f>IF(PLANEL_Pot_Trim!CS5&lt;&gt;0,CS5/PLANEL_Pot_Trim!CS5,0)</f>
        <v>0.5225341696233875</v>
      </c>
      <c r="CT31" s="47">
        <f>IF(PLANEL_Pot_Trim!CT5&lt;&gt;0,CT5/PLANEL_Pot_Trim!CT5,0)</f>
        <v>0.83393593693192591</v>
      </c>
      <c r="CU31" s="47">
        <f>IF(PLANEL_Pot_Trim!CU5&lt;&gt;0,CU5/PLANEL_Pot_Trim!CU5,0)</f>
        <v>0.8059693623500086</v>
      </c>
      <c r="CV31" s="47">
        <f>IF(PLANEL_Pot_Trim!CV5&lt;&gt;0,CV5/PLANEL_Pot_Trim!CV5,0)</f>
        <v>0.74358688960303954</v>
      </c>
      <c r="CW31" s="47">
        <f>IF(PLANEL_Pot_Trim!CW5&lt;&gt;0,CW5/PLANEL_Pot_Trim!CW5,0)</f>
        <v>0.58322859316223219</v>
      </c>
      <c r="CX31" s="47">
        <f>IF(PLANEL_Pot_Trim!CX5&lt;&gt;0,CX5/PLANEL_Pot_Trim!CX5,0)</f>
        <v>0.83597237616377784</v>
      </c>
      <c r="CY31" s="77">
        <f>IF(PLANEL_Pot_Trim!CY5&lt;&gt;0,CY5/PLANEL_Pot_Trim!CY5,0)</f>
        <v>0.78162678166465083</v>
      </c>
      <c r="CZ31" s="77">
        <f>IF(PLANEL_Pot_Trim!CZ5&lt;&gt;0,CZ5/PLANEL_Pot_Trim!CZ5,0)</f>
        <v>0.64014688626086491</v>
      </c>
      <c r="DA31" s="77">
        <f>IF(PLANEL_Pot_Trim!DA5&lt;&gt;0,DA5/PLANEL_Pot_Trim!DA5,0)</f>
        <v>0.83249954268431225</v>
      </c>
      <c r="DB31" s="77">
        <f>IF(PLANEL_Pot_Trim!DB5&lt;&gt;0,DB5/PLANEL_Pot_Trim!DB5,0)</f>
        <v>0.83597237616377784</v>
      </c>
      <c r="DC31" s="47">
        <f>IF(PLANEL_Pot_Trim!DC5&lt;&gt;0,DC5/PLANEL_Pot_Trim!DC5,0)</f>
        <v>0.82795111812230815</v>
      </c>
      <c r="DD31" s="47">
        <f>IF(PLANEL_Pot_Trim!DD5&lt;&gt;0,DD5/PLANEL_Pot_Trim!DD5,0)</f>
        <v>0.74351768021017783</v>
      </c>
      <c r="DE31" s="47">
        <f>IF(PLANEL_Pot_Trim!DE5&lt;&gt;0,DE5/PLANEL_Pot_Trim!DE5,0)</f>
        <v>0.8378130377576225</v>
      </c>
      <c r="DF31" s="47">
        <f>IF(PLANEL_Pot_Trim!DF5&lt;&gt;0,DF5/PLANEL_Pot_Trim!DF5,0)</f>
        <v>0.83597237616377784</v>
      </c>
      <c r="DG31" s="47">
        <f>IF(PLANEL_Pot_Trim!DG5&lt;&gt;0,DG5/PLANEL_Pot_Trim!DG5,0)</f>
        <v>0.85095394631679666</v>
      </c>
      <c r="DH31" s="47">
        <f>IF(PLANEL_Pot_Trim!DH5&lt;&gt;0,DH5/PLANEL_Pot_Trim!DH5,0)</f>
        <v>0.72981869940260347</v>
      </c>
      <c r="DI31" s="47">
        <f>IF(PLANEL_Pot_Trim!DI5&lt;&gt;0,DI5/PLANEL_Pot_Trim!DI5,0)</f>
        <v>0.83874203182976614</v>
      </c>
      <c r="DJ31" s="47">
        <f>IF(PLANEL_Pot_Trim!DJ5&lt;&gt;0,DJ5/PLANEL_Pot_Trim!DJ5,0)</f>
        <v>0.83597237616377784</v>
      </c>
      <c r="DK31" s="47">
        <f>IF(PLANEL_Pot_Trim!DK5&lt;&gt;0,DK5/PLANEL_Pot_Trim!DK5,0)</f>
        <v>0.85528727943757854</v>
      </c>
      <c r="DL31" s="47">
        <f>IF(PLANEL_Pot_Trim!DL5&lt;&gt;0,DL5/PLANEL_Pot_Trim!DL5,0)</f>
        <v>0.74353627967008096</v>
      </c>
      <c r="DM31" s="47">
        <f>IF(PLANEL_Pot_Trim!DM5&lt;&gt;0,DM5/PLANEL_Pot_Trim!DM5,0)</f>
        <v>0.72303874824617231</v>
      </c>
      <c r="DN31" s="47">
        <f>IF(PLANEL_Pot_Trim!DN5&lt;&gt;0,DN5/PLANEL_Pot_Trim!DN5,0)</f>
        <v>0.83597237616377784</v>
      </c>
      <c r="DO31" s="47">
        <f>IF(PLANEL_Pot_Trim!DO5&lt;&gt;0,DO5/PLANEL_Pot_Trim!DO5,0)</f>
        <v>0.82374982198304314</v>
      </c>
      <c r="DP31" s="47">
        <f>IF(PLANEL_Pot_Trim!DP5&lt;&gt;0,DP5/PLANEL_Pot_Trim!DP5,0)</f>
        <v>0.8608704488421921</v>
      </c>
      <c r="DQ31" s="47">
        <f>IF(PLANEL_Pot_Trim!DQ5&lt;&gt;0,DQ5/PLANEL_Pot_Trim!DQ5,0)</f>
        <v>0.4597915475295431</v>
      </c>
      <c r="DR31" s="47">
        <f>IF(PLANEL_Pot_Trim!DR5&lt;&gt;0,DR5/PLANEL_Pot_Trim!DR5,0)</f>
        <v>0.83597237616377784</v>
      </c>
      <c r="DS31" s="47">
        <f>IF(PLANEL_Pot_Trim!DS5&lt;&gt;0,DS5/PLANEL_Pot_Trim!DS5,0)</f>
        <v>0.73419092159347299</v>
      </c>
      <c r="DT31" s="47">
        <f>IF(PLANEL_Pot_Trim!DT5&lt;&gt;0,DT5/PLANEL_Pot_Trim!DT5,0)</f>
        <v>0.69950673708597</v>
      </c>
      <c r="DU31" s="47">
        <f>IF(PLANEL_Pot_Trim!DU5&lt;&gt;0,DU5/PLANEL_Pot_Trim!DU5,0)</f>
        <v>0.8147473930284227</v>
      </c>
      <c r="DV31" s="47">
        <f>IF(PLANEL_Pot_Trim!DV5&lt;&gt;0,DV5/PLANEL_Pot_Trim!DV5,0)</f>
        <v>0.83877611104302874</v>
      </c>
      <c r="DW31" s="47">
        <f>IF(PLANEL_Pot_Trim!DW5&lt;&gt;0,DW5/PLANEL_Pot_Trim!DW5,0)</f>
        <v>0.83138151526305126</v>
      </c>
      <c r="DX31" s="47">
        <f>IF(PLANEL_Pot_Trim!DX5&lt;&gt;0,DX5/PLANEL_Pot_Trim!DX5,0)</f>
        <v>0.66778603183696372</v>
      </c>
      <c r="DY31" s="47">
        <f>IF(PLANEL_Pot_Trim!DY5&lt;&gt;0,DY5/PLANEL_Pot_Trim!DY5,0)</f>
        <v>0.766504894312106</v>
      </c>
      <c r="DZ31" s="47">
        <f>IF(PLANEL_Pot_Trim!DZ5&lt;&gt;0,DZ5/PLANEL_Pot_Trim!DZ5,0)</f>
        <v>0.83970749070368844</v>
      </c>
      <c r="EA31" s="47">
        <f>IF(PLANEL_Pot_Trim!EA5&lt;&gt;0,EA5/PLANEL_Pot_Trim!EA5,0)</f>
        <v>0.85105820049757408</v>
      </c>
      <c r="EB31" s="47">
        <f>IF(PLANEL_Pot_Trim!EB5&lt;&gt;0,EB5/PLANEL_Pot_Trim!EB5,0)</f>
        <v>0.39284502960311068</v>
      </c>
      <c r="EC31" s="47">
        <f>IF(PLANEL_Pot_Trim!EC5&lt;&gt;0,EC5/PLANEL_Pot_Trim!EC5,0)</f>
        <v>0.80786541895865749</v>
      </c>
      <c r="ED31" s="47">
        <f>IF(PLANEL_Pot_Trim!ED5&lt;&gt;0,ED5/PLANEL_Pot_Trim!ED5,0)</f>
        <v>0.83970749070368844</v>
      </c>
      <c r="EE31" s="47">
        <f>IF(PLANEL_Pot_Trim!EE5&lt;&gt;0,EE5/PLANEL_Pot_Trim!EE5,0)</f>
        <v>0.83150547109762452</v>
      </c>
      <c r="EF31" s="47">
        <f>IF(PLANEL_Pot_Trim!EF5&lt;&gt;0,EF5/PLANEL_Pot_Trim!EF5,0)</f>
        <v>0.84499227607520655</v>
      </c>
      <c r="EG31" s="47">
        <f>IF(PLANEL_Pot_Trim!EG5&lt;&gt;0,EG5/PLANEL_Pot_Trim!EG5,0)</f>
        <v>0.66455974580378896</v>
      </c>
      <c r="EH31" s="47">
        <f>IF(PLANEL_Pot_Trim!EH5&lt;&gt;0,EH5/PLANEL_Pot_Trim!EH5,0)</f>
        <v>0.83966283556760646</v>
      </c>
      <c r="EI31" s="47">
        <f>IF(PLANEL_Pot_Trim!EI5&lt;&gt;0,EI5/PLANEL_Pot_Trim!EI5,0)</f>
        <v>0.7423111975277914</v>
      </c>
      <c r="EJ31" s="47">
        <f>IF(PLANEL_Pot_Trim!EJ5&lt;&gt;0,EJ5/PLANEL_Pot_Trim!EJ5,0)</f>
        <v>0.85287753604596006</v>
      </c>
      <c r="EK31" s="47">
        <f>IF(PLANEL_Pot_Trim!EK5&lt;&gt;0,EK5/PLANEL_Pot_Trim!EK5,0)</f>
        <v>0.71661424098574311</v>
      </c>
      <c r="EL31" s="47">
        <f>IF(PLANEL_Pot_Trim!EL5&lt;&gt;0,EL5/PLANEL_Pot_Trim!EL5,0)</f>
        <v>0.83970749070368844</v>
      </c>
      <c r="EM31" s="47">
        <f>IF(PLANEL_Pot_Trim!EM5&lt;&gt;0,EM5/PLANEL_Pot_Trim!EM5,0)</f>
        <v>0.83801569548954891</v>
      </c>
      <c r="EN31" s="47">
        <f>IF(PLANEL_Pot_Trim!EN5&lt;&gt;0,EN5/PLANEL_Pot_Trim!EN5,0)</f>
        <v>0.53054781033089438</v>
      </c>
      <c r="EO31" s="47">
        <f>IF(PLANEL_Pot_Trim!EO5&lt;&gt;0,EO5/PLANEL_Pot_Trim!EO5,0)</f>
        <v>0.84529815652879625</v>
      </c>
      <c r="EP31" s="47">
        <f>IF(PLANEL_Pot_Trim!EP5&lt;&gt;0,EP5/PLANEL_Pot_Trim!EP5,0)</f>
        <v>0.8090167429633186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0.34211862900499901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0.31138506541556699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0.31138506541556699</v>
      </c>
      <c r="M33" s="48">
        <f>IF(PLANEL_Pot_Trim!M7&lt;&gt;0,M7/PLANEL_Pot_Trim!M7,0)</f>
        <v>0.28238975703945984</v>
      </c>
      <c r="N33" s="48">
        <f>IF(PLANEL_Pot_Trim!N7&lt;&gt;0,N7/PLANEL_Pot_Trim!N7,0)</f>
        <v>0.30663121034990853</v>
      </c>
      <c r="O33" s="48">
        <f>IF(PLANEL_Pot_Trim!O7&lt;&gt;0,O7/PLANEL_Pot_Trim!O7,0)</f>
        <v>0.34779962172248341</v>
      </c>
      <c r="P33" s="48">
        <f>IF(PLANEL_Pot_Trim!P7&lt;&gt;0,P7/PLANEL_Pot_Trim!P7,0)</f>
        <v>0.26169924005234335</v>
      </c>
      <c r="Q33" s="48">
        <f>IF(PLANEL_Pot_Trim!Q7&lt;&gt;0,Q7/PLANEL_Pot_Trim!Q7,0)</f>
        <v>0.26169924005234335</v>
      </c>
      <c r="R33" s="48">
        <f>IF(PLANEL_Pot_Trim!R7&lt;&gt;0,R7/PLANEL_Pot_Trim!R7,0)</f>
        <v>0.34779962172248341</v>
      </c>
      <c r="S33" s="48">
        <f>IF(PLANEL_Pot_Trim!S7&lt;&gt;0,S7/PLANEL_Pot_Trim!S7,0)</f>
        <v>0.24463223105381349</v>
      </c>
      <c r="T33" s="48">
        <f>IF(PLANEL_Pot_Trim!T7&lt;&gt;0,T7/PLANEL_Pot_Trim!T7,0)</f>
        <v>0.26156147942616198</v>
      </c>
      <c r="U33" s="48">
        <f>IF(PLANEL_Pot_Trim!U7&lt;&gt;0,U7/PLANEL_Pot_Trim!U7,0)</f>
        <v>0.24463223105381349</v>
      </c>
      <c r="V33" s="48">
        <f>IF(PLANEL_Pot_Trim!V7&lt;&gt;0,V7/PLANEL_Pot_Trim!V7,0)</f>
        <v>0.26169924005234335</v>
      </c>
      <c r="W33" s="48">
        <f>IF(PLANEL_Pot_Trim!W7&lt;&gt;0,W7/PLANEL_Pot_Trim!W7,0)</f>
        <v>0.23833333961084341</v>
      </c>
      <c r="X33" s="48">
        <f>IF(PLANEL_Pot_Trim!X7&lt;&gt;0,X7/PLANEL_Pot_Trim!X7,0)</f>
        <v>8.7264824585279732E-2</v>
      </c>
      <c r="Y33" s="48">
        <f>IF(PLANEL_Pot_Trim!Y7&lt;&gt;0,Y7/PLANEL_Pot_Trim!Y7,0)</f>
        <v>0.30120304549968735</v>
      </c>
      <c r="Z33" s="48">
        <f>IF(PLANEL_Pot_Trim!Z7&lt;&gt;0,Z7/PLANEL_Pot_Trim!Z7,0)</f>
        <v>0.20880240784198331</v>
      </c>
      <c r="AA33" s="48">
        <f>IF(PLANEL_Pot_Trim!AA7&lt;&gt;0,AA7/PLANEL_Pot_Trim!AA7,0)</f>
        <v>0.30248853216610883</v>
      </c>
      <c r="AB33" s="48">
        <f>IF(PLANEL_Pot_Trim!AB7&lt;&gt;0,AB7/PLANEL_Pot_Trim!AB7,0)</f>
        <v>0.23833333961084341</v>
      </c>
      <c r="AC33" s="48">
        <f>IF(PLANEL_Pot_Trim!AC7&lt;&gt;0,AC7/PLANEL_Pot_Trim!AC7,0)</f>
        <v>0.22279016397542944</v>
      </c>
      <c r="AD33" s="48">
        <f>IF(PLANEL_Pot_Trim!AD7&lt;&gt;0,AD7/PLANEL_Pot_Trim!AD7,0)</f>
        <v>0.11528436090778681</v>
      </c>
      <c r="AE33" s="48">
        <f>IF(PLANEL_Pot_Trim!AE7&lt;&gt;0,AE7/PLANEL_Pot_Trim!AE7,0)</f>
        <v>0.32009784920765222</v>
      </c>
      <c r="AF33" s="48">
        <f>IF(PLANEL_Pot_Trim!AF7&lt;&gt;0,AF7/PLANEL_Pot_Trim!AF7,0)</f>
        <v>0.30069079680402783</v>
      </c>
      <c r="AG33" s="48">
        <f>IF(PLANEL_Pot_Trim!AG7&lt;&gt;0,AG7/PLANEL_Pot_Trim!AG7,0)</f>
        <v>0.13301978930662725</v>
      </c>
      <c r="AH33" s="48">
        <f>IF(PLANEL_Pot_Trim!AH7&lt;&gt;0,AH7/PLANEL_Pot_Trim!AH7,0)</f>
        <v>0.28417258038792598</v>
      </c>
      <c r="AI33" s="48">
        <f>IF(PLANEL_Pot_Trim!AI7&lt;&gt;0,AI7/PLANEL_Pot_Trim!AI7,0)</f>
        <v>0.29309353934925469</v>
      </c>
      <c r="AJ33" s="48">
        <f>IF(PLANEL_Pot_Trim!AJ7&lt;&gt;0,AJ7/PLANEL_Pot_Trim!AJ7,0)</f>
        <v>0.1453576393652829</v>
      </c>
      <c r="AK33" s="48">
        <f>IF(PLANEL_Pot_Trim!AK7&lt;&gt;0,AK7/PLANEL_Pot_Trim!AK7,0)</f>
        <v>6.5528767134156118E-2</v>
      </c>
      <c r="AL33" s="48">
        <f>IF(PLANEL_Pot_Trim!AL7&lt;&gt;0,AL7/PLANEL_Pot_Trim!AL7,0)</f>
        <v>0.27414259656996315</v>
      </c>
      <c r="AM33" s="48">
        <f>IF(PLANEL_Pot_Trim!AM7&lt;&gt;0,AM7/PLANEL_Pot_Trim!AM7,0)</f>
        <v>0.3200779944505055</v>
      </c>
      <c r="AN33" s="48">
        <f>IF(PLANEL_Pot_Trim!AN7&lt;&gt;0,AN7/PLANEL_Pot_Trim!AN7,0)</f>
        <v>0.3200779944505055</v>
      </c>
      <c r="AO33" s="48">
        <f>IF(PLANEL_Pot_Trim!AO7&lt;&gt;0,AO7/PLANEL_Pot_Trim!AO7,0)</f>
        <v>0.3200779944505055</v>
      </c>
      <c r="AP33" s="48">
        <f>IF(PLANEL_Pot_Trim!AP7&lt;&gt;0,AP7/PLANEL_Pot_Trim!AP7,0)</f>
        <v>0.30192735419691252</v>
      </c>
      <c r="AQ33" s="48">
        <f>IF(PLANEL_Pot_Trim!AQ7&lt;&gt;0,AQ7/PLANEL_Pot_Trim!AQ7,0)</f>
        <v>0.37773438061695408</v>
      </c>
      <c r="AR33" s="48">
        <f>IF(PLANEL_Pot_Trim!AR7&lt;&gt;0,AR7/PLANEL_Pot_Trim!AR7,0)</f>
        <v>0.18014503959193587</v>
      </c>
      <c r="AS33" s="48">
        <f>IF(PLANEL_Pot_Trim!AS7&lt;&gt;0,AS7/PLANEL_Pot_Trim!AS7,0)</f>
        <v>0.37773438061695408</v>
      </c>
      <c r="AT33" s="48">
        <f>IF(PLANEL_Pot_Trim!AT7&lt;&gt;0,AT7/PLANEL_Pot_Trim!AT7,0)</f>
        <v>0.37773438061695408</v>
      </c>
      <c r="AU33" s="48">
        <f>IF(PLANEL_Pot_Trim!AU7&lt;&gt;0,AU7/PLANEL_Pot_Trim!AU7,0)</f>
        <v>0.31407602157351466</v>
      </c>
      <c r="AV33" s="48">
        <f>IF(PLANEL_Pot_Trim!AV7&lt;&gt;0,AV7/PLANEL_Pot_Trim!AV7,0)</f>
        <v>0.22868576936617238</v>
      </c>
      <c r="AW33" s="48">
        <f>IF(PLANEL_Pot_Trim!AW7&lt;&gt;0,AW7/PLANEL_Pot_Trim!AW7,0)</f>
        <v>6.4709800543562443E-2</v>
      </c>
      <c r="AX33" s="48">
        <f>IF(PLANEL_Pot_Trim!AX7&lt;&gt;0,AX7/PLANEL_Pot_Trim!AX7,0)</f>
        <v>0.22068043316012562</v>
      </c>
      <c r="AY33" s="48">
        <f>IF(PLANEL_Pot_Trim!AY7&lt;&gt;0,AY7/PLANEL_Pot_Trim!AY7,0)</f>
        <v>0.30530547027500576</v>
      </c>
      <c r="AZ33" s="48">
        <f>IF(PLANEL_Pot_Trim!AZ7&lt;&gt;0,AZ7/PLANEL_Pot_Trim!AZ7,0)</f>
        <v>0.14590851915732411</v>
      </c>
      <c r="BA33" s="48">
        <f>IF(PLANEL_Pot_Trim!BA7&lt;&gt;0,BA7/PLANEL_Pot_Trim!BA7,0)</f>
        <v>0.15939695111768171</v>
      </c>
      <c r="BB33" s="48">
        <f>IF(PLANEL_Pot_Trim!BB7&lt;&gt;0,BB7/PLANEL_Pot_Trim!BB7,0)</f>
        <v>0.30530547027500576</v>
      </c>
      <c r="BC33" s="48">
        <f>IF(PLANEL_Pot_Trim!BC7&lt;&gt;0,BC7/PLANEL_Pot_Trim!BC7,0)</f>
        <v>0.3053138289688026</v>
      </c>
      <c r="BD33" s="48">
        <f>IF(PLANEL_Pot_Trim!BD7&lt;&gt;0,BD7/PLANEL_Pot_Trim!BD7,0)</f>
        <v>0.22230582113865655</v>
      </c>
      <c r="BE33" s="48">
        <f>IF(PLANEL_Pot_Trim!BE7&lt;&gt;0,BE7/PLANEL_Pot_Trim!BE7,0)</f>
        <v>0.15940131510862274</v>
      </c>
      <c r="BF33" s="48">
        <f>IF(PLANEL_Pot_Trim!BF7&lt;&gt;0,BF7/PLANEL_Pot_Trim!BF7,0)</f>
        <v>0.3053138289688026</v>
      </c>
      <c r="BG33" s="48">
        <f>IF(PLANEL_Pot_Trim!BG7&lt;&gt;0,BG7/PLANEL_Pot_Trim!BG7,0)</f>
        <v>0.3053138289688026</v>
      </c>
      <c r="BH33" s="48">
        <f>IF(PLANEL_Pot_Trim!BH7&lt;&gt;0,BH7/PLANEL_Pot_Trim!BH7,0)</f>
        <v>0.19772907982094701</v>
      </c>
      <c r="BI33" s="48">
        <f>IF(PLANEL_Pot_Trim!BI7&lt;&gt;0,BI7/PLANEL_Pot_Trim!BI7,0)</f>
        <v>0</v>
      </c>
      <c r="BJ33" s="48">
        <f>IF(PLANEL_Pot_Trim!BJ7&lt;&gt;0,BJ7/PLANEL_Pot_Trim!BJ7,0)</f>
        <v>0.3053138289688026</v>
      </c>
      <c r="BK33" s="48">
        <f>IF(PLANEL_Pot_Trim!BK7&lt;&gt;0,BK7/PLANEL_Pot_Trim!BK7,0)</f>
        <v>0.3053138289688026</v>
      </c>
      <c r="BL33" s="48">
        <f>IF(PLANEL_Pot_Trim!BL7&lt;&gt;0,BL7/PLANEL_Pot_Trim!BL7,0)</f>
        <v>0.3053138289688026</v>
      </c>
      <c r="BM33" s="48">
        <f>IF(PLANEL_Pot_Trim!BM7&lt;&gt;0,BM7/PLANEL_Pot_Trim!BM7,0)</f>
        <v>0.22230582113865655</v>
      </c>
      <c r="BN33" s="48">
        <f>IF(PLANEL_Pot_Trim!BN7&lt;&gt;0,BN7/PLANEL_Pot_Trim!BN7,0)</f>
        <v>0.3053138289688026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0.69532389085607171</v>
      </c>
      <c r="E36" s="49">
        <f>IF(PLANEL_Pot_Trim!E9&lt;&gt;0,E10/PLANEL_Pot_Trim!E9,0)</f>
        <v>0.74132125251683678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0.7390108328126086</v>
      </c>
      <c r="I36" s="49">
        <f>IF(PLANEL_Pot_Trim!I9&lt;&gt;0,I10/PLANEL_Pot_Trim!I9,0)</f>
        <v>0.59248073318058736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0.6866451433729085</v>
      </c>
      <c r="M36" s="49">
        <f>IF(PLANEL_Pot_Trim!M9&lt;&gt;0,M10/PLANEL_Pot_Trim!M9,0)</f>
        <v>0.75</v>
      </c>
      <c r="N36" s="49">
        <f>IF(PLANEL_Pot_Trim!N9&lt;&gt;0,N10/PLANEL_Pot_Trim!N9,0)</f>
        <v>0.69792751510102069</v>
      </c>
      <c r="O36" s="49">
        <f>IF(PLANEL_Pot_Trim!O9&lt;&gt;0,O10/PLANEL_Pot_Trim!O9,0)</f>
        <v>0.57902867458168439</v>
      </c>
      <c r="P36" s="49">
        <f>IF(PLANEL_Pot_Trim!P9&lt;&gt;0,P10/PLANEL_Pot_Trim!P9,0)</f>
        <v>0.74132125251683678</v>
      </c>
      <c r="Q36" s="49">
        <f>IF(PLANEL_Pot_Trim!Q9&lt;&gt;0,Q10/PLANEL_Pot_Trim!Q9,0)</f>
        <v>0.59378254530306185</v>
      </c>
      <c r="R36" s="49">
        <f>IF(PLANEL_Pot_Trim!R9&lt;&gt;0,R10/PLANEL_Pot_Trim!R9,0)</f>
        <v>0.75</v>
      </c>
      <c r="S36" s="49">
        <f>IF(PLANEL_Pot_Trim!S9&lt;&gt;0,S10/PLANEL_Pot_Trim!S9,0)</f>
        <v>0.70431162853661833</v>
      </c>
      <c r="T36" s="49">
        <f>IF(PLANEL_Pot_Trim!T9&lt;&gt;0,T10/PLANEL_Pot_Trim!T9,0)</f>
        <v>0.75</v>
      </c>
      <c r="U36" s="49">
        <f>IF(PLANEL_Pot_Trim!U9&lt;&gt;0,U10/PLANEL_Pot_Trim!U9,0)</f>
        <v>0.66079889380958823</v>
      </c>
      <c r="V36" s="49">
        <f>IF(PLANEL_Pot_Trim!V9&lt;&gt;0,V10/PLANEL_Pot_Trim!V9,0)</f>
        <v>0.61026610454659724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0.46727067067628458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0.62671391827341461</v>
      </c>
      <c r="AG36" s="49">
        <f>IF(PLANEL_Pot_Trim!AG9&lt;&gt;0,AG10/PLANEL_Pot_Trim!AG9,0)</f>
        <v>0.58102554681003304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0.61112185499622884</v>
      </c>
      <c r="AL36" s="49">
        <f>IF(PLANEL_Pot_Trim!AL9&lt;&gt;0,AL10/PLANEL_Pot_Trim!AL9,0)</f>
        <v>0.61026610454659724</v>
      </c>
      <c r="AM36" s="49">
        <f>IF(PLANEL_Pot_Trim!AM9&lt;&gt;0,AM10/PLANEL_Pot_Trim!AM9,0)</f>
        <v>0.75</v>
      </c>
      <c r="AN36" s="49">
        <f>IF(PLANEL_Pot_Trim!AN9&lt;&gt;0,AN10/PLANEL_Pot_Trim!AN9,0)</f>
        <v>0.58102554681003304</v>
      </c>
      <c r="AO36" s="49">
        <f>IF(PLANEL_Pot_Trim!AO9&lt;&gt;0,AO10/PLANEL_Pot_Trim!AO9,0)</f>
        <v>0.62671391827341461</v>
      </c>
      <c r="AP36" s="49">
        <f>IF(PLANEL_Pot_Trim!AP9&lt;&gt;0,AP10/PLANEL_Pot_Trim!AP9,0)</f>
        <v>0.61112185499622884</v>
      </c>
      <c r="AQ36" s="49">
        <f>IF(PLANEL_Pot_Trim!AQ9&lt;&gt;0,AQ10/PLANEL_Pot_Trim!AQ9,0)</f>
        <v>0.75</v>
      </c>
      <c r="AR36" s="49">
        <f>IF(PLANEL_Pot_Trim!AR9&lt;&gt;0,AR10/PLANEL_Pot_Trim!AR9,0)</f>
        <v>0.28586416291167877</v>
      </c>
      <c r="AS36" s="49">
        <f>IF(PLANEL_Pot_Trim!AS9&lt;&gt;0,AS10/PLANEL_Pot_Trim!AS9,0)</f>
        <v>0.62671391827341461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0.61946179581890959</v>
      </c>
      <c r="AW36" s="49">
        <f>IF(PLANEL_Pot_Trim!AW9&lt;&gt;0,AW10/PLANEL_Pot_Trim!AW9,0)</f>
        <v>0.62671391827341461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0.61026610454659724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0.50075905548357147</v>
      </c>
      <c r="BE36" s="49">
        <f>IF(PLANEL_Pot_Trim!BE9&lt;&gt;0,BE10/PLANEL_Pot_Trim!BE9,0)</f>
        <v>0.52337117329671812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</v>
      </c>
      <c r="DI36" s="49">
        <f>IF(PLANEL_Pot_Trim!DI9&lt;&gt;0,DI10/PLANEL_Pot_Trim!DI9,0)</f>
        <v>0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0.74999999999999989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0.74999999999999989</v>
      </c>
      <c r="J37" s="49">
        <f>IF(PLANEL_Pot_Trim!J10&lt;&gt;0,J11/PLANEL_Pot_Trim!J10,0)</f>
        <v>0.74999999999999989</v>
      </c>
      <c r="K37" s="49">
        <f>IF(PLANEL_Pot_Trim!K10&lt;&gt;0,K11/PLANEL_Pot_Trim!K10,0)</f>
        <v>0.74999999999999989</v>
      </c>
      <c r="L37" s="49">
        <f>IF(PLANEL_Pot_Trim!L10&lt;&gt;0,L11/PLANEL_Pot_Trim!L10,0)</f>
        <v>0.56314860938148603</v>
      </c>
      <c r="M37" s="49">
        <f>IF(PLANEL_Pot_Trim!M10&lt;&gt;0,M11/PLANEL_Pot_Trim!M10,0)</f>
        <v>0.56060606060606055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0.56314860938148603</v>
      </c>
      <c r="R37" s="49">
        <f>IF(PLANEL_Pot_Trim!R10&lt;&gt;0,R11/PLANEL_Pot_Trim!R10,0)</f>
        <v>0.74999999999999989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0.37624533001245331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0.37375466998754669</v>
      </c>
      <c r="Y37" s="49">
        <f>IF(PLANEL_Pot_Trim!Y10&lt;&gt;0,Y11/PLANEL_Pot_Trim!Y10,0)</f>
        <v>0.74999999999999989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0.37375466998754669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0.56314860938148603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0.56314860938148603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0.26698251758793967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0.81830159396984925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0.26698251758793967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0.39210531428571432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0.76987661266568486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0.72220865243004428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0.72220865243004428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0.72220865243004428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0.77193904934603952</v>
      </c>
      <c r="D39" s="47">
        <f>IF(PLANEL_Pot_Trim!D12&lt;&gt;0,D13/PLANEL_Pot_Trim!D12,0)</f>
        <v>0.76092692993556843</v>
      </c>
      <c r="E39" s="47">
        <f>IF(PLANEL_Pot_Trim!E12&lt;&gt;0,E13/PLANEL_Pot_Trim!E12,0)</f>
        <v>0.77869270726108253</v>
      </c>
      <c r="F39" s="47">
        <f>IF(PLANEL_Pot_Trim!F12&lt;&gt;0,F13/PLANEL_Pot_Trim!F12,0)</f>
        <v>0.84207643234692697</v>
      </c>
      <c r="G39" s="47">
        <f>IF(PLANEL_Pot_Trim!G12&lt;&gt;0,G13/PLANEL_Pot_Trim!G12,0)</f>
        <v>0.83048203750144678</v>
      </c>
      <c r="H39" s="47">
        <f>IF(PLANEL_Pot_Trim!H12&lt;&gt;0,H13/PLANEL_Pot_Trim!H12,0)</f>
        <v>0.8788719506925422</v>
      </c>
      <c r="I39" s="47">
        <f>IF(PLANEL_Pot_Trim!I12&lt;&gt;0,I13/PLANEL_Pot_Trim!I12,0)</f>
        <v>0.88484870886222455</v>
      </c>
      <c r="J39" s="47">
        <f>IF(PLANEL_Pot_Trim!J12&lt;&gt;0,J13/PLANEL_Pot_Trim!J12,0)</f>
        <v>0.81632617950152386</v>
      </c>
      <c r="K39" s="47">
        <f>IF(PLANEL_Pot_Trim!K12&lt;&gt;0,K13/PLANEL_Pot_Trim!K12,0)</f>
        <v>0.77612009510397773</v>
      </c>
      <c r="L39" s="47">
        <f>IF(PLANEL_Pot_Trim!L12&lt;&gt;0,L13/PLANEL_Pot_Trim!L12,0)</f>
        <v>0.87448533894054559</v>
      </c>
      <c r="M39" s="47">
        <f>IF(PLANEL_Pot_Trim!M12&lt;&gt;0,M13/PLANEL_Pot_Trim!M12,0)</f>
        <v>0.66230127821289408</v>
      </c>
      <c r="N39" s="47">
        <f>IF(PLANEL_Pot_Trim!N12&lt;&gt;0,N13/PLANEL_Pot_Trim!N12,0)</f>
        <v>0.88519598248389197</v>
      </c>
      <c r="O39" s="47">
        <f>IF(PLANEL_Pot_Trim!O12&lt;&gt;0,O13/PLANEL_Pot_Trim!O12,0)</f>
        <v>0.87785744318839454</v>
      </c>
      <c r="P39" s="47">
        <f>IF(PLANEL_Pot_Trim!P12&lt;&gt;0,P13/PLANEL_Pot_Trim!P12,0)</f>
        <v>0.8788719506925422</v>
      </c>
      <c r="Q39" s="47">
        <f>IF(PLANEL_Pot_Trim!Q12&lt;&gt;0,Q13/PLANEL_Pot_Trim!Q12,0)</f>
        <v>0.8788719506925422</v>
      </c>
      <c r="R39" s="47">
        <f>IF(PLANEL_Pot_Trim!R12&lt;&gt;0,R13/PLANEL_Pot_Trim!R12,0)</f>
        <v>0.93448474941162851</v>
      </c>
      <c r="S39" s="47">
        <f>IF(PLANEL_Pot_Trim!S12&lt;&gt;0,S13/PLANEL_Pot_Trim!S12,0)</f>
        <v>0.79189813264400633</v>
      </c>
      <c r="T39" s="47">
        <f>IF(PLANEL_Pot_Trim!T12&lt;&gt;0,T13/PLANEL_Pot_Trim!T12,0)</f>
        <v>0.65961303020949891</v>
      </c>
      <c r="U39" s="47">
        <f>IF(PLANEL_Pot_Trim!U12&lt;&gt;0,U13/PLANEL_Pot_Trim!U12,0)</f>
        <v>0.85421553782939164</v>
      </c>
      <c r="V39" s="47">
        <f>IF(PLANEL_Pot_Trim!V12&lt;&gt;0,V13/PLANEL_Pot_Trim!V12,0)</f>
        <v>0.78134295169566725</v>
      </c>
      <c r="W39" s="47">
        <f>IF(PLANEL_Pot_Trim!W12&lt;&gt;0,W13/PLANEL_Pot_Trim!W12,0)</f>
        <v>0.69124367278830201</v>
      </c>
      <c r="X39" s="47">
        <f>IF(PLANEL_Pot_Trim!X12&lt;&gt;0,X13/PLANEL_Pot_Trim!X12,0)</f>
        <v>0.75776491415563874</v>
      </c>
      <c r="Y39" s="47">
        <f>IF(PLANEL_Pot_Trim!Y12&lt;&gt;0,Y13/PLANEL_Pot_Trim!Y12,0)</f>
        <v>0.86569383811103817</v>
      </c>
      <c r="Z39" s="47">
        <f>IF(PLANEL_Pot_Trim!Z12&lt;&gt;0,Z13/PLANEL_Pot_Trim!Z12,0)</f>
        <v>0.80620171733091561</v>
      </c>
      <c r="AA39" s="47">
        <f>IF(PLANEL_Pot_Trim!AA12&lt;&gt;0,AA13/PLANEL_Pot_Trim!AA12,0)</f>
        <v>0.73794280930977274</v>
      </c>
      <c r="AB39" s="47">
        <f>IF(PLANEL_Pot_Trim!AB12&lt;&gt;0,AB13/PLANEL_Pot_Trim!AB12,0)</f>
        <v>0.71027984308808201</v>
      </c>
      <c r="AC39" s="47">
        <f>IF(PLANEL_Pot_Trim!AC12&lt;&gt;0,AC13/PLANEL_Pot_Trim!AC12,0)</f>
        <v>0.87269413924148309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0.77347248987229444</v>
      </c>
      <c r="AF39" s="47">
        <f>IF(PLANEL_Pot_Trim!AF12&lt;&gt;0,AF13/PLANEL_Pot_Trim!AF12,0)</f>
        <v>0.82767653709633848</v>
      </c>
      <c r="AG39" s="47">
        <f>IF(PLANEL_Pot_Trim!AG12&lt;&gt;0,AG13/PLANEL_Pot_Trim!AG12,0)</f>
        <v>0.8887235493267488</v>
      </c>
      <c r="AH39" s="47">
        <f>IF(PLANEL_Pot_Trim!AH12&lt;&gt;0,AH13/PLANEL_Pot_Trim!AH12,0)</f>
        <v>0.85147390543616641</v>
      </c>
      <c r="AI39" s="47">
        <f>IF(PLANEL_Pot_Trim!AI12&lt;&gt;0,AI13/PLANEL_Pot_Trim!AI12,0)</f>
        <v>0.87053895911212609</v>
      </c>
      <c r="AJ39" s="47">
        <f>IF(PLANEL_Pot_Trim!AJ12&lt;&gt;0,AJ13/PLANEL_Pot_Trim!AJ12,0)</f>
        <v>0.72489401875112691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0.88769353727187139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0.80026323143135158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0.8786971684588708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0.92280893431629973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0.85514059579882862</v>
      </c>
      <c r="AU39" s="47">
        <f>IF(PLANEL_Pot_Trim!AU12&lt;&gt;0,AU13/PLANEL_Pot_Trim!AU12,0)</f>
        <v>0.92821743351403774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0.93922848159901284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3.8863152908138451E-2</v>
      </c>
      <c r="D41" s="50">
        <f>IF(PLANEL_Pot_Trim!D14&lt;&gt;0,D15/PLANEL_Pot_Trim!D14,0)</f>
        <v>0.36042915847139834</v>
      </c>
      <c r="E41" s="50">
        <f>IF(PLANEL_Pot_Trim!E14&lt;&gt;0,E15/PLANEL_Pot_Trim!E14,0)</f>
        <v>0.50506822581282806</v>
      </c>
      <c r="F41" s="50">
        <f>IF(PLANEL_Pot_Trim!F14&lt;&gt;0,F15/PLANEL_Pot_Trim!F14,0)</f>
        <v>0.31848846526022517</v>
      </c>
      <c r="G41" s="50">
        <f>IF(PLANEL_Pot_Trim!G14&lt;&gt;0,G15/PLANEL_Pot_Trim!G14,0)</f>
        <v>3.967944432436208E-2</v>
      </c>
      <c r="H41" s="50">
        <f>IF(PLANEL_Pot_Trim!H14&lt;&gt;0,H15/PLANEL_Pot_Trim!H14,0)</f>
        <v>0.38600566085585808</v>
      </c>
      <c r="I41" s="50">
        <f>IF(PLANEL_Pot_Trim!I14&lt;&gt;0,I15/PLANEL_Pot_Trim!I14,0)</f>
        <v>0.517548243564391</v>
      </c>
      <c r="J41" s="50">
        <f>IF(PLANEL_Pot_Trim!J14&lt;&gt;0,J15/PLANEL_Pot_Trim!J14,0)</f>
        <v>0.33405704226527905</v>
      </c>
      <c r="K41" s="50">
        <f>IF(PLANEL_Pot_Trim!K14&lt;&gt;0,K15/PLANEL_Pot_Trim!K14,0)</f>
        <v>3.8332579219275957E-2</v>
      </c>
      <c r="L41" s="50">
        <f>IF(PLANEL_Pot_Trim!L14&lt;&gt;0,L15/PLANEL_Pot_Trim!L14,0)</f>
        <v>0.37727676694288453</v>
      </c>
      <c r="M41" s="50">
        <f>IF(PLANEL_Pot_Trim!M14&lt;&gt;0,M15/PLANEL_Pot_Trim!M14,0)</f>
        <v>0.50787477638217104</v>
      </c>
      <c r="N41" s="50">
        <f>IF(PLANEL_Pot_Trim!N14&lt;&gt;0,N15/PLANEL_Pot_Trim!N14,0)</f>
        <v>0.33147042442568492</v>
      </c>
      <c r="O41" s="50">
        <f>IF(PLANEL_Pot_Trim!O14&lt;&gt;0,O15/PLANEL_Pot_Trim!O14,0)</f>
        <v>3.9805846152837138E-2</v>
      </c>
      <c r="P41" s="50">
        <f>IF(PLANEL_Pot_Trim!P14&lt;&gt;0,P15/PLANEL_Pot_Trim!P14,0)</f>
        <v>0.37548392234747752</v>
      </c>
      <c r="Q41" s="50">
        <f>IF(PLANEL_Pot_Trim!Q14&lt;&gt;0,Q15/PLANEL_Pot_Trim!Q14,0)</f>
        <v>0.51570485134289679</v>
      </c>
      <c r="R41" s="50">
        <f>IF(PLANEL_Pot_Trim!R14&lt;&gt;0,R15/PLANEL_Pot_Trim!R14,0)</f>
        <v>0.33358660927915895</v>
      </c>
      <c r="S41" s="50">
        <f>IF(PLANEL_Pot_Trim!S14&lt;&gt;0,S15/PLANEL_Pot_Trim!S14,0)</f>
        <v>3.7783276700328987E-2</v>
      </c>
      <c r="T41" s="50">
        <f>IF(PLANEL_Pot_Trim!T14&lt;&gt;0,T15/PLANEL_Pot_Trim!T14,0)</f>
        <v>0.31409391084666433</v>
      </c>
      <c r="U41" s="50">
        <f>IF(PLANEL_Pot_Trim!U14&lt;&gt;0,U15/PLANEL_Pot_Trim!U14,0)</f>
        <v>0.50130658880508416</v>
      </c>
      <c r="V41" s="50">
        <f>IF(PLANEL_Pot_Trim!V14&lt;&gt;0,V15/PLANEL_Pot_Trim!V14,0)</f>
        <v>0.32086318871186109</v>
      </c>
      <c r="W41" s="50">
        <f>IF(PLANEL_Pot_Trim!W14&lt;&gt;0,W15/PLANEL_Pot_Trim!W14,0)</f>
        <v>3.8180062145723753E-2</v>
      </c>
      <c r="X41" s="50">
        <f>IF(PLANEL_Pot_Trim!X14&lt;&gt;0,X15/PLANEL_Pot_Trim!X14,0)</f>
        <v>0.36044795844653238</v>
      </c>
      <c r="Y41" s="50">
        <f>IF(PLANEL_Pot_Trim!Y14&lt;&gt;0,Y15/PLANEL_Pot_Trim!Y14,0)</f>
        <v>0.49560595142920488</v>
      </c>
      <c r="Z41" s="50">
        <f>IF(PLANEL_Pot_Trim!Z14&lt;&gt;0,Z15/PLANEL_Pot_Trim!Z14,0)</f>
        <v>0.33307455773008338</v>
      </c>
      <c r="AA41" s="50">
        <f>IF(PLANEL_Pot_Trim!AA14&lt;&gt;0,AA15/PLANEL_Pot_Trim!AA14,0)</f>
        <v>3.8526729089993578E-2</v>
      </c>
      <c r="AB41" s="50">
        <f>IF(PLANEL_Pot_Trim!AB14&lt;&gt;0,AB15/PLANEL_Pot_Trim!AB14,0)</f>
        <v>0.35842303729380742</v>
      </c>
      <c r="AC41" s="50">
        <f>IF(PLANEL_Pot_Trim!AC14&lt;&gt;0,AC15/PLANEL_Pot_Trim!AC14,0)</f>
        <v>0.47745236975198574</v>
      </c>
      <c r="AD41" s="50">
        <f>IF(PLANEL_Pot_Trim!AD14&lt;&gt;0,AD15/PLANEL_Pot_Trim!AD14,0)</f>
        <v>0.32636363019677661</v>
      </c>
      <c r="AE41" s="50">
        <f>IF(PLANEL_Pot_Trim!AE14&lt;&gt;0,AE15/PLANEL_Pot_Trim!AE14,0)</f>
        <v>3.8049142215118278E-2</v>
      </c>
      <c r="AF41" s="50">
        <f>IF(PLANEL_Pot_Trim!AF14&lt;&gt;0,AF15/PLANEL_Pot_Trim!AF14,0)</f>
        <v>0.37817398298381294</v>
      </c>
      <c r="AG41" s="50">
        <f>IF(PLANEL_Pot_Trim!AG14&lt;&gt;0,AG15/PLANEL_Pot_Trim!AG14,0)</f>
        <v>0.48361525332385952</v>
      </c>
      <c r="AH41" s="50">
        <f>IF(PLANEL_Pot_Trim!AH14&lt;&gt;0,AH15/PLANEL_Pot_Trim!AH14,0)</f>
        <v>0.32958556588379878</v>
      </c>
      <c r="AI41" s="50">
        <f>IF(PLANEL_Pot_Trim!AI14&lt;&gt;0,AI15/PLANEL_Pot_Trim!AI14,0)</f>
        <v>3.8837059535526637E-2</v>
      </c>
      <c r="AJ41" s="50">
        <f>IF(PLANEL_Pot_Trim!AJ14&lt;&gt;0,AJ15/PLANEL_Pot_Trim!AJ14,0)</f>
        <v>0.36848519828941467</v>
      </c>
      <c r="AK41" s="50">
        <f>IF(PLANEL_Pot_Trim!AK14&lt;&gt;0,AK15/PLANEL_Pot_Trim!AK14,0)</f>
        <v>0.49955962673356147</v>
      </c>
      <c r="AL41" s="50">
        <f>IF(PLANEL_Pot_Trim!AL14&lt;&gt;0,AL15/PLANEL_Pot_Trim!AL14,0)</f>
        <v>0.32330650759984619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0.1451959329060053</v>
      </c>
      <c r="AO41" s="50">
        <f>IF(PLANEL_Pot_Trim!AO14&lt;&gt;0,AO15/PLANEL_Pot_Trim!AO14,0)</f>
        <v>0.19773247226020207</v>
      </c>
      <c r="AP41" s="50">
        <f>IF(PLANEL_Pot_Trim!AP14&lt;&gt;0,AP15/PLANEL_Pot_Trim!AP14,0)</f>
        <v>0.12883917988680604</v>
      </c>
      <c r="AQ41" s="50">
        <f>IF(PLANEL_Pot_Trim!AQ14&lt;&gt;0,AQ15/PLANEL_Pot_Trim!AQ14,0)</f>
        <v>1.5125867393047566E-2</v>
      </c>
      <c r="AR41" s="50">
        <f>IF(PLANEL_Pot_Trim!AR14&lt;&gt;0,AR15/PLANEL_Pot_Trim!AR14,0)</f>
        <v>0.1411157279632522</v>
      </c>
      <c r="AS41" s="50">
        <f>IF(PLANEL_Pot_Trim!AS14&lt;&gt;0,AS15/PLANEL_Pot_Trim!AS14,0)</f>
        <v>0.19522841800590365</v>
      </c>
      <c r="AT41" s="50">
        <f>IF(PLANEL_Pot_Trim!AT14&lt;&gt;0,AT15/PLANEL_Pot_Trim!AT14,0)</f>
        <v>0.12915881469546128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0.14452504939363836</v>
      </c>
      <c r="AW41" s="50">
        <f>IF(PLANEL_Pot_Trim!AW14&lt;&gt;0,AW15/PLANEL_Pot_Trim!AW14,0)</f>
        <v>0.19297811793351138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1.5195154670517417E-2</v>
      </c>
      <c r="AZ41" s="50">
        <f>IF(PLANEL_Pot_Trim!AZ14&lt;&gt;0,AZ15/PLANEL_Pot_Trim!AZ14,0)</f>
        <v>0.14721831728202861</v>
      </c>
      <c r="BA41" s="50">
        <f>IF(PLANEL_Pot_Trim!BA14&lt;&gt;0,BA15/PLANEL_Pot_Trim!BA14,0)</f>
        <v>0.20530795564241505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0.14185653099949591</v>
      </c>
      <c r="BE41" s="50">
        <f>IF(PLANEL_Pot_Trim!BE14&lt;&gt;0,BE15/PLANEL_Pot_Trim!BE14,0)</f>
        <v>0.18773880187424583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0.14876689525588524</v>
      </c>
      <c r="BI41" s="50">
        <f>IF(PLANEL_Pot_Trim!BI14&lt;&gt;0,BI15/PLANEL_Pot_Trim!BI14,0)</f>
        <v>0.20428424414882335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0.19485303788195341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4.4711043063198737E-2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0.82050423985463361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0.89156723198061794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0.82050423985463361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0.44713960396039604</v>
      </c>
      <c r="Q42" s="50">
        <f>IF(PLANEL_Pot_Trim!Q15&lt;&gt;0,Q16/PLANEL_Pot_Trim!Q15,0)</f>
        <v>0.89535148514851481</v>
      </c>
      <c r="R42" s="50">
        <f>IF(PLANEL_Pot_Trim!R15&lt;&gt;0,R16/PLANEL_Pot_Trim!R15,0)</f>
        <v>0.90249999999999997</v>
      </c>
      <c r="S42" s="50">
        <f>IF(PLANEL_Pot_Trim!S15&lt;&gt;0,S16/PLANEL_Pot_Trim!S15,0)</f>
        <v>0.87983632286995517</v>
      </c>
      <c r="T42" s="50">
        <f>IF(PLANEL_Pot_Trim!T15&lt;&gt;0,T16/PLANEL_Pot_Trim!T15,0)</f>
        <v>0.70014573991031392</v>
      </c>
      <c r="U42" s="50">
        <f>IF(PLANEL_Pot_Trim!U15&lt;&gt;0,U16/PLANEL_Pot_Trim!U15,0)</f>
        <v>0.87983632286995517</v>
      </c>
      <c r="V42" s="50">
        <f>IF(PLANEL_Pot_Trim!V15&lt;&gt;0,V16/PLANEL_Pot_Trim!V15,0)</f>
        <v>0.67208594917787745</v>
      </c>
      <c r="W42" s="50">
        <f>IF(PLANEL_Pot_Trim!W15&lt;&gt;0,W16/PLANEL_Pot_Trim!W15,0)</f>
        <v>0.88141237830319885</v>
      </c>
      <c r="X42" s="50">
        <f>IF(PLANEL_Pot_Trim!X15&lt;&gt;0,X16/PLANEL_Pot_Trim!X15,0)</f>
        <v>0.69313004172461756</v>
      </c>
      <c r="Y42" s="50">
        <f>IF(PLANEL_Pot_Trim!Y15&lt;&gt;0,Y16/PLANEL_Pot_Trim!Y15,0)</f>
        <v>0.84375591098748259</v>
      </c>
      <c r="Z42" s="50">
        <f>IF(PLANEL_Pot_Trim!Z15&lt;&gt;0,Z16/PLANEL_Pot_Trim!Z15,0)</f>
        <v>0.90250000000000008</v>
      </c>
      <c r="AA42" s="50">
        <f>IF(PLANEL_Pot_Trim!AA15&lt;&gt;0,AA16/PLANEL_Pot_Trim!AA15,0)</f>
        <v>0.69457596685082867</v>
      </c>
      <c r="AB42" s="50">
        <f>IF(PLANEL_Pot_Trim!AB15&lt;&gt;0,AB16/PLANEL_Pot_Trim!AB15,0)</f>
        <v>0.65717955801104977</v>
      </c>
      <c r="AC42" s="50">
        <f>IF(PLANEL_Pot_Trim!AC15&lt;&gt;0,AC16/PLANEL_Pot_Trim!AC15,0)</f>
        <v>0.82920303867403311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0.69457596685082867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0.83418922651933702</v>
      </c>
      <c r="AH42" s="50">
        <f>IF(PLANEL_Pot_Trim!AH15&lt;&gt;0,AH16/PLANEL_Pot_Trim!AH15,0)</f>
        <v>0.71551795580110489</v>
      </c>
      <c r="AI42" s="50">
        <f>IF(PLANEL_Pot_Trim!AI15&lt;&gt;0,AI16/PLANEL_Pot_Trim!AI15,0)</f>
        <v>0.71551795580110489</v>
      </c>
      <c r="AJ42" s="50">
        <f>IF(PLANEL_Pot_Trim!AJ15&lt;&gt;0,AJ16/PLANEL_Pot_Trim!AJ15,0)</f>
        <v>0.69457596685082867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0.71551795580110489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0.7074351585014409</v>
      </c>
      <c r="AO42" s="50">
        <f>IF(PLANEL_Pot_Trim!AO15&lt;&gt;0,AO16/PLANEL_Pot_Trim!AO15,0)</f>
        <v>0.67518443804034578</v>
      </c>
      <c r="AP42" s="50">
        <f>IF(PLANEL_Pot_Trim!AP15&lt;&gt;0,AP16/PLANEL_Pot_Trim!AP15,0)</f>
        <v>0.7074351585014409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0.6918299711815562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0.7737480523054755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0.89209654178674358</v>
      </c>
      <c r="AW42" s="50">
        <f>IF(PLANEL_Pot_Trim!AW15&lt;&gt;0,AW16/PLANEL_Pot_Trim!AW15,0)</f>
        <v>0.88689481268011527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0.7074351585014409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0.68558789625360228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0.89209654178674358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0.52023235144743529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0.52023235144743529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0.77383877656817013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0.77383877656817013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0.15237620209848449</v>
      </c>
      <c r="D44" s="51">
        <f>IF(PLANEL_Pot_Trim!D17&lt;&gt;0,D18/PLANEL_Pot_Trim!D17,0)</f>
        <v>0.14643257685291389</v>
      </c>
      <c r="E44" s="51">
        <f>IF(PLANEL_Pot_Trim!E17&lt;&gt;0,E18/PLANEL_Pot_Trim!E17,0)</f>
        <v>0.2290116094100815</v>
      </c>
      <c r="F44" s="51">
        <f>IF(PLANEL_Pot_Trim!F17&lt;&gt;0,F18/PLANEL_Pot_Trim!F17,0)</f>
        <v>0.19394117491488921</v>
      </c>
      <c r="G44" s="51">
        <f>IF(PLANEL_Pot_Trim!G17&lt;&gt;0,G18/PLANEL_Pot_Trim!G17,0)</f>
        <v>0.16706787944532511</v>
      </c>
      <c r="H44" s="51">
        <f>IF(PLANEL_Pot_Trim!H17&lt;&gt;0,H18/PLANEL_Pot_Trim!H17,0)</f>
        <v>0.20920578638969364</v>
      </c>
      <c r="I44" s="51">
        <f>IF(PLANEL_Pot_Trim!I17&lt;&gt;0,I18/PLANEL_Pot_Trim!I17,0)</f>
        <v>0.23548225539196191</v>
      </c>
      <c r="J44" s="51">
        <f>IF(PLANEL_Pot_Trim!J17&lt;&gt;0,J18/PLANEL_Pot_Trim!J17,0)</f>
        <v>0.24122418499593534</v>
      </c>
      <c r="K44" s="51">
        <f>IF(PLANEL_Pot_Trim!K17&lt;&gt;0,K18/PLANEL_Pot_Trim!K17,0)</f>
        <v>0.14531055148009542</v>
      </c>
      <c r="L44" s="51">
        <f>IF(PLANEL_Pot_Trim!L17&lt;&gt;0,L18/PLANEL_Pot_Trim!L17,0)</f>
        <v>0.20833063525180379</v>
      </c>
      <c r="M44" s="51">
        <f>IF(PLANEL_Pot_Trim!M17&lt;&gt;0,M18/PLANEL_Pot_Trim!M17,0)</f>
        <v>0.12209609147251353</v>
      </c>
      <c r="N44" s="51">
        <f>IF(PLANEL_Pot_Trim!N17&lt;&gt;0,N18/PLANEL_Pot_Trim!N17,0)</f>
        <v>0.23527129005786243</v>
      </c>
      <c r="O44" s="51">
        <f>IF(PLANEL_Pot_Trim!O17&lt;&gt;0,O18/PLANEL_Pot_Trim!O17,0)</f>
        <v>0.19427102432046495</v>
      </c>
      <c r="P44" s="51">
        <f>IF(PLANEL_Pot_Trim!P17&lt;&gt;0,P18/PLANEL_Pot_Trim!P17,0)</f>
        <v>0.21495254805694355</v>
      </c>
      <c r="Q44" s="51">
        <f>IF(PLANEL_Pot_Trim!Q17&lt;&gt;0,Q18/PLANEL_Pot_Trim!Q17,0)</f>
        <v>0.3038400103758242</v>
      </c>
      <c r="R44" s="51">
        <f>IF(PLANEL_Pot_Trim!R17&lt;&gt;0,R18/PLANEL_Pot_Trim!R17,0)</f>
        <v>0.26638063207183615</v>
      </c>
      <c r="S44" s="51">
        <f>IF(PLANEL_Pot_Trim!S17&lt;&gt;0,S18/PLANEL_Pot_Trim!S17,0)</f>
        <v>0.15176556559252302</v>
      </c>
      <c r="T44" s="51">
        <f>IF(PLANEL_Pot_Trim!T17&lt;&gt;0,T18/PLANEL_Pot_Trim!T17,0)</f>
        <v>0.18794115476943241</v>
      </c>
      <c r="U44" s="51">
        <f>IF(PLANEL_Pot_Trim!U17&lt;&gt;0,U18/PLANEL_Pot_Trim!U17,0)</f>
        <v>0.22311871726299376</v>
      </c>
      <c r="V44" s="51">
        <f>IF(PLANEL_Pot_Trim!V17&lt;&gt;0,V18/PLANEL_Pot_Trim!V17,0)</f>
        <v>0.20705192875657458</v>
      </c>
      <c r="W44" s="51">
        <f>IF(PLANEL_Pot_Trim!W17&lt;&gt;0,W18/PLANEL_Pot_Trim!W17,0)</f>
        <v>0.15938219739224979</v>
      </c>
      <c r="X44" s="51">
        <f>IF(PLANEL_Pot_Trim!X17&lt;&gt;0,X18/PLANEL_Pot_Trim!X17,0)</f>
        <v>0.16740456780894322</v>
      </c>
      <c r="Y44" s="51">
        <f>IF(PLANEL_Pot_Trim!Y17&lt;&gt;0,Y18/PLANEL_Pot_Trim!Y17,0)</f>
        <v>0.14648943277683654</v>
      </c>
      <c r="Z44" s="51">
        <f>IF(PLANEL_Pot_Trim!Z17&lt;&gt;0,Z18/PLANEL_Pot_Trim!Z17,0)</f>
        <v>0.24905141481502635</v>
      </c>
      <c r="AA44" s="51">
        <f>IF(PLANEL_Pot_Trim!AA17&lt;&gt;0,AA18/PLANEL_Pot_Trim!AA17,0)</f>
        <v>0.15869456691548364</v>
      </c>
      <c r="AB44" s="51">
        <f>IF(PLANEL_Pot_Trim!AB17&lt;&gt;0,AB18/PLANEL_Pot_Trim!AB17,0)</f>
        <v>9.3971118150085339E-2</v>
      </c>
      <c r="AC44" s="51">
        <f>IF(PLANEL_Pot_Trim!AC17&lt;&gt;0,AC18/PLANEL_Pot_Trim!AC17,0)</f>
        <v>0.14233300890143938</v>
      </c>
      <c r="AD44" s="51">
        <f>IF(PLANEL_Pot_Trim!AD17&lt;&gt;0,AD18/PLANEL_Pot_Trim!AD17,0)</f>
        <v>0.25181516889446626</v>
      </c>
      <c r="AE44" s="51">
        <f>IF(PLANEL_Pot_Trim!AE17&lt;&gt;0,AE18/PLANEL_Pot_Trim!AE17,0)</f>
        <v>0.12435790674852309</v>
      </c>
      <c r="AF44" s="51">
        <f>IF(PLANEL_Pot_Trim!AF17&lt;&gt;0,AF18/PLANEL_Pot_Trim!AF17,0)</f>
        <v>0.1876765684327889</v>
      </c>
      <c r="AG44" s="51">
        <f>IF(PLANEL_Pot_Trim!AG17&lt;&gt;0,AG18/PLANEL_Pot_Trim!AG17,0)</f>
        <v>0.14790862832985682</v>
      </c>
      <c r="AH44" s="51">
        <f>IF(PLANEL_Pot_Trim!AH17&lt;&gt;0,AH18/PLANEL_Pot_Trim!AH17,0)</f>
        <v>0.2206085091233192</v>
      </c>
      <c r="AI44" s="51">
        <f>IF(PLANEL_Pot_Trim!AI17&lt;&gt;0,AI18/PLANEL_Pot_Trim!AI17,0)</f>
        <v>0.16994102239958872</v>
      </c>
      <c r="AJ44" s="51">
        <f>IF(PLANEL_Pot_Trim!AJ17&lt;&gt;0,AJ18/PLANEL_Pot_Trim!AJ17,0)</f>
        <v>0.1797783161245386</v>
      </c>
      <c r="AK44" s="51">
        <f>IF(PLANEL_Pot_Trim!AK17&lt;&gt;0,AK18/PLANEL_Pot_Trim!AK17,0)</f>
        <v>0.30866943728838303</v>
      </c>
      <c r="AL44" s="51">
        <f>IF(PLANEL_Pot_Trim!AL17&lt;&gt;0,AL18/PLANEL_Pot_Trim!AL17,0)</f>
        <v>0.23223164598586626</v>
      </c>
      <c r="AM44" s="51">
        <f>IF(PLANEL_Pot_Trim!AM17&lt;&gt;0,AM18/PLANEL_Pot_Trim!AM17,0)</f>
        <v>0.19685649148797935</v>
      </c>
      <c r="AN44" s="51">
        <f>IF(PLANEL_Pot_Trim!AN17&lt;&gt;0,AN18/PLANEL_Pot_Trim!AN17,0)</f>
        <v>0.18319962114284147</v>
      </c>
      <c r="AO44" s="51">
        <f>IF(PLANEL_Pot_Trim!AO17&lt;&gt;0,AO18/PLANEL_Pot_Trim!AO17,0)</f>
        <v>0.23606927145586451</v>
      </c>
      <c r="AP44" s="51">
        <f>IF(PLANEL_Pot_Trim!AP17&lt;&gt;0,AP18/PLANEL_Pot_Trim!AP17,0)</f>
        <v>0.22910807234646302</v>
      </c>
      <c r="AQ44" s="51">
        <f>IF(PLANEL_Pot_Trim!AQ17&lt;&gt;0,AQ18/PLANEL_Pot_Trim!AQ17,0)</f>
        <v>0.19684131067008417</v>
      </c>
      <c r="AR44" s="51">
        <f>IF(PLANEL_Pot_Trim!AR17&lt;&gt;0,AR18/PLANEL_Pot_Trim!AR17,0)</f>
        <v>0.18676326157989856</v>
      </c>
      <c r="AS44" s="51">
        <f>IF(PLANEL_Pot_Trim!AS17&lt;&gt;0,AS18/PLANEL_Pot_Trim!AS17,0)</f>
        <v>0.17917978587473168</v>
      </c>
      <c r="AT44" s="51">
        <f>IF(PLANEL_Pot_Trim!AT17&lt;&gt;0,AT18/PLANEL_Pot_Trim!AT17,0)</f>
        <v>0.24738857672367373</v>
      </c>
      <c r="AU44" s="51">
        <f>IF(PLANEL_Pot_Trim!AU17&lt;&gt;0,AU18/PLANEL_Pot_Trim!AU17,0)</f>
        <v>0.19690248911029368</v>
      </c>
      <c r="AV44" s="51">
        <f>IF(PLANEL_Pot_Trim!AV17&lt;&gt;0,AV18/PLANEL_Pot_Trim!AV17,0)</f>
        <v>0.20869119926072294</v>
      </c>
      <c r="AW44" s="51">
        <f>IF(PLANEL_Pot_Trim!AW17&lt;&gt;0,AW18/PLANEL_Pot_Trim!AW17,0)</f>
        <v>0.30897733434916635</v>
      </c>
      <c r="AX44" s="51">
        <f>IF(PLANEL_Pot_Trim!AX17&lt;&gt;0,AX18/PLANEL_Pot_Trim!AX17,0)</f>
        <v>0.26917799371352558</v>
      </c>
      <c r="AY44" s="51">
        <f>IF(PLANEL_Pot_Trim!AY17&lt;&gt;0,AY18/PLANEL_Pot_Trim!AY17,0)</f>
        <v>0.17353132199384583</v>
      </c>
      <c r="AZ44" s="51">
        <f>IF(PLANEL_Pot_Trim!AZ17&lt;&gt;0,AZ18/PLANEL_Pot_Trim!AZ17,0)</f>
        <v>0.20924036098222804</v>
      </c>
      <c r="BA44" s="51">
        <f>IF(PLANEL_Pot_Trim!BA17&lt;&gt;0,BA18/PLANEL_Pot_Trim!BA17,0)</f>
        <v>0.31241582505929383</v>
      </c>
      <c r="BB44" s="51">
        <f>IF(PLANEL_Pot_Trim!BB17&lt;&gt;0,BB18/PLANEL_Pot_Trim!BB17,0)</f>
        <v>0.27114452215468526</v>
      </c>
      <c r="BC44" s="51">
        <f>IF(PLANEL_Pot_Trim!BC17&lt;&gt;0,BC18/PLANEL_Pot_Trim!BC17,0)</f>
        <v>0.1983775547780246</v>
      </c>
      <c r="BD44" s="51">
        <f>IF(PLANEL_Pot_Trim!BD17&lt;&gt;0,BD18/PLANEL_Pot_Trim!BD17,0)</f>
        <v>0.21275342366803091</v>
      </c>
      <c r="BE44" s="51">
        <f>IF(PLANEL_Pot_Trim!BE17&lt;&gt;0,BE18/PLANEL_Pot_Trim!BE17,0)</f>
        <v>0.17644743272506425</v>
      </c>
      <c r="BF44" s="51">
        <f>IF(PLANEL_Pot_Trim!BF17&lt;&gt;0,BF18/PLANEL_Pot_Trim!BF17,0)</f>
        <v>0.27114636526141478</v>
      </c>
      <c r="BG44" s="51">
        <f>IF(PLANEL_Pot_Trim!BG17&lt;&gt;0,BG18/PLANEL_Pot_Trim!BG17,0)</f>
        <v>0.19824624075468994</v>
      </c>
      <c r="BH44" s="51">
        <f>IF(PLANEL_Pot_Trim!BH17&lt;&gt;0,BH18/PLANEL_Pot_Trim!BH17,0)</f>
        <v>0.22287004094727092</v>
      </c>
      <c r="BI44" s="51">
        <f>IF(PLANEL_Pot_Trim!BI17&lt;&gt;0,BI18/PLANEL_Pot_Trim!BI17,0)</f>
        <v>0.31239007524140655</v>
      </c>
      <c r="BJ44" s="51">
        <f>IF(PLANEL_Pot_Trim!BJ17&lt;&gt;0,BJ18/PLANEL_Pot_Trim!BJ17,0)</f>
        <v>0.27097113591864352</v>
      </c>
      <c r="BK44" s="51">
        <f>IF(PLANEL_Pot_Trim!BK17&lt;&gt;0,BK18/PLANEL_Pot_Trim!BK17,0)</f>
        <v>0.19789528172592499</v>
      </c>
      <c r="BL44" s="51">
        <f>IF(PLANEL_Pot_Trim!BL17&lt;&gt;0,BL18/PLANEL_Pot_Trim!BL17,0)</f>
        <v>0.22305179236150866</v>
      </c>
      <c r="BM44" s="51">
        <f>IF(PLANEL_Pot_Trim!BM17&lt;&gt;0,BM18/PLANEL_Pot_Trim!BM17,0)</f>
        <v>0.30993728287843531</v>
      </c>
      <c r="BN44" s="51">
        <f>IF(PLANEL_Pot_Trim!BN17&lt;&gt;0,BN18/PLANEL_Pot_Trim!BN17,0)</f>
        <v>0.27050280574043134</v>
      </c>
      <c r="BO44" s="51">
        <f>IF(PLANEL_Pot_Trim!BO17&lt;&gt;0,BO18/PLANEL_Pot_Trim!BO17,0)</f>
        <v>0.19788029924690309</v>
      </c>
      <c r="BP44" s="51">
        <f>IF(PLANEL_Pot_Trim!BP17&lt;&gt;0,BP18/PLANEL_Pot_Trim!BP17,0)</f>
        <v>0.22303352698709336</v>
      </c>
      <c r="BQ44" s="51">
        <f>IF(PLANEL_Pot_Trim!BQ17&lt;&gt;0,BQ18/PLANEL_Pot_Trim!BQ17,0)</f>
        <v>0.31201005609101001</v>
      </c>
      <c r="BR44" s="51">
        <f>IF(PLANEL_Pot_Trim!BR17&lt;&gt;0,BR18/PLANEL_Pot_Trim!BR17,0)</f>
        <v>0.27048281267684254</v>
      </c>
      <c r="BS44" s="51">
        <f>IF(PLANEL_Pot_Trim!BS17&lt;&gt;0,BS18/PLANEL_Pot_Trim!BS17,0)</f>
        <v>0.20071592549351</v>
      </c>
      <c r="BT44" s="51">
        <f>IF(PLANEL_Pot_Trim!BT17&lt;&gt;0,BT18/PLANEL_Pot_Trim!BT17,0)</f>
        <v>0.15484961707339404</v>
      </c>
      <c r="BU44" s="51">
        <f>IF(PLANEL_Pot_Trim!BU17&lt;&gt;0,BU18/PLANEL_Pot_Trim!BU17,0)</f>
        <v>0.31688016185138612</v>
      </c>
      <c r="BV44" s="51">
        <f>IF(PLANEL_Pot_Trim!BV17&lt;&gt;0,BV18/PLANEL_Pot_Trim!BV17,0)</f>
        <v>0.27426675677306278</v>
      </c>
      <c r="BW44" s="51">
        <f>IF(PLANEL_Pot_Trim!BW17&lt;&gt;0,BW18/PLANEL_Pot_Trim!BW17,0)</f>
        <v>0.20079838870082495</v>
      </c>
      <c r="BX44" s="51">
        <f>IF(PLANEL_Pot_Trim!BX17&lt;&gt;0,BX18/PLANEL_Pot_Trim!BX17,0)</f>
        <v>0.13933797427897471</v>
      </c>
      <c r="BY44" s="51">
        <f>IF(PLANEL_Pot_Trim!BY17&lt;&gt;0,BY18/PLANEL_Pot_Trim!BY17,0)</f>
        <v>0.31617405313761399</v>
      </c>
      <c r="BZ44" s="51">
        <f>IF(PLANEL_Pot_Trim!BZ17&lt;&gt;0,BZ18/PLANEL_Pot_Trim!BZ17,0)</f>
        <v>0.27437679813234062</v>
      </c>
      <c r="CA44" s="51">
        <f>IF(PLANEL_Pot_Trim!CA17&lt;&gt;0,CA18/PLANEL_Pot_Trim!CA17,0)</f>
        <v>0.20223282668704787</v>
      </c>
      <c r="CB44" s="51">
        <f>IF(PLANEL_Pot_Trim!CB17&lt;&gt;0,CB18/PLANEL_Pot_Trim!CB17,0)</f>
        <v>0.22833976123785132</v>
      </c>
      <c r="CC44" s="51">
        <f>IF(PLANEL_Pot_Trim!CC17&lt;&gt;0,CC18/PLANEL_Pot_Trim!CC17,0)</f>
        <v>0.31948539561567735</v>
      </c>
      <c r="CD44" s="51">
        <f>IF(PLANEL_Pot_Trim!CD17&lt;&gt;0,CD18/PLANEL_Pot_Trim!CD17,0)</f>
        <v>0.27629095489319583</v>
      </c>
      <c r="CE44" s="51">
        <f>IF(PLANEL_Pot_Trim!CE17&lt;&gt;0,CE18/PLANEL_Pot_Trim!CE17,0)</f>
        <v>0.20953869788063167</v>
      </c>
      <c r="CF44" s="51">
        <f>IF(PLANEL_Pot_Trim!CF17&lt;&gt;0,CF18/PLANEL_Pot_Trim!CF17,0)</f>
        <v>0.23724646303172464</v>
      </c>
      <c r="CG44" s="51">
        <f>IF(PLANEL_Pot_Trim!CG17&lt;&gt;0,CG18/PLANEL_Pot_Trim!CG17,0)</f>
        <v>0.33203301730136831</v>
      </c>
      <c r="CH44" s="51">
        <f>IF(PLANEL_Pot_Trim!CH17&lt;&gt;0,CH18/PLANEL_Pot_Trim!CH17,0)</f>
        <v>0.28604012695462366</v>
      </c>
      <c r="CI44" s="51">
        <f>IF(PLANEL_Pot_Trim!CI17&lt;&gt;0,CI18/PLANEL_Pot_Trim!CI17,0)</f>
        <v>0.20975708485854364</v>
      </c>
      <c r="CJ44" s="51">
        <f>IF(PLANEL_Pot_Trim!CJ17&lt;&gt;0,CJ18/PLANEL_Pot_Trim!CJ17,0)</f>
        <v>0.23743577970659532</v>
      </c>
      <c r="CK44" s="51">
        <f>IF(PLANEL_Pot_Trim!CK17&lt;&gt;0,CK18/PLANEL_Pot_Trim!CK17,0)</f>
        <v>0.31504569228926288</v>
      </c>
      <c r="CL44" s="51">
        <f>IF(PLANEL_Pot_Trim!CL17&lt;&gt;0,CL18/PLANEL_Pot_Trim!CL17,0)</f>
        <v>0.28633154904067259</v>
      </c>
      <c r="CM44" s="51">
        <f>IF(PLANEL_Pot_Trim!CM17&lt;&gt;0,CM18/PLANEL_Pot_Trim!CM17,0)</f>
        <v>0.21171971060674674</v>
      </c>
      <c r="CN44" s="51">
        <f>IF(PLANEL_Pot_Trim!CN17&lt;&gt;0,CN18/PLANEL_Pot_Trim!CN17,0)</f>
        <v>0.22928708538604406</v>
      </c>
      <c r="CO44" s="51">
        <f>IF(PLANEL_Pot_Trim!CO17&lt;&gt;0,CO18/PLANEL_Pot_Trim!CO17,0)</f>
        <v>0.33577884334371677</v>
      </c>
      <c r="CP44" s="51">
        <f>IF(PLANEL_Pot_Trim!CP17&lt;&gt;0,CP18/PLANEL_Pot_Trim!CP17,0)</f>
        <v>0.28895053527851161</v>
      </c>
      <c r="CQ44" s="51">
        <f>IF(PLANEL_Pot_Trim!CQ17&lt;&gt;0,CQ18/PLANEL_Pot_Trim!CQ17,0)</f>
        <v>0.21160685655877345</v>
      </c>
      <c r="CR44" s="51">
        <f>IF(PLANEL_Pot_Trim!CR17&lt;&gt;0,CR18/PLANEL_Pot_Trim!CR17,0)</f>
        <v>0.23976778761034534</v>
      </c>
      <c r="CS44" s="51">
        <f>IF(PLANEL_Pot_Trim!CS17&lt;&gt;0,CS18/PLANEL_Pot_Trim!CS17,0)</f>
        <v>0.33558501979247324</v>
      </c>
      <c r="CT44" s="51">
        <f>IF(PLANEL_Pot_Trim!CT17&lt;&gt;0,CT18/PLANEL_Pot_Trim!CT17,0)</f>
        <v>0.28879993947653709</v>
      </c>
      <c r="CU44" s="51">
        <f>IF(PLANEL_Pot_Trim!CU17&lt;&gt;0,CU18/PLANEL_Pot_Trim!CU17,0)</f>
        <v>0.21929151642825009</v>
      </c>
      <c r="CV44" s="51">
        <f>IF(PLANEL_Pot_Trim!CV17&lt;&gt;0,CV18/PLANEL_Pot_Trim!CV17,0)</f>
        <v>0.24913627660690768</v>
      </c>
      <c r="CW44" s="51">
        <f>IF(PLANEL_Pot_Trim!CW17&lt;&gt;0,CW18/PLANEL_Pot_Trim!CW17,0)</f>
        <v>0.34876633950281677</v>
      </c>
      <c r="CX44" s="51">
        <f>IF(PLANEL_Pot_Trim!CX17&lt;&gt;0,CX18/PLANEL_Pot_Trim!CX17,0)</f>
        <v>0.29905457843027478</v>
      </c>
      <c r="CY44" s="81">
        <f>IF(PLANEL_Pot_Trim!CY17&lt;&gt;0,CY18/PLANEL_Pot_Trim!CY17,0)</f>
        <v>0.22000000002504999</v>
      </c>
      <c r="CZ44" s="81">
        <f>IF(PLANEL_Pot_Trim!CZ17&lt;&gt;0,CZ18/PLANEL_Pot_Trim!CZ17,0)</f>
        <v>0.25000000003131251</v>
      </c>
      <c r="DA44" s="81">
        <f>IF(PLANEL_Pot_Trim!DA17&lt;&gt;0,DA18/PLANEL_Pot_Trim!DA17,0)</f>
        <v>0.34999999996868753</v>
      </c>
      <c r="DB44" s="81">
        <f>IF(PLANEL_Pot_Trim!DB17&lt;&gt;0,DB18/PLANEL_Pot_Trim!DB17,0)</f>
        <v>0.30000000004175004</v>
      </c>
      <c r="DC44" s="51">
        <f>IF(PLANEL_Pot_Trim!DC17&lt;&gt;0,DC18/PLANEL_Pot_Trim!DC17,0)</f>
        <v>0.22</v>
      </c>
      <c r="DD44" s="51">
        <f>IF(PLANEL_Pot_Trim!DD17&lt;&gt;0,DD18/PLANEL_Pot_Trim!DD17,0)</f>
        <v>0.25</v>
      </c>
      <c r="DE44" s="51">
        <f>IF(PLANEL_Pot_Trim!DE17&lt;&gt;0,DE18/PLANEL_Pot_Trim!DE17,0)</f>
        <v>0.34999999994025494</v>
      </c>
      <c r="DF44" s="51">
        <f>IF(PLANEL_Pot_Trim!DF17&lt;&gt;0,DF18/PLANEL_Pot_Trim!DF17,0)</f>
        <v>0.30000000000000004</v>
      </c>
      <c r="DG44" s="51">
        <f>IF(PLANEL_Pot_Trim!DG17&lt;&gt;0,DG18/PLANEL_Pot_Trim!DG17,0)</f>
        <v>0.22</v>
      </c>
      <c r="DH44" s="51">
        <f>IF(PLANEL_Pot_Trim!DH17&lt;&gt;0,DH18/PLANEL_Pot_Trim!DH17,0)</f>
        <v>0.25</v>
      </c>
      <c r="DI44" s="51">
        <f>IF(PLANEL_Pot_Trim!DI17&lt;&gt;0,DI18/PLANEL_Pot_Trim!DI17,0)</f>
        <v>0.28673490406600866</v>
      </c>
      <c r="DJ44" s="51">
        <f>IF(PLANEL_Pot_Trim!DJ17&lt;&gt;0,DJ18/PLANEL_Pot_Trim!DJ17,0)</f>
        <v>0.30000000000000004</v>
      </c>
      <c r="DK44" s="51">
        <f>IF(PLANEL_Pot_Trim!DK17&lt;&gt;0,DK18/PLANEL_Pot_Trim!DK17,0)</f>
        <v>0.10529640162044655</v>
      </c>
      <c r="DL44" s="51">
        <f>IF(PLANEL_Pot_Trim!DL17&lt;&gt;0,DL18/PLANEL_Pot_Trim!DL17,0)</f>
        <v>0.25</v>
      </c>
      <c r="DM44" s="51">
        <f>IF(PLANEL_Pot_Trim!DM17&lt;&gt;0,DM18/PLANEL_Pot_Trim!DM17,0)</f>
        <v>0.34999999994025494</v>
      </c>
      <c r="DN44" s="51">
        <f>IF(PLANEL_Pot_Trim!DN17&lt;&gt;0,DN18/PLANEL_Pot_Trim!DN17,0)</f>
        <v>0.30000000000000004</v>
      </c>
      <c r="DO44" s="51">
        <f>IF(PLANEL_Pot_Trim!DO17&lt;&gt;0,DO18/PLANEL_Pot_Trim!DO17,0)</f>
        <v>0.22</v>
      </c>
      <c r="DP44" s="51">
        <f>IF(PLANEL_Pot_Trim!DP17&lt;&gt;0,DP18/PLANEL_Pot_Trim!DP17,0)</f>
        <v>0.25</v>
      </c>
      <c r="DQ44" s="51">
        <f>IF(PLANEL_Pot_Trim!DQ17&lt;&gt;0,DQ18/PLANEL_Pot_Trim!DQ17,0)</f>
        <v>0.34999999994025494</v>
      </c>
      <c r="DR44" s="51">
        <f>IF(PLANEL_Pot_Trim!DR17&lt;&gt;0,DR18/PLANEL_Pot_Trim!DR17,0)</f>
        <v>0.30000000000000004</v>
      </c>
      <c r="DS44" s="51">
        <f>IF(PLANEL_Pot_Trim!DS17&lt;&gt;0,DS18/PLANEL_Pot_Trim!DS17,0)</f>
        <v>0.22</v>
      </c>
      <c r="DT44" s="51">
        <f>IF(PLANEL_Pot_Trim!DT17&lt;&gt;0,DT18/PLANEL_Pot_Trim!DT17,0)</f>
        <v>0.24717915765016399</v>
      </c>
      <c r="DU44" s="51">
        <f>IF(PLANEL_Pot_Trim!DU17&lt;&gt;0,DU18/PLANEL_Pot_Trim!DU17,0)</f>
        <v>0.34999999994025494</v>
      </c>
      <c r="DV44" s="51">
        <f>IF(PLANEL_Pot_Trim!DV17&lt;&gt;0,DV18/PLANEL_Pot_Trim!DV17,0)</f>
        <v>0.30000000000000004</v>
      </c>
      <c r="DW44" s="51">
        <f>IF(PLANEL_Pot_Trim!DW17&lt;&gt;0,DW18/PLANEL_Pot_Trim!DW17,0)</f>
        <v>0.22</v>
      </c>
      <c r="DX44" s="51">
        <f>IF(PLANEL_Pot_Trim!DX17&lt;&gt;0,DX18/PLANEL_Pot_Trim!DX17,0)</f>
        <v>0.25</v>
      </c>
      <c r="DY44" s="51">
        <f>IF(PLANEL_Pot_Trim!DY17&lt;&gt;0,DY18/PLANEL_Pot_Trim!DY17,0)</f>
        <v>0.28115389029090332</v>
      </c>
      <c r="DZ44" s="51">
        <f>IF(PLANEL_Pot_Trim!DZ17&lt;&gt;0,DZ18/PLANEL_Pot_Trim!DZ17,0)</f>
        <v>0.30000000000000004</v>
      </c>
      <c r="EA44" s="51">
        <f>IF(PLANEL_Pot_Trim!EA17&lt;&gt;0,EA18/PLANEL_Pot_Trim!EA17,0)</f>
        <v>0.1424113557790761</v>
      </c>
      <c r="EB44" s="51">
        <f>IF(PLANEL_Pot_Trim!EB17&lt;&gt;0,EB18/PLANEL_Pot_Trim!EB17,0)</f>
        <v>0.25</v>
      </c>
      <c r="EC44" s="51">
        <f>IF(PLANEL_Pot_Trim!EC17&lt;&gt;0,EC18/PLANEL_Pot_Trim!EC17,0)</f>
        <v>0.34999999994025494</v>
      </c>
      <c r="ED44" s="51">
        <f>IF(PLANEL_Pot_Trim!ED17&lt;&gt;0,ED18/PLANEL_Pot_Trim!ED17,0)</f>
        <v>0.30000000000000004</v>
      </c>
      <c r="EE44" s="51">
        <f>IF(PLANEL_Pot_Trim!EE17&lt;&gt;0,EE18/PLANEL_Pot_Trim!EE17,0)</f>
        <v>0.22</v>
      </c>
      <c r="EF44" s="51">
        <f>IF(PLANEL_Pot_Trim!EF17&lt;&gt;0,EF18/PLANEL_Pot_Trim!EF17,0)</f>
        <v>0.25</v>
      </c>
      <c r="EG44" s="51">
        <f>IF(PLANEL_Pot_Trim!EG17&lt;&gt;0,EG18/PLANEL_Pot_Trim!EG17,0)</f>
        <v>0.34999999994025494</v>
      </c>
      <c r="EH44" s="51">
        <f>IF(PLANEL_Pot_Trim!EH17&lt;&gt;0,EH18/PLANEL_Pot_Trim!EH17,0)</f>
        <v>0.30000000000000004</v>
      </c>
      <c r="EI44" s="51">
        <f>IF(PLANEL_Pot_Trim!EI17&lt;&gt;0,EI18/PLANEL_Pot_Trim!EI17,0)</f>
        <v>0.22</v>
      </c>
      <c r="EJ44" s="51">
        <f>IF(PLANEL_Pot_Trim!EJ17&lt;&gt;0,EJ18/PLANEL_Pot_Trim!EJ17,0)</f>
        <v>0.25</v>
      </c>
      <c r="EK44" s="51">
        <f>IF(PLANEL_Pot_Trim!EK17&lt;&gt;0,EK18/PLANEL_Pot_Trim!EK17,0)</f>
        <v>0.34999999994025494</v>
      </c>
      <c r="EL44" s="51">
        <f>IF(PLANEL_Pot_Trim!EL17&lt;&gt;0,EL18/PLANEL_Pot_Trim!EL17,0)</f>
        <v>0.30000000000000004</v>
      </c>
      <c r="EM44" s="51">
        <f>IF(PLANEL_Pot_Trim!EM17&lt;&gt;0,EM18/PLANEL_Pot_Trim!EM17,0)</f>
        <v>0.22</v>
      </c>
      <c r="EN44" s="51">
        <f>IF(PLANEL_Pot_Trim!EN17&lt;&gt;0,EN18/PLANEL_Pot_Trim!EN17,0)</f>
        <v>0.25</v>
      </c>
      <c r="EO44" s="51">
        <f>IF(PLANEL_Pot_Trim!EO17&lt;&gt;0,EO18/PLANEL_Pot_Trim!EO17,0)</f>
        <v>7.0781685802048327E-2</v>
      </c>
      <c r="EP44" s="51">
        <f>IF(PLANEL_Pot_Trim!EP17&lt;&gt;0,EP18/PLANEL_Pot_Trim!EP17,0)</f>
        <v>0.30000000000000004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0.19720716804327873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0.19720716804327873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0.18857244008317603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0.1883378645588745</v>
      </c>
      <c r="O47" s="52">
        <f>IF(PLANEL_Pot_Trim!O20&lt;&gt;0,O21/PLANEL_Pot_Trim!O20,0)</f>
        <v>0.26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0.19990286420049666</v>
      </c>
      <c r="S47" s="52">
        <f>IF(PLANEL_Pot_Trim!S20&lt;&gt;0,S21/PLANEL_Pot_Trim!S20,0)</f>
        <v>0.22122352735286197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0.17091526219923597</v>
      </c>
      <c r="W47" s="52">
        <f>IF(PLANEL_Pot_Trim!W20&lt;&gt;0,W21/PLANEL_Pot_Trim!W20,0)</f>
        <v>0.22830803027616525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0.1974209533722186</v>
      </c>
      <c r="AA47" s="52">
        <f>IF(PLANEL_Pot_Trim!AA20&lt;&gt;0,AA21/PLANEL_Pot_Trim!AA20,0)</f>
        <v>0.22519475256120058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0.18913116064006411</v>
      </c>
      <c r="AE47" s="52">
        <f>IF(PLANEL_Pot_Trim!AE20&lt;&gt;0,AE21/PLANEL_Pot_Trim!AE20,0)</f>
        <v>0.20781990885833437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0.18168554513446736</v>
      </c>
      <c r="AI47" s="52">
        <f>IF(PLANEL_Pot_Trim!AI20&lt;&gt;0,AI21/PLANEL_Pot_Trim!AI20,0)</f>
        <v>0.2323594822563895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0.18415728500077144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0.18443361142517659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0.19226286011665583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0.24658895753553675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</v>
      </c>
      <c r="DC47" s="52">
        <f>IF(PLANEL_Pot_Trim!DC20&lt;&gt;0,DC21/PLANEL_Pot_Trim!DC20,0)</f>
        <v>0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</v>
      </c>
      <c r="DG47" s="52">
        <f>IF(PLANEL_Pot_Trim!DG20&lt;&gt;0,DG21/PLANEL_Pot_Trim!DG20,0)</f>
        <v>0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</v>
      </c>
      <c r="DK47" s="52">
        <f>IF(PLANEL_Pot_Trim!DK20&lt;&gt;0,DK21/PLANEL_Pot_Trim!DK20,0)</f>
        <v>0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</v>
      </c>
      <c r="DO47" s="52">
        <f>IF(PLANEL_Pot_Trim!DO20&lt;&gt;0,DO21/PLANEL_Pot_Trim!DO20,0)</f>
        <v>0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</v>
      </c>
      <c r="DS47" s="52">
        <f>IF(PLANEL_Pot_Trim!DS20&lt;&gt;0,DS21/PLANEL_Pot_Trim!DS20,0)</f>
        <v>0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</v>
      </c>
      <c r="DW47" s="52">
        <f>IF(PLANEL_Pot_Trim!DW20&lt;&gt;0,DW21/PLANEL_Pot_Trim!DW20,0)</f>
        <v>0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</v>
      </c>
      <c r="EA47" s="52">
        <f>IF(PLANEL_Pot_Trim!EA20&lt;&gt;0,EA21/PLANEL_Pot_Trim!EA20,0)</f>
        <v>0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</v>
      </c>
      <c r="EE47" s="52">
        <f>IF(PLANEL_Pot_Trim!EE20&lt;&gt;0,EE21/PLANEL_Pot_Trim!EE20,0)</f>
        <v>0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</v>
      </c>
      <c r="EI47" s="52">
        <f>IF(PLANEL_Pot_Trim!EI20&lt;&gt;0,EI21/PLANEL_Pot_Trim!EI20,0)</f>
        <v>0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</v>
      </c>
      <c r="EM47" s="52">
        <f>IF(PLANEL_Pot_Trim!EM20&lt;&gt;0,EM21/PLANEL_Pot_Trim!EM20,0)</f>
        <v>0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54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26.44864544</v>
      </c>
      <c r="D4" s="33">
        <v>29.802506489999999</v>
      </c>
      <c r="E4" s="33">
        <v>33.644709319999997</v>
      </c>
      <c r="F4" s="33">
        <v>41.623346069999997</v>
      </c>
      <c r="G4" s="33">
        <v>25.89985969</v>
      </c>
      <c r="H4" s="33">
        <v>26.095674429999999</v>
      </c>
      <c r="I4" s="33">
        <v>21.099820319999999</v>
      </c>
      <c r="J4" s="33">
        <v>22.223222100000001</v>
      </c>
      <c r="K4" s="33">
        <v>24.141864529999999</v>
      </c>
      <c r="L4" s="33">
        <v>24.08891654</v>
      </c>
      <c r="M4" s="33">
        <v>22.906272820000002</v>
      </c>
      <c r="N4" s="33">
        <v>22.748348700000001</v>
      </c>
      <c r="O4" s="33">
        <v>22.086541090000001</v>
      </c>
      <c r="P4" s="33">
        <v>16.444047439999999</v>
      </c>
      <c r="Q4" s="33">
        <v>15.88890615</v>
      </c>
      <c r="R4" s="33">
        <v>15.915380150000001</v>
      </c>
      <c r="S4" s="33">
        <v>15.65329769</v>
      </c>
      <c r="T4" s="33">
        <v>9.6561981390000007</v>
      </c>
      <c r="U4" s="33">
        <v>9.6297241459999992</v>
      </c>
      <c r="V4" s="33">
        <v>6.3803139770000001</v>
      </c>
      <c r="W4" s="33">
        <v>6.6314363800000002</v>
      </c>
      <c r="X4" s="33">
        <v>7.5463098019999997</v>
      </c>
      <c r="Y4" s="33">
        <v>6.7412731040000002</v>
      </c>
      <c r="Z4" s="33">
        <v>6.9910751629999996</v>
      </c>
      <c r="AA4" s="33">
        <v>6.9347170450000002</v>
      </c>
      <c r="AB4" s="33">
        <v>6.9650690209999997</v>
      </c>
      <c r="AC4" s="33">
        <v>7.1340134199999996</v>
      </c>
      <c r="AD4" s="33">
        <v>7.3514147449999996</v>
      </c>
      <c r="AE4" s="33">
        <v>7.3505509360000003</v>
      </c>
      <c r="AF4" s="33">
        <v>6.2290365679999997</v>
      </c>
      <c r="AG4" s="33">
        <v>6.2166667320000002</v>
      </c>
      <c r="AH4" s="33">
        <v>6.149795084</v>
      </c>
      <c r="AI4" s="33">
        <v>6.0208938910000001</v>
      </c>
      <c r="AJ4" s="33">
        <v>3.554413963</v>
      </c>
      <c r="AK4" s="33">
        <v>3.5611498680000002</v>
      </c>
      <c r="AL4" s="33">
        <v>3.4813770310000001</v>
      </c>
      <c r="AM4" s="33">
        <v>3.3933242379999999</v>
      </c>
      <c r="AN4" s="33">
        <v>3.3036009449999999</v>
      </c>
      <c r="AO4" s="33">
        <v>3.2202242650000001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43.363960419999998</v>
      </c>
      <c r="D16" s="33">
        <v>45.347373699999999</v>
      </c>
      <c r="E16" s="33">
        <v>48.965080129999997</v>
      </c>
      <c r="F16" s="33">
        <v>54.085332600000001</v>
      </c>
      <c r="G16" s="33">
        <v>41.829116749999997</v>
      </c>
      <c r="H16" s="33">
        <v>42.78848979</v>
      </c>
      <c r="I16" s="33">
        <v>28.194889010000001</v>
      </c>
      <c r="J16" s="33">
        <v>24.218275139999999</v>
      </c>
      <c r="K16" s="33">
        <v>24.11539054</v>
      </c>
      <c r="L16" s="33">
        <v>24.11539054</v>
      </c>
      <c r="M16" s="33">
        <v>22.983293490000001</v>
      </c>
      <c r="N16" s="33">
        <v>23.141911440000001</v>
      </c>
      <c r="O16" s="33">
        <v>23.163363870000001</v>
      </c>
      <c r="P16" s="33">
        <v>19.971478829999999</v>
      </c>
      <c r="Q16" s="33">
        <v>18.01064375</v>
      </c>
      <c r="R16" s="33">
        <v>17.433073619999998</v>
      </c>
      <c r="S16" s="33">
        <v>16.844782540000001</v>
      </c>
      <c r="T16" s="33">
        <v>10.825016509999999</v>
      </c>
      <c r="U16" s="33">
        <v>10.850811480000001</v>
      </c>
      <c r="V16" s="33">
        <v>8.6063865909999997</v>
      </c>
      <c r="W16" s="33">
        <v>8.8575065080000002</v>
      </c>
      <c r="X16" s="33">
        <v>9.5984059930000001</v>
      </c>
      <c r="Y16" s="33">
        <v>8.8036485920000001</v>
      </c>
      <c r="Z16" s="33">
        <v>9.0972672370000005</v>
      </c>
      <c r="AA16" s="33">
        <v>9.0763115929999998</v>
      </c>
      <c r="AB16" s="33">
        <v>9.1250574570000005</v>
      </c>
      <c r="AC16" s="33">
        <v>9.29400227</v>
      </c>
      <c r="AD16" s="33">
        <v>9.9279580769999995</v>
      </c>
      <c r="AE16" s="33">
        <v>9.898232299</v>
      </c>
      <c r="AF16" s="33">
        <v>8.9498510370000002</v>
      </c>
      <c r="AG16" s="33">
        <v>8.9375151689999992</v>
      </c>
      <c r="AH16" s="33">
        <v>8.8708340929999991</v>
      </c>
      <c r="AI16" s="33">
        <v>8.7634377079999997</v>
      </c>
      <c r="AJ16" s="33">
        <v>6.2755715280000004</v>
      </c>
      <c r="AK16" s="33">
        <v>6.2264435049999998</v>
      </c>
      <c r="AL16" s="33">
        <v>6.0668854039999998</v>
      </c>
      <c r="AM16" s="33">
        <v>5.890778879</v>
      </c>
      <c r="AN16" s="33">
        <v>5.711351048</v>
      </c>
      <c r="AO16" s="33">
        <v>5.5445789579999998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M7"/>
  <sheetViews>
    <sheetView tabSelected="1" zoomScale="80" zoomScaleNormal="80" workbookViewId="0">
      <pane xSplit="2" topLeftCell="O1" activePane="topRight" state="frozen"/>
      <selection activeCell="F28" sqref="F28"/>
      <selection pane="topRight" activeCell="AM6" sqref="AM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313</v>
      </c>
      <c r="C4" s="1">
        <f>Planel_CO2_total_Resultado!F4</f>
        <v>41.623346069999997</v>
      </c>
      <c r="D4" s="1">
        <f>Planel_CO2_total_Resultado!G4</f>
        <v>25.89985969</v>
      </c>
      <c r="E4" s="1">
        <f>Planel_CO2_total_Resultado!H4</f>
        <v>26.095674429999999</v>
      </c>
      <c r="F4" s="1">
        <f>Planel_CO2_total_Resultado!I4</f>
        <v>21.099820319999999</v>
      </c>
      <c r="G4" s="1">
        <f>Planel_CO2_total_Resultado!J4</f>
        <v>22.223222100000001</v>
      </c>
      <c r="H4" s="1">
        <f>Planel_CO2_total_Resultado!K4</f>
        <v>24.141864529999999</v>
      </c>
      <c r="I4" s="1">
        <f>Planel_CO2_total_Resultado!L4</f>
        <v>24.08891654</v>
      </c>
      <c r="J4" s="1">
        <f>Planel_CO2_total_Resultado!M4</f>
        <v>22.906272820000002</v>
      </c>
      <c r="K4" s="1">
        <f>Planel_CO2_total_Resultado!N4</f>
        <v>22.748348700000001</v>
      </c>
      <c r="L4" s="1">
        <f>Planel_CO2_total_Resultado!O4</f>
        <v>22.086541090000001</v>
      </c>
      <c r="M4" s="1">
        <f>Planel_CO2_total_Resultado!P4</f>
        <v>16.444047439999999</v>
      </c>
      <c r="N4" s="1">
        <f>Planel_CO2_total_Resultado!Q4</f>
        <v>15.88890615</v>
      </c>
      <c r="O4" s="1">
        <f>Planel_CO2_total_Resultado!R4</f>
        <v>15.915380150000001</v>
      </c>
      <c r="P4" s="1">
        <f>Planel_CO2_total_Resultado!S4</f>
        <v>15.65329769</v>
      </c>
      <c r="Q4" s="1">
        <f>Planel_CO2_total_Resultado!T4</f>
        <v>9.6561981390000007</v>
      </c>
      <c r="R4" s="1">
        <f>Planel_CO2_total_Resultado!U4</f>
        <v>9.6297241459999992</v>
      </c>
      <c r="S4" s="1">
        <f>Planel_CO2_total_Resultado!V4</f>
        <v>6.3803139770000001</v>
      </c>
      <c r="T4" s="1">
        <f>Planel_CO2_total_Resultado!W4</f>
        <v>6.6314363800000002</v>
      </c>
      <c r="U4" s="1">
        <f>Planel_CO2_total_Resultado!X4</f>
        <v>7.5463098019999997</v>
      </c>
      <c r="V4" s="1">
        <f>Planel_CO2_total_Resultado!Y4</f>
        <v>6.7412731040000002</v>
      </c>
      <c r="W4" s="1">
        <f>Planel_CO2_total_Resultado!Z4</f>
        <v>6.9910751629999996</v>
      </c>
      <c r="X4" s="1">
        <f>Planel_CO2_total_Resultado!AA4</f>
        <v>6.9347170450000002</v>
      </c>
      <c r="Y4" s="1">
        <f>Planel_CO2_total_Resultado!AB4</f>
        <v>6.9650690209999997</v>
      </c>
      <c r="Z4" s="1">
        <f>Planel_CO2_total_Resultado!AC4</f>
        <v>7.1340134199999996</v>
      </c>
      <c r="AA4" s="1">
        <f>Planel_CO2_total_Resultado!AD4</f>
        <v>7.3514147449999996</v>
      </c>
      <c r="AB4" s="1">
        <f>Planel_CO2_total_Resultado!AE4</f>
        <v>7.3505509360000003</v>
      </c>
      <c r="AC4" s="1">
        <f>Planel_CO2_total_Resultado!AF4</f>
        <v>6.2290365679999997</v>
      </c>
      <c r="AD4" s="1">
        <f>Planel_CO2_total_Resultado!AG4</f>
        <v>6.2166667320000002</v>
      </c>
      <c r="AE4" s="1">
        <f>Planel_CO2_total_Resultado!AH4</f>
        <v>6.149795084</v>
      </c>
      <c r="AF4" s="1">
        <f>Planel_CO2_total_Resultado!AI4</f>
        <v>6.0208938910000001</v>
      </c>
      <c r="AG4" s="1">
        <f>Planel_CO2_total_Resultado!AJ4</f>
        <v>3.554413963</v>
      </c>
      <c r="AH4" s="1">
        <f>Planel_CO2_total_Resultado!AK4</f>
        <v>3.5611498680000002</v>
      </c>
      <c r="AI4" s="1">
        <f>Planel_CO2_total_Resultado!AL4</f>
        <v>3.4813770310000001</v>
      </c>
      <c r="AJ4" s="1">
        <f>Planel_CO2_total_Resultado!AM4</f>
        <v>3.3933242379999999</v>
      </c>
      <c r="AK4" s="1">
        <f>Planel_CO2_total_Resultado!AN4</f>
        <v>3.3036009449999999</v>
      </c>
      <c r="AL4" s="1">
        <f>Planel_CO2_total_Resultado!AO4</f>
        <v>3.2202242650000001</v>
      </c>
      <c r="AM4" s="1">
        <f>SUM(C4:AL4)</f>
        <v>451.25807618300013</v>
      </c>
    </row>
    <row r="5" spans="2:39" x14ac:dyDescent="0.25">
      <c r="B5" s="16" t="s">
        <v>314</v>
      </c>
      <c r="C5" s="1">
        <f>Planel_CO2_total_Resultado!F16</f>
        <v>54.085332600000001</v>
      </c>
      <c r="D5" s="1">
        <f>Planel_CO2_total_Resultado!G16</f>
        <v>41.829116749999997</v>
      </c>
      <c r="E5" s="1">
        <f>Planel_CO2_total_Resultado!H16</f>
        <v>42.78848979</v>
      </c>
      <c r="F5" s="1">
        <f>Planel_CO2_total_Resultado!I16</f>
        <v>28.194889010000001</v>
      </c>
      <c r="G5" s="1">
        <f>Planel_CO2_total_Resultado!J16</f>
        <v>24.218275139999999</v>
      </c>
      <c r="H5" s="1">
        <f>Planel_CO2_total_Resultado!K16</f>
        <v>24.11539054</v>
      </c>
      <c r="I5" s="1">
        <f>Planel_CO2_total_Resultado!L16</f>
        <v>24.11539054</v>
      </c>
      <c r="J5" s="1">
        <f>Planel_CO2_total_Resultado!M16</f>
        <v>22.983293490000001</v>
      </c>
      <c r="K5" s="1">
        <f>Planel_CO2_total_Resultado!N16</f>
        <v>23.141911440000001</v>
      </c>
      <c r="L5" s="1">
        <f>Planel_CO2_total_Resultado!O16</f>
        <v>23.163363870000001</v>
      </c>
      <c r="M5" s="1">
        <f>Planel_CO2_total_Resultado!P16</f>
        <v>19.971478829999999</v>
      </c>
      <c r="N5" s="1">
        <f>Planel_CO2_total_Resultado!Q16</f>
        <v>18.01064375</v>
      </c>
      <c r="O5" s="1">
        <f>Planel_CO2_total_Resultado!R16</f>
        <v>17.433073619999998</v>
      </c>
      <c r="P5" s="1">
        <f>Planel_CO2_total_Resultado!S16</f>
        <v>16.844782540000001</v>
      </c>
      <c r="Q5" s="1">
        <f>Planel_CO2_total_Resultado!T16</f>
        <v>10.825016509999999</v>
      </c>
      <c r="R5" s="1">
        <f>Planel_CO2_total_Resultado!U16</f>
        <v>10.850811480000001</v>
      </c>
      <c r="S5" s="1">
        <f>Planel_CO2_total_Resultado!V16</f>
        <v>8.6063865909999997</v>
      </c>
      <c r="T5" s="1">
        <f>Planel_CO2_total_Resultado!W16</f>
        <v>8.8575065080000002</v>
      </c>
      <c r="U5" s="1">
        <f>Planel_CO2_total_Resultado!X16</f>
        <v>9.5984059930000001</v>
      </c>
      <c r="V5" s="1">
        <f>Planel_CO2_total_Resultado!Y16</f>
        <v>8.8036485920000001</v>
      </c>
      <c r="W5" s="1">
        <f>Planel_CO2_total_Resultado!Z16</f>
        <v>9.0972672370000005</v>
      </c>
      <c r="X5" s="1">
        <f>Planel_CO2_total_Resultado!AA16</f>
        <v>9.0763115929999998</v>
      </c>
      <c r="Y5" s="1">
        <f>Planel_CO2_total_Resultado!AB16</f>
        <v>9.1250574570000005</v>
      </c>
      <c r="Z5" s="1">
        <f>Planel_CO2_total_Resultado!AC16</f>
        <v>9.29400227</v>
      </c>
      <c r="AA5" s="1">
        <f>Planel_CO2_total_Resultado!AD16</f>
        <v>9.9279580769999995</v>
      </c>
      <c r="AB5" s="1">
        <f>Planel_CO2_total_Resultado!AE16</f>
        <v>9.898232299</v>
      </c>
      <c r="AC5" s="1">
        <f>Planel_CO2_total_Resultado!AF16</f>
        <v>8.9498510370000002</v>
      </c>
      <c r="AD5" s="1">
        <f>Planel_CO2_total_Resultado!AG16</f>
        <v>8.9375151689999992</v>
      </c>
      <c r="AE5" s="1">
        <f>Planel_CO2_total_Resultado!AH16</f>
        <v>8.8708340929999991</v>
      </c>
      <c r="AF5" s="1">
        <f>Planel_CO2_total_Resultado!AI16</f>
        <v>8.7634377079999997</v>
      </c>
      <c r="AG5" s="1">
        <f>Planel_CO2_total_Resultado!AJ16</f>
        <v>6.2755715280000004</v>
      </c>
      <c r="AH5" s="1">
        <f>Planel_CO2_total_Resultado!AK16</f>
        <v>6.2264435049999998</v>
      </c>
      <c r="AI5" s="1">
        <f>Planel_CO2_total_Resultado!AL16</f>
        <v>6.0668854039999998</v>
      </c>
      <c r="AJ5" s="1">
        <f>Planel_CO2_total_Resultado!AM16</f>
        <v>5.890778879</v>
      </c>
      <c r="AK5" s="1">
        <f>Planel_CO2_total_Resultado!AN16</f>
        <v>5.711351048</v>
      </c>
      <c r="AL5" s="1">
        <f>Planel_CO2_total_Resultado!AO16</f>
        <v>5.5445789579999998</v>
      </c>
      <c r="AM5" s="1">
        <f>SUM(C5:AL5)</f>
        <v>566.09328384600008</v>
      </c>
    </row>
    <row r="6" spans="2:39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9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H9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7" width="5" customWidth="1"/>
    <col min="8" max="8" width="10" bestFit="1" customWidth="1"/>
    <col min="9" max="9" width="5" bestFit="1" customWidth="1"/>
    <col min="10" max="11" width="5" customWidth="1"/>
    <col min="12" max="12" width="10" bestFit="1" customWidth="1"/>
    <col min="13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8" x14ac:dyDescent="0.25">
      <c r="A3" s="227" t="s">
        <v>646</v>
      </c>
      <c r="B3" s="227" t="s">
        <v>644</v>
      </c>
    </row>
    <row r="4" spans="1:8" x14ac:dyDescent="0.25">
      <c r="A4" s="227" t="s">
        <v>647</v>
      </c>
      <c r="B4" s="33">
        <v>2027</v>
      </c>
      <c r="C4" s="33">
        <v>2030</v>
      </c>
      <c r="D4" s="33">
        <v>2033</v>
      </c>
      <c r="E4" s="33">
        <v>2035</v>
      </c>
      <c r="F4" s="33">
        <v>2038</v>
      </c>
      <c r="G4" s="33">
        <v>2043</v>
      </c>
      <c r="H4" s="33" t="s">
        <v>645</v>
      </c>
    </row>
    <row r="5" spans="1:8" x14ac:dyDescent="0.25">
      <c r="A5" s="229" t="s">
        <v>40</v>
      </c>
      <c r="B5" s="228">
        <v>1500</v>
      </c>
      <c r="C5" s="228">
        <v>1500</v>
      </c>
      <c r="D5" s="228">
        <v>4500</v>
      </c>
      <c r="E5" s="228">
        <v>1500</v>
      </c>
      <c r="F5" s="228">
        <v>1500</v>
      </c>
      <c r="G5" s="228">
        <v>1500</v>
      </c>
      <c r="H5" s="228">
        <v>12000</v>
      </c>
    </row>
    <row r="6" spans="1:8" x14ac:dyDescent="0.25">
      <c r="A6" s="230" t="s">
        <v>43</v>
      </c>
      <c r="B6" s="228">
        <v>1500</v>
      </c>
      <c r="C6" s="228">
        <v>1500</v>
      </c>
      <c r="D6" s="228">
        <v>4500</v>
      </c>
      <c r="E6" s="228">
        <v>1500</v>
      </c>
      <c r="F6" s="228">
        <v>1500</v>
      </c>
      <c r="G6" s="228">
        <v>1500</v>
      </c>
      <c r="H6" s="228">
        <v>12000</v>
      </c>
    </row>
    <row r="7" spans="1:8" x14ac:dyDescent="0.25">
      <c r="A7" s="229" t="s">
        <v>44</v>
      </c>
      <c r="B7" s="228">
        <v>6000</v>
      </c>
      <c r="C7" s="228"/>
      <c r="D7" s="228">
        <v>1500</v>
      </c>
      <c r="E7" s="228"/>
      <c r="F7" s="228"/>
      <c r="G7" s="228"/>
      <c r="H7" s="228">
        <v>7500</v>
      </c>
    </row>
    <row r="8" spans="1:8" x14ac:dyDescent="0.25">
      <c r="A8" s="230" t="s">
        <v>40</v>
      </c>
      <c r="B8" s="228">
        <v>6000</v>
      </c>
      <c r="C8" s="228"/>
      <c r="D8" s="228">
        <v>1500</v>
      </c>
      <c r="E8" s="228"/>
      <c r="F8" s="228"/>
      <c r="G8" s="228"/>
      <c r="H8" s="228">
        <v>7500</v>
      </c>
    </row>
    <row r="9" spans="1:8" x14ac:dyDescent="0.25">
      <c r="A9" s="229" t="s">
        <v>645</v>
      </c>
      <c r="B9" s="228">
        <v>7500</v>
      </c>
      <c r="C9" s="228">
        <v>1500</v>
      </c>
      <c r="D9" s="228">
        <v>6000</v>
      </c>
      <c r="E9" s="228">
        <v>1500</v>
      </c>
      <c r="F9" s="228">
        <v>1500</v>
      </c>
      <c r="G9" s="228">
        <v>1500</v>
      </c>
      <c r="H9" s="228">
        <v>19500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525</v>
      </c>
      <c r="C5" s="40" t="s">
        <v>40</v>
      </c>
      <c r="D5" s="40" t="s">
        <v>43</v>
      </c>
      <c r="E5" s="40">
        <v>1500</v>
      </c>
      <c r="F5" s="40">
        <v>2043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522</v>
      </c>
      <c r="C6" s="40" t="s">
        <v>40</v>
      </c>
      <c r="D6" s="40" t="s">
        <v>43</v>
      </c>
      <c r="E6" s="40">
        <v>1500</v>
      </c>
      <c r="F6" s="40">
        <v>2039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334</v>
      </c>
      <c r="C7" s="40" t="s">
        <v>40</v>
      </c>
      <c r="D7" s="40" t="s">
        <v>43</v>
      </c>
      <c r="E7" s="40">
        <v>1500</v>
      </c>
      <c r="F7" s="40">
        <v>2038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327</v>
      </c>
      <c r="C8" s="40" t="s">
        <v>40</v>
      </c>
      <c r="D8" s="40" t="s">
        <v>43</v>
      </c>
      <c r="E8" s="40">
        <v>1500</v>
      </c>
      <c r="F8" s="40">
        <v>2035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406</v>
      </c>
      <c r="C9" s="40" t="s">
        <v>44</v>
      </c>
      <c r="D9" s="40" t="s">
        <v>40</v>
      </c>
      <c r="E9" s="40">
        <v>1500</v>
      </c>
      <c r="F9" s="40">
        <v>2033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3285.6921990000001</v>
      </c>
      <c r="L9" s="40">
        <v>2015</v>
      </c>
      <c r="M9" s="40">
        <v>2100</v>
      </c>
    </row>
    <row r="10" spans="2:13" x14ac:dyDescent="0.2">
      <c r="B10" s="40" t="s">
        <v>526</v>
      </c>
      <c r="C10" s="40" t="s">
        <v>40</v>
      </c>
      <c r="D10" s="40" t="s">
        <v>43</v>
      </c>
      <c r="E10" s="40">
        <v>1500</v>
      </c>
      <c r="F10" s="40">
        <v>2033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528</v>
      </c>
      <c r="C11" s="40" t="s">
        <v>40</v>
      </c>
      <c r="D11" s="40" t="s">
        <v>43</v>
      </c>
      <c r="E11" s="40">
        <v>1500</v>
      </c>
      <c r="F11" s="40">
        <v>2033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533</v>
      </c>
      <c r="C12" s="40" t="s">
        <v>40</v>
      </c>
      <c r="D12" s="40" t="s">
        <v>43</v>
      </c>
      <c r="E12" s="40">
        <v>1500</v>
      </c>
      <c r="F12" s="40">
        <v>2033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333</v>
      </c>
      <c r="C13" s="40" t="s">
        <v>40</v>
      </c>
      <c r="D13" s="40" t="s">
        <v>43</v>
      </c>
      <c r="E13" s="40">
        <v>1500</v>
      </c>
      <c r="F13" s="40">
        <v>2030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529</v>
      </c>
      <c r="C14" s="40" t="s">
        <v>40</v>
      </c>
      <c r="D14" s="40" t="s">
        <v>43</v>
      </c>
      <c r="E14" s="40">
        <v>1500</v>
      </c>
      <c r="F14" s="40">
        <v>2029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531</v>
      </c>
      <c r="C15" s="40" t="s">
        <v>40</v>
      </c>
      <c r="D15" s="40" t="s">
        <v>43</v>
      </c>
      <c r="E15" s="40">
        <v>1500</v>
      </c>
      <c r="F15" s="40">
        <v>2029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530</v>
      </c>
      <c r="C16" s="40" t="s">
        <v>40</v>
      </c>
      <c r="D16" s="40" t="s">
        <v>43</v>
      </c>
      <c r="E16" s="40">
        <v>1500</v>
      </c>
      <c r="F16" s="40">
        <v>2028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341</v>
      </c>
      <c r="C17" s="40" t="s">
        <v>40</v>
      </c>
      <c r="D17" s="40" t="s">
        <v>43</v>
      </c>
      <c r="E17" s="40">
        <v>1500</v>
      </c>
      <c r="F17" s="40">
        <v>2028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513</v>
      </c>
      <c r="C18" s="40" t="s">
        <v>44</v>
      </c>
      <c r="D18" s="40" t="s">
        <v>40</v>
      </c>
      <c r="E18" s="40">
        <v>1500</v>
      </c>
      <c r="F18" s="40">
        <v>2027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3285.6921990000001</v>
      </c>
      <c r="L18" s="40">
        <v>2015</v>
      </c>
      <c r="M18" s="40">
        <v>2100</v>
      </c>
    </row>
    <row r="19" spans="2:13" x14ac:dyDescent="0.2">
      <c r="B19" s="40" t="s">
        <v>514</v>
      </c>
      <c r="C19" s="40" t="s">
        <v>44</v>
      </c>
      <c r="D19" s="40" t="s">
        <v>40</v>
      </c>
      <c r="E19" s="40">
        <v>1500</v>
      </c>
      <c r="F19" s="40">
        <v>2027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3285.6921990000001</v>
      </c>
      <c r="L19" s="40">
        <v>2015</v>
      </c>
      <c r="M19" s="40">
        <v>2100</v>
      </c>
    </row>
    <row r="20" spans="2:13" x14ac:dyDescent="0.2">
      <c r="B20" s="40" t="s">
        <v>515</v>
      </c>
      <c r="C20" s="40" t="s">
        <v>44</v>
      </c>
      <c r="D20" s="40" t="s">
        <v>40</v>
      </c>
      <c r="E20" s="40">
        <v>1500</v>
      </c>
      <c r="F20" s="40">
        <v>2027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3285.6921990000001</v>
      </c>
      <c r="L20" s="40">
        <v>2015</v>
      </c>
      <c r="M20" s="40">
        <v>2100</v>
      </c>
    </row>
    <row r="21" spans="2:13" x14ac:dyDescent="0.2">
      <c r="B21" s="40" t="s">
        <v>407</v>
      </c>
      <c r="C21" s="40" t="s">
        <v>44</v>
      </c>
      <c r="D21" s="40" t="s">
        <v>40</v>
      </c>
      <c r="E21" s="40">
        <v>1500</v>
      </c>
      <c r="F21" s="40">
        <v>2027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3285.6921990000001</v>
      </c>
      <c r="L21" s="40">
        <v>2015</v>
      </c>
      <c r="M21" s="40">
        <v>2100</v>
      </c>
    </row>
    <row r="22" spans="2:13" x14ac:dyDescent="0.2">
      <c r="B22" s="40" t="s">
        <v>521</v>
      </c>
      <c r="C22" s="40" t="s">
        <v>40</v>
      </c>
      <c r="D22" s="40" t="s">
        <v>43</v>
      </c>
      <c r="E22" s="40">
        <v>1500</v>
      </c>
      <c r="F22" s="40">
        <v>2027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418</v>
      </c>
      <c r="C23" s="40" t="s">
        <v>42</v>
      </c>
      <c r="D23" s="40" t="s">
        <v>37</v>
      </c>
      <c r="E23" s="40">
        <v>1500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3285.6921990000001</v>
      </c>
      <c r="L23" s="40">
        <v>2015</v>
      </c>
      <c r="M23" s="40">
        <v>2100</v>
      </c>
    </row>
    <row r="24" spans="2:13" x14ac:dyDescent="0.2">
      <c r="B24" s="40" t="s">
        <v>408</v>
      </c>
      <c r="C24" s="40" t="s">
        <v>44</v>
      </c>
      <c r="D24" s="40" t="s">
        <v>37</v>
      </c>
      <c r="E24" s="40">
        <v>1500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398</v>
      </c>
      <c r="C25" s="40" t="s">
        <v>44</v>
      </c>
      <c r="D25" s="40" t="s">
        <v>37</v>
      </c>
      <c r="E25" s="40">
        <v>1500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3285.6921990000001</v>
      </c>
      <c r="L25" s="40">
        <v>2015</v>
      </c>
      <c r="M25" s="40">
        <v>2100</v>
      </c>
    </row>
    <row r="26" spans="2:13" x14ac:dyDescent="0.2">
      <c r="B26" s="40" t="s">
        <v>399</v>
      </c>
      <c r="C26" s="40" t="s">
        <v>44</v>
      </c>
      <c r="D26" s="40" t="s">
        <v>37</v>
      </c>
      <c r="E26" s="40">
        <v>1500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3285.6921990000001</v>
      </c>
      <c r="L26" s="40">
        <v>2015</v>
      </c>
      <c r="M26" s="40">
        <v>2100</v>
      </c>
    </row>
    <row r="27" spans="2:13" x14ac:dyDescent="0.2">
      <c r="B27" s="40" t="s">
        <v>400</v>
      </c>
      <c r="C27" s="40" t="s">
        <v>44</v>
      </c>
      <c r="D27" s="40" t="s">
        <v>37</v>
      </c>
      <c r="E27" s="40">
        <v>1500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3285.6921990000001</v>
      </c>
      <c r="L27" s="40">
        <v>2015</v>
      </c>
      <c r="M27" s="40">
        <v>2100</v>
      </c>
    </row>
    <row r="28" spans="2:13" x14ac:dyDescent="0.2">
      <c r="B28" s="40" t="s">
        <v>401</v>
      </c>
      <c r="C28" s="40" t="s">
        <v>44</v>
      </c>
      <c r="D28" s="40" t="s">
        <v>37</v>
      </c>
      <c r="E28" s="40">
        <v>1500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409</v>
      </c>
      <c r="C29" s="40" t="s">
        <v>44</v>
      </c>
      <c r="D29" s="40" t="s">
        <v>37</v>
      </c>
      <c r="E29" s="40">
        <v>1500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402</v>
      </c>
      <c r="C30" s="40" t="s">
        <v>44</v>
      </c>
      <c r="D30" s="40" t="s">
        <v>37</v>
      </c>
      <c r="E30" s="40">
        <v>1500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410</v>
      </c>
      <c r="C31" s="40" t="s">
        <v>44</v>
      </c>
      <c r="D31" s="40" t="s">
        <v>37</v>
      </c>
      <c r="E31" s="40">
        <v>1500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403</v>
      </c>
      <c r="C32" s="40" t="s">
        <v>44</v>
      </c>
      <c r="D32" s="40" t="s">
        <v>37</v>
      </c>
      <c r="E32" s="40">
        <v>1500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419</v>
      </c>
      <c r="C33" s="40" t="s">
        <v>42</v>
      </c>
      <c r="D33" s="40" t="s">
        <v>37</v>
      </c>
      <c r="E33" s="40">
        <v>1500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404</v>
      </c>
      <c r="C34" s="40" t="s">
        <v>44</v>
      </c>
      <c r="D34" s="40" t="s">
        <v>37</v>
      </c>
      <c r="E34" s="40">
        <v>1500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420</v>
      </c>
      <c r="C35" s="40" t="s">
        <v>42</v>
      </c>
      <c r="D35" s="40" t="s">
        <v>37</v>
      </c>
      <c r="E35" s="40">
        <v>1500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421</v>
      </c>
      <c r="C36" s="40" t="s">
        <v>42</v>
      </c>
      <c r="D36" s="40" t="s">
        <v>37</v>
      </c>
      <c r="E36" s="40">
        <v>1500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422</v>
      </c>
      <c r="C37" s="40" t="s">
        <v>42</v>
      </c>
      <c r="D37" s="40" t="s">
        <v>37</v>
      </c>
      <c r="E37" s="40">
        <v>1500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423</v>
      </c>
      <c r="C38" s="40" t="s">
        <v>42</v>
      </c>
      <c r="D38" s="40" t="s">
        <v>37</v>
      </c>
      <c r="E38" s="40">
        <v>1500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424</v>
      </c>
      <c r="C39" s="40" t="s">
        <v>42</v>
      </c>
      <c r="D39" s="40" t="s">
        <v>37</v>
      </c>
      <c r="E39" s="40">
        <v>1500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425</v>
      </c>
      <c r="C40" s="40" t="s">
        <v>42</v>
      </c>
      <c r="D40" s="40" t="s">
        <v>37</v>
      </c>
      <c r="E40" s="40">
        <v>1500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426</v>
      </c>
      <c r="C41" s="40" t="s">
        <v>42</v>
      </c>
      <c r="D41" s="40" t="s">
        <v>37</v>
      </c>
      <c r="E41" s="40">
        <v>1500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427</v>
      </c>
      <c r="C42" s="40" t="s">
        <v>42</v>
      </c>
      <c r="D42" s="40" t="s">
        <v>37</v>
      </c>
      <c r="E42" s="40">
        <v>1500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428</v>
      </c>
      <c r="C43" s="40" t="s">
        <v>42</v>
      </c>
      <c r="D43" s="40" t="s">
        <v>37</v>
      </c>
      <c r="E43" s="40">
        <v>1500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429</v>
      </c>
      <c r="C44" s="40" t="s">
        <v>42</v>
      </c>
      <c r="D44" s="40" t="s">
        <v>37</v>
      </c>
      <c r="E44" s="40">
        <v>1500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430</v>
      </c>
      <c r="C45" s="40" t="s">
        <v>42</v>
      </c>
      <c r="D45" s="40" t="s">
        <v>37</v>
      </c>
      <c r="E45" s="40">
        <v>1500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411</v>
      </c>
      <c r="C46" s="40" t="s">
        <v>45</v>
      </c>
      <c r="D46" s="40" t="s">
        <v>37</v>
      </c>
      <c r="E46" s="40">
        <v>1500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431</v>
      </c>
      <c r="C47" s="40" t="s">
        <v>42</v>
      </c>
      <c r="D47" s="40" t="s">
        <v>37</v>
      </c>
      <c r="E47" s="40">
        <v>1500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432</v>
      </c>
      <c r="C48" s="40" t="s">
        <v>45</v>
      </c>
      <c r="D48" s="40" t="s">
        <v>37</v>
      </c>
      <c r="E48" s="40">
        <v>1500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412</v>
      </c>
      <c r="C49" s="40" t="s">
        <v>45</v>
      </c>
      <c r="D49" s="40" t="s">
        <v>37</v>
      </c>
      <c r="E49" s="40">
        <v>1500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413</v>
      </c>
      <c r="C50" s="40" t="s">
        <v>45</v>
      </c>
      <c r="D50" s="40" t="s">
        <v>37</v>
      </c>
      <c r="E50" s="40">
        <v>1500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414</v>
      </c>
      <c r="C51" s="40" t="s">
        <v>45</v>
      </c>
      <c r="D51" s="40" t="s">
        <v>37</v>
      </c>
      <c r="E51" s="40">
        <v>1500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415</v>
      </c>
      <c r="C52" s="40" t="s">
        <v>45</v>
      </c>
      <c r="D52" s="40" t="s">
        <v>37</v>
      </c>
      <c r="E52" s="40">
        <v>1500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433</v>
      </c>
      <c r="C53" s="40" t="s">
        <v>45</v>
      </c>
      <c r="D53" s="40" t="s">
        <v>37</v>
      </c>
      <c r="E53" s="40">
        <v>1500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434</v>
      </c>
      <c r="C54" s="40" t="s">
        <v>45</v>
      </c>
      <c r="D54" s="40" t="s">
        <v>37</v>
      </c>
      <c r="E54" s="40">
        <v>1500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435</v>
      </c>
      <c r="C55" s="40" t="s">
        <v>45</v>
      </c>
      <c r="D55" s="40" t="s">
        <v>37</v>
      </c>
      <c r="E55" s="40">
        <v>1500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436</v>
      </c>
      <c r="C56" s="40" t="s">
        <v>45</v>
      </c>
      <c r="D56" s="40" t="s">
        <v>37</v>
      </c>
      <c r="E56" s="40">
        <v>1500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405</v>
      </c>
      <c r="C57" s="40" t="s">
        <v>44</v>
      </c>
      <c r="D57" s="40" t="s">
        <v>37</v>
      </c>
      <c r="E57" s="40">
        <v>1500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416</v>
      </c>
      <c r="C58" s="40" t="s">
        <v>45</v>
      </c>
      <c r="D58" s="40" t="s">
        <v>37</v>
      </c>
      <c r="E58" s="40">
        <v>1500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437</v>
      </c>
      <c r="C59" s="40" t="s">
        <v>42</v>
      </c>
      <c r="D59" s="40" t="s">
        <v>37</v>
      </c>
      <c r="E59" s="40">
        <v>1500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417</v>
      </c>
      <c r="C60" s="40" t="s">
        <v>45</v>
      </c>
      <c r="D60" s="40" t="s">
        <v>37</v>
      </c>
      <c r="E60" s="40">
        <v>1500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438</v>
      </c>
      <c r="C61" s="40" t="s">
        <v>45</v>
      </c>
      <c r="D61" s="40" t="s">
        <v>37</v>
      </c>
      <c r="E61" s="40">
        <v>1500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439</v>
      </c>
      <c r="C62" s="40" t="s">
        <v>45</v>
      </c>
      <c r="D62" s="40" t="s">
        <v>37</v>
      </c>
      <c r="E62" s="40">
        <v>1500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440</v>
      </c>
      <c r="C63" s="40" t="s">
        <v>45</v>
      </c>
      <c r="D63" s="40" t="s">
        <v>37</v>
      </c>
      <c r="E63" s="40">
        <v>1500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441</v>
      </c>
      <c r="C64" s="40" t="s">
        <v>37</v>
      </c>
      <c r="D64" s="40" t="s">
        <v>38</v>
      </c>
      <c r="E64" s="40">
        <v>1500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1460.307644</v>
      </c>
      <c r="L64" s="40">
        <v>2015</v>
      </c>
      <c r="M64" s="40">
        <v>2100</v>
      </c>
    </row>
    <row r="65" spans="2:13" x14ac:dyDescent="0.2">
      <c r="B65" s="40" t="s">
        <v>367</v>
      </c>
      <c r="C65" s="40" t="s">
        <v>37</v>
      </c>
      <c r="D65" s="40" t="s">
        <v>38</v>
      </c>
      <c r="E65" s="40">
        <v>1500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1460.307644</v>
      </c>
      <c r="L65" s="40">
        <v>2015</v>
      </c>
      <c r="M65" s="40">
        <v>2100</v>
      </c>
    </row>
    <row r="66" spans="2:13" x14ac:dyDescent="0.2">
      <c r="B66" s="40" t="s">
        <v>368</v>
      </c>
      <c r="C66" s="40" t="s">
        <v>37</v>
      </c>
      <c r="D66" s="40" t="s">
        <v>38</v>
      </c>
      <c r="E66" s="40">
        <v>1500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1460.307644</v>
      </c>
      <c r="L66" s="40">
        <v>2015</v>
      </c>
      <c r="M66" s="40">
        <v>2100</v>
      </c>
    </row>
    <row r="67" spans="2:13" x14ac:dyDescent="0.2">
      <c r="B67" s="40" t="s">
        <v>379</v>
      </c>
      <c r="C67" s="40" t="s">
        <v>37</v>
      </c>
      <c r="D67" s="40" t="s">
        <v>38</v>
      </c>
      <c r="E67" s="40">
        <v>1500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1460.307644</v>
      </c>
      <c r="L67" s="40">
        <v>2015</v>
      </c>
      <c r="M67" s="40">
        <v>2100</v>
      </c>
    </row>
    <row r="68" spans="2:13" x14ac:dyDescent="0.2">
      <c r="B68" s="40" t="s">
        <v>442</v>
      </c>
      <c r="C68" s="40" t="s">
        <v>37</v>
      </c>
      <c r="D68" s="40" t="s">
        <v>38</v>
      </c>
      <c r="E68" s="40">
        <v>1500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1460.307644</v>
      </c>
      <c r="L68" s="40">
        <v>2015</v>
      </c>
      <c r="M68" s="40">
        <v>2100</v>
      </c>
    </row>
    <row r="69" spans="2:13" x14ac:dyDescent="0.2">
      <c r="B69" s="40" t="s">
        <v>443</v>
      </c>
      <c r="C69" s="40" t="s">
        <v>37</v>
      </c>
      <c r="D69" s="40" t="s">
        <v>38</v>
      </c>
      <c r="E69" s="40">
        <v>1500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1460.307644</v>
      </c>
      <c r="L69" s="40">
        <v>2015</v>
      </c>
      <c r="M69" s="40">
        <v>2100</v>
      </c>
    </row>
    <row r="70" spans="2:13" x14ac:dyDescent="0.2">
      <c r="B70" s="40" t="s">
        <v>444</v>
      </c>
      <c r="C70" s="40" t="s">
        <v>37</v>
      </c>
      <c r="D70" s="40" t="s">
        <v>38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1460.307644</v>
      </c>
      <c r="L70" s="40">
        <v>2015</v>
      </c>
      <c r="M70" s="40">
        <v>2100</v>
      </c>
    </row>
    <row r="71" spans="2:13" x14ac:dyDescent="0.2">
      <c r="B71" s="40" t="s">
        <v>335</v>
      </c>
      <c r="C71" s="40" t="s">
        <v>37</v>
      </c>
      <c r="D71" s="40" t="s">
        <v>38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1460.307644</v>
      </c>
      <c r="L71" s="40">
        <v>2015</v>
      </c>
      <c r="M71" s="40">
        <v>2100</v>
      </c>
    </row>
    <row r="72" spans="2:13" x14ac:dyDescent="0.2">
      <c r="B72" s="40" t="s">
        <v>366</v>
      </c>
      <c r="C72" s="40" t="s">
        <v>37</v>
      </c>
      <c r="D72" s="40" t="s">
        <v>38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1460.307644</v>
      </c>
      <c r="L72" s="40">
        <v>2015</v>
      </c>
      <c r="M72" s="40">
        <v>2100</v>
      </c>
    </row>
    <row r="73" spans="2:13" x14ac:dyDescent="0.2">
      <c r="B73" s="40" t="s">
        <v>369</v>
      </c>
      <c r="C73" s="40" t="s">
        <v>37</v>
      </c>
      <c r="D73" s="40" t="s">
        <v>38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1460.307644</v>
      </c>
      <c r="L73" s="40">
        <v>2015</v>
      </c>
      <c r="M73" s="40">
        <v>2100</v>
      </c>
    </row>
    <row r="74" spans="2:13" x14ac:dyDescent="0.2">
      <c r="B74" s="40" t="s">
        <v>445</v>
      </c>
      <c r="C74" s="40" t="s">
        <v>37</v>
      </c>
      <c r="D74" s="40" t="s">
        <v>38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1460.307644</v>
      </c>
      <c r="L74" s="40">
        <v>2015</v>
      </c>
      <c r="M74" s="40">
        <v>2100</v>
      </c>
    </row>
    <row r="75" spans="2:13" x14ac:dyDescent="0.2">
      <c r="B75" s="40" t="s">
        <v>446</v>
      </c>
      <c r="C75" s="40" t="s">
        <v>37</v>
      </c>
      <c r="D75" s="40" t="s">
        <v>38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1460.307644</v>
      </c>
      <c r="L75" s="40">
        <v>2015</v>
      </c>
      <c r="M75" s="40">
        <v>2100</v>
      </c>
    </row>
    <row r="76" spans="2:13" x14ac:dyDescent="0.2">
      <c r="B76" s="40" t="s">
        <v>447</v>
      </c>
      <c r="C76" s="40" t="s">
        <v>37</v>
      </c>
      <c r="D76" s="40" t="s">
        <v>38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1460.307644</v>
      </c>
      <c r="L76" s="40">
        <v>2015</v>
      </c>
      <c r="M76" s="40">
        <v>2100</v>
      </c>
    </row>
    <row r="77" spans="2:13" x14ac:dyDescent="0.2">
      <c r="B77" s="40" t="s">
        <v>380</v>
      </c>
      <c r="C77" s="40" t="s">
        <v>37</v>
      </c>
      <c r="D77" s="40" t="s">
        <v>38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1460.307644</v>
      </c>
      <c r="L77" s="40">
        <v>2015</v>
      </c>
      <c r="M77" s="40">
        <v>2100</v>
      </c>
    </row>
    <row r="78" spans="2:13" x14ac:dyDescent="0.2">
      <c r="B78" s="40" t="s">
        <v>448</v>
      </c>
      <c r="C78" s="40" t="s">
        <v>37</v>
      </c>
      <c r="D78" s="40" t="s">
        <v>38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1460.307644</v>
      </c>
      <c r="L78" s="40">
        <v>2015</v>
      </c>
      <c r="M78" s="40">
        <v>2100</v>
      </c>
    </row>
    <row r="79" spans="2:13" x14ac:dyDescent="0.2">
      <c r="B79" s="40" t="s">
        <v>331</v>
      </c>
      <c r="C79" s="40" t="s">
        <v>37</v>
      </c>
      <c r="D79" s="40" t="s">
        <v>38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1460.307644</v>
      </c>
      <c r="L79" s="40">
        <v>2015</v>
      </c>
      <c r="M79" s="40">
        <v>2100</v>
      </c>
    </row>
    <row r="80" spans="2:13" x14ac:dyDescent="0.2">
      <c r="B80" s="40" t="s">
        <v>370</v>
      </c>
      <c r="C80" s="40" t="s">
        <v>37</v>
      </c>
      <c r="D80" s="40" t="s">
        <v>38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1460.307644</v>
      </c>
      <c r="L80" s="40">
        <v>2015</v>
      </c>
      <c r="M80" s="40">
        <v>2100</v>
      </c>
    </row>
    <row r="81" spans="2:13" x14ac:dyDescent="0.2">
      <c r="B81" s="40" t="s">
        <v>342</v>
      </c>
      <c r="C81" s="40" t="s">
        <v>37</v>
      </c>
      <c r="D81" s="40" t="s">
        <v>38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1460.307644</v>
      </c>
      <c r="L81" s="40">
        <v>2015</v>
      </c>
      <c r="M81" s="40">
        <v>2100</v>
      </c>
    </row>
    <row r="82" spans="2:13" x14ac:dyDescent="0.2">
      <c r="B82" s="40" t="s">
        <v>449</v>
      </c>
      <c r="C82" s="40" t="s">
        <v>37</v>
      </c>
      <c r="D82" s="40" t="s">
        <v>38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1460.307644</v>
      </c>
      <c r="L82" s="40">
        <v>2015</v>
      </c>
      <c r="M82" s="40">
        <v>2100</v>
      </c>
    </row>
    <row r="83" spans="2:13" x14ac:dyDescent="0.2">
      <c r="B83" s="40" t="s">
        <v>330</v>
      </c>
      <c r="C83" s="40" t="s">
        <v>37</v>
      </c>
      <c r="D83" s="40" t="s">
        <v>38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1460.307644</v>
      </c>
      <c r="L83" s="40">
        <v>2015</v>
      </c>
      <c r="M83" s="40">
        <v>2100</v>
      </c>
    </row>
    <row r="84" spans="2:13" x14ac:dyDescent="0.2">
      <c r="B84" s="40" t="s">
        <v>450</v>
      </c>
      <c r="C84" s="40" t="s">
        <v>37</v>
      </c>
      <c r="D84" s="40" t="s">
        <v>38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1460.307644</v>
      </c>
      <c r="L84" s="40">
        <v>2015</v>
      </c>
      <c r="M84" s="40">
        <v>2100</v>
      </c>
    </row>
    <row r="85" spans="2:13" x14ac:dyDescent="0.2">
      <c r="B85" s="40" t="s">
        <v>371</v>
      </c>
      <c r="C85" s="40" t="s">
        <v>37</v>
      </c>
      <c r="D85" s="40" t="s">
        <v>38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1460.307644</v>
      </c>
      <c r="L85" s="40">
        <v>2015</v>
      </c>
      <c r="M85" s="40">
        <v>2100</v>
      </c>
    </row>
    <row r="86" spans="2:13" x14ac:dyDescent="0.2">
      <c r="B86" s="40" t="s">
        <v>451</v>
      </c>
      <c r="C86" s="40" t="s">
        <v>37</v>
      </c>
      <c r="D86" s="40" t="s">
        <v>38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1460.307644</v>
      </c>
      <c r="L86" s="40">
        <v>2015</v>
      </c>
      <c r="M86" s="40">
        <v>2100</v>
      </c>
    </row>
    <row r="87" spans="2:13" x14ac:dyDescent="0.2">
      <c r="B87" s="40" t="s">
        <v>452</v>
      </c>
      <c r="C87" s="40" t="s">
        <v>37</v>
      </c>
      <c r="D87" s="40" t="s">
        <v>38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1460.307644</v>
      </c>
      <c r="L87" s="40">
        <v>2015</v>
      </c>
      <c r="M87" s="40">
        <v>2100</v>
      </c>
    </row>
    <row r="88" spans="2:13" x14ac:dyDescent="0.2">
      <c r="B88" s="40" t="s">
        <v>332</v>
      </c>
      <c r="C88" s="40" t="s">
        <v>37</v>
      </c>
      <c r="D88" s="40" t="s">
        <v>38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1460.307644</v>
      </c>
      <c r="L88" s="40">
        <v>2015</v>
      </c>
      <c r="M88" s="40">
        <v>2100</v>
      </c>
    </row>
    <row r="89" spans="2:13" x14ac:dyDescent="0.2">
      <c r="B89" s="40" t="s">
        <v>453</v>
      </c>
      <c r="C89" s="40" t="s">
        <v>37</v>
      </c>
      <c r="D89" s="40" t="s">
        <v>39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454</v>
      </c>
      <c r="C90" s="40" t="s">
        <v>37</v>
      </c>
      <c r="D90" s="40" t="s">
        <v>39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353</v>
      </c>
      <c r="C91" s="40" t="s">
        <v>37</v>
      </c>
      <c r="D91" s="40" t="s">
        <v>39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372</v>
      </c>
      <c r="C92" s="40" t="s">
        <v>37</v>
      </c>
      <c r="D92" s="40" t="s">
        <v>39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373</v>
      </c>
      <c r="C93" s="40" t="s">
        <v>37</v>
      </c>
      <c r="D93" s="40" t="s">
        <v>39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455</v>
      </c>
      <c r="C94" s="40" t="s">
        <v>37</v>
      </c>
      <c r="D94" s="40" t="s">
        <v>39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456</v>
      </c>
      <c r="C95" s="40" t="s">
        <v>37</v>
      </c>
      <c r="D95" s="40" t="s">
        <v>39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344</v>
      </c>
      <c r="C96" s="40" t="s">
        <v>37</v>
      </c>
      <c r="D96" s="40" t="s">
        <v>39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2555.5383769999999</v>
      </c>
      <c r="L96" s="40">
        <v>2015</v>
      </c>
      <c r="M96" s="40">
        <v>2100</v>
      </c>
    </row>
    <row r="97" spans="2:13" x14ac:dyDescent="0.2">
      <c r="B97" s="40" t="s">
        <v>457</v>
      </c>
      <c r="C97" s="40" t="s">
        <v>37</v>
      </c>
      <c r="D97" s="40" t="s">
        <v>39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2555.5383769999999</v>
      </c>
      <c r="L97" s="40">
        <v>2015</v>
      </c>
      <c r="M97" s="40">
        <v>2100</v>
      </c>
    </row>
    <row r="98" spans="2:13" x14ac:dyDescent="0.2">
      <c r="B98" s="40" t="s">
        <v>389</v>
      </c>
      <c r="C98" s="40" t="s">
        <v>37</v>
      </c>
      <c r="D98" s="40" t="s">
        <v>39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2555.5383769999999</v>
      </c>
      <c r="L98" s="40">
        <v>2015</v>
      </c>
      <c r="M98" s="40">
        <v>2100</v>
      </c>
    </row>
    <row r="99" spans="2:13" x14ac:dyDescent="0.2">
      <c r="B99" s="40" t="s">
        <v>336</v>
      </c>
      <c r="C99" s="40" t="s">
        <v>37</v>
      </c>
      <c r="D99" s="40" t="s">
        <v>39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2555.5383769999999</v>
      </c>
      <c r="L99" s="40">
        <v>2015</v>
      </c>
      <c r="M99" s="40">
        <v>2100</v>
      </c>
    </row>
    <row r="100" spans="2:13" x14ac:dyDescent="0.2">
      <c r="B100" s="40" t="s">
        <v>338</v>
      </c>
      <c r="C100" s="40" t="s">
        <v>37</v>
      </c>
      <c r="D100" s="40" t="s">
        <v>39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2555.5383769999999</v>
      </c>
      <c r="L100" s="40">
        <v>2015</v>
      </c>
      <c r="M100" s="40">
        <v>2100</v>
      </c>
    </row>
    <row r="101" spans="2:13" x14ac:dyDescent="0.2">
      <c r="B101" s="40" t="s">
        <v>458</v>
      </c>
      <c r="C101" s="40" t="s">
        <v>37</v>
      </c>
      <c r="D101" s="40" t="s">
        <v>39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2555.5383769999999</v>
      </c>
      <c r="L101" s="40">
        <v>2015</v>
      </c>
      <c r="M101" s="40">
        <v>2100</v>
      </c>
    </row>
    <row r="102" spans="2:13" x14ac:dyDescent="0.2">
      <c r="B102" s="40" t="s">
        <v>354</v>
      </c>
      <c r="C102" s="40" t="s">
        <v>37</v>
      </c>
      <c r="D102" s="40" t="s">
        <v>39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2555.5383769999999</v>
      </c>
      <c r="L102" s="40">
        <v>2015</v>
      </c>
      <c r="M102" s="40">
        <v>2100</v>
      </c>
    </row>
    <row r="103" spans="2:13" x14ac:dyDescent="0.2">
      <c r="B103" s="40" t="s">
        <v>459</v>
      </c>
      <c r="C103" s="40" t="s">
        <v>37</v>
      </c>
      <c r="D103" s="40" t="s">
        <v>39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2555.5383769999999</v>
      </c>
      <c r="L103" s="40">
        <v>2015</v>
      </c>
      <c r="M103" s="40">
        <v>2100</v>
      </c>
    </row>
    <row r="104" spans="2:13" x14ac:dyDescent="0.2">
      <c r="B104" s="40" t="s">
        <v>460</v>
      </c>
      <c r="C104" s="40" t="s">
        <v>37</v>
      </c>
      <c r="D104" s="40" t="s">
        <v>39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2555.5383769999999</v>
      </c>
      <c r="L104" s="40">
        <v>2015</v>
      </c>
      <c r="M104" s="40">
        <v>2100</v>
      </c>
    </row>
    <row r="105" spans="2:13" x14ac:dyDescent="0.2">
      <c r="B105" s="40" t="s">
        <v>461</v>
      </c>
      <c r="C105" s="40" t="s">
        <v>37</v>
      </c>
      <c r="D105" s="40" t="s">
        <v>39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2555.5383769999999</v>
      </c>
      <c r="L105" s="40">
        <v>2015</v>
      </c>
      <c r="M105" s="40">
        <v>2100</v>
      </c>
    </row>
    <row r="106" spans="2:13" x14ac:dyDescent="0.2">
      <c r="B106" s="40" t="s">
        <v>462</v>
      </c>
      <c r="C106" s="40" t="s">
        <v>37</v>
      </c>
      <c r="D106" s="40" t="s">
        <v>39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2555.5383769999999</v>
      </c>
      <c r="L106" s="40">
        <v>2015</v>
      </c>
      <c r="M106" s="40">
        <v>2100</v>
      </c>
    </row>
    <row r="107" spans="2:13" x14ac:dyDescent="0.2">
      <c r="B107" s="40" t="s">
        <v>355</v>
      </c>
      <c r="C107" s="40" t="s">
        <v>37</v>
      </c>
      <c r="D107" s="40" t="s">
        <v>39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2555.5383769999999</v>
      </c>
      <c r="L107" s="40">
        <v>2015</v>
      </c>
      <c r="M107" s="40">
        <v>2100</v>
      </c>
    </row>
    <row r="108" spans="2:13" x14ac:dyDescent="0.2">
      <c r="B108" s="40" t="s">
        <v>463</v>
      </c>
      <c r="C108" s="40" t="s">
        <v>37</v>
      </c>
      <c r="D108" s="40" t="s">
        <v>39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2555.5383769999999</v>
      </c>
      <c r="L108" s="40">
        <v>2015</v>
      </c>
      <c r="M108" s="40">
        <v>2100</v>
      </c>
    </row>
    <row r="109" spans="2:13" x14ac:dyDescent="0.2">
      <c r="B109" s="40" t="s">
        <v>464</v>
      </c>
      <c r="C109" s="40" t="s">
        <v>37</v>
      </c>
      <c r="D109" s="40" t="s">
        <v>39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2555.5383769999999</v>
      </c>
      <c r="L109" s="40">
        <v>2015</v>
      </c>
      <c r="M109" s="40">
        <v>2100</v>
      </c>
    </row>
    <row r="110" spans="2:13" x14ac:dyDescent="0.2">
      <c r="B110" s="40" t="s">
        <v>465</v>
      </c>
      <c r="C110" s="40" t="s">
        <v>37</v>
      </c>
      <c r="D110" s="40" t="s">
        <v>39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2555.5383769999999</v>
      </c>
      <c r="L110" s="40">
        <v>2015</v>
      </c>
      <c r="M110" s="40">
        <v>2100</v>
      </c>
    </row>
    <row r="111" spans="2:13" x14ac:dyDescent="0.2">
      <c r="B111" s="40" t="s">
        <v>337</v>
      </c>
      <c r="C111" s="40" t="s">
        <v>37</v>
      </c>
      <c r="D111" s="40" t="s">
        <v>39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2555.5383769999999</v>
      </c>
      <c r="L111" s="40">
        <v>2015</v>
      </c>
      <c r="M111" s="40">
        <v>2100</v>
      </c>
    </row>
    <row r="112" spans="2:13" x14ac:dyDescent="0.2">
      <c r="B112" s="40" t="s">
        <v>466</v>
      </c>
      <c r="C112" s="40" t="s">
        <v>37</v>
      </c>
      <c r="D112" s="40" t="s">
        <v>39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2555.5383769999999</v>
      </c>
      <c r="L112" s="40">
        <v>2015</v>
      </c>
      <c r="M112" s="40">
        <v>2100</v>
      </c>
    </row>
    <row r="113" spans="2:13" x14ac:dyDescent="0.2">
      <c r="B113" s="40" t="s">
        <v>467</v>
      </c>
      <c r="C113" s="40" t="s">
        <v>37</v>
      </c>
      <c r="D113" s="40" t="s">
        <v>39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2555.5383769999999</v>
      </c>
      <c r="L113" s="40">
        <v>2015</v>
      </c>
      <c r="M113" s="40">
        <v>2100</v>
      </c>
    </row>
    <row r="114" spans="2:13" x14ac:dyDescent="0.2">
      <c r="B114" s="40" t="s">
        <v>384</v>
      </c>
      <c r="C114" s="40" t="s">
        <v>37</v>
      </c>
      <c r="D114" s="40" t="s">
        <v>39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2555.5383769999999</v>
      </c>
      <c r="L114" s="40">
        <v>2015</v>
      </c>
      <c r="M114" s="40">
        <v>2100</v>
      </c>
    </row>
    <row r="115" spans="2:13" x14ac:dyDescent="0.2">
      <c r="B115" s="40" t="s">
        <v>345</v>
      </c>
      <c r="C115" s="40" t="s">
        <v>37</v>
      </c>
      <c r="D115" s="40" t="s">
        <v>39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2555.5383769999999</v>
      </c>
      <c r="L115" s="40">
        <v>2015</v>
      </c>
      <c r="M115" s="40">
        <v>2100</v>
      </c>
    </row>
    <row r="116" spans="2:13" x14ac:dyDescent="0.2">
      <c r="B116" s="40" t="s">
        <v>468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469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470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471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472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473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474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475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476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477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339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356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340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478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479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385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480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357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346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374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481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482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386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483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375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484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485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486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487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488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347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381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390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350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376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348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387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489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490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349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491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343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391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492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493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494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358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495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496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351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359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497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360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388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498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361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499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392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362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352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500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363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383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364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501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377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502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503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504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505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506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507</v>
      </c>
      <c r="C188" s="40" t="s">
        <v>44</v>
      </c>
      <c r="D188" s="40" t="s">
        <v>40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508</v>
      </c>
      <c r="C189" s="40" t="s">
        <v>44</v>
      </c>
      <c r="D189" s="40" t="s">
        <v>40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509</v>
      </c>
      <c r="C190" s="40" t="s">
        <v>44</v>
      </c>
      <c r="D190" s="40" t="s">
        <v>40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510</v>
      </c>
      <c r="C191" s="40" t="s">
        <v>44</v>
      </c>
      <c r="D191" s="40" t="s">
        <v>40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511</v>
      </c>
      <c r="C192" s="40" t="s">
        <v>44</v>
      </c>
      <c r="D192" s="40" t="s">
        <v>40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512</v>
      </c>
      <c r="C193" s="40" t="s">
        <v>44</v>
      </c>
      <c r="D193" s="40" t="s">
        <v>40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516</v>
      </c>
      <c r="C194" s="40" t="s">
        <v>44</v>
      </c>
      <c r="D194" s="40" t="s">
        <v>40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517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365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394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378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518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395</v>
      </c>
      <c r="C200" s="40" t="s">
        <v>43</v>
      </c>
      <c r="D200" s="40" t="s">
        <v>42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396</v>
      </c>
      <c r="C201" s="40" t="s">
        <v>43</v>
      </c>
      <c r="D201" s="40" t="s">
        <v>42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393</v>
      </c>
      <c r="C202" s="40" t="s">
        <v>43</v>
      </c>
      <c r="D202" s="40" t="s">
        <v>42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519</v>
      </c>
      <c r="C203" s="40" t="s">
        <v>43</v>
      </c>
      <c r="D203" s="40" t="s">
        <v>42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397</v>
      </c>
      <c r="C204" s="40" t="s">
        <v>43</v>
      </c>
      <c r="D204" s="40" t="s">
        <v>42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520</v>
      </c>
      <c r="C205" s="40" t="s">
        <v>43</v>
      </c>
      <c r="D205" s="40" t="s">
        <v>42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329</v>
      </c>
      <c r="C206" s="40" t="s">
        <v>43</v>
      </c>
      <c r="D206" s="40" t="s">
        <v>42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523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524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328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527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532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4041.8519930000002</v>
      </c>
      <c r="E29">
        <v>4549.0644899999998</v>
      </c>
      <c r="F29">
        <v>5091.6611460000004</v>
      </c>
      <c r="G29">
        <v>6548.4980459999997</v>
      </c>
      <c r="H29">
        <v>3915.6884009999999</v>
      </c>
      <c r="I29">
        <v>3986.0296549999998</v>
      </c>
      <c r="J29">
        <v>3297.159572</v>
      </c>
      <c r="K29">
        <v>3297.1552459999998</v>
      </c>
      <c r="L29">
        <v>3297.1552459999998</v>
      </c>
      <c r="M29">
        <v>3297.1552459999998</v>
      </c>
      <c r="N29">
        <v>3297.1552459999998</v>
      </c>
      <c r="O29">
        <v>3209.1403310000001</v>
      </c>
      <c r="P29">
        <v>2928.5760100000002</v>
      </c>
      <c r="Q29">
        <v>796.59492680000005</v>
      </c>
      <c r="R29">
        <v>593.20535199999995</v>
      </c>
      <c r="S29">
        <v>593.20535199999995</v>
      </c>
      <c r="T29">
        <v>593.20535199999995</v>
      </c>
      <c r="U29">
        <v>593.20535199999995</v>
      </c>
      <c r="V29">
        <v>593.20535199999995</v>
      </c>
      <c r="W29">
        <v>374.1950076</v>
      </c>
      <c r="X29">
        <v>374.1950076</v>
      </c>
      <c r="Y29">
        <v>374.1950076</v>
      </c>
      <c r="Z29">
        <v>483.00871590000003</v>
      </c>
      <c r="AA29">
        <v>602.31465739999999</v>
      </c>
      <c r="AB29">
        <v>575.3979124</v>
      </c>
      <c r="AC29">
        <v>724.65883780000001</v>
      </c>
      <c r="AD29">
        <v>724.65883780000001</v>
      </c>
      <c r="AE29">
        <v>724.65883780000001</v>
      </c>
      <c r="AF29">
        <v>724.65883780000001</v>
      </c>
      <c r="AG29">
        <v>724.65883780000001</v>
      </c>
      <c r="AH29">
        <v>724.65883780000001</v>
      </c>
      <c r="AI29">
        <v>724.65883780000001</v>
      </c>
      <c r="AJ29">
        <v>724.65883780000001</v>
      </c>
      <c r="AK29">
        <v>724.65883780000001</v>
      </c>
      <c r="AL29">
        <v>724.65883780000001</v>
      </c>
      <c r="AM29">
        <v>724.65883780000001</v>
      </c>
      <c r="AN29">
        <v>724.65883780000001</v>
      </c>
      <c r="AO29">
        <v>724.65883780000001</v>
      </c>
      <c r="AP29">
        <v>724.65883780000001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</row>
    <row r="31" spans="2:42" x14ac:dyDescent="0.25">
      <c r="B31" t="s">
        <v>3</v>
      </c>
      <c r="C31" t="s">
        <v>39</v>
      </c>
      <c r="D31">
        <v>1617.6379139999999</v>
      </c>
      <c r="E31">
        <v>1694.4510319999999</v>
      </c>
      <c r="F31">
        <v>1895.103378</v>
      </c>
      <c r="G31">
        <v>2413.7014009999998</v>
      </c>
      <c r="H31">
        <v>1538.786611</v>
      </c>
      <c r="I31">
        <v>1538.786611</v>
      </c>
      <c r="J31">
        <v>1448.017331</v>
      </c>
      <c r="K31">
        <v>1448.017331</v>
      </c>
      <c r="L31">
        <v>2309.864466</v>
      </c>
      <c r="M31">
        <v>2309.864466</v>
      </c>
      <c r="N31">
        <v>1721.319688</v>
      </c>
      <c r="O31">
        <v>1721.319688</v>
      </c>
      <c r="P31">
        <v>1340.0420240000001</v>
      </c>
      <c r="Q31">
        <v>976.07757149999998</v>
      </c>
      <c r="R31">
        <v>882.2297509</v>
      </c>
      <c r="S31">
        <v>882.2297509</v>
      </c>
      <c r="T31">
        <v>882.2297509</v>
      </c>
      <c r="U31">
        <v>882.2297509</v>
      </c>
      <c r="V31">
        <v>882.2297509</v>
      </c>
      <c r="W31">
        <v>901.41991310000003</v>
      </c>
      <c r="X31">
        <v>1014.8706560000001</v>
      </c>
      <c r="Y31">
        <v>1097.6915349999999</v>
      </c>
      <c r="Z31">
        <v>1097.6915349999999</v>
      </c>
      <c r="AA31">
        <v>1097.6915349999999</v>
      </c>
      <c r="AB31">
        <v>1097.6915349999999</v>
      </c>
      <c r="AC31">
        <v>1102.7871889999999</v>
      </c>
      <c r="AD31">
        <v>1102.7871889999999</v>
      </c>
      <c r="AE31">
        <v>1087.634847</v>
      </c>
      <c r="AF31">
        <v>1087.634847</v>
      </c>
      <c r="AG31">
        <v>493.4214144</v>
      </c>
      <c r="AH31">
        <v>490.4802234</v>
      </c>
      <c r="AI31">
        <v>474.661788</v>
      </c>
      <c r="AJ31">
        <v>455.81594080000002</v>
      </c>
      <c r="AK31">
        <v>455.81594080000002</v>
      </c>
      <c r="AL31">
        <v>455.81594080000002</v>
      </c>
      <c r="AM31">
        <v>455.81594080000002</v>
      </c>
      <c r="AN31">
        <v>455.81594080000002</v>
      </c>
      <c r="AO31">
        <v>455.81594080000002</v>
      </c>
      <c r="AP31">
        <v>455.81594080000002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895.66522090000001</v>
      </c>
      <c r="F32">
        <v>1157.2418299999999</v>
      </c>
      <c r="G32">
        <v>1157.2418299999999</v>
      </c>
      <c r="H32">
        <v>1469.841437</v>
      </c>
      <c r="I32">
        <v>1469.841437</v>
      </c>
      <c r="J32">
        <v>1276.967799</v>
      </c>
      <c r="K32">
        <v>1175.8731499999999</v>
      </c>
      <c r="L32">
        <v>1193.3931500000001</v>
      </c>
      <c r="M32">
        <v>1193.3931500000001</v>
      </c>
      <c r="N32">
        <v>1193.3931500000001</v>
      </c>
      <c r="O32">
        <v>1193.3931500000001</v>
      </c>
      <c r="P32">
        <v>1417.6966030000001</v>
      </c>
      <c r="Q32">
        <v>1417.6966030000001</v>
      </c>
      <c r="R32">
        <v>1417.6966030000001</v>
      </c>
      <c r="S32">
        <v>1417.6966030000001</v>
      </c>
      <c r="T32">
        <v>1240.054036</v>
      </c>
      <c r="U32">
        <v>1240.054036</v>
      </c>
      <c r="V32">
        <v>1240.054036</v>
      </c>
      <c r="W32">
        <v>646.20204920000003</v>
      </c>
      <c r="X32">
        <v>646.20204920000003</v>
      </c>
      <c r="Y32">
        <v>747.29669820000004</v>
      </c>
      <c r="Z32">
        <v>241.82345290000001</v>
      </c>
      <c r="AA32">
        <v>241.82345290000001</v>
      </c>
      <c r="AB32">
        <v>241.82345290000001</v>
      </c>
      <c r="AC32">
        <v>259.22161290000003</v>
      </c>
      <c r="AD32">
        <v>339.90978100000001</v>
      </c>
      <c r="AE32">
        <v>458.78662600000001</v>
      </c>
      <c r="AF32">
        <v>458.37406929999997</v>
      </c>
      <c r="AG32">
        <v>412.84417769999999</v>
      </c>
      <c r="AH32">
        <v>409.87751129999998</v>
      </c>
      <c r="AI32">
        <v>393.75791980000002</v>
      </c>
      <c r="AJ32">
        <v>367.7974494</v>
      </c>
      <c r="AK32">
        <v>156.4502358</v>
      </c>
      <c r="AL32">
        <v>159.667317</v>
      </c>
      <c r="AM32">
        <v>121.5676576</v>
      </c>
      <c r="AN32">
        <v>79.513474889999998</v>
      </c>
      <c r="AO32">
        <v>36.661458510000003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1177.1282639999999</v>
      </c>
      <c r="I35">
        <v>1190.142744</v>
      </c>
      <c r="J35">
        <v>1099.3537020000001</v>
      </c>
      <c r="K35">
        <v>1089.013561</v>
      </c>
      <c r="L35">
        <v>1089.013561</v>
      </c>
      <c r="M35">
        <v>1062.9846010000001</v>
      </c>
      <c r="N35">
        <v>1075.9990809999999</v>
      </c>
      <c r="O35">
        <v>1062.9846010000001</v>
      </c>
      <c r="P35">
        <v>1075.9990809999999</v>
      </c>
      <c r="Q35">
        <v>1075.9990809999999</v>
      </c>
      <c r="R35">
        <v>1062.9846010000001</v>
      </c>
      <c r="S35">
        <v>1075.9990809999999</v>
      </c>
      <c r="T35">
        <v>1089.013561</v>
      </c>
      <c r="U35">
        <v>1089.013561</v>
      </c>
      <c r="V35">
        <v>1075.9990809999999</v>
      </c>
      <c r="W35">
        <v>430.63801619999998</v>
      </c>
      <c r="X35">
        <v>430.63801619999998</v>
      </c>
      <c r="Y35">
        <v>531.76719949999995</v>
      </c>
      <c r="Z35">
        <v>531.76719949999995</v>
      </c>
      <c r="AA35">
        <v>531.76719949999995</v>
      </c>
      <c r="AB35">
        <v>531.76719949999995</v>
      </c>
      <c r="AC35">
        <v>360.66989489999997</v>
      </c>
      <c r="AD35">
        <v>360.66989489999997</v>
      </c>
      <c r="AE35">
        <v>360.66989489999997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357.51049180000001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7245.2896309999996</v>
      </c>
      <c r="E40">
        <v>7953.4859130000004</v>
      </c>
      <c r="F40">
        <v>8958.3115259999995</v>
      </c>
      <c r="G40">
        <v>10933.746450000001</v>
      </c>
      <c r="H40">
        <v>8283.4032999999999</v>
      </c>
      <c r="I40">
        <v>8366.7590340000006</v>
      </c>
      <c r="J40">
        <v>7303.4569899999997</v>
      </c>
      <c r="K40">
        <v>7192.0178740000001</v>
      </c>
      <c r="L40">
        <v>8071.38501</v>
      </c>
      <c r="M40">
        <v>8045.356049</v>
      </c>
      <c r="N40">
        <v>7287.8671649999997</v>
      </c>
      <c r="O40">
        <v>7186.8377689999998</v>
      </c>
      <c r="P40">
        <v>6762.313717</v>
      </c>
      <c r="Q40">
        <v>4266.3681820000002</v>
      </c>
      <c r="R40">
        <v>3956.1163059999999</v>
      </c>
      <c r="S40">
        <v>3969.1307860000002</v>
      </c>
      <c r="T40">
        <v>3804.5027</v>
      </c>
      <c r="U40">
        <v>3804.5027</v>
      </c>
      <c r="V40">
        <v>3791.4882200000002</v>
      </c>
      <c r="W40">
        <v>2352.4549860000002</v>
      </c>
      <c r="X40">
        <v>2465.9057290000001</v>
      </c>
      <c r="Y40">
        <v>2750.9504400000001</v>
      </c>
      <c r="Z40">
        <v>2354.2909030000001</v>
      </c>
      <c r="AA40">
        <v>2473.596845</v>
      </c>
      <c r="AB40">
        <v>2446.6801</v>
      </c>
      <c r="AC40">
        <v>2447.3375339999998</v>
      </c>
      <c r="AD40">
        <v>2528.0257019999999</v>
      </c>
      <c r="AE40">
        <v>2631.7502060000002</v>
      </c>
      <c r="AF40">
        <v>2631.3376490000001</v>
      </c>
      <c r="AG40">
        <v>1991.594325</v>
      </c>
      <c r="AH40">
        <v>1985.686467</v>
      </c>
      <c r="AI40">
        <v>1953.748441</v>
      </c>
      <c r="AJ40">
        <v>1908.942123</v>
      </c>
      <c r="AK40">
        <v>1697.5949089999999</v>
      </c>
      <c r="AL40">
        <v>1700.8119899999999</v>
      </c>
      <c r="AM40">
        <v>1662.7123309999999</v>
      </c>
      <c r="AN40">
        <v>1620.658148</v>
      </c>
      <c r="AO40">
        <v>1577.8061319999999</v>
      </c>
      <c r="AP40">
        <v>1537.9852699999999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6648.5170500000004</v>
      </c>
      <c r="E42">
        <v>6956.5936510000001</v>
      </c>
      <c r="F42">
        <v>7199.6306340000001</v>
      </c>
      <c r="G42">
        <v>7639.8096779999996</v>
      </c>
      <c r="H42">
        <v>6514.7459550000003</v>
      </c>
      <c r="I42">
        <v>6564.9298040000003</v>
      </c>
      <c r="J42">
        <v>6206.6693539999997</v>
      </c>
      <c r="K42">
        <v>7471.7531609999996</v>
      </c>
      <c r="L42">
        <v>7471.7531609999996</v>
      </c>
      <c r="M42">
        <v>7471.7531609999996</v>
      </c>
      <c r="N42">
        <v>7471.7531609999996</v>
      </c>
      <c r="O42">
        <v>7471.7531609999996</v>
      </c>
      <c r="P42">
        <v>7471.7531609999996</v>
      </c>
      <c r="Q42">
        <v>7471.7531609999996</v>
      </c>
      <c r="R42">
        <v>7471.7531609999996</v>
      </c>
      <c r="S42">
        <v>7471.7531609999996</v>
      </c>
      <c r="T42">
        <v>7471.7531609999996</v>
      </c>
      <c r="U42">
        <v>1846.7055130000001</v>
      </c>
      <c r="V42">
        <v>1846.7055130000001</v>
      </c>
      <c r="W42">
        <v>1331.9552799999999</v>
      </c>
      <c r="X42">
        <v>1331.9552799999999</v>
      </c>
      <c r="Y42">
        <v>1633.2244370000001</v>
      </c>
      <c r="Z42">
        <v>1633.2244370000001</v>
      </c>
      <c r="AA42">
        <v>1633.2244370000001</v>
      </c>
      <c r="AB42">
        <v>1633.2244370000001</v>
      </c>
      <c r="AC42">
        <v>1633.2244370000001</v>
      </c>
      <c r="AD42">
        <v>1633.2244370000001</v>
      </c>
      <c r="AE42">
        <v>1633.2244370000001</v>
      </c>
      <c r="AF42">
        <v>1633.2244370000001</v>
      </c>
      <c r="AG42">
        <v>1934.493594</v>
      </c>
      <c r="AH42">
        <v>1934.493594</v>
      </c>
      <c r="AI42">
        <v>1934.493594</v>
      </c>
      <c r="AJ42">
        <v>1901.584286</v>
      </c>
    </row>
    <row r="43" spans="2:42" x14ac:dyDescent="0.25">
      <c r="B43" t="s">
        <v>4</v>
      </c>
      <c r="C43" t="s">
        <v>39</v>
      </c>
      <c r="D43">
        <v>1479.9453060000001</v>
      </c>
      <c r="E43">
        <v>1623.3001650000001</v>
      </c>
      <c r="F43">
        <v>1702.8793470000001</v>
      </c>
      <c r="G43">
        <v>1702.8793470000001</v>
      </c>
      <c r="H43">
        <v>567.62644890000001</v>
      </c>
      <c r="I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8128.462356</v>
      </c>
      <c r="E52">
        <v>8962.2081230000003</v>
      </c>
      <c r="F52">
        <v>9284.8242879999998</v>
      </c>
      <c r="G52">
        <v>9725.0033309999999</v>
      </c>
      <c r="H52">
        <v>7273.5295569999998</v>
      </c>
      <c r="I52">
        <v>7323.7134070000002</v>
      </c>
      <c r="J52">
        <v>6206.6693539999997</v>
      </c>
      <c r="K52">
        <v>7471.7531609999996</v>
      </c>
      <c r="L52">
        <v>7471.7531609999996</v>
      </c>
      <c r="M52">
        <v>7471.7531609999996</v>
      </c>
      <c r="N52">
        <v>7471.7531609999996</v>
      </c>
      <c r="O52">
        <v>7471.7531609999996</v>
      </c>
      <c r="P52">
        <v>7471.7531609999996</v>
      </c>
      <c r="Q52">
        <v>7471.7531609999996</v>
      </c>
      <c r="R52">
        <v>7471.7531609999996</v>
      </c>
      <c r="S52">
        <v>7471.7531609999996</v>
      </c>
      <c r="T52">
        <v>7471.7531609999996</v>
      </c>
      <c r="U52">
        <v>1846.7055130000001</v>
      </c>
      <c r="V52">
        <v>1846.7055130000001</v>
      </c>
      <c r="W52">
        <v>1331.9552799999999</v>
      </c>
      <c r="X52">
        <v>1331.9552799999999</v>
      </c>
      <c r="Y52">
        <v>1633.2244370000001</v>
      </c>
      <c r="Z52">
        <v>1633.2244370000001</v>
      </c>
      <c r="AA52">
        <v>1633.2244370000001</v>
      </c>
      <c r="AB52">
        <v>1633.2244370000001</v>
      </c>
      <c r="AC52">
        <v>1633.2244370000001</v>
      </c>
      <c r="AD52">
        <v>1633.2244370000001</v>
      </c>
      <c r="AE52">
        <v>1633.2244370000001</v>
      </c>
      <c r="AF52">
        <v>1633.2244370000001</v>
      </c>
      <c r="AG52">
        <v>1934.493594</v>
      </c>
      <c r="AH52">
        <v>1934.493594</v>
      </c>
      <c r="AI52">
        <v>1934.493594</v>
      </c>
      <c r="AJ52">
        <v>1901.584286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G67">
        <v>880.55748500000004</v>
      </c>
    </row>
    <row r="68" spans="2:42" x14ac:dyDescent="0.25">
      <c r="B68" t="s">
        <v>58</v>
      </c>
      <c r="C68" t="s">
        <v>40</v>
      </c>
      <c r="F68">
        <v>265.98143870000001</v>
      </c>
      <c r="G68">
        <v>265.98143870000001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  <c r="F71">
        <v>90.853123159999996</v>
      </c>
      <c r="G71">
        <v>90.853123159999996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0</v>
      </c>
      <c r="F76">
        <v>356.83456189999998</v>
      </c>
      <c r="G76">
        <v>1237.392047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10236.538119999999</v>
      </c>
      <c r="K79">
        <v>11780.44887</v>
      </c>
      <c r="L79">
        <v>11618.384679999999</v>
      </c>
      <c r="M79">
        <v>11549.385550000001</v>
      </c>
      <c r="N79">
        <v>10927.4614</v>
      </c>
      <c r="O79">
        <v>11780.44887</v>
      </c>
      <c r="P79">
        <v>5280.3418179999999</v>
      </c>
      <c r="Q79">
        <v>5983.2980580000003</v>
      </c>
      <c r="R79">
        <v>5983.2980580000003</v>
      </c>
      <c r="S79">
        <v>5361.373912</v>
      </c>
      <c r="T79">
        <v>5983.2980580000003</v>
      </c>
      <c r="U79">
        <v>5983.2980580000003</v>
      </c>
      <c r="V79">
        <v>5902.2659640000002</v>
      </c>
      <c r="W79">
        <v>3455.0547660000002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2606.3295210000001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6502.6960719999997</v>
      </c>
      <c r="P80">
        <v>5901.0060970000004</v>
      </c>
      <c r="Q80">
        <v>5901.0584390000004</v>
      </c>
      <c r="R80">
        <v>5901.0060970000004</v>
      </c>
      <c r="S80">
        <v>5901.0584390000004</v>
      </c>
      <c r="T80">
        <v>5901.0060970000004</v>
      </c>
      <c r="U80">
        <v>5901.0060970000004</v>
      </c>
      <c r="V80">
        <v>5901.0060970000004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93099.856390000001</v>
      </c>
      <c r="K88">
        <v>97610.442469999995</v>
      </c>
      <c r="L88">
        <v>98358.396259999994</v>
      </c>
      <c r="M88">
        <v>98388.479449999999</v>
      </c>
      <c r="N88">
        <v>97766.555309999996</v>
      </c>
      <c r="O88">
        <v>98619.490430000005</v>
      </c>
      <c r="P88">
        <v>95417.696750000003</v>
      </c>
      <c r="Q88">
        <v>96120.705329999997</v>
      </c>
      <c r="R88">
        <v>96120.652990000002</v>
      </c>
      <c r="S88">
        <v>95498.781180000005</v>
      </c>
      <c r="T88">
        <v>96120.652990000002</v>
      </c>
      <c r="U88">
        <v>96120.652990000002</v>
      </c>
      <c r="V88">
        <v>96039.620890000006</v>
      </c>
      <c r="W88">
        <v>90916.80485</v>
      </c>
      <c r="X88">
        <v>90997.836939999994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89880.495639999994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7429.1751839999997</v>
      </c>
      <c r="E29">
        <v>7692.7031010000001</v>
      </c>
      <c r="F29">
        <v>7808.8506649999999</v>
      </c>
      <c r="G29">
        <v>8385.5641680000008</v>
      </c>
      <c r="H29">
        <v>6148.2990900000004</v>
      </c>
      <c r="I29">
        <v>6148.2990900000004</v>
      </c>
      <c r="J29">
        <v>3802.7595219999998</v>
      </c>
      <c r="K29">
        <v>3332.7385370000002</v>
      </c>
      <c r="L29">
        <v>3297.1552459999998</v>
      </c>
      <c r="M29">
        <v>3297.1552459999998</v>
      </c>
      <c r="N29">
        <v>3297.1552459999998</v>
      </c>
      <c r="O29">
        <v>3209.1403310000001</v>
      </c>
      <c r="P29">
        <v>2928.5803350000001</v>
      </c>
      <c r="Q29">
        <v>890.14367870000001</v>
      </c>
      <c r="R29">
        <v>593.20535199999995</v>
      </c>
      <c r="S29">
        <v>593.20535199999995</v>
      </c>
      <c r="T29">
        <v>593.20535199999995</v>
      </c>
      <c r="U29">
        <v>593.20535199999995</v>
      </c>
      <c r="V29">
        <v>593.20535199999995</v>
      </c>
      <c r="W29">
        <v>880.48971010000002</v>
      </c>
      <c r="X29">
        <v>993.93834919999995</v>
      </c>
      <c r="Y29">
        <v>996.94754179999995</v>
      </c>
      <c r="Z29">
        <v>724.65883780000001</v>
      </c>
      <c r="AA29">
        <v>724.65883780000001</v>
      </c>
      <c r="AB29">
        <v>724.65883780000001</v>
      </c>
      <c r="AC29">
        <v>730.38415090000001</v>
      </c>
      <c r="AD29">
        <v>737.31589240000005</v>
      </c>
      <c r="AE29">
        <v>799.89059510000004</v>
      </c>
      <c r="AF29">
        <v>799.89059510000004</v>
      </c>
      <c r="AG29">
        <v>799.89059510000004</v>
      </c>
      <c r="AH29">
        <v>1091.250988</v>
      </c>
      <c r="AI29">
        <v>799.89059510000004</v>
      </c>
      <c r="AJ29">
        <v>783.71733959999995</v>
      </c>
      <c r="AK29">
        <v>804.76584579999997</v>
      </c>
      <c r="AL29">
        <v>799.89059510000004</v>
      </c>
      <c r="AM29">
        <v>761.79074509999998</v>
      </c>
      <c r="AN29">
        <v>724.65883780000001</v>
      </c>
      <c r="AO29">
        <v>724.65883780000001</v>
      </c>
      <c r="AP29">
        <v>724.65883780000001</v>
      </c>
    </row>
    <row r="30" spans="2:42" x14ac:dyDescent="0.25">
      <c r="B30" t="s">
        <v>3</v>
      </c>
      <c r="C30" t="s">
        <v>38</v>
      </c>
      <c r="D30">
        <v>227.44823310000001</v>
      </c>
      <c r="E30">
        <v>227.44823310000001</v>
      </c>
      <c r="F30">
        <v>227.44823310000001</v>
      </c>
      <c r="G30">
        <v>272.93787980000002</v>
      </c>
      <c r="H30">
        <v>226.6934181</v>
      </c>
      <c r="I30">
        <v>227.44823310000001</v>
      </c>
      <c r="J30">
        <v>181.9585865</v>
      </c>
      <c r="K30">
        <v>181.9585865</v>
      </c>
      <c r="L30">
        <v>181.9585865</v>
      </c>
      <c r="M30">
        <v>181.9585865</v>
      </c>
      <c r="Z30">
        <v>134.20330390000001</v>
      </c>
      <c r="AA30">
        <v>274.43613049999999</v>
      </c>
      <c r="AB30">
        <v>264.42767479999998</v>
      </c>
      <c r="AC30">
        <v>516.29637300000002</v>
      </c>
      <c r="AD30">
        <v>590.05299769999999</v>
      </c>
      <c r="AE30">
        <v>590.05299769999999</v>
      </c>
      <c r="AF30">
        <v>590.05299769999999</v>
      </c>
      <c r="AG30">
        <v>590.05299769999999</v>
      </c>
      <c r="AH30">
        <v>590.05299769999999</v>
      </c>
      <c r="AI30">
        <v>590.05299769999999</v>
      </c>
      <c r="AJ30">
        <v>590.05299769999999</v>
      </c>
      <c r="AK30">
        <v>590.05299769999999</v>
      </c>
      <c r="AL30">
        <v>590.05299769999999</v>
      </c>
      <c r="AM30">
        <v>590.05299769999999</v>
      </c>
      <c r="AN30">
        <v>590.05299769999999</v>
      </c>
      <c r="AO30">
        <v>590.05299769999999</v>
      </c>
      <c r="AP30">
        <v>568.10081939999998</v>
      </c>
    </row>
    <row r="31" spans="2:42" x14ac:dyDescent="0.25">
      <c r="B31" t="s">
        <v>3</v>
      </c>
      <c r="C31" t="s">
        <v>39</v>
      </c>
      <c r="D31">
        <v>2442.3814459999999</v>
      </c>
      <c r="E31">
        <v>2589.5176409999999</v>
      </c>
      <c r="F31">
        <v>2589.5176409999999</v>
      </c>
      <c r="G31">
        <v>2623.9016040000001</v>
      </c>
      <c r="H31">
        <v>2246.7358570000001</v>
      </c>
      <c r="I31">
        <v>2246.7358570000001</v>
      </c>
      <c r="J31">
        <v>1547.2336869999999</v>
      </c>
      <c r="K31">
        <v>1497.625509</v>
      </c>
      <c r="L31">
        <v>2309.864466</v>
      </c>
      <c r="M31">
        <v>2309.864466</v>
      </c>
      <c r="N31">
        <v>1756.1156759999999</v>
      </c>
      <c r="O31">
        <v>1887.1610909999999</v>
      </c>
      <c r="P31">
        <v>1555.5038079999999</v>
      </c>
      <c r="Q31">
        <v>1102.7871889999999</v>
      </c>
      <c r="R31">
        <v>1102.7871889999999</v>
      </c>
      <c r="S31">
        <v>1102.7871889999999</v>
      </c>
      <c r="T31">
        <v>1097.6915349999999</v>
      </c>
      <c r="U31">
        <v>1097.6915349999999</v>
      </c>
      <c r="V31">
        <v>1097.6915349999999</v>
      </c>
      <c r="W31">
        <v>1097.6915349999999</v>
      </c>
      <c r="X31">
        <v>1102.7871889999999</v>
      </c>
      <c r="Y31">
        <v>1102.7871889999999</v>
      </c>
      <c r="Z31">
        <v>1102.7871889999999</v>
      </c>
      <c r="AA31">
        <v>1102.7871889999999</v>
      </c>
      <c r="AB31">
        <v>1102.7871889999999</v>
      </c>
      <c r="AC31">
        <v>1102.7871889999999</v>
      </c>
      <c r="AD31">
        <v>1102.7871889999999</v>
      </c>
      <c r="AE31">
        <v>1275.4142260000001</v>
      </c>
      <c r="AF31">
        <v>1261.984872</v>
      </c>
      <c r="AG31">
        <v>760.44435480000004</v>
      </c>
      <c r="AH31">
        <v>466.14186819999998</v>
      </c>
      <c r="AI31">
        <v>741.68272309999998</v>
      </c>
      <c r="AJ31">
        <v>716.29438949999997</v>
      </c>
      <c r="AK31">
        <v>714.74514669999996</v>
      </c>
      <c r="AL31">
        <v>696.15676010000004</v>
      </c>
      <c r="AM31">
        <v>658.05135559999997</v>
      </c>
      <c r="AN31">
        <v>615.99691050000001</v>
      </c>
      <c r="AO31">
        <v>573.14489409999999</v>
      </c>
      <c r="AP31">
        <v>533.32427910000001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939.05418669999995</v>
      </c>
      <c r="F32">
        <v>1157.2418299999999</v>
      </c>
      <c r="G32">
        <v>1157.2418299999999</v>
      </c>
      <c r="H32">
        <v>1875.9350219999999</v>
      </c>
      <c r="I32">
        <v>1875.9350219999999</v>
      </c>
      <c r="J32">
        <v>1537.5560929999999</v>
      </c>
      <c r="K32">
        <v>1287.9984469999999</v>
      </c>
      <c r="L32">
        <v>1193.3931500000001</v>
      </c>
      <c r="M32">
        <v>1193.3931500000001</v>
      </c>
      <c r="N32">
        <v>1193.3931500000001</v>
      </c>
      <c r="O32">
        <v>1193.3931500000001</v>
      </c>
      <c r="P32">
        <v>1518.791252</v>
      </c>
      <c r="Q32">
        <v>1529.8218999999999</v>
      </c>
      <c r="R32">
        <v>1529.8218999999999</v>
      </c>
      <c r="S32">
        <v>1529.8218999999999</v>
      </c>
      <c r="T32">
        <v>1341.1486849999999</v>
      </c>
      <c r="U32">
        <v>1347.549172</v>
      </c>
      <c r="V32">
        <v>1341.1486849999999</v>
      </c>
      <c r="W32">
        <v>747.29669820000004</v>
      </c>
      <c r="X32">
        <v>747.29669820000004</v>
      </c>
      <c r="Y32">
        <v>955.37650489999999</v>
      </c>
      <c r="Z32">
        <v>703.17114049999998</v>
      </c>
      <c r="AA32">
        <v>703.17114049999998</v>
      </c>
      <c r="AB32">
        <v>703.17114049999998</v>
      </c>
      <c r="AC32">
        <v>768.81453650000003</v>
      </c>
      <c r="AD32">
        <v>768.81453650000003</v>
      </c>
      <c r="AE32">
        <v>828.45691980000004</v>
      </c>
      <c r="AF32">
        <v>828.45691980000004</v>
      </c>
      <c r="AG32">
        <v>780.21180749999996</v>
      </c>
      <c r="AH32">
        <v>777.24078050000003</v>
      </c>
      <c r="AI32">
        <v>761.09655459999999</v>
      </c>
      <c r="AJ32">
        <v>751.29453650000005</v>
      </c>
      <c r="AK32">
        <v>526.99108360000002</v>
      </c>
      <c r="AL32">
        <v>526.99108360000002</v>
      </c>
      <c r="AM32">
        <v>526.99108360000002</v>
      </c>
      <c r="AN32">
        <v>522.06862249999995</v>
      </c>
      <c r="AO32">
        <v>479.22556370000001</v>
      </c>
      <c r="AP32">
        <v>461.34768759999997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1392.4011109999999</v>
      </c>
      <c r="I35">
        <v>1392.4011109999999</v>
      </c>
      <c r="J35">
        <v>1278.2574480000001</v>
      </c>
      <c r="K35">
        <v>1164.1137839999999</v>
      </c>
      <c r="L35">
        <v>1075.9990809999999</v>
      </c>
      <c r="M35">
        <v>1075.9990809999999</v>
      </c>
      <c r="N35">
        <v>1075.9990809999999</v>
      </c>
      <c r="O35">
        <v>1075.9990809999999</v>
      </c>
      <c r="P35">
        <v>1077.6021049999999</v>
      </c>
      <c r="Q35">
        <v>1177.1282639999999</v>
      </c>
      <c r="R35">
        <v>1177.1282639999999</v>
      </c>
      <c r="S35">
        <v>1190.142744</v>
      </c>
      <c r="T35">
        <v>1146.818282</v>
      </c>
      <c r="U35">
        <v>1164.1137839999999</v>
      </c>
      <c r="V35">
        <v>1183.346143</v>
      </c>
      <c r="W35">
        <v>531.76719949999995</v>
      </c>
      <c r="X35">
        <v>531.76719949999995</v>
      </c>
      <c r="Y35">
        <v>674.48626839999997</v>
      </c>
      <c r="Z35">
        <v>674.48626839999997</v>
      </c>
      <c r="AA35">
        <v>674.48626839999997</v>
      </c>
      <c r="AB35">
        <v>674.48626839999997</v>
      </c>
      <c r="AC35">
        <v>360.66989489999997</v>
      </c>
      <c r="AD35">
        <v>360.66989489999997</v>
      </c>
      <c r="AE35">
        <v>360.66989489999997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360.66989489999997</v>
      </c>
      <c r="AN35">
        <v>360.66989489999997</v>
      </c>
      <c r="AO35">
        <v>360.66989489999997</v>
      </c>
      <c r="AP35">
        <v>360.66989489999997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11515.860479999999</v>
      </c>
      <c r="E40">
        <v>12081.069750000001</v>
      </c>
      <c r="F40">
        <v>12441.43391</v>
      </c>
      <c r="G40">
        <v>13098.02103</v>
      </c>
      <c r="H40">
        <v>11890.0645</v>
      </c>
      <c r="I40">
        <v>11890.819310000001</v>
      </c>
      <c r="J40">
        <v>8347.7653370000007</v>
      </c>
      <c r="K40">
        <v>7464.4348639999998</v>
      </c>
      <c r="L40">
        <v>8058.3705300000001</v>
      </c>
      <c r="M40">
        <v>8058.3705300000001</v>
      </c>
      <c r="N40">
        <v>7322.6631530000004</v>
      </c>
      <c r="O40">
        <v>7365.6936519999999</v>
      </c>
      <c r="P40">
        <v>7080.4774989999996</v>
      </c>
      <c r="Q40">
        <v>4699.8810320000002</v>
      </c>
      <c r="R40">
        <v>4402.9427050000004</v>
      </c>
      <c r="S40">
        <v>4415.9571850000002</v>
      </c>
      <c r="T40">
        <v>4178.8638540000002</v>
      </c>
      <c r="U40">
        <v>4202.559843</v>
      </c>
      <c r="V40">
        <v>4215.3917149999997</v>
      </c>
      <c r="W40">
        <v>3257.2451430000001</v>
      </c>
      <c r="X40">
        <v>3375.789436</v>
      </c>
      <c r="Y40">
        <v>3729.5975039999998</v>
      </c>
      <c r="Z40">
        <v>3339.3067390000001</v>
      </c>
      <c r="AA40">
        <v>3479.5395659999999</v>
      </c>
      <c r="AB40">
        <v>3469.5311099999999</v>
      </c>
      <c r="AC40">
        <v>3478.9521439999999</v>
      </c>
      <c r="AD40">
        <v>3559.6405100000002</v>
      </c>
      <c r="AE40">
        <v>3854.484633</v>
      </c>
      <c r="AF40">
        <v>3841.05528</v>
      </c>
      <c r="AG40">
        <v>3291.2696500000002</v>
      </c>
      <c r="AH40">
        <v>3285.3565290000001</v>
      </c>
      <c r="AI40">
        <v>3253.3927650000001</v>
      </c>
      <c r="AJ40">
        <v>3202.0291579999998</v>
      </c>
      <c r="AK40">
        <v>2997.2249689999999</v>
      </c>
      <c r="AL40">
        <v>2973.7613310000002</v>
      </c>
      <c r="AM40">
        <v>2897.5560770000002</v>
      </c>
      <c r="AN40">
        <v>2813.447263</v>
      </c>
      <c r="AO40">
        <v>2727.7521879999999</v>
      </c>
      <c r="AP40">
        <v>2648.1015189999998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7639.8096779999996</v>
      </c>
      <c r="E42">
        <v>7645.1157279999998</v>
      </c>
      <c r="F42">
        <v>7645.1157279999998</v>
      </c>
      <c r="G42">
        <v>7711.9872009999999</v>
      </c>
      <c r="H42">
        <v>7210.2145849999997</v>
      </c>
      <c r="I42">
        <v>7210.2145849999997</v>
      </c>
      <c r="J42">
        <v>6273.5971250000002</v>
      </c>
      <c r="K42">
        <v>7839.8937910000004</v>
      </c>
      <c r="L42">
        <v>7471.7531609999996</v>
      </c>
      <c r="M42">
        <v>7471.7531609999996</v>
      </c>
      <c r="N42">
        <v>7471.7531609999996</v>
      </c>
      <c r="O42">
        <v>7471.7531609999996</v>
      </c>
      <c r="P42">
        <v>7839.8937910000004</v>
      </c>
      <c r="Q42">
        <v>7839.9219400000002</v>
      </c>
      <c r="R42">
        <v>7839.8937910000004</v>
      </c>
      <c r="S42">
        <v>7839.8937910000004</v>
      </c>
      <c r="T42">
        <v>7839.8937910000004</v>
      </c>
      <c r="U42">
        <v>2147.9746700000001</v>
      </c>
      <c r="V42">
        <v>2147.9746700000001</v>
      </c>
      <c r="W42">
        <v>1633.2244370000001</v>
      </c>
      <c r="X42">
        <v>1633.2244370000001</v>
      </c>
      <c r="Y42">
        <v>1633.2244370000001</v>
      </c>
      <c r="Z42">
        <v>1633.2244370000001</v>
      </c>
      <c r="AA42">
        <v>1633.2244370000001</v>
      </c>
      <c r="AB42">
        <v>1633.2244370000001</v>
      </c>
      <c r="AC42">
        <v>1633.2244370000001</v>
      </c>
      <c r="AD42">
        <v>1633.2244370000001</v>
      </c>
      <c r="AE42">
        <v>1633.2244370000001</v>
      </c>
      <c r="AF42">
        <v>1633.2244370000001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1494.5229939999999</v>
      </c>
      <c r="I43">
        <v>1494.5229939999999</v>
      </c>
      <c r="J43">
        <v>1103.7494360000001</v>
      </c>
      <c r="K43">
        <v>322.10608569999999</v>
      </c>
      <c r="Q43">
        <v>533.83955930000002</v>
      </c>
      <c r="R43">
        <v>255.0356744</v>
      </c>
      <c r="S43">
        <v>58.027580970000002</v>
      </c>
    </row>
    <row r="44" spans="2:42" x14ac:dyDescent="0.25">
      <c r="B44" t="s">
        <v>4</v>
      </c>
      <c r="C44" t="s">
        <v>40</v>
      </c>
      <c r="E44">
        <v>191.15715349999999</v>
      </c>
      <c r="F44">
        <v>382.31430690000002</v>
      </c>
      <c r="G44">
        <v>382.31430690000002</v>
      </c>
      <c r="H44">
        <v>399.49697459999999</v>
      </c>
      <c r="I44">
        <v>506.18786510000001</v>
      </c>
      <c r="J44">
        <v>382.31430690000002</v>
      </c>
      <c r="Q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9342.6890239999993</v>
      </c>
      <c r="E52">
        <v>9539.1522280000008</v>
      </c>
      <c r="F52">
        <v>9730.3093819999995</v>
      </c>
      <c r="G52">
        <v>9797.1808550000005</v>
      </c>
      <c r="H52">
        <v>9104.2345540000006</v>
      </c>
      <c r="I52">
        <v>9210.9254440000004</v>
      </c>
      <c r="J52">
        <v>7759.6608690000003</v>
      </c>
      <c r="K52">
        <v>8161.9998770000002</v>
      </c>
      <c r="L52">
        <v>7471.7531609999996</v>
      </c>
      <c r="M52">
        <v>7471.7531609999996</v>
      </c>
      <c r="N52">
        <v>7471.7531609999996</v>
      </c>
      <c r="O52">
        <v>7471.7531609999996</v>
      </c>
      <c r="P52">
        <v>7839.8937910000004</v>
      </c>
      <c r="Q52">
        <v>8564.9186530000006</v>
      </c>
      <c r="R52">
        <v>8094.9294659999996</v>
      </c>
      <c r="S52">
        <v>7897.9213719999998</v>
      </c>
      <c r="T52">
        <v>7839.8937910000004</v>
      </c>
      <c r="U52">
        <v>2147.9746700000001</v>
      </c>
      <c r="V52">
        <v>2147.9746700000001</v>
      </c>
      <c r="W52">
        <v>1633.2244370000001</v>
      </c>
      <c r="X52">
        <v>1633.2244370000001</v>
      </c>
      <c r="Y52">
        <v>1633.2244370000001</v>
      </c>
      <c r="Z52">
        <v>1633.2244370000001</v>
      </c>
      <c r="AA52">
        <v>1633.2244370000001</v>
      </c>
      <c r="AB52">
        <v>1633.2244370000001</v>
      </c>
      <c r="AC52">
        <v>1633.2244370000001</v>
      </c>
      <c r="AD52">
        <v>1633.2244370000001</v>
      </c>
      <c r="AE52">
        <v>1633.2244370000001</v>
      </c>
      <c r="AF52">
        <v>1633.2244370000001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143.99540519999999</v>
      </c>
      <c r="E65">
        <v>181.66289090000001</v>
      </c>
      <c r="F65">
        <v>183.32755109999999</v>
      </c>
      <c r="G65">
        <v>327.39479069999999</v>
      </c>
      <c r="H65">
        <v>93.780228410000007</v>
      </c>
      <c r="I65">
        <v>93.780228410000007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1478.7720919999999</v>
      </c>
      <c r="E67">
        <v>1538.479024</v>
      </c>
      <c r="F67">
        <v>1835.7878049999999</v>
      </c>
      <c r="G67">
        <v>2673.9836620000001</v>
      </c>
      <c r="H67">
        <v>898.76522250000005</v>
      </c>
      <c r="I67">
        <v>1070.7699849999999</v>
      </c>
    </row>
    <row r="68" spans="2:42" x14ac:dyDescent="0.25">
      <c r="B68" t="s">
        <v>58</v>
      </c>
      <c r="C68" t="s">
        <v>40</v>
      </c>
      <c r="F68">
        <v>265.98143870000001</v>
      </c>
      <c r="G68">
        <v>265.98143870000001</v>
      </c>
      <c r="H68">
        <v>67.132369789999998</v>
      </c>
      <c r="I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  <c r="F71">
        <v>69.585160470000005</v>
      </c>
      <c r="G71">
        <v>90.853123159999996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1622.767497</v>
      </c>
      <c r="E76">
        <v>1720.1419149999999</v>
      </c>
      <c r="F76">
        <v>2354.6819559999999</v>
      </c>
      <c r="G76">
        <v>3358.2130149999998</v>
      </c>
      <c r="H76">
        <v>1059.677821</v>
      </c>
      <c r="I76">
        <v>1231.682583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79650.926789999998</v>
      </c>
      <c r="S77">
        <v>79650.926789999998</v>
      </c>
      <c r="T77">
        <v>79650.926789999998</v>
      </c>
      <c r="U77">
        <v>79650.926789999998</v>
      </c>
      <c r="V77">
        <v>79650.926789999998</v>
      </c>
      <c r="W77">
        <v>84840.862670000002</v>
      </c>
      <c r="X77">
        <v>84840.862670000002</v>
      </c>
      <c r="Y77">
        <v>84840.862670000002</v>
      </c>
      <c r="Z77">
        <v>84840.862670000002</v>
      </c>
      <c r="AA77">
        <v>84840.862670000002</v>
      </c>
      <c r="AB77">
        <v>87274.166119999994</v>
      </c>
      <c r="AC77">
        <v>87274.166119999994</v>
      </c>
      <c r="AD77">
        <v>87274.166119999994</v>
      </c>
      <c r="AE77">
        <v>87274.166119999994</v>
      </c>
      <c r="AF77">
        <v>87274.166119999994</v>
      </c>
      <c r="AG77">
        <v>87274.166119999994</v>
      </c>
      <c r="AH77">
        <v>87274.166119999994</v>
      </c>
      <c r="AI77">
        <v>87274.166119999994</v>
      </c>
      <c r="AJ77">
        <v>87274.166119999994</v>
      </c>
      <c r="AK77">
        <v>87274.166119999994</v>
      </c>
      <c r="AL77">
        <v>85770.000809999998</v>
      </c>
      <c r="AM77">
        <v>85770.000809999998</v>
      </c>
      <c r="AN77">
        <v>85770.000809999998</v>
      </c>
      <c r="AO77">
        <v>85770.000809999998</v>
      </c>
      <c r="AP77">
        <v>85770.000809999998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4408.2344700000003</v>
      </c>
      <c r="U78">
        <v>4425.327147</v>
      </c>
      <c r="V78">
        <v>4425.327147</v>
      </c>
      <c r="W78">
        <v>2460.792516</v>
      </c>
      <c r="X78">
        <v>2424.9678009999998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11630.41764</v>
      </c>
      <c r="K79">
        <v>11780.44887</v>
      </c>
      <c r="L79">
        <v>11780.44887</v>
      </c>
      <c r="M79">
        <v>11468.353450000001</v>
      </c>
      <c r="N79">
        <v>11077.492630000001</v>
      </c>
      <c r="O79">
        <v>11780.44887</v>
      </c>
      <c r="P79">
        <v>5983.2980580000003</v>
      </c>
      <c r="Q79">
        <v>5902.2659640000002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6502.6960719999997</v>
      </c>
      <c r="G80">
        <v>6502.6960719999997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5901.0060970000004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82344.076079999999</v>
      </c>
      <c r="G88">
        <v>84514.522540000005</v>
      </c>
      <c r="H88">
        <v>89775.304120000001</v>
      </c>
      <c r="I88">
        <v>90788.113410000005</v>
      </c>
      <c r="J88">
        <v>94493.735910000003</v>
      </c>
      <c r="K88">
        <v>97610.442469999995</v>
      </c>
      <c r="L88">
        <v>98520.460449999999</v>
      </c>
      <c r="M88">
        <v>98307.447360000006</v>
      </c>
      <c r="N88">
        <v>97916.58653</v>
      </c>
      <c r="O88">
        <v>98619.54277</v>
      </c>
      <c r="P88">
        <v>96120.705329999997</v>
      </c>
      <c r="Q88">
        <v>96039.67323</v>
      </c>
      <c r="R88">
        <v>96120.705329999997</v>
      </c>
      <c r="S88">
        <v>96120.705329999997</v>
      </c>
      <c r="T88">
        <v>96103.612649999995</v>
      </c>
      <c r="U88">
        <v>96120.705329999997</v>
      </c>
      <c r="V88">
        <v>96120.652990000002</v>
      </c>
      <c r="W88">
        <v>90997.836939999994</v>
      </c>
      <c r="X88">
        <v>90962.012229999993</v>
      </c>
      <c r="Y88">
        <v>90997.836939999994</v>
      </c>
      <c r="Z88">
        <v>90997.836939999994</v>
      </c>
      <c r="AA88">
        <v>90997.836939999994</v>
      </c>
      <c r="AB88">
        <v>90583.451879999993</v>
      </c>
      <c r="AC88">
        <v>90583.451879999993</v>
      </c>
      <c r="AD88">
        <v>90583.451879999993</v>
      </c>
      <c r="AE88">
        <v>90583.451879999993</v>
      </c>
      <c r="AF88">
        <v>90583.451879999993</v>
      </c>
      <c r="AG88">
        <v>90583.451879999993</v>
      </c>
      <c r="AH88">
        <v>90583.451879999993</v>
      </c>
      <c r="AI88">
        <v>90583.451879999993</v>
      </c>
      <c r="AJ88">
        <v>90583.451879999993</v>
      </c>
      <c r="AK88">
        <v>90583.451879999993</v>
      </c>
      <c r="AL88">
        <v>85770.000809999998</v>
      </c>
      <c r="AM88">
        <v>85770.000809999998</v>
      </c>
      <c r="AN88">
        <v>85770.000809999998</v>
      </c>
      <c r="AO88">
        <v>85770.000809999998</v>
      </c>
      <c r="AP88">
        <v>85770.000809999998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7" x14ac:dyDescent="0.25">
      <c r="A7" s="233" t="s">
        <v>652</v>
      </c>
      <c r="B7">
        <v>168691.87533808692</v>
      </c>
      <c r="E7" t="s">
        <v>651</v>
      </c>
      <c r="H7">
        <v>145.15599999995902</v>
      </c>
    </row>
    <row r="13" spans="1:67" x14ac:dyDescent="0.25">
      <c r="B13" t="s">
        <v>11</v>
      </c>
      <c r="C13">
        <v>2014</v>
      </c>
      <c r="D13">
        <v>2014</v>
      </c>
      <c r="E13">
        <v>2015</v>
      </c>
      <c r="F13">
        <v>2015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2019</v>
      </c>
      <c r="AB13">
        <v>2019</v>
      </c>
      <c r="AC13">
        <v>2019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2020</v>
      </c>
      <c r="AJ13">
        <v>2021</v>
      </c>
      <c r="AK13">
        <v>2021</v>
      </c>
      <c r="AL13">
        <v>2022</v>
      </c>
      <c r="AM13">
        <v>2022</v>
      </c>
      <c r="AN13">
        <v>2023</v>
      </c>
      <c r="AO13">
        <v>2023</v>
      </c>
      <c r="AP13">
        <v>2023</v>
      </c>
      <c r="AQ13">
        <v>2024</v>
      </c>
      <c r="AR13">
        <v>2024</v>
      </c>
      <c r="AS13">
        <v>2024</v>
      </c>
      <c r="AT13">
        <v>2024</v>
      </c>
      <c r="AU13">
        <v>2025</v>
      </c>
      <c r="AV13">
        <v>2025</v>
      </c>
      <c r="AW13">
        <v>2025</v>
      </c>
      <c r="AX13">
        <v>2025</v>
      </c>
      <c r="AY13">
        <v>2026</v>
      </c>
      <c r="AZ13">
        <v>2026</v>
      </c>
      <c r="BA13">
        <v>2026</v>
      </c>
      <c r="BB13">
        <v>2026</v>
      </c>
      <c r="BC13">
        <v>2027</v>
      </c>
      <c r="BD13">
        <v>2027</v>
      </c>
      <c r="BE13">
        <v>2027</v>
      </c>
      <c r="BF13">
        <v>2027</v>
      </c>
      <c r="BG13">
        <v>2028</v>
      </c>
      <c r="BH13">
        <v>2028</v>
      </c>
      <c r="BI13">
        <v>2028</v>
      </c>
      <c r="BJ13">
        <v>2028</v>
      </c>
      <c r="BK13">
        <v>2029</v>
      </c>
      <c r="BL13">
        <v>2029</v>
      </c>
      <c r="BM13">
        <v>2029</v>
      </c>
      <c r="BN13">
        <v>2029</v>
      </c>
      <c r="BO13">
        <v>2039</v>
      </c>
    </row>
    <row r="14" spans="1:67" x14ac:dyDescent="0.25">
      <c r="B14" t="s">
        <v>76</v>
      </c>
      <c r="C14" t="s">
        <v>79</v>
      </c>
      <c r="D14" t="s">
        <v>80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80</v>
      </c>
      <c r="AC14" t="s">
        <v>80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77</v>
      </c>
      <c r="AK14" t="s">
        <v>80</v>
      </c>
      <c r="AL14" t="s">
        <v>77</v>
      </c>
      <c r="AM14" t="s">
        <v>80</v>
      </c>
      <c r="AN14" t="s">
        <v>77</v>
      </c>
      <c r="AO14" t="s">
        <v>78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78</v>
      </c>
      <c r="BM14" t="s">
        <v>79</v>
      </c>
      <c r="BN14" t="s">
        <v>80</v>
      </c>
      <c r="BO14" t="s">
        <v>77</v>
      </c>
    </row>
    <row r="15" spans="1:67" x14ac:dyDescent="0.25">
      <c r="B15" t="s">
        <v>13</v>
      </c>
    </row>
    <row r="16" spans="1:67" x14ac:dyDescent="0.25">
      <c r="B16" t="s">
        <v>40</v>
      </c>
      <c r="E16">
        <v>190.9373525</v>
      </c>
      <c r="F16">
        <v>142.2001971</v>
      </c>
      <c r="G16">
        <v>121814.4786</v>
      </c>
      <c r="H16">
        <v>114923.2352</v>
      </c>
      <c r="I16">
        <v>115919.7528</v>
      </c>
      <c r="J16">
        <v>121169.7176</v>
      </c>
      <c r="K16">
        <v>125686.2442</v>
      </c>
      <c r="L16">
        <v>118338.7635</v>
      </c>
      <c r="M16">
        <v>119272.3205</v>
      </c>
      <c r="N16">
        <v>124748.1446</v>
      </c>
      <c r="O16">
        <v>128243.0159</v>
      </c>
      <c r="P16">
        <v>120690.5485</v>
      </c>
      <c r="Q16">
        <v>121622.5723</v>
      </c>
      <c r="R16">
        <v>127194.451</v>
      </c>
      <c r="S16">
        <v>126475.2139</v>
      </c>
      <c r="T16">
        <v>118973.3173</v>
      </c>
      <c r="U16">
        <v>121603.4068</v>
      </c>
      <c r="V16">
        <v>127254.95970000001</v>
      </c>
      <c r="W16">
        <v>125826.3147</v>
      </c>
      <c r="X16">
        <v>118926.9298</v>
      </c>
      <c r="Y16">
        <v>121063.626</v>
      </c>
      <c r="Z16">
        <v>127157.8205</v>
      </c>
      <c r="AA16">
        <v>10293.70348</v>
      </c>
      <c r="AB16">
        <v>4287.6620339999999</v>
      </c>
      <c r="AC16">
        <v>13306.123449999999</v>
      </c>
      <c r="AD16">
        <v>30542.86666</v>
      </c>
      <c r="AE16">
        <v>43540.713100000001</v>
      </c>
      <c r="AF16">
        <v>26103.54305</v>
      </c>
      <c r="AG16">
        <v>29520.41848</v>
      </c>
      <c r="AH16">
        <v>45260.146979999998</v>
      </c>
      <c r="AI16">
        <v>8245.4242959999992</v>
      </c>
      <c r="AJ16">
        <v>11784.51741</v>
      </c>
      <c r="AK16">
        <v>438.59745420000002</v>
      </c>
      <c r="AL16">
        <v>23125.481589999999</v>
      </c>
      <c r="AM16">
        <v>11215.778630000001</v>
      </c>
      <c r="AN16">
        <v>29896.150750000001</v>
      </c>
      <c r="AO16">
        <v>3514.732872</v>
      </c>
      <c r="AP16">
        <v>14515.995790000001</v>
      </c>
      <c r="AQ16">
        <v>42926.017350000002</v>
      </c>
      <c r="AR16">
        <v>15873.440049999999</v>
      </c>
      <c r="AS16">
        <v>6394.0823579999997</v>
      </c>
      <c r="AT16">
        <v>28562.36969</v>
      </c>
      <c r="AU16">
        <v>58857.301740000003</v>
      </c>
      <c r="AV16">
        <v>31027.07172</v>
      </c>
      <c r="AW16">
        <v>21095.221089999999</v>
      </c>
      <c r="AX16">
        <v>45238.98014</v>
      </c>
      <c r="AY16">
        <v>67232.806070000006</v>
      </c>
      <c r="AZ16">
        <v>38797.176800000001</v>
      </c>
      <c r="BA16">
        <v>29566.016899999999</v>
      </c>
      <c r="BB16">
        <v>51417.546909999997</v>
      </c>
      <c r="BC16">
        <v>67434.865890000001</v>
      </c>
      <c r="BD16">
        <v>39142.812729999998</v>
      </c>
      <c r="BE16">
        <v>28520.894100000001</v>
      </c>
      <c r="BF16">
        <v>54614.760329999997</v>
      </c>
      <c r="BG16">
        <v>72015.943199999994</v>
      </c>
      <c r="BH16">
        <v>44817.845739999997</v>
      </c>
      <c r="BI16">
        <v>35267.50834</v>
      </c>
      <c r="BJ16">
        <v>60456.45132</v>
      </c>
      <c r="BK16">
        <v>79820.624330000006</v>
      </c>
      <c r="BL16">
        <v>50826.759839999999</v>
      </c>
      <c r="BM16">
        <v>45224.833189999998</v>
      </c>
      <c r="BN16">
        <v>69935.667969999995</v>
      </c>
      <c r="BO16">
        <v>8172.8829400000004</v>
      </c>
    </row>
    <row r="17" spans="2:79" x14ac:dyDescent="0.25">
      <c r="B17" t="s">
        <v>43</v>
      </c>
      <c r="C17">
        <v>373.81829140000002</v>
      </c>
      <c r="D17">
        <v>415.74402479999998</v>
      </c>
      <c r="E17">
        <v>342.50351360000002</v>
      </c>
      <c r="F17">
        <v>432.34706949999998</v>
      </c>
      <c r="G17">
        <v>37725.07432</v>
      </c>
      <c r="H17">
        <v>31915.950150000001</v>
      </c>
      <c r="I17">
        <v>29191.822199999999</v>
      </c>
      <c r="J17">
        <v>32126.614949999999</v>
      </c>
      <c r="K17">
        <v>39792.044309999997</v>
      </c>
      <c r="L17">
        <v>33735.893799999998</v>
      </c>
      <c r="M17">
        <v>30978.946530000001</v>
      </c>
      <c r="N17">
        <v>34006.884530000003</v>
      </c>
      <c r="O17">
        <v>39467.78772</v>
      </c>
      <c r="P17">
        <v>33428.430690000001</v>
      </c>
      <c r="Q17">
        <v>30659.463299999999</v>
      </c>
      <c r="R17">
        <v>33687.897530000002</v>
      </c>
      <c r="S17">
        <v>39946.463000000003</v>
      </c>
      <c r="T17">
        <v>33726.219669999999</v>
      </c>
      <c r="U17">
        <v>30884.53947</v>
      </c>
      <c r="V17">
        <v>34007.488219999999</v>
      </c>
      <c r="W17">
        <v>39638.743900000001</v>
      </c>
      <c r="X17">
        <v>32843.495510000001</v>
      </c>
      <c r="Y17">
        <v>30580.242699999999</v>
      </c>
      <c r="Z17">
        <v>33248.460850000003</v>
      </c>
      <c r="AE17">
        <v>448.9925136</v>
      </c>
      <c r="BC17">
        <v>772.49122939999995</v>
      </c>
      <c r="BG17">
        <v>1809.7534189999999</v>
      </c>
      <c r="BK17">
        <v>4996.9663810000002</v>
      </c>
      <c r="BN17">
        <v>1221.4149110000001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  <c r="BL18">
        <v>4308.5548870000002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BE20">
        <v>1422.9144980000001</v>
      </c>
      <c r="BI20">
        <v>788.9915618</v>
      </c>
      <c r="BM20">
        <v>537.25926249999998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P21">
        <v>3130.1544899999999</v>
      </c>
      <c r="AT21">
        <v>1719.640668</v>
      </c>
      <c r="AW21">
        <v>471.11842969999998</v>
      </c>
      <c r="AX21">
        <v>501.77350890000002</v>
      </c>
      <c r="BB21">
        <v>2596.38258</v>
      </c>
      <c r="BM21">
        <v>695.14268679999998</v>
      </c>
    </row>
    <row r="32" spans="2:79" x14ac:dyDescent="0.25">
      <c r="B32" t="s">
        <v>11</v>
      </c>
      <c r="C32">
        <v>2012</v>
      </c>
      <c r="D32">
        <v>2013</v>
      </c>
      <c r="E32">
        <v>2014</v>
      </c>
      <c r="F32">
        <v>2014</v>
      </c>
      <c r="G32">
        <v>2015</v>
      </c>
      <c r="H32">
        <v>2015</v>
      </c>
      <c r="I32">
        <v>2015</v>
      </c>
      <c r="J32">
        <v>2015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2019</v>
      </c>
      <c r="AC32">
        <v>2019</v>
      </c>
      <c r="AD32">
        <v>2019</v>
      </c>
      <c r="AE32">
        <v>2019</v>
      </c>
      <c r="AF32">
        <v>2029</v>
      </c>
      <c r="AG32">
        <v>2048</v>
      </c>
      <c r="AH32">
        <v>2049</v>
      </c>
      <c r="AI32">
        <v>2050</v>
      </c>
      <c r="AJ32">
        <v>2021</v>
      </c>
      <c r="AK32">
        <v>2021</v>
      </c>
      <c r="AL32">
        <v>2022</v>
      </c>
      <c r="AM32">
        <v>2022</v>
      </c>
      <c r="AN32">
        <v>2022</v>
      </c>
      <c r="AO32">
        <v>2023</v>
      </c>
      <c r="AP32">
        <v>2023</v>
      </c>
      <c r="AQ32">
        <v>2023</v>
      </c>
      <c r="AR32">
        <v>2024</v>
      </c>
      <c r="AS32">
        <v>2024</v>
      </c>
      <c r="AT32">
        <v>2024</v>
      </c>
      <c r="AU32">
        <v>2024</v>
      </c>
      <c r="AV32">
        <v>2025</v>
      </c>
      <c r="AW32">
        <v>2025</v>
      </c>
      <c r="AX32">
        <v>2025</v>
      </c>
      <c r="AY32">
        <v>2025</v>
      </c>
      <c r="AZ32">
        <v>2026</v>
      </c>
      <c r="BA32">
        <v>2026</v>
      </c>
      <c r="BB32">
        <v>2026</v>
      </c>
      <c r="BC32">
        <v>2026</v>
      </c>
      <c r="BD32">
        <v>2027</v>
      </c>
      <c r="BE32">
        <v>2027</v>
      </c>
      <c r="BF32">
        <v>2027</v>
      </c>
      <c r="BG32">
        <v>2027</v>
      </c>
      <c r="BH32">
        <v>2028</v>
      </c>
      <c r="BI32">
        <v>2028</v>
      </c>
      <c r="BJ32">
        <v>2028</v>
      </c>
      <c r="BK32">
        <v>2028</v>
      </c>
      <c r="BL32">
        <v>2029</v>
      </c>
      <c r="BM32">
        <v>2029</v>
      </c>
      <c r="BN32">
        <v>2029</v>
      </c>
      <c r="BO32">
        <v>2029</v>
      </c>
      <c r="BP32">
        <v>2038</v>
      </c>
      <c r="BQ32">
        <v>2039</v>
      </c>
      <c r="BR32">
        <v>2044</v>
      </c>
      <c r="BS32">
        <v>2045</v>
      </c>
      <c r="BT32">
        <v>2046</v>
      </c>
      <c r="BU32">
        <v>2047</v>
      </c>
      <c r="BV32">
        <v>2048</v>
      </c>
      <c r="BW32">
        <v>2049</v>
      </c>
      <c r="BX32">
        <v>2050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77</v>
      </c>
      <c r="F33" t="s">
        <v>80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77</v>
      </c>
      <c r="AC33" t="s">
        <v>80</v>
      </c>
      <c r="AD33" t="s">
        <v>78</v>
      </c>
      <c r="AE33" t="s">
        <v>80</v>
      </c>
      <c r="AF33" t="s">
        <v>77</v>
      </c>
      <c r="AG33" t="s">
        <v>77</v>
      </c>
      <c r="AH33" t="s">
        <v>77</v>
      </c>
      <c r="AI33" t="s">
        <v>77</v>
      </c>
      <c r="AJ33" t="s">
        <v>77</v>
      </c>
      <c r="AK33" t="s">
        <v>80</v>
      </c>
      <c r="AL33" t="s">
        <v>77</v>
      </c>
      <c r="AM33" t="s">
        <v>78</v>
      </c>
      <c r="AN33" t="s">
        <v>80</v>
      </c>
      <c r="AO33" t="s">
        <v>77</v>
      </c>
      <c r="AP33" t="s">
        <v>78</v>
      </c>
      <c r="AQ33" t="s">
        <v>80</v>
      </c>
      <c r="AR33" t="s">
        <v>77</v>
      </c>
      <c r="AS33" t="s">
        <v>78</v>
      </c>
      <c r="AT33" t="s">
        <v>79</v>
      </c>
      <c r="AU33" t="s">
        <v>80</v>
      </c>
      <c r="AV33" t="s">
        <v>77</v>
      </c>
      <c r="AW33" t="s">
        <v>78</v>
      </c>
      <c r="AX33" t="s">
        <v>79</v>
      </c>
      <c r="AY33" t="s">
        <v>80</v>
      </c>
      <c r="AZ33" t="s">
        <v>77</v>
      </c>
      <c r="BA33" t="s">
        <v>78</v>
      </c>
      <c r="BB33" t="s">
        <v>79</v>
      </c>
      <c r="BC33" t="s">
        <v>80</v>
      </c>
      <c r="BD33" t="s">
        <v>77</v>
      </c>
      <c r="BE33" t="s">
        <v>78</v>
      </c>
      <c r="BF33" t="s">
        <v>79</v>
      </c>
      <c r="BG33" t="s">
        <v>80</v>
      </c>
      <c r="BH33" t="s">
        <v>77</v>
      </c>
      <c r="BI33" t="s">
        <v>78</v>
      </c>
      <c r="BJ33" t="s">
        <v>79</v>
      </c>
      <c r="BK33" t="s">
        <v>80</v>
      </c>
      <c r="BL33" t="s">
        <v>77</v>
      </c>
      <c r="BM33" t="s">
        <v>78</v>
      </c>
      <c r="BN33" t="s">
        <v>79</v>
      </c>
      <c r="BO33" t="s">
        <v>80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999.63191440000003</v>
      </c>
      <c r="D35">
        <v>1578.2052610000001</v>
      </c>
      <c r="E35">
        <v>1529.4278300000001</v>
      </c>
      <c r="G35">
        <v>4210.6535999999996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122992.7102</v>
      </c>
      <c r="R35">
        <v>129483.2329</v>
      </c>
      <c r="S35">
        <v>133208.4474</v>
      </c>
      <c r="T35">
        <v>122089.7417</v>
      </c>
      <c r="U35">
        <v>121560.6856</v>
      </c>
      <c r="V35">
        <v>128190.7065</v>
      </c>
      <c r="W35">
        <v>132418.5496</v>
      </c>
      <c r="X35">
        <v>122590.0496</v>
      </c>
      <c r="Y35">
        <v>122433.764</v>
      </c>
      <c r="Z35">
        <v>128992.2561</v>
      </c>
      <c r="AA35">
        <v>8959.2013370000004</v>
      </c>
      <c r="AB35">
        <v>22052.366679999999</v>
      </c>
      <c r="AC35">
        <v>6749.9541680000002</v>
      </c>
      <c r="AD35">
        <v>4313.6384449999996</v>
      </c>
      <c r="AE35">
        <v>15768.415580000001</v>
      </c>
      <c r="AF35">
        <v>615.04335830000002</v>
      </c>
      <c r="AH35">
        <v>1169.8199300000001</v>
      </c>
      <c r="AJ35">
        <v>23618.64918</v>
      </c>
      <c r="AK35">
        <v>2948.7383220000002</v>
      </c>
      <c r="AL35">
        <v>34972.074050000003</v>
      </c>
      <c r="AM35">
        <v>1964.9771129999999</v>
      </c>
      <c r="AN35">
        <v>13733.148450000001</v>
      </c>
      <c r="AO35">
        <v>41801.151180000001</v>
      </c>
      <c r="AP35">
        <v>8081.464962</v>
      </c>
      <c r="AQ35">
        <v>19989.084879999999</v>
      </c>
      <c r="AR35">
        <v>39265.973610000001</v>
      </c>
      <c r="AS35">
        <v>20437.424129999999</v>
      </c>
      <c r="AT35">
        <v>6831.9555700000001</v>
      </c>
      <c r="AU35">
        <v>32317.865180000001</v>
      </c>
      <c r="AV35">
        <v>53363.840369999998</v>
      </c>
      <c r="AW35">
        <v>35592.316180000002</v>
      </c>
      <c r="AX35">
        <v>21924.754919999999</v>
      </c>
      <c r="AY35">
        <v>47498.554080000002</v>
      </c>
      <c r="AZ35">
        <v>75544.442720000006</v>
      </c>
      <c r="BA35">
        <v>43453.898410000002</v>
      </c>
      <c r="BB35">
        <v>29745.96098</v>
      </c>
      <c r="BC35">
        <v>56611.909529999997</v>
      </c>
      <c r="BD35">
        <v>77684.523939999999</v>
      </c>
      <c r="BE35">
        <v>32204.73215</v>
      </c>
      <c r="BF35">
        <v>29404.529719999999</v>
      </c>
      <c r="BG35">
        <v>55716.115330000001</v>
      </c>
      <c r="BH35">
        <v>49551.644869999996</v>
      </c>
      <c r="BI35">
        <v>49730.204519999999</v>
      </c>
      <c r="BJ35">
        <v>35852.93303</v>
      </c>
      <c r="BK35">
        <v>58235.70117</v>
      </c>
      <c r="BL35">
        <v>90272.212060000005</v>
      </c>
      <c r="BM35">
        <v>54892.149080000003</v>
      </c>
      <c r="BN35">
        <v>40837.214090000001</v>
      </c>
      <c r="BO35">
        <v>68669.782500000001</v>
      </c>
      <c r="BP35">
        <v>7662.0669790000002</v>
      </c>
      <c r="BQ35">
        <v>20751.481930000002</v>
      </c>
      <c r="BR35">
        <v>512.39029900000003</v>
      </c>
      <c r="BS35">
        <v>1332.894769</v>
      </c>
      <c r="BT35">
        <v>2139.6007679999998</v>
      </c>
      <c r="BU35">
        <v>2664.5859989999999</v>
      </c>
      <c r="BV35">
        <v>3259.4997480000002</v>
      </c>
      <c r="BW35">
        <v>4836.0497660000001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1768.4880889999999</v>
      </c>
      <c r="D36">
        <v>1970.1555940000001</v>
      </c>
      <c r="E36">
        <v>2870.7408599999999</v>
      </c>
      <c r="G36">
        <v>2489.6008449999999</v>
      </c>
      <c r="H36">
        <v>650.16837910000004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31311.871019999999</v>
      </c>
      <c r="R36">
        <v>33831.456680000003</v>
      </c>
      <c r="S36">
        <v>41619.824119999997</v>
      </c>
      <c r="T36">
        <v>35849.775329999997</v>
      </c>
      <c r="U36">
        <v>32949.806380000002</v>
      </c>
      <c r="V36">
        <v>35504.08251</v>
      </c>
      <c r="W36">
        <v>41453.104319999999</v>
      </c>
      <c r="X36">
        <v>34420.356489999998</v>
      </c>
      <c r="Y36">
        <v>31232.650420000002</v>
      </c>
      <c r="Z36">
        <v>33846.36707</v>
      </c>
      <c r="AG36">
        <v>594.97671930000001</v>
      </c>
      <c r="AI36">
        <v>1726.0735090000001</v>
      </c>
      <c r="AR36">
        <v>7094.4303460000001</v>
      </c>
      <c r="AV36">
        <v>17403.332610000001</v>
      </c>
      <c r="AZ36">
        <v>3782.4940270000002</v>
      </c>
      <c r="BD36">
        <v>2616.9646299999999</v>
      </c>
      <c r="BE36">
        <v>11594.8022</v>
      </c>
      <c r="BH36">
        <v>20840.807560000001</v>
      </c>
      <c r="BL36">
        <v>7087.9420970000001</v>
      </c>
      <c r="BM36">
        <v>5155.5244300000004</v>
      </c>
      <c r="BN36">
        <v>1893.995551</v>
      </c>
      <c r="BX36">
        <v>4151.3587530000004</v>
      </c>
    </row>
    <row r="37" spans="2:79" x14ac:dyDescent="0.25">
      <c r="B37" t="s">
        <v>40</v>
      </c>
      <c r="F37">
        <v>146.92037640000001</v>
      </c>
      <c r="J37">
        <v>375.09410600000001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  <c r="AR37">
        <v>8472.4806700000008</v>
      </c>
      <c r="BH37">
        <v>16138.09145</v>
      </c>
      <c r="BX37">
        <v>2614.6542800000002</v>
      </c>
    </row>
    <row r="38" spans="2:79" x14ac:dyDescent="0.25">
      <c r="B38" t="s">
        <v>43</v>
      </c>
      <c r="F38">
        <v>472.13223959999999</v>
      </c>
      <c r="I38">
        <v>113.8778683</v>
      </c>
      <c r="J38">
        <v>402.7621815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Q39">
        <v>204.6426404</v>
      </c>
      <c r="AT39">
        <v>42.216962809999998</v>
      </c>
      <c r="AX39">
        <v>124.2095097</v>
      </c>
      <c r="BB39">
        <v>371.0344839</v>
      </c>
      <c r="BF39">
        <v>1090.25746</v>
      </c>
      <c r="BG39">
        <v>1496.6222270000001</v>
      </c>
      <c r="BJ39">
        <v>850.60984910000002</v>
      </c>
      <c r="BK39">
        <v>158.01659749999999</v>
      </c>
      <c r="BN39">
        <v>934.29015200000003</v>
      </c>
      <c r="BO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AU40">
        <v>513.95491449999997</v>
      </c>
      <c r="AY40">
        <v>792.38885990000006</v>
      </c>
      <c r="BK40">
        <v>4885.8115150000003</v>
      </c>
      <c r="BL40">
        <v>162.28464729999999</v>
      </c>
      <c r="BN40">
        <v>3438.7783279999999</v>
      </c>
      <c r="BO40">
        <v>5068.819066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2013</v>
      </c>
      <c r="G51">
        <v>2014</v>
      </c>
      <c r="H51">
        <v>2014</v>
      </c>
      <c r="I51">
        <v>2014</v>
      </c>
      <c r="J51">
        <v>2014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78</v>
      </c>
      <c r="E52" t="s">
        <v>79</v>
      </c>
      <c r="F52" t="s">
        <v>80</v>
      </c>
      <c r="G52" t="s">
        <v>77</v>
      </c>
      <c r="H52" t="s">
        <v>78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C54">
        <v>1028.801285</v>
      </c>
      <c r="D54">
        <v>123.18300790000001</v>
      </c>
      <c r="E54">
        <v>2154.0888359999999</v>
      </c>
      <c r="F54">
        <v>1890.320256</v>
      </c>
      <c r="G54">
        <v>910.88274679999995</v>
      </c>
      <c r="H54">
        <v>6.5156791519999997</v>
      </c>
      <c r="I54">
        <v>2037.7769049999999</v>
      </c>
      <c r="J54">
        <v>1773.700869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295.09124859999997</v>
      </c>
      <c r="D55">
        <v>306.81053969999999</v>
      </c>
      <c r="E55">
        <v>305.43361049999999</v>
      </c>
      <c r="F55">
        <v>308.58631939999998</v>
      </c>
      <c r="G55">
        <v>508.1250986</v>
      </c>
      <c r="H55">
        <v>522.22348350000004</v>
      </c>
      <c r="I55">
        <v>521.52232079999999</v>
      </c>
      <c r="J55">
        <v>524.09042039999997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1323.8925340000001</v>
      </c>
      <c r="D56">
        <v>429.9935476</v>
      </c>
      <c r="E56">
        <v>2459.5224459999999</v>
      </c>
      <c r="F56">
        <v>2198.9065759999999</v>
      </c>
      <c r="G56">
        <v>1419.0078450000001</v>
      </c>
      <c r="H56">
        <v>528.73916259999999</v>
      </c>
      <c r="I56">
        <v>2559.2992260000001</v>
      </c>
      <c r="J56">
        <v>2297.7912889999998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S112"/>
  <sheetViews>
    <sheetView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M10" sqref="M10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0.66388099738954731</v>
      </c>
      <c r="F2" s="280">
        <v>4.1687008796080054</v>
      </c>
      <c r="G2" s="280">
        <v>22.867695368636383</v>
      </c>
      <c r="H2" s="280">
        <v>66.706963119693825</v>
      </c>
      <c r="I2" s="280">
        <v>128.1928265229534</v>
      </c>
      <c r="J2" s="280">
        <v>204.21223999040009</v>
      </c>
      <c r="K2" s="280">
        <v>263.33962117755635</v>
      </c>
      <c r="L2" s="280">
        <v>302.98516451096634</v>
      </c>
      <c r="M2" s="280">
        <v>370.54120549695853</v>
      </c>
      <c r="N2" s="280">
        <v>468.08235326885404</v>
      </c>
      <c r="O2" s="280">
        <v>577.76297713643237</v>
      </c>
      <c r="P2" s="280">
        <v>693.29497427456386</v>
      </c>
      <c r="Q2" s="280">
        <v>812.53730187554606</v>
      </c>
      <c r="R2" s="280">
        <v>927.65445866264622</v>
      </c>
      <c r="S2" s="280">
        <v>1038.094407372243</v>
      </c>
      <c r="T2" s="280">
        <v>1148.8640331504116</v>
      </c>
      <c r="U2" s="280">
        <v>1240.6188223613105</v>
      </c>
      <c r="V2" s="280">
        <v>1312.4586666534794</v>
      </c>
      <c r="W2" s="280">
        <v>1379.8880486516437</v>
      </c>
      <c r="X2" s="280">
        <v>1442.1941092905226</v>
      </c>
      <c r="Y2" s="280">
        <v>1501.6680088043997</v>
      </c>
      <c r="Z2" s="280">
        <v>1558.6026557741789</v>
      </c>
      <c r="AA2" s="280">
        <v>1611.2239969609966</v>
      </c>
      <c r="AB2" s="280">
        <v>1662.3730608491057</v>
      </c>
      <c r="AC2" s="280">
        <v>1710.5046675061653</v>
      </c>
      <c r="AD2" s="280">
        <v>1760.6507943978302</v>
      </c>
      <c r="AE2" s="280">
        <v>1805.7721431381103</v>
      </c>
      <c r="AF2" s="280">
        <v>1845.7946713966489</v>
      </c>
      <c r="AG2" s="280">
        <v>1890.4675158397595</v>
      </c>
      <c r="AH2" s="280">
        <v>1935.6964230292779</v>
      </c>
      <c r="AI2" s="280">
        <v>1979.9574241124153</v>
      </c>
      <c r="AJ2" s="280">
        <v>2023.2388237179439</v>
      </c>
      <c r="AK2" s="280">
        <v>2066.1180427210743</v>
      </c>
      <c r="AL2" s="280">
        <v>2109.1861834133124</v>
      </c>
      <c r="AM2" s="280">
        <v>2152.6198853166566</v>
      </c>
      <c r="AN2" s="280">
        <v>2196.6764786445169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0.60313384047599772</v>
      </c>
      <c r="F3" s="280">
        <v>1.5899605726127088</v>
      </c>
      <c r="G3" s="280">
        <v>5.2250161814822667</v>
      </c>
      <c r="H3" s="280">
        <v>17.97362185895479</v>
      </c>
      <c r="I3" s="280">
        <v>44.077046643963435</v>
      </c>
      <c r="J3" s="280">
        <v>80.025904322052426</v>
      </c>
      <c r="K3" s="280">
        <v>108.82468870790598</v>
      </c>
      <c r="L3" s="280">
        <v>131.30265277789428</v>
      </c>
      <c r="M3" s="280">
        <v>165.89281775067286</v>
      </c>
      <c r="N3" s="280">
        <v>211.75181762359352</v>
      </c>
      <c r="O3" s="280">
        <v>265.71645512270811</v>
      </c>
      <c r="P3" s="280">
        <v>324.78535269340034</v>
      </c>
      <c r="Q3" s="280">
        <v>387.09069986856855</v>
      </c>
      <c r="R3" s="280">
        <v>452.88317950110513</v>
      </c>
      <c r="S3" s="280">
        <v>520.96482614931836</v>
      </c>
      <c r="T3" s="280">
        <v>591.15582896201693</v>
      </c>
      <c r="U3" s="280">
        <v>655.2332546967084</v>
      </c>
      <c r="V3" s="280">
        <v>712.01893606912336</v>
      </c>
      <c r="W3" s="280">
        <v>763.8915336687262</v>
      </c>
      <c r="X3" s="280">
        <v>811.18862889369143</v>
      </c>
      <c r="Y3" s="280">
        <v>855.94536970664581</v>
      </c>
      <c r="Z3" s="280">
        <v>896.29603423919946</v>
      </c>
      <c r="AA3" s="280">
        <v>933.08086112411888</v>
      </c>
      <c r="AB3" s="280">
        <v>967.37070244885865</v>
      </c>
      <c r="AC3" s="280">
        <v>1000.2356335027464</v>
      </c>
      <c r="AD3" s="280">
        <v>1031.7040164677394</v>
      </c>
      <c r="AE3" s="280">
        <v>1059.5754575564747</v>
      </c>
      <c r="AF3" s="280">
        <v>1087.09568273945</v>
      </c>
      <c r="AG3" s="280">
        <v>1120.4571725947001</v>
      </c>
      <c r="AH3" s="280">
        <v>1155.6821579506495</v>
      </c>
      <c r="AI3" s="280">
        <v>1186.0304299812465</v>
      </c>
      <c r="AJ3" s="280">
        <v>1216.3322214022326</v>
      </c>
      <c r="AK3" s="280">
        <v>1252.5016455617474</v>
      </c>
      <c r="AL3" s="280">
        <v>1298.520378375259</v>
      </c>
      <c r="AM3" s="280">
        <v>1345.7852614248263</v>
      </c>
      <c r="AN3" s="280">
        <v>1383.8494433686074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0.1410720545048926</v>
      </c>
      <c r="F4" s="280">
        <v>1.2427682145301084</v>
      </c>
      <c r="G4" s="280">
        <v>6.2089087317049945</v>
      </c>
      <c r="H4" s="280">
        <v>18.980952093700079</v>
      </c>
      <c r="I4" s="280">
        <v>41.478004600437281</v>
      </c>
      <c r="J4" s="280">
        <v>71.723613262524808</v>
      </c>
      <c r="K4" s="280">
        <v>91.465291431202971</v>
      </c>
      <c r="L4" s="280">
        <v>98.1247272768356</v>
      </c>
      <c r="M4" s="280">
        <v>111.90960404472325</v>
      </c>
      <c r="N4" s="280">
        <v>134.23322020299941</v>
      </c>
      <c r="O4" s="280">
        <v>158.64530412540657</v>
      </c>
      <c r="P4" s="280">
        <v>183.88915241271928</v>
      </c>
      <c r="Q4" s="280">
        <v>209.1100417593189</v>
      </c>
      <c r="R4" s="280">
        <v>233.48228282818488</v>
      </c>
      <c r="S4" s="280">
        <v>257.09766448189004</v>
      </c>
      <c r="T4" s="280">
        <v>281.37993554950521</v>
      </c>
      <c r="U4" s="280">
        <v>300.83686424726665</v>
      </c>
      <c r="V4" s="280">
        <v>314.08598021567803</v>
      </c>
      <c r="W4" s="280">
        <v>326.84059116126497</v>
      </c>
      <c r="X4" s="280">
        <v>338.85705447776638</v>
      </c>
      <c r="Y4" s="280">
        <v>350.79152145689091</v>
      </c>
      <c r="Z4" s="280">
        <v>363.01661449830311</v>
      </c>
      <c r="AA4" s="280">
        <v>375.44550562463991</v>
      </c>
      <c r="AB4" s="280">
        <v>390.44980777392442</v>
      </c>
      <c r="AC4" s="280">
        <v>408.75902182044638</v>
      </c>
      <c r="AD4" s="280">
        <v>426.30822931674373</v>
      </c>
      <c r="AE4" s="280">
        <v>440.2759389957605</v>
      </c>
      <c r="AF4" s="280">
        <v>453.41238439118791</v>
      </c>
      <c r="AG4" s="280">
        <v>467.29167630698856</v>
      </c>
      <c r="AH4" s="280">
        <v>481.95734249142623</v>
      </c>
      <c r="AI4" s="280">
        <v>497.25432976657055</v>
      </c>
      <c r="AJ4" s="280">
        <v>513.08627580287998</v>
      </c>
      <c r="AK4" s="280">
        <v>529.17058999111578</v>
      </c>
      <c r="AL4" s="280">
        <v>545.44758687674062</v>
      </c>
      <c r="AM4" s="280">
        <v>562.19453511472034</v>
      </c>
      <c r="AN4" s="280">
        <v>579.63466827608045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4.386787560813523E-2</v>
      </c>
      <c r="F5" s="280">
        <v>0.80512822587096999</v>
      </c>
      <c r="G5" s="280">
        <v>2.928095068713096</v>
      </c>
      <c r="H5" s="280">
        <v>6.3538277249059334</v>
      </c>
      <c r="I5" s="280">
        <v>11.366845957963001</v>
      </c>
      <c r="J5" s="280">
        <v>17.631071996467217</v>
      </c>
      <c r="K5" s="280">
        <v>22.302716690118753</v>
      </c>
      <c r="L5" s="280">
        <v>24.313711278660847</v>
      </c>
      <c r="M5" s="280">
        <v>27.679900473538623</v>
      </c>
      <c r="N5" s="280">
        <v>34.87364930181581</v>
      </c>
      <c r="O5" s="280">
        <v>44.039397737872648</v>
      </c>
      <c r="P5" s="280">
        <v>52.606083444002394</v>
      </c>
      <c r="Q5" s="280">
        <v>60.918398125575237</v>
      </c>
      <c r="R5" s="280">
        <v>70.354749928110508</v>
      </c>
      <c r="S5" s="280">
        <v>79.36090946003192</v>
      </c>
      <c r="T5" s="280">
        <v>88.59505484304151</v>
      </c>
      <c r="U5" s="280">
        <v>96.578855831148189</v>
      </c>
      <c r="V5" s="280">
        <v>102.72040685712061</v>
      </c>
      <c r="W5" s="280">
        <v>108.64069315887019</v>
      </c>
      <c r="X5" s="280">
        <v>112.93382835216366</v>
      </c>
      <c r="Y5" s="280">
        <v>117.02373683142835</v>
      </c>
      <c r="Z5" s="280">
        <v>121.08369751070606</v>
      </c>
      <c r="AA5" s="280">
        <v>124.55081410271164</v>
      </c>
      <c r="AB5" s="280">
        <v>127.42446197308044</v>
      </c>
      <c r="AC5" s="280">
        <v>130.4768899649394</v>
      </c>
      <c r="AD5" s="280">
        <v>133.55865797612938</v>
      </c>
      <c r="AE5" s="280">
        <v>135.25889605722523</v>
      </c>
      <c r="AF5" s="280">
        <v>136.8359535695383</v>
      </c>
      <c r="AG5" s="280">
        <v>138.77231428496316</v>
      </c>
      <c r="AH5" s="280">
        <v>140.75139872767497</v>
      </c>
      <c r="AI5" s="280">
        <v>142.79067412904209</v>
      </c>
      <c r="AJ5" s="280">
        <v>144.79028458408951</v>
      </c>
      <c r="AK5" s="280">
        <v>146.77694182320721</v>
      </c>
      <c r="AL5" s="280">
        <v>148.72430977740055</v>
      </c>
      <c r="AM5" s="280">
        <v>150.66723852002761</v>
      </c>
      <c r="AN5" s="280">
        <v>152.60365849891468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1.1412231039066528E-3</v>
      </c>
      <c r="F7" s="280">
        <v>8.2831774812761553E-3</v>
      </c>
      <c r="G7" s="280">
        <v>4.6626460419784924E-2</v>
      </c>
      <c r="H7" s="280">
        <v>0.1637932328971759</v>
      </c>
      <c r="I7" s="280">
        <v>0.37204911331641954</v>
      </c>
      <c r="J7" s="280">
        <v>0.63542404012094655</v>
      </c>
      <c r="K7" s="280">
        <v>0.77360719806649347</v>
      </c>
      <c r="L7" s="280">
        <v>0.78812621530773974</v>
      </c>
      <c r="M7" s="280">
        <v>0.88217155290622695</v>
      </c>
      <c r="N7" s="280">
        <v>1.0570786611775418</v>
      </c>
      <c r="O7" s="280">
        <v>1.2609736470609063</v>
      </c>
      <c r="P7" s="280">
        <v>1.5000439361008227</v>
      </c>
      <c r="Q7" s="280">
        <v>1.7502345219500508</v>
      </c>
      <c r="R7" s="280">
        <v>1.9824787105357593</v>
      </c>
      <c r="S7" s="280">
        <v>2.2170750354499109</v>
      </c>
      <c r="T7" s="280">
        <v>2.4354994465167197</v>
      </c>
      <c r="U7" s="280">
        <v>2.5809687981808485</v>
      </c>
      <c r="V7" s="280">
        <v>2.6724930187181046</v>
      </c>
      <c r="W7" s="280">
        <v>2.7651251735850462</v>
      </c>
      <c r="X7" s="280">
        <v>2.8536098293321461</v>
      </c>
      <c r="Y7" s="280">
        <v>2.9394576876685341</v>
      </c>
      <c r="Z7" s="280">
        <v>3.0258037436363621</v>
      </c>
      <c r="AA7" s="280">
        <v>3.1166613472082139</v>
      </c>
      <c r="AB7" s="280">
        <v>3.2157893451271788</v>
      </c>
      <c r="AC7" s="280">
        <v>3.3204808339571521</v>
      </c>
      <c r="AD7" s="280">
        <v>3.4290604323026352</v>
      </c>
      <c r="AE7" s="280">
        <v>3.5003623042007894</v>
      </c>
      <c r="AF7" s="280">
        <v>3.570070922257385</v>
      </c>
      <c r="AG7" s="280">
        <v>3.6582103274293969</v>
      </c>
      <c r="AH7" s="280">
        <v>3.7508957148146296</v>
      </c>
      <c r="AI7" s="280">
        <v>3.8390475414154093</v>
      </c>
      <c r="AJ7" s="280">
        <v>3.9385355470289425</v>
      </c>
      <c r="AK7" s="280">
        <v>4.0360311062482666</v>
      </c>
      <c r="AL7" s="280">
        <v>4.1273931529170893</v>
      </c>
      <c r="AM7" s="280">
        <v>4.2258775192063451</v>
      </c>
      <c r="AN7" s="280">
        <v>4.3203896774196782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3.2726596759268174E-3</v>
      </c>
      <c r="F8" s="280">
        <v>2.2003365522039704E-2</v>
      </c>
      <c r="G8" s="280">
        <v>0.21072222439239974</v>
      </c>
      <c r="H8" s="280">
        <v>0.74390089316560704</v>
      </c>
      <c r="I8" s="280">
        <v>1.6143974761440774</v>
      </c>
      <c r="J8" s="280">
        <v>2.7446191723909621</v>
      </c>
      <c r="K8" s="280">
        <v>3.8349355015345248</v>
      </c>
      <c r="L8" s="280">
        <v>4.8570976929551026</v>
      </c>
      <c r="M8" s="280">
        <v>6.3161974213712471</v>
      </c>
      <c r="N8" s="280">
        <v>8.2424084056909237</v>
      </c>
      <c r="O8" s="280">
        <v>10.331712701952322</v>
      </c>
      <c r="P8" s="280">
        <v>12.428431823888118</v>
      </c>
      <c r="Q8" s="280">
        <v>14.393535077967918</v>
      </c>
      <c r="R8" s="280">
        <v>16.16228726156465</v>
      </c>
      <c r="S8" s="280">
        <v>17.727025566611012</v>
      </c>
      <c r="T8" s="280">
        <v>19.133187849184967</v>
      </c>
      <c r="U8" s="280">
        <v>20.181705100034154</v>
      </c>
      <c r="V8" s="280">
        <v>20.884629184938539</v>
      </c>
      <c r="W8" s="280">
        <v>21.499192429144124</v>
      </c>
      <c r="X8" s="280">
        <v>22.062594130488442</v>
      </c>
      <c r="Y8" s="280">
        <v>22.588385349559619</v>
      </c>
      <c r="Z8" s="280">
        <v>23.076954131995656</v>
      </c>
      <c r="AA8" s="280">
        <v>23.589552466105964</v>
      </c>
      <c r="AB8" s="280">
        <v>24.139546886966862</v>
      </c>
      <c r="AC8" s="280">
        <v>24.709619613904021</v>
      </c>
      <c r="AD8" s="280">
        <v>25.302394930553511</v>
      </c>
      <c r="AE8" s="280">
        <v>25.833075309726581</v>
      </c>
      <c r="AF8" s="280">
        <v>26.35342272409645</v>
      </c>
      <c r="AG8" s="280">
        <v>26.945513120563344</v>
      </c>
      <c r="AH8" s="280">
        <v>27.557484833858226</v>
      </c>
      <c r="AI8" s="280">
        <v>28.180960711618368</v>
      </c>
      <c r="AJ8" s="280">
        <v>28.817290367810397</v>
      </c>
      <c r="AK8" s="280">
        <v>29.485774877493334</v>
      </c>
      <c r="AL8" s="280">
        <v>30.128764970033014</v>
      </c>
      <c r="AM8" s="280">
        <v>30.737204929416333</v>
      </c>
      <c r="AN8" s="280">
        <v>31.453108483919699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f>SUM(E2:E8)</f>
        <v>1.4563686507584064</v>
      </c>
      <c r="F13" s="240">
        <f t="shared" ref="F13:AM13" si="0">SUM(F2:F8)</f>
        <v>7.8368444356251086</v>
      </c>
      <c r="G13" s="240">
        <f t="shared" si="0"/>
        <v>37.487064035348929</v>
      </c>
      <c r="H13" s="240">
        <f t="shared" si="0"/>
        <v>110.9230589233174</v>
      </c>
      <c r="I13" s="240">
        <f t="shared" si="0"/>
        <v>227.10117031477762</v>
      </c>
      <c r="J13" s="240">
        <f t="shared" si="0"/>
        <v>376.9728727839564</v>
      </c>
      <c r="K13" s="240">
        <f t="shared" si="0"/>
        <v>490.54086070638505</v>
      </c>
      <c r="L13" s="240">
        <f t="shared" si="0"/>
        <v>562.37147975262008</v>
      </c>
      <c r="M13" s="240">
        <f t="shared" si="0"/>
        <v>683.22189674017068</v>
      </c>
      <c r="N13" s="240">
        <f t="shared" si="0"/>
        <v>858.24052746413122</v>
      </c>
      <c r="O13" s="240">
        <f t="shared" si="0"/>
        <v>1057.7568204714328</v>
      </c>
      <c r="P13" s="240">
        <f t="shared" si="0"/>
        <v>1268.5040385846748</v>
      </c>
      <c r="Q13" s="240">
        <f t="shared" si="0"/>
        <v>1485.8002112289266</v>
      </c>
      <c r="R13" s="240">
        <f t="shared" si="0"/>
        <v>1702.5194368921473</v>
      </c>
      <c r="S13" s="240">
        <f t="shared" si="0"/>
        <v>1915.4619080655443</v>
      </c>
      <c r="T13" s="240">
        <f t="shared" si="0"/>
        <v>2131.5635398006771</v>
      </c>
      <c r="U13" s="240">
        <f t="shared" si="0"/>
        <v>2316.0304710346491</v>
      </c>
      <c r="V13" s="240">
        <f t="shared" si="0"/>
        <v>2464.8411119990578</v>
      </c>
      <c r="W13" s="240">
        <f t="shared" si="0"/>
        <v>2603.525184243234</v>
      </c>
      <c r="X13" s="240">
        <f t="shared" si="0"/>
        <v>2730.0898249739644</v>
      </c>
      <c r="Y13" s="240">
        <f t="shared" si="0"/>
        <v>2850.9564798365927</v>
      </c>
      <c r="Z13" s="240">
        <f t="shared" si="0"/>
        <v>2965.1017598980193</v>
      </c>
      <c r="AA13" s="240">
        <f t="shared" si="0"/>
        <v>3071.0073916257811</v>
      </c>
      <c r="AB13" s="240">
        <f t="shared" si="0"/>
        <v>3174.9733692770633</v>
      </c>
      <c r="AC13" s="240">
        <f t="shared" si="0"/>
        <v>3278.0063132421587</v>
      </c>
      <c r="AD13" s="240">
        <f t="shared" si="0"/>
        <v>3380.9531535212986</v>
      </c>
      <c r="AE13" s="240">
        <f t="shared" si="0"/>
        <v>3470.2158733614979</v>
      </c>
      <c r="AF13" s="240">
        <f t="shared" si="0"/>
        <v>3553.0621857431788</v>
      </c>
      <c r="AG13" s="240">
        <f t="shared" si="0"/>
        <v>3647.5924024744036</v>
      </c>
      <c r="AH13" s="240">
        <f t="shared" si="0"/>
        <v>3745.3957027477013</v>
      </c>
      <c r="AI13" s="240">
        <f t="shared" si="0"/>
        <v>3838.052866242308</v>
      </c>
      <c r="AJ13" s="240">
        <f t="shared" si="0"/>
        <v>3930.2034314219854</v>
      </c>
      <c r="AK13" s="240">
        <f t="shared" si="0"/>
        <v>4028.0890260808865</v>
      </c>
      <c r="AL13" s="240">
        <f t="shared" si="0"/>
        <v>4136.1346165656632</v>
      </c>
      <c r="AM13" s="240">
        <f t="shared" si="0"/>
        <v>4246.2300028248537</v>
      </c>
      <c r="AN13" s="240">
        <f>SUM(AN2:AN8)</f>
        <v>4348.5377469494579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5" x14ac:dyDescent="0.25">
      <c r="A17" s="89" t="s">
        <v>660</v>
      </c>
    </row>
    <row r="18" spans="1:45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5" x14ac:dyDescent="0.25">
      <c r="A19" s="89">
        <v>1</v>
      </c>
      <c r="E19" s="245">
        <v>0.63687653588954729</v>
      </c>
      <c r="F19" s="245">
        <v>3.3361225863580048</v>
      </c>
      <c r="G19" s="245">
        <v>10.94908942513638</v>
      </c>
      <c r="H19" s="245">
        <v>33.774156244313808</v>
      </c>
      <c r="I19" s="245">
        <v>75.220689530503535</v>
      </c>
      <c r="J19" s="245">
        <v>128.13747820546632</v>
      </c>
      <c r="K19" s="245">
        <v>165.95022179851591</v>
      </c>
      <c r="L19" s="245">
        <v>184.67724782992445</v>
      </c>
      <c r="M19" s="245">
        <v>224.71165522599804</v>
      </c>
      <c r="N19" s="245">
        <v>289.60671838386719</v>
      </c>
      <c r="O19" s="245">
        <v>361.31533474701905</v>
      </c>
      <c r="P19" s="245">
        <v>434.89471957701755</v>
      </c>
      <c r="Q19" s="245">
        <v>506.72627649778389</v>
      </c>
      <c r="R19" s="245">
        <v>573.5238426557288</v>
      </c>
      <c r="S19" s="245">
        <v>634.13776117725274</v>
      </c>
      <c r="T19" s="245">
        <v>690.42446463797023</v>
      </c>
      <c r="U19" s="245">
        <v>732.99292048562768</v>
      </c>
      <c r="V19" s="245">
        <v>762.0819661676619</v>
      </c>
      <c r="W19" s="245">
        <v>788.6564863635864</v>
      </c>
      <c r="X19" s="245">
        <v>813.6268118591438</v>
      </c>
      <c r="Y19" s="245">
        <v>838.87336186170137</v>
      </c>
      <c r="Z19" s="245">
        <v>865.61616489016001</v>
      </c>
      <c r="AA19" s="245">
        <v>891.65249836922305</v>
      </c>
      <c r="AB19" s="245">
        <v>918.59533600849591</v>
      </c>
      <c r="AC19" s="245">
        <v>947.10171460625907</v>
      </c>
      <c r="AD19" s="245">
        <v>979.01988799754508</v>
      </c>
      <c r="AE19" s="245">
        <v>1006.8067197026367</v>
      </c>
      <c r="AF19" s="245">
        <v>1032.5438716943625</v>
      </c>
      <c r="AG19" s="245">
        <v>1063.2752665785551</v>
      </c>
      <c r="AH19" s="245">
        <v>1095.2076859170502</v>
      </c>
      <c r="AI19" s="245">
        <v>1126.516207827103</v>
      </c>
      <c r="AJ19" s="245">
        <v>1157.7345467247369</v>
      </c>
      <c r="AK19" s="245">
        <v>1189.2033667278674</v>
      </c>
      <c r="AL19" s="245">
        <v>1220.6076734201056</v>
      </c>
      <c r="AM19" s="245">
        <v>1252.1094413234498</v>
      </c>
      <c r="AN19" s="245">
        <v>1283.8911356513099</v>
      </c>
      <c r="AO19" s="33">
        <v>1177.7058953496492</v>
      </c>
      <c r="AP19" s="33">
        <v>1177.7058953496492</v>
      </c>
      <c r="AQ19" s="33">
        <v>1177.7058953496492</v>
      </c>
      <c r="AR19" s="33">
        <v>1177.7058953496492</v>
      </c>
      <c r="AS19" s="33">
        <v>1177.7058953496492</v>
      </c>
    </row>
    <row r="20" spans="1:45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25.08580826139211</v>
      </c>
      <c r="J20" s="245">
        <v>42.831826593805602</v>
      </c>
      <c r="K20" s="245">
        <v>55.599168014912337</v>
      </c>
      <c r="L20" s="245">
        <v>64.023256679685574</v>
      </c>
      <c r="M20" s="245">
        <v>80.260171116639299</v>
      </c>
      <c r="N20" s="245">
        <v>104.28705443582658</v>
      </c>
      <c r="O20" s="245">
        <v>130.26769872567385</v>
      </c>
      <c r="P20" s="245">
        <v>156.71950584895606</v>
      </c>
      <c r="Q20" s="245">
        <v>182.1188850472673</v>
      </c>
      <c r="R20" s="245">
        <v>205.60633215494585</v>
      </c>
      <c r="S20" s="245">
        <v>227.01442295053414</v>
      </c>
      <c r="T20" s="245">
        <v>246.65403360139479</v>
      </c>
      <c r="U20" s="245">
        <v>261.28487717424838</v>
      </c>
      <c r="V20" s="245">
        <v>271.12892878366262</v>
      </c>
      <c r="W20" s="245">
        <v>280.00279385840747</v>
      </c>
      <c r="X20" s="245">
        <v>288.22802379665711</v>
      </c>
      <c r="Y20" s="245">
        <v>296.0883926506632</v>
      </c>
      <c r="Z20" s="245">
        <v>303.74073128380792</v>
      </c>
      <c r="AA20" s="245">
        <v>311.41914950746121</v>
      </c>
      <c r="AB20" s="245">
        <v>319.85524029637611</v>
      </c>
      <c r="AC20" s="245">
        <v>328.67127594504859</v>
      </c>
      <c r="AD20" s="245">
        <v>337.45125623659914</v>
      </c>
      <c r="AE20" s="245">
        <v>344.66512646812055</v>
      </c>
      <c r="AF20" s="245">
        <v>351.68454290141472</v>
      </c>
      <c r="AG20" s="245">
        <v>360.16925703006063</v>
      </c>
      <c r="AH20" s="245">
        <v>369.01085905824328</v>
      </c>
      <c r="AI20" s="245">
        <v>377.81326986860597</v>
      </c>
      <c r="AJ20" s="245">
        <v>386.53489767052076</v>
      </c>
      <c r="AK20" s="245">
        <v>395.43175821096435</v>
      </c>
      <c r="AL20" s="245">
        <v>404.78897102447581</v>
      </c>
      <c r="AM20" s="245">
        <v>414.03909407404313</v>
      </c>
      <c r="AN20" s="245">
        <v>422.60821601782419</v>
      </c>
    </row>
    <row r="21" spans="1:45" x14ac:dyDescent="0.25">
      <c r="A21" s="89">
        <v>3</v>
      </c>
      <c r="B21" s="245"/>
      <c r="C21" s="245"/>
      <c r="D21" s="245"/>
      <c r="E21" s="58">
        <v>0.1404446045048926</v>
      </c>
      <c r="F21" s="58">
        <v>1.1461409145301085</v>
      </c>
      <c r="G21" s="58">
        <v>5.1516260317049944</v>
      </c>
      <c r="H21" s="58">
        <v>15.130982643700078</v>
      </c>
      <c r="I21" s="58">
        <v>32.308918579849042</v>
      </c>
      <c r="J21" s="58">
        <v>53.986949921348334</v>
      </c>
      <c r="K21" s="58">
        <v>68.534149240026508</v>
      </c>
      <c r="L21" s="58">
        <v>74.686916815070902</v>
      </c>
      <c r="M21" s="58">
        <v>87.43918579178208</v>
      </c>
      <c r="N21" s="58">
        <v>108.61806030888177</v>
      </c>
      <c r="O21" s="58">
        <v>131.71748459011243</v>
      </c>
      <c r="P21" s="58">
        <v>154.85463286566048</v>
      </c>
      <c r="Q21" s="58">
        <v>177.08798457990716</v>
      </c>
      <c r="R21" s="58">
        <v>197.83875436642015</v>
      </c>
      <c r="S21" s="58">
        <v>217.05922803777239</v>
      </c>
      <c r="T21" s="58">
        <v>234.82774557303458</v>
      </c>
      <c r="U21" s="58">
        <v>247.97756093844308</v>
      </c>
      <c r="V21" s="58">
        <v>256.77156317450158</v>
      </c>
      <c r="W21" s="58">
        <v>264.84350518773556</v>
      </c>
      <c r="X21" s="58">
        <v>272.41604669247232</v>
      </c>
      <c r="Y21" s="58">
        <v>279.65328175983205</v>
      </c>
      <c r="Z21" s="58">
        <v>286.86365318947958</v>
      </c>
      <c r="AA21" s="58">
        <v>294.31267802463992</v>
      </c>
      <c r="AB21" s="58">
        <v>302.69100120333616</v>
      </c>
      <c r="AC21" s="58">
        <v>312.02590007926989</v>
      </c>
      <c r="AD21" s="58">
        <v>321.31312785497903</v>
      </c>
      <c r="AE21" s="58">
        <v>328.31245056340759</v>
      </c>
      <c r="AF21" s="58">
        <v>334.73570143824674</v>
      </c>
      <c r="AG21" s="58">
        <v>342.37270245404738</v>
      </c>
      <c r="AH21" s="58">
        <v>350.38196073848502</v>
      </c>
      <c r="AI21" s="58">
        <v>358.51597881362937</v>
      </c>
      <c r="AJ21" s="58">
        <v>366.69969819993884</v>
      </c>
      <c r="AK21" s="58">
        <v>374.81369473817455</v>
      </c>
      <c r="AL21" s="58">
        <v>382.82382872379941</v>
      </c>
      <c r="AM21" s="58">
        <v>390.79421551177921</v>
      </c>
      <c r="AN21" s="58">
        <v>398.76654647313921</v>
      </c>
    </row>
    <row r="22" spans="1:45" x14ac:dyDescent="0.25">
      <c r="A22" s="89">
        <v>4</v>
      </c>
      <c r="B22" s="245"/>
      <c r="C22" s="245"/>
      <c r="D22" s="245"/>
      <c r="E22" s="245">
        <v>4.386787560813523E-2</v>
      </c>
      <c r="F22" s="245">
        <v>0.3157823378709701</v>
      </c>
      <c r="G22" s="245">
        <v>1.3607735947130961</v>
      </c>
      <c r="H22" s="245">
        <v>4.0263765529059334</v>
      </c>
      <c r="I22" s="245">
        <v>8.6718947859630013</v>
      </c>
      <c r="J22" s="245">
        <v>14.519620824467216</v>
      </c>
      <c r="K22" s="245">
        <v>18.210627220750332</v>
      </c>
      <c r="L22" s="245">
        <v>19.461483511924005</v>
      </c>
      <c r="M22" s="245">
        <v>22.754172706801782</v>
      </c>
      <c r="N22" s="245">
        <v>28.297001881460549</v>
      </c>
      <c r="O22" s="245">
        <v>34.393988833197206</v>
      </c>
      <c r="P22" s="245">
        <v>40.635694411256786</v>
      </c>
      <c r="Q22" s="245">
        <v>46.536951141842778</v>
      </c>
      <c r="R22" s="245">
        <v>52.08166614339121</v>
      </c>
      <c r="S22" s="245">
        <v>57.196188874325777</v>
      </c>
      <c r="T22" s="245">
        <v>61.910145050646776</v>
      </c>
      <c r="U22" s="245">
        <v>65.39825683206486</v>
      </c>
      <c r="V22" s="245">
        <v>67.721671057050429</v>
      </c>
      <c r="W22" s="245">
        <v>69.823820557813178</v>
      </c>
      <c r="X22" s="245">
        <v>71.779397800119796</v>
      </c>
      <c r="Y22" s="245">
        <v>73.666826151314311</v>
      </c>
      <c r="Z22" s="245">
        <v>75.516163643640283</v>
      </c>
      <c r="AA22" s="245">
        <v>77.405860582027444</v>
      </c>
      <c r="AB22" s="245">
        <v>79.470370155027823</v>
      </c>
      <c r="AC22" s="245">
        <v>81.689159849518362</v>
      </c>
      <c r="AD22" s="245">
        <v>83.937289563339917</v>
      </c>
      <c r="AE22" s="245">
        <v>85.588527644435771</v>
      </c>
      <c r="AF22" s="245">
        <v>87.116585156748826</v>
      </c>
      <c r="AG22" s="245">
        <v>89.003945872173702</v>
      </c>
      <c r="AH22" s="245">
        <v>90.93403031488549</v>
      </c>
      <c r="AI22" s="245">
        <v>92.924305716252604</v>
      </c>
      <c r="AJ22" s="245">
        <v>94.874916171300029</v>
      </c>
      <c r="AK22" s="245">
        <v>96.812573410417727</v>
      </c>
      <c r="AL22" s="245">
        <v>98.710941364611088</v>
      </c>
      <c r="AM22" s="245">
        <v>100.58037010723814</v>
      </c>
      <c r="AN22" s="245">
        <v>102.4432900861252</v>
      </c>
    </row>
    <row r="23" spans="1:45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5" x14ac:dyDescent="0.25">
      <c r="A24" s="89">
        <v>6</v>
      </c>
      <c r="B24" s="245"/>
      <c r="C24" s="245"/>
      <c r="D24" s="245"/>
      <c r="E24" s="245">
        <v>1.1412231039066528E-3</v>
      </c>
      <c r="F24" s="245">
        <v>8.2831774812761553E-3</v>
      </c>
      <c r="G24" s="245">
        <v>4.6626460419784924E-2</v>
      </c>
      <c r="H24" s="245">
        <v>0.1637932328971759</v>
      </c>
      <c r="I24" s="245">
        <v>0.37204911331641954</v>
      </c>
      <c r="J24" s="245">
        <v>0.63542404012094655</v>
      </c>
      <c r="K24" s="245">
        <v>0.77360719806649347</v>
      </c>
      <c r="L24" s="245">
        <v>0.78812621530773974</v>
      </c>
      <c r="M24" s="245">
        <v>0.88217155290622695</v>
      </c>
      <c r="N24" s="245">
        <v>1.0570786611775418</v>
      </c>
      <c r="O24" s="245">
        <v>1.2609736470609063</v>
      </c>
      <c r="P24" s="245">
        <v>1.5000439361008227</v>
      </c>
      <c r="Q24" s="245">
        <v>1.7502345219500508</v>
      </c>
      <c r="R24" s="245">
        <v>1.9824787105357593</v>
      </c>
      <c r="S24" s="245">
        <v>2.2170750354499109</v>
      </c>
      <c r="T24" s="245">
        <v>2.4354994465167197</v>
      </c>
      <c r="U24" s="245">
        <v>2.5809687981808485</v>
      </c>
      <c r="V24" s="245">
        <v>2.6724930187181046</v>
      </c>
      <c r="W24" s="245">
        <v>2.7651251735850462</v>
      </c>
      <c r="X24" s="245">
        <v>2.8536098293321461</v>
      </c>
      <c r="Y24" s="245">
        <v>2.9394576876685341</v>
      </c>
      <c r="Z24" s="245">
        <v>3.0258037436363621</v>
      </c>
      <c r="AA24" s="245">
        <v>3.1166613472082139</v>
      </c>
      <c r="AB24" s="245">
        <v>3.2157893451271788</v>
      </c>
      <c r="AC24" s="245">
        <v>3.3204808339571521</v>
      </c>
      <c r="AD24" s="245">
        <v>3.4290604323026352</v>
      </c>
      <c r="AE24" s="245">
        <v>3.5003623042007894</v>
      </c>
      <c r="AF24" s="245">
        <v>3.570070922257385</v>
      </c>
      <c r="AG24" s="245">
        <v>3.6582103274293969</v>
      </c>
      <c r="AH24" s="245">
        <v>3.7508957148146296</v>
      </c>
      <c r="AI24" s="245">
        <v>3.8390475414154093</v>
      </c>
      <c r="AJ24" s="245">
        <v>3.9385355470289425</v>
      </c>
      <c r="AK24" s="245">
        <v>4.0360311062482666</v>
      </c>
      <c r="AL24" s="245">
        <v>4.1273931529170893</v>
      </c>
      <c r="AM24" s="245">
        <v>4.2258775192063451</v>
      </c>
      <c r="AN24" s="245">
        <v>4.3203896774196782</v>
      </c>
    </row>
    <row r="25" spans="1:45" x14ac:dyDescent="0.25">
      <c r="A25" s="89">
        <v>7</v>
      </c>
      <c r="B25" s="245"/>
      <c r="C25" s="245"/>
      <c r="D25" s="245"/>
      <c r="E25" s="245">
        <v>3.2726596759268174E-3</v>
      </c>
      <c r="F25" s="245">
        <v>2.2003365522039704E-2</v>
      </c>
      <c r="G25" s="245">
        <v>0.21072222439239974</v>
      </c>
      <c r="H25" s="245">
        <v>0.74390089316560704</v>
      </c>
      <c r="I25" s="245">
        <v>1.6143974761440774</v>
      </c>
      <c r="J25" s="245">
        <v>2.7446191723909621</v>
      </c>
      <c r="K25" s="245">
        <v>3.8349355015345248</v>
      </c>
      <c r="L25" s="245">
        <v>4.8570976929551026</v>
      </c>
      <c r="M25" s="245">
        <v>6.3161974213712471</v>
      </c>
      <c r="N25" s="245">
        <v>8.2424084056909237</v>
      </c>
      <c r="O25" s="245">
        <v>10.331712701952322</v>
      </c>
      <c r="P25" s="245">
        <v>12.428431823888118</v>
      </c>
      <c r="Q25" s="245">
        <v>14.393535077967918</v>
      </c>
      <c r="R25" s="245">
        <v>16.16228726156465</v>
      </c>
      <c r="S25" s="245">
        <v>17.727025566611012</v>
      </c>
      <c r="T25" s="245">
        <v>19.133187849184967</v>
      </c>
      <c r="U25" s="245">
        <v>20.181705100034154</v>
      </c>
      <c r="V25" s="245">
        <v>20.884629184938539</v>
      </c>
      <c r="W25" s="245">
        <v>21.499192429144124</v>
      </c>
      <c r="X25" s="245">
        <v>22.062594130488442</v>
      </c>
      <c r="Y25" s="245">
        <v>22.588385349559619</v>
      </c>
      <c r="Z25" s="245">
        <v>23.076954131995656</v>
      </c>
      <c r="AA25" s="245">
        <v>23.589552466105964</v>
      </c>
      <c r="AB25" s="245">
        <v>24.139546886966862</v>
      </c>
      <c r="AC25" s="245">
        <v>24.709619613904021</v>
      </c>
      <c r="AD25" s="245">
        <v>25.302394930553511</v>
      </c>
      <c r="AE25" s="245">
        <v>25.833075309726581</v>
      </c>
      <c r="AF25" s="245">
        <v>26.35342272409645</v>
      </c>
      <c r="AG25" s="245">
        <v>26.945513120563344</v>
      </c>
      <c r="AH25" s="245">
        <v>27.557484833858226</v>
      </c>
      <c r="AI25" s="245">
        <v>28.180960711618368</v>
      </c>
      <c r="AJ25" s="245">
        <v>28.817290367810397</v>
      </c>
      <c r="AK25" s="245">
        <v>29.485774877493334</v>
      </c>
      <c r="AL25" s="245">
        <v>30.128764970033014</v>
      </c>
      <c r="AM25" s="245">
        <v>30.737204929416333</v>
      </c>
      <c r="AN25" s="245">
        <v>31.453108483919699</v>
      </c>
    </row>
    <row r="26" spans="1:45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0.96460358822393566</v>
      </c>
      <c r="F26" s="248">
        <v>2.6805519876852011</v>
      </c>
      <c r="G26" s="248">
        <v>9.9638315601906537</v>
      </c>
      <c r="H26" s="248">
        <v>31.101695768179354</v>
      </c>
      <c r="I26" s="248">
        <v>69.63153655318655</v>
      </c>
      <c r="J26" s="248">
        <v>119.28370851225949</v>
      </c>
      <c r="K26" s="248">
        <v>154.73284532296469</v>
      </c>
      <c r="L26" s="248">
        <v>173.04639519135537</v>
      </c>
      <c r="M26" s="248">
        <v>211.4990434284795</v>
      </c>
      <c r="N26" s="248">
        <v>273.75055429440278</v>
      </c>
      <c r="O26" s="248">
        <v>343.54872315504713</v>
      </c>
      <c r="P26" s="248">
        <v>416.59166796082917</v>
      </c>
      <c r="Q26" s="248">
        <v>489.80808835435141</v>
      </c>
      <c r="R26" s="248">
        <v>560.68834283962087</v>
      </c>
      <c r="S26" s="248">
        <v>628.18238067221944</v>
      </c>
      <c r="T26" s="248">
        <v>693.51058958728049</v>
      </c>
      <c r="U26" s="248">
        <v>747.75492944386804</v>
      </c>
      <c r="V26" s="248">
        <v>790.98406352257825</v>
      </c>
      <c r="W26" s="248">
        <v>833.31512501560485</v>
      </c>
      <c r="X26" s="248">
        <v>875.62217048378898</v>
      </c>
      <c r="Y26" s="248">
        <v>919.35792276430084</v>
      </c>
      <c r="Z26" s="248">
        <v>965.62233129949527</v>
      </c>
      <c r="AA26" s="248">
        <v>1013.4328809881471</v>
      </c>
      <c r="AB26" s="248">
        <v>1064.444428897134</v>
      </c>
      <c r="AC26" s="248">
        <v>1119.2992348820621</v>
      </c>
      <c r="AD26" s="248">
        <v>1178.5327419786181</v>
      </c>
      <c r="AE26" s="248">
        <v>1231.8276697701087</v>
      </c>
      <c r="AF26" s="248">
        <v>1281.5320450108027</v>
      </c>
      <c r="AG26" s="248">
        <v>1337.4846360971396</v>
      </c>
      <c r="AH26" s="248">
        <v>1396.2456305840592</v>
      </c>
      <c r="AI26" s="248">
        <v>1456.229118516153</v>
      </c>
      <c r="AJ26" s="248">
        <v>1517.8957789302838</v>
      </c>
      <c r="AK26" s="248">
        <v>1581.824512181136</v>
      </c>
      <c r="AL26" s="248">
        <v>1648.0802708052406</v>
      </c>
      <c r="AM26" s="248">
        <v>1716.4414042510123</v>
      </c>
      <c r="AN26" s="248">
        <v>1786.8329371123862</v>
      </c>
    </row>
    <row r="27" spans="1:45" x14ac:dyDescent="0.25">
      <c r="A27" s="89"/>
    </row>
    <row r="28" spans="1:45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5" x14ac:dyDescent="0.25">
      <c r="A29" s="89" t="s">
        <v>660</v>
      </c>
    </row>
    <row r="30" spans="1:45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5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25.026399999999999</v>
      </c>
      <c r="J31" s="245">
        <v>42.433299999999996</v>
      </c>
      <c r="K31" s="245">
        <v>55.544999999999995</v>
      </c>
      <c r="L31" s="245">
        <v>67.430300000000003</v>
      </c>
      <c r="M31" s="245">
        <v>84.31219999999999</v>
      </c>
      <c r="N31" s="245">
        <v>102.85939999999999</v>
      </c>
      <c r="O31" s="245">
        <v>121.80209999999998</v>
      </c>
      <c r="P31" s="245">
        <v>140.73569999999998</v>
      </c>
      <c r="Q31" s="245">
        <v>160.35319999999999</v>
      </c>
      <c r="R31" s="245">
        <v>179.90139999999997</v>
      </c>
      <c r="S31" s="245">
        <v>198.38909999999996</v>
      </c>
      <c r="T31" s="245">
        <v>216.70249999999993</v>
      </c>
      <c r="U31" s="245">
        <v>231.35139999999996</v>
      </c>
      <c r="V31" s="245">
        <v>242.06069999999994</v>
      </c>
      <c r="W31" s="245">
        <v>252.43049999999997</v>
      </c>
      <c r="X31" s="245">
        <v>262.57280000000003</v>
      </c>
      <c r="Y31" s="245">
        <v>273.1694</v>
      </c>
      <c r="Z31" s="245">
        <v>284.47089999999992</v>
      </c>
      <c r="AA31" s="245">
        <v>295.28449999999998</v>
      </c>
      <c r="AB31" s="245">
        <v>305.56259999999997</v>
      </c>
      <c r="AC31" s="245">
        <v>316.09899999999999</v>
      </c>
      <c r="AD31" s="245">
        <v>327.80579999999998</v>
      </c>
      <c r="AE31" s="245">
        <v>339.50769999999994</v>
      </c>
      <c r="AF31" s="245">
        <v>350.39129999999994</v>
      </c>
      <c r="AG31" s="245">
        <v>361.76139999999992</v>
      </c>
      <c r="AH31" s="245">
        <v>373.31769999999995</v>
      </c>
      <c r="AI31" s="245">
        <v>384.5471</v>
      </c>
      <c r="AJ31" s="245">
        <v>395.77649999999994</v>
      </c>
      <c r="AK31" s="245">
        <v>407.18439999999998</v>
      </c>
      <c r="AL31" s="245">
        <v>418.84499999999997</v>
      </c>
      <c r="AM31" s="245">
        <v>430.77369999999996</v>
      </c>
      <c r="AN31" s="245">
        <v>443.04609999999997</v>
      </c>
    </row>
    <row r="32" spans="1:45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13.540099999999999</v>
      </c>
      <c r="J32" s="58">
        <v>25.9742</v>
      </c>
      <c r="K32" s="58">
        <v>34.120799999999996</v>
      </c>
      <c r="L32" s="58">
        <v>37.480799999999995</v>
      </c>
      <c r="M32" s="58">
        <v>42.368899999999996</v>
      </c>
      <c r="N32" s="58">
        <v>47.885599999999997</v>
      </c>
      <c r="O32" s="58">
        <v>53.769099999999987</v>
      </c>
      <c r="P32" s="58">
        <v>60.03479999999999</v>
      </c>
      <c r="Q32" s="58">
        <v>67.1083</v>
      </c>
      <c r="R32" s="58">
        <v>75.28779999999999</v>
      </c>
      <c r="S32" s="58">
        <v>84.945699999999988</v>
      </c>
      <c r="T32" s="58">
        <v>96.403299999999987</v>
      </c>
      <c r="U32" s="58">
        <v>106.76259999999999</v>
      </c>
      <c r="V32" s="58">
        <v>115.3467</v>
      </c>
      <c r="W32" s="58">
        <v>124.2388</v>
      </c>
      <c r="X32" s="58">
        <v>133.45429999999999</v>
      </c>
      <c r="Y32" s="58">
        <v>143.38800000000001</v>
      </c>
      <c r="Z32" s="58">
        <v>154.05529999999999</v>
      </c>
      <c r="AA32" s="58">
        <v>165.38199999999998</v>
      </c>
      <c r="AB32" s="58">
        <v>177.7895</v>
      </c>
      <c r="AC32" s="58">
        <v>191.15459999999996</v>
      </c>
      <c r="AD32" s="58">
        <v>205.20010000000002</v>
      </c>
      <c r="AE32" s="58">
        <v>219.4682</v>
      </c>
      <c r="AF32" s="58">
        <v>235.06840000000003</v>
      </c>
      <c r="AG32" s="58">
        <v>256.3211</v>
      </c>
      <c r="AH32" s="58">
        <v>279.80259999999993</v>
      </c>
      <c r="AI32" s="58">
        <v>299.9325</v>
      </c>
      <c r="AJ32" s="58">
        <v>319.37639999999999</v>
      </c>
      <c r="AK32" s="58">
        <v>344.5127</v>
      </c>
      <c r="AL32" s="58">
        <v>381.16120000000001</v>
      </c>
      <c r="AM32" s="58">
        <v>419.16419999999999</v>
      </c>
      <c r="AN32" s="58">
        <v>448.64749999999992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0.17149999999999999</v>
      </c>
      <c r="K33" s="245">
        <v>0.19600000000000001</v>
      </c>
      <c r="L33" s="245">
        <v>0.19600000000000001</v>
      </c>
      <c r="M33" s="245">
        <v>0.22049999999999997</v>
      </c>
      <c r="N33" s="245">
        <v>0.26949999999999996</v>
      </c>
      <c r="O33" s="245">
        <v>0.29399999999999998</v>
      </c>
      <c r="P33" s="245">
        <v>0.31849999999999995</v>
      </c>
      <c r="Q33" s="245">
        <v>0.34299999999999997</v>
      </c>
      <c r="R33" s="245">
        <v>0.36749999999999999</v>
      </c>
      <c r="S33" s="245">
        <v>0.39200000000000002</v>
      </c>
      <c r="T33" s="245">
        <v>0.41649999999999998</v>
      </c>
      <c r="U33" s="245">
        <v>0.44099999999999995</v>
      </c>
      <c r="V33" s="245">
        <v>0.44099999999999995</v>
      </c>
      <c r="W33" s="245">
        <v>0.44099999999999995</v>
      </c>
      <c r="X33" s="245">
        <v>0.44099999999999995</v>
      </c>
      <c r="Y33" s="245">
        <v>0.46549999999999997</v>
      </c>
      <c r="Z33" s="245">
        <v>0.49</v>
      </c>
      <c r="AA33" s="245">
        <v>0.49</v>
      </c>
      <c r="AB33" s="245">
        <v>0.49</v>
      </c>
      <c r="AC33" s="245">
        <v>0.49</v>
      </c>
      <c r="AD33" s="245">
        <v>0.51449999999999996</v>
      </c>
      <c r="AE33" s="245">
        <v>0.53899999999999992</v>
      </c>
      <c r="AF33" s="245">
        <v>0.53899999999999992</v>
      </c>
      <c r="AG33" s="245">
        <v>0.53899999999999992</v>
      </c>
      <c r="AH33" s="245">
        <v>0.53899999999999992</v>
      </c>
      <c r="AI33" s="245">
        <v>0.53899999999999992</v>
      </c>
      <c r="AJ33" s="245">
        <v>0.56349999999999989</v>
      </c>
      <c r="AK33" s="245">
        <v>0.58799999999999997</v>
      </c>
      <c r="AL33" s="245">
        <v>0.58799999999999997</v>
      </c>
      <c r="AM33" s="245">
        <v>0.58799999999999997</v>
      </c>
      <c r="AN33" s="245">
        <v>0.58799999999999997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0.73499999999999999</v>
      </c>
      <c r="J34" s="245">
        <v>1.1515</v>
      </c>
      <c r="K34" s="245">
        <v>1.3719999999999999</v>
      </c>
      <c r="L34" s="245">
        <v>1.3719999999999999</v>
      </c>
      <c r="M34" s="245">
        <v>1.4454999999999998</v>
      </c>
      <c r="N34" s="245">
        <v>1.5924999999999998</v>
      </c>
      <c r="O34" s="245">
        <v>1.7639999999999998</v>
      </c>
      <c r="P34" s="245">
        <v>1.9355</v>
      </c>
      <c r="Q34" s="245">
        <v>2.0825</v>
      </c>
      <c r="R34" s="245">
        <v>2.2294999999999998</v>
      </c>
      <c r="S34" s="245">
        <v>2.3765000000000001</v>
      </c>
      <c r="T34" s="245">
        <v>2.4990000000000001</v>
      </c>
      <c r="U34" s="245">
        <v>2.597</v>
      </c>
      <c r="V34" s="245">
        <v>2.6704999999999997</v>
      </c>
      <c r="W34" s="245">
        <v>2.7439999999999998</v>
      </c>
      <c r="X34" s="245">
        <v>2.8174999999999999</v>
      </c>
      <c r="Y34" s="245">
        <v>2.8664999999999998</v>
      </c>
      <c r="Z34" s="245">
        <v>2.9399999999999995</v>
      </c>
      <c r="AA34" s="245">
        <v>3.0134999999999996</v>
      </c>
      <c r="AB34" s="245">
        <v>3.0625</v>
      </c>
      <c r="AC34" s="245">
        <v>3.1360000000000001</v>
      </c>
      <c r="AD34" s="245">
        <v>3.2094999999999998</v>
      </c>
      <c r="AE34" s="245">
        <v>3.2585000000000002</v>
      </c>
      <c r="AF34" s="245">
        <v>3.3074999999999997</v>
      </c>
      <c r="AG34" s="245">
        <v>3.3564999999999996</v>
      </c>
      <c r="AH34" s="245">
        <v>3.4055</v>
      </c>
      <c r="AI34" s="245">
        <v>3.4545000000000003</v>
      </c>
      <c r="AJ34" s="245">
        <v>3.5034999999999998</v>
      </c>
      <c r="AK34" s="245">
        <v>3.5524999999999998</v>
      </c>
      <c r="AL34" s="245">
        <v>3.6014999999999993</v>
      </c>
      <c r="AM34" s="245">
        <v>3.6749999999999998</v>
      </c>
      <c r="AN34" s="245">
        <v>3.7485000000000004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2.4499999999999997E-2</v>
      </c>
      <c r="F38" s="248">
        <v>0.26214999999999999</v>
      </c>
      <c r="G38" s="248">
        <v>1.5435000000000003</v>
      </c>
      <c r="H38" s="248">
        <v>7.6327999999999987</v>
      </c>
      <c r="I38" s="248">
        <v>19.838000000000001</v>
      </c>
      <c r="J38" s="248">
        <v>35.390250000000002</v>
      </c>
      <c r="K38" s="248">
        <v>46.651150000000001</v>
      </c>
      <c r="L38" s="248">
        <v>54.790050000000001</v>
      </c>
      <c r="M38" s="248">
        <v>66.519949999999994</v>
      </c>
      <c r="N38" s="248">
        <v>79.979549999999989</v>
      </c>
      <c r="O38" s="248">
        <v>94.200400000000016</v>
      </c>
      <c r="P38" s="248">
        <v>108.89060000000001</v>
      </c>
      <c r="Q38" s="248">
        <v>124.81629999999998</v>
      </c>
      <c r="R38" s="248">
        <v>141.89664999999999</v>
      </c>
      <c r="S38" s="248">
        <v>159.81035000000003</v>
      </c>
      <c r="T38" s="248">
        <v>179.19159999999999</v>
      </c>
      <c r="U38" s="248">
        <v>196.41825000000003</v>
      </c>
      <c r="V38" s="248">
        <v>211.05734999999993</v>
      </c>
      <c r="W38" s="248">
        <v>226.35655</v>
      </c>
      <c r="X38" s="248">
        <v>242.34979999999996</v>
      </c>
      <c r="Y38" s="248">
        <v>259.5585999999999</v>
      </c>
      <c r="Z38" s="248">
        <v>278.26505000000009</v>
      </c>
      <c r="AA38" s="248">
        <v>297.91125000000005</v>
      </c>
      <c r="AB38" s="248">
        <v>318.71174999999999</v>
      </c>
      <c r="AC38" s="248">
        <v>341.16354999999999</v>
      </c>
      <c r="AD38" s="248">
        <v>365.75979999999993</v>
      </c>
      <c r="AE38" s="248">
        <v>390.44670000000008</v>
      </c>
      <c r="AF38" s="248">
        <v>415.38945000000007</v>
      </c>
      <c r="AG38" s="248">
        <v>445.74460000000005</v>
      </c>
      <c r="AH38" s="248">
        <v>478.82730000000004</v>
      </c>
      <c r="AI38" s="248">
        <v>510.00844999999987</v>
      </c>
      <c r="AJ38" s="248">
        <v>541.43809999999996</v>
      </c>
      <c r="AK38" s="248">
        <v>578.42645000000005</v>
      </c>
      <c r="AL38" s="248">
        <v>625.9826999999998</v>
      </c>
      <c r="AM38" s="248">
        <v>676.11074999999994</v>
      </c>
      <c r="AN38" s="248">
        <v>720.91809999999998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7.3499999999999998E-4</v>
      </c>
      <c r="H43" s="152">
        <v>5.4390000000000003E-3</v>
      </c>
      <c r="I43" s="152">
        <v>1.3376999999999998E-2</v>
      </c>
      <c r="J43" s="152">
        <v>2.2049999999999997E-2</v>
      </c>
      <c r="K43" s="152">
        <v>2.8812000000000001E-2</v>
      </c>
      <c r="L43" s="152">
        <v>3.5427E-2</v>
      </c>
      <c r="M43" s="152">
        <v>4.3217999999999999E-2</v>
      </c>
      <c r="N43" s="152">
        <v>5.2625999999999992E-2</v>
      </c>
      <c r="O43" s="152">
        <v>6.247500000000001E-2</v>
      </c>
      <c r="P43" s="152">
        <v>7.2323999999999999E-2</v>
      </c>
      <c r="Q43" s="152">
        <v>8.4230999999999986E-2</v>
      </c>
      <c r="R43" s="152">
        <v>9.3639E-2</v>
      </c>
      <c r="S43" s="152">
        <v>0.10187099999999999</v>
      </c>
      <c r="T43" s="152">
        <v>0.11010300000000001</v>
      </c>
      <c r="U43" s="152">
        <v>0.117012</v>
      </c>
      <c r="V43" s="152">
        <v>0.12274500000000002</v>
      </c>
      <c r="W43" s="152">
        <v>0.12597900000000004</v>
      </c>
      <c r="X43" s="152">
        <v>0.12921299999999997</v>
      </c>
      <c r="Y43" s="152">
        <v>0.13421100000000002</v>
      </c>
      <c r="Z43" s="152">
        <v>0.13744499999999998</v>
      </c>
      <c r="AA43" s="249">
        <v>0.140679</v>
      </c>
      <c r="AB43" s="249">
        <v>0.145236</v>
      </c>
      <c r="AC43" s="249">
        <v>0.14846999999999999</v>
      </c>
      <c r="AD43" s="249">
        <v>0.15214500000000003</v>
      </c>
      <c r="AE43" s="249">
        <v>0.15670199999999998</v>
      </c>
      <c r="AF43" s="249">
        <v>0.15993599999999999</v>
      </c>
      <c r="AG43" s="249">
        <v>0.16317000000000001</v>
      </c>
      <c r="AH43" s="249">
        <v>0.16566899999999998</v>
      </c>
      <c r="AI43" s="249">
        <v>0.168903</v>
      </c>
      <c r="AJ43" s="249">
        <v>0.17213700000000001</v>
      </c>
      <c r="AK43" s="249">
        <v>0.17463599999999999</v>
      </c>
      <c r="AL43" s="249">
        <v>0.17786999999999997</v>
      </c>
      <c r="AM43" s="249">
        <v>0.18110399999999999</v>
      </c>
      <c r="AN43" s="249">
        <v>0.18360299999999999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1.6800000000000001E-3</v>
      </c>
      <c r="H44" s="152">
        <v>1.3860000000000003E-2</v>
      </c>
      <c r="I44" s="152">
        <v>4.284000000000001E-2</v>
      </c>
      <c r="J44" s="152">
        <v>7.350000000000001E-2</v>
      </c>
      <c r="K44" s="152">
        <v>9.5130000000000006E-2</v>
      </c>
      <c r="L44" s="152">
        <v>0.11991</v>
      </c>
      <c r="M44" s="152">
        <v>0.15351000000000004</v>
      </c>
      <c r="N44" s="152">
        <v>0.19005</v>
      </c>
      <c r="O44" s="152">
        <v>0.23016000000000003</v>
      </c>
      <c r="P44" s="152">
        <v>0.27090000000000003</v>
      </c>
      <c r="Q44" s="152">
        <v>0.30807000000000001</v>
      </c>
      <c r="R44" s="152">
        <v>0.34461000000000003</v>
      </c>
      <c r="S44" s="152">
        <v>0.38052000000000002</v>
      </c>
      <c r="T44" s="152">
        <v>0.41286000000000006</v>
      </c>
      <c r="U44" s="152">
        <v>0.43869000000000002</v>
      </c>
      <c r="V44" s="152">
        <v>0.45696000000000009</v>
      </c>
      <c r="W44" s="152">
        <v>0.47459999999999997</v>
      </c>
      <c r="X44" s="152">
        <v>0.49224000000000007</v>
      </c>
      <c r="Y44" s="152">
        <v>0.50694000000000006</v>
      </c>
      <c r="Z44" s="152">
        <v>0.52100999999999997</v>
      </c>
      <c r="AA44" s="249">
        <v>0.53403000000000012</v>
      </c>
      <c r="AB44" s="249">
        <v>0.54873000000000005</v>
      </c>
      <c r="AC44" s="249">
        <v>0.5634300000000001</v>
      </c>
      <c r="AD44" s="249">
        <v>0.57750000000000001</v>
      </c>
      <c r="AE44" s="249">
        <v>0.59157000000000004</v>
      </c>
      <c r="AF44" s="249">
        <v>0.60459000000000007</v>
      </c>
      <c r="AG44" s="249">
        <v>0.61572000000000005</v>
      </c>
      <c r="AH44" s="249">
        <v>0.62685000000000002</v>
      </c>
      <c r="AI44" s="249">
        <v>0.63986999999999994</v>
      </c>
      <c r="AJ44" s="249">
        <v>0.65099999999999991</v>
      </c>
      <c r="AK44" s="249">
        <v>0.66213000000000011</v>
      </c>
      <c r="AL44" s="249">
        <v>0.67515000000000003</v>
      </c>
      <c r="AM44" s="249">
        <v>0.68691000000000002</v>
      </c>
      <c r="AN44" s="249">
        <v>0.69867000000000001</v>
      </c>
    </row>
    <row r="45" spans="1:40" x14ac:dyDescent="0.25">
      <c r="A45" s="89">
        <v>3</v>
      </c>
      <c r="B45" s="152"/>
      <c r="C45" s="152"/>
      <c r="D45" s="152"/>
      <c r="E45" s="152">
        <v>6.2744999999999999E-4</v>
      </c>
      <c r="F45" s="152">
        <v>9.6627299999999999E-2</v>
      </c>
      <c r="G45" s="152">
        <v>1.0327827000000001</v>
      </c>
      <c r="H45" s="152">
        <v>3.6942164500000003</v>
      </c>
      <c r="I45" s="152">
        <v>8.4582351500000001</v>
      </c>
      <c r="J45" s="152">
        <v>16.552967600000002</v>
      </c>
      <c r="K45" s="152">
        <v>21.722946449999998</v>
      </c>
      <c r="L45" s="152">
        <v>21.805769849999997</v>
      </c>
      <c r="M45" s="152">
        <v>21.966187899999998</v>
      </c>
      <c r="N45" s="152">
        <v>22.214239799999998</v>
      </c>
      <c r="O45" s="152">
        <v>22.654709700000002</v>
      </c>
      <c r="P45" s="152">
        <v>23.465375099999999</v>
      </c>
      <c r="Q45" s="152">
        <v>24.733033249999998</v>
      </c>
      <c r="R45" s="152">
        <v>26.634625050000004</v>
      </c>
      <c r="S45" s="152">
        <v>29.30965355</v>
      </c>
      <c r="T45" s="152">
        <v>32.853281999999993</v>
      </c>
      <c r="U45" s="152">
        <v>36.190270249999998</v>
      </c>
      <c r="V45" s="152">
        <v>38.950004500000006</v>
      </c>
      <c r="W45" s="152">
        <v>41.937293950000004</v>
      </c>
      <c r="X45" s="152">
        <v>45.109681149999993</v>
      </c>
      <c r="Y45" s="152">
        <v>48.510878449999993</v>
      </c>
      <c r="Z45" s="152">
        <v>52.229565449999996</v>
      </c>
      <c r="AA45" s="249">
        <v>56.361742000000014</v>
      </c>
      <c r="AB45" s="249">
        <v>62.563876100000009</v>
      </c>
      <c r="AC45" s="249">
        <v>71.114346399999988</v>
      </c>
      <c r="AD45" s="249">
        <v>78.927981250000002</v>
      </c>
      <c r="AE45" s="249">
        <v>85.448023349999985</v>
      </c>
      <c r="AF45" s="249">
        <v>91.737373000000005</v>
      </c>
      <c r="AG45" s="249">
        <v>97.979663899999991</v>
      </c>
      <c r="AH45" s="249">
        <v>104.6360718</v>
      </c>
      <c r="AI45" s="249">
        <v>111.79904099999997</v>
      </c>
      <c r="AJ45" s="249">
        <v>119.42276765</v>
      </c>
      <c r="AK45" s="249">
        <v>127.36858529999999</v>
      </c>
      <c r="AL45" s="249">
        <v>135.63544820000001</v>
      </c>
      <c r="AM45" s="249">
        <v>144.41200964999999</v>
      </c>
      <c r="AN45" s="249">
        <v>153.87981185000001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7.0558749999999999E-4</v>
      </c>
      <c r="F50" s="248">
        <v>5.4330237499999996E-2</v>
      </c>
      <c r="G50" s="248">
        <v>0.58184947083333338</v>
      </c>
      <c r="H50" s="248">
        <v>2.0863296604166672</v>
      </c>
      <c r="I50" s="248">
        <v>4.8346655333333333</v>
      </c>
      <c r="J50" s="248">
        <v>9.5373361625000008</v>
      </c>
      <c r="K50" s="248">
        <v>12.538560099999998</v>
      </c>
      <c r="L50" s="248">
        <v>12.600796920833332</v>
      </c>
      <c r="M50" s="248">
        <v>12.715389835416666</v>
      </c>
      <c r="N50" s="248">
        <v>12.886004395833332</v>
      </c>
      <c r="O50" s="248">
        <v>13.168534641666664</v>
      </c>
      <c r="P50" s="248">
        <v>13.689703587499997</v>
      </c>
      <c r="Q50" s="248">
        <v>14.546637104166669</v>
      </c>
      <c r="R50" s="248">
        <v>15.812285933333333</v>
      </c>
      <c r="S50" s="248">
        <v>17.592127900000001</v>
      </c>
      <c r="T50" s="248">
        <v>20.017422295833331</v>
      </c>
      <c r="U50" s="248">
        <v>22.427604108333334</v>
      </c>
      <c r="V50" s="248">
        <v>24.534505897916663</v>
      </c>
      <c r="W50" s="248">
        <v>26.822631081250002</v>
      </c>
      <c r="X50" s="248">
        <v>29.397012112500001</v>
      </c>
      <c r="Y50" s="248">
        <v>32.256788274999991</v>
      </c>
      <c r="Z50" s="248">
        <v>35.427435781250004</v>
      </c>
      <c r="AA50" s="248">
        <v>38.989173925000003</v>
      </c>
      <c r="AB50" s="248">
        <v>44.337980052083331</v>
      </c>
      <c r="AC50" s="248">
        <v>51.810344337500005</v>
      </c>
      <c r="AD50" s="248">
        <v>59.000318493749987</v>
      </c>
      <c r="AE50" s="248">
        <v>65.279224058333313</v>
      </c>
      <c r="AF50" s="248">
        <v>71.399927897916669</v>
      </c>
      <c r="AG50" s="248">
        <v>77.72838722291668</v>
      </c>
      <c r="AH50" s="248">
        <v>84.600374110416666</v>
      </c>
      <c r="AI50" s="248">
        <v>92.122982731249976</v>
      </c>
      <c r="AJ50" s="248">
        <v>100.34729812083333</v>
      </c>
      <c r="AK50" s="248">
        <v>109.11597176458334</v>
      </c>
      <c r="AL50" s="248">
        <v>118.43099532083338</v>
      </c>
      <c r="AM50" s="248">
        <v>128.52393910416666</v>
      </c>
      <c r="AN50" s="248">
        <v>139.65295055833334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2.5044615000000001E-3</v>
      </c>
      <c r="F55" s="152">
        <v>0.38387829325000011</v>
      </c>
      <c r="G55" s="152">
        <v>9.8010709435000027</v>
      </c>
      <c r="H55" s="152">
        <v>22.941167875380003</v>
      </c>
      <c r="I55" s="152">
        <v>27.932359992449872</v>
      </c>
      <c r="J55" s="152">
        <v>33.61941178493376</v>
      </c>
      <c r="K55" s="152">
        <v>41.815587379040451</v>
      </c>
      <c r="L55" s="152">
        <v>50.842189681041894</v>
      </c>
      <c r="M55" s="152">
        <v>61.47413227096046</v>
      </c>
      <c r="N55" s="152">
        <v>75.563608884986863</v>
      </c>
      <c r="O55" s="152">
        <v>94.583067389413301</v>
      </c>
      <c r="P55" s="152">
        <v>117.5922306975464</v>
      </c>
      <c r="Q55" s="152">
        <v>145.37359437776217</v>
      </c>
      <c r="R55" s="152">
        <v>174.13557700691737</v>
      </c>
      <c r="S55" s="152">
        <v>205.46567519499044</v>
      </c>
      <c r="T55" s="152">
        <v>241.62696551244142</v>
      </c>
      <c r="U55" s="152">
        <v>276.15748987568293</v>
      </c>
      <c r="V55" s="152">
        <v>308.19325548581747</v>
      </c>
      <c r="W55" s="152">
        <v>338.67508328805729</v>
      </c>
      <c r="X55" s="152">
        <v>365.86528443137905</v>
      </c>
      <c r="Y55" s="152">
        <v>389.49103594269837</v>
      </c>
      <c r="Z55" s="152">
        <v>408.37814588401881</v>
      </c>
      <c r="AA55" s="249">
        <v>424.14631959177331</v>
      </c>
      <c r="AB55" s="249">
        <v>438.06988884060974</v>
      </c>
      <c r="AC55" s="249">
        <v>447.1554828999063</v>
      </c>
      <c r="AD55" s="249">
        <v>453.67296140028498</v>
      </c>
      <c r="AE55" s="249">
        <v>459.30102143547373</v>
      </c>
      <c r="AF55" s="249">
        <v>462.69956370228647</v>
      </c>
      <c r="AG55" s="249">
        <v>465.26767926120442</v>
      </c>
      <c r="AH55" s="249">
        <v>467.00536811222764</v>
      </c>
      <c r="AI55" s="249">
        <v>468.72521328531224</v>
      </c>
      <c r="AJ55" s="249">
        <v>469.55563999320697</v>
      </c>
      <c r="AK55" s="249">
        <v>469.55563999320697</v>
      </c>
      <c r="AL55" s="249">
        <v>469.55563999320697</v>
      </c>
      <c r="AM55" s="249">
        <v>469.55563999320697</v>
      </c>
      <c r="AN55" s="249">
        <v>469.55563999320697</v>
      </c>
    </row>
    <row r="56" spans="1:40" x14ac:dyDescent="0.25">
      <c r="A56" s="89">
        <v>2</v>
      </c>
      <c r="B56" s="152"/>
      <c r="C56" s="152"/>
      <c r="D56" s="152"/>
      <c r="E56" s="152">
        <v>0.42854377499999996</v>
      </c>
      <c r="F56" s="152">
        <v>0.84306248099999992</v>
      </c>
      <c r="G56" s="152">
        <v>1.5589123917000001</v>
      </c>
      <c r="H56" s="152">
        <v>2.5717041799499998</v>
      </c>
      <c r="I56" s="152">
        <v>5.4082983825713224</v>
      </c>
      <c r="J56" s="152">
        <v>11.146377728246829</v>
      </c>
      <c r="K56" s="152">
        <v>19.009590692993658</v>
      </c>
      <c r="L56" s="152">
        <v>29.678686098208718</v>
      </c>
      <c r="M56" s="152">
        <v>43.110236634033555</v>
      </c>
      <c r="N56" s="152">
        <v>59.389113187766931</v>
      </c>
      <c r="O56" s="152">
        <v>81.449496397034267</v>
      </c>
      <c r="P56" s="152">
        <v>107.76014684444425</v>
      </c>
      <c r="Q56" s="152">
        <v>137.55544482130122</v>
      </c>
      <c r="R56" s="152">
        <v>171.64443734615926</v>
      </c>
      <c r="S56" s="152">
        <v>208.62418319878427</v>
      </c>
      <c r="T56" s="152">
        <v>247.68563536062217</v>
      </c>
      <c r="U56" s="152">
        <v>286.74708752246011</v>
      </c>
      <c r="V56" s="152">
        <v>325.08634728546076</v>
      </c>
      <c r="W56" s="152">
        <v>359.1753398103188</v>
      </c>
      <c r="X56" s="152">
        <v>389.01406509703429</v>
      </c>
      <c r="Y56" s="152">
        <v>415.96203705598265</v>
      </c>
      <c r="Z56" s="152">
        <v>437.97899295539156</v>
      </c>
      <c r="AA56" s="249">
        <v>455.74568161665769</v>
      </c>
      <c r="AB56" s="249">
        <v>469.17723215248259</v>
      </c>
      <c r="AC56" s="249">
        <v>479.84632755769775</v>
      </c>
      <c r="AD56" s="249">
        <v>488.47516023114019</v>
      </c>
      <c r="AE56" s="249">
        <v>494.85056108835408</v>
      </c>
      <c r="AF56" s="249">
        <v>499.73814983803521</v>
      </c>
      <c r="AG56" s="249">
        <v>503.35109556463942</v>
      </c>
      <c r="AH56" s="249">
        <v>506.24184889240638</v>
      </c>
      <c r="AI56" s="249">
        <v>507.64479011264052</v>
      </c>
      <c r="AJ56" s="249">
        <v>509.7699237317118</v>
      </c>
      <c r="AK56" s="249">
        <v>511.89505735078319</v>
      </c>
      <c r="AL56" s="249">
        <v>511.89505735078319</v>
      </c>
      <c r="AM56" s="249">
        <v>511.89505735078319</v>
      </c>
      <c r="AN56" s="249">
        <v>511.89505735078319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8.2253000000000007E-2</v>
      </c>
      <c r="I57" s="152">
        <v>0.58835087058823521</v>
      </c>
      <c r="J57" s="152">
        <v>1.0121957411764704</v>
      </c>
      <c r="K57" s="152">
        <v>1.0121957411764704</v>
      </c>
      <c r="L57" s="152">
        <v>1.4360406117647058</v>
      </c>
      <c r="M57" s="152">
        <v>2.2837303529411765</v>
      </c>
      <c r="N57" s="152">
        <v>3.1314200941176464</v>
      </c>
      <c r="O57" s="152">
        <v>3.9791098352941172</v>
      </c>
      <c r="P57" s="152">
        <v>5.2506444470588232</v>
      </c>
      <c r="Q57" s="152">
        <v>6.9460239294117638</v>
      </c>
      <c r="R57" s="152">
        <v>8.6414034117647045</v>
      </c>
      <c r="S57" s="152">
        <v>10.336782894117645</v>
      </c>
      <c r="T57" s="152">
        <v>13.282407976470585</v>
      </c>
      <c r="U57" s="152">
        <v>16.228033058823531</v>
      </c>
      <c r="V57" s="152">
        <v>17.923412541176472</v>
      </c>
      <c r="W57" s="152">
        <v>19.618792023529412</v>
      </c>
      <c r="X57" s="152">
        <v>20.890326635294119</v>
      </c>
      <c r="Y57" s="152">
        <v>22.161861247058827</v>
      </c>
      <c r="Z57" s="152">
        <v>23.433395858823538</v>
      </c>
      <c r="AA57" s="249">
        <v>24.281085600000004</v>
      </c>
      <c r="AB57" s="249">
        <v>24.704930470588241</v>
      </c>
      <c r="AC57" s="249">
        <v>25.128775341176478</v>
      </c>
      <c r="AD57" s="249">
        <v>25.552620211764712</v>
      </c>
      <c r="AE57" s="249">
        <v>25.976465082352949</v>
      </c>
      <c r="AF57" s="249">
        <v>26.400309952941186</v>
      </c>
      <c r="AG57" s="249">
        <v>26.400309952941186</v>
      </c>
      <c r="AH57" s="249">
        <v>26.400309952941186</v>
      </c>
      <c r="AI57" s="249">
        <v>26.400309952941186</v>
      </c>
      <c r="AJ57" s="249">
        <v>26.400309952941186</v>
      </c>
      <c r="AK57" s="249">
        <v>26.400309952941186</v>
      </c>
      <c r="AL57" s="249">
        <v>26.400309952941186</v>
      </c>
      <c r="AM57" s="249">
        <v>26.400309952941186</v>
      </c>
      <c r="AN57" s="249">
        <v>26.400309952941186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0.46484588799999993</v>
      </c>
      <c r="G58" s="152">
        <v>1.4448214739999998</v>
      </c>
      <c r="H58" s="152">
        <v>1.9599511719999998</v>
      </c>
      <c r="I58" s="152">
        <v>1.9599511719999998</v>
      </c>
      <c r="J58" s="152">
        <v>1.9599511719999998</v>
      </c>
      <c r="K58" s="152">
        <v>2.7200894693684212</v>
      </c>
      <c r="L58" s="152">
        <v>3.4802277667368418</v>
      </c>
      <c r="M58" s="152">
        <v>3.4802277667368418</v>
      </c>
      <c r="N58" s="152">
        <v>4.9841474203552627</v>
      </c>
      <c r="O58" s="152">
        <v>7.8814089046754381</v>
      </c>
      <c r="P58" s="152">
        <v>10.034889032745614</v>
      </c>
      <c r="Q58" s="152">
        <v>12.298946983732455</v>
      </c>
      <c r="R58" s="152">
        <v>16.043583784719296</v>
      </c>
      <c r="S58" s="152">
        <v>19.788220585706139</v>
      </c>
      <c r="T58" s="152">
        <v>24.185909792394735</v>
      </c>
      <c r="U58" s="152">
        <v>28.583598999083332</v>
      </c>
      <c r="V58" s="152">
        <v>32.328235800070175</v>
      </c>
      <c r="W58" s="152">
        <v>36.072872601057007</v>
      </c>
      <c r="X58" s="152">
        <v>38.33693055204386</v>
      </c>
      <c r="Y58" s="152">
        <v>40.490410680114039</v>
      </c>
      <c r="Z58" s="152">
        <v>42.627533867065786</v>
      </c>
      <c r="AA58" s="249">
        <v>44.131453520684204</v>
      </c>
      <c r="AB58" s="249">
        <v>44.891591818052625</v>
      </c>
      <c r="AC58" s="249">
        <v>45.651730115421053</v>
      </c>
      <c r="AD58" s="249">
        <v>46.411868412789474</v>
      </c>
      <c r="AE58" s="249">
        <v>46.411868412789474</v>
      </c>
      <c r="AF58" s="249">
        <v>46.411868412789474</v>
      </c>
      <c r="AG58" s="249">
        <v>46.411868412789474</v>
      </c>
      <c r="AH58" s="249">
        <v>46.411868412789474</v>
      </c>
      <c r="AI58" s="249">
        <v>46.411868412789474</v>
      </c>
      <c r="AJ58" s="249">
        <v>46.411868412789474</v>
      </c>
      <c r="AK58" s="249">
        <v>46.411868412789474</v>
      </c>
      <c r="AL58" s="249">
        <v>46.411868412789474</v>
      </c>
      <c r="AM58" s="249">
        <v>46.411868412789474</v>
      </c>
      <c r="AN58" s="249">
        <v>46.411868412789474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0.4518910432499999</v>
      </c>
      <c r="F62" s="248">
        <v>0.83142868152083327</v>
      </c>
      <c r="G62" s="248">
        <v>5.774055160325001</v>
      </c>
      <c r="H62" s="248">
        <v>12.311217589295001</v>
      </c>
      <c r="I62" s="248">
        <v>16.219697464336974</v>
      </c>
      <c r="J62" s="248">
        <v>21.913222969904972</v>
      </c>
      <c r="K62" s="248">
        <v>29.969588692024004</v>
      </c>
      <c r="L62" s="248">
        <v>40.067014342639347</v>
      </c>
      <c r="M62" s="248">
        <v>52.157010725159637</v>
      </c>
      <c r="N62" s="248">
        <v>67.964147301697238</v>
      </c>
      <c r="O62" s="248">
        <v>89.616087367459215</v>
      </c>
      <c r="P62" s="248">
        <v>115.08690588634069</v>
      </c>
      <c r="Q62" s="248">
        <v>144.72347915389156</v>
      </c>
      <c r="R62" s="248">
        <v>177.74681930503885</v>
      </c>
      <c r="S62" s="248">
        <v>213.40475592841355</v>
      </c>
      <c r="T62" s="248">
        <v>253.18137162450574</v>
      </c>
      <c r="U62" s="248">
        <v>292.24816078423584</v>
      </c>
      <c r="V62" s="248">
        <v>328.9265867123662</v>
      </c>
      <c r="W62" s="248">
        <v>362.69852707750414</v>
      </c>
      <c r="X62" s="248">
        <v>391.89320810637167</v>
      </c>
      <c r="Y62" s="248">
        <v>417.96681046013225</v>
      </c>
      <c r="Z62" s="248">
        <v>439.38271762027938</v>
      </c>
      <c r="AA62" s="248">
        <v>456.70119354968705</v>
      </c>
      <c r="AB62" s="248">
        <v>470.37958154737123</v>
      </c>
      <c r="AC62" s="248">
        <v>480.50268465013522</v>
      </c>
      <c r="AD62" s="248">
        <v>488.43744068228426</v>
      </c>
      <c r="AE62" s="248">
        <v>494.43968907416524</v>
      </c>
      <c r="AF62" s="248">
        <v>498.69084137148491</v>
      </c>
      <c r="AG62" s="248">
        <v>501.70436963596046</v>
      </c>
      <c r="AH62" s="248">
        <v>503.97750472726682</v>
      </c>
      <c r="AI62" s="248">
        <v>505.46222322754511</v>
      </c>
      <c r="AJ62" s="248">
        <v>506.93873468700178</v>
      </c>
      <c r="AK62" s="248">
        <v>508.05378476553767</v>
      </c>
      <c r="AL62" s="248">
        <v>508.05378476553767</v>
      </c>
      <c r="AM62" s="248">
        <v>1016.1075695310753</v>
      </c>
      <c r="AN62" s="248">
        <v>1016.1075695310753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>
        <v>0.5</v>
      </c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>
        <v>0.5</v>
      </c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2.8000000000000001E-2</v>
      </c>
      <c r="F81" s="245">
        <v>0.25639999999999996</v>
      </c>
      <c r="G81" s="245">
        <v>1.2096000000000005</v>
      </c>
      <c r="H81" s="245">
        <v>5.7063999999999995</v>
      </c>
      <c r="I81" s="245">
        <v>14.400399999999998</v>
      </c>
      <c r="J81" s="245">
        <v>24.640799999999999</v>
      </c>
      <c r="K81" s="245">
        <v>32.469200000000001</v>
      </c>
      <c r="L81" s="245">
        <v>39.722800000000007</v>
      </c>
      <c r="M81" s="245">
        <v>50.123200000000004</v>
      </c>
      <c r="N81" s="245">
        <v>61.857600000000019</v>
      </c>
      <c r="O81" s="245">
        <v>74.12360000000001</v>
      </c>
      <c r="P81" s="245">
        <v>86.599200000000025</v>
      </c>
      <c r="Q81" s="245">
        <v>99.964399999999998</v>
      </c>
      <c r="R81" s="245">
        <v>113.71920000000003</v>
      </c>
      <c r="S81" s="245">
        <v>127.22680000000003</v>
      </c>
      <c r="T81" s="245">
        <v>141.0164</v>
      </c>
      <c r="U81" s="245">
        <v>152.82160000000005</v>
      </c>
      <c r="V81" s="245">
        <v>162.59039999999996</v>
      </c>
      <c r="W81" s="245">
        <v>172.58799999999997</v>
      </c>
      <c r="X81" s="245">
        <v>182.77319999999997</v>
      </c>
      <c r="Y81" s="245">
        <v>193.59759999999997</v>
      </c>
      <c r="Z81" s="245">
        <v>205.3216000000001</v>
      </c>
      <c r="AA81" s="245">
        <v>217.08440000000002</v>
      </c>
      <c r="AB81" s="245">
        <v>229.02680000000001</v>
      </c>
      <c r="AC81" s="245">
        <v>241.7176</v>
      </c>
      <c r="AD81" s="245">
        <v>255.63480000000001</v>
      </c>
      <c r="AE81" s="245">
        <v>269.37600000000015</v>
      </c>
      <c r="AF81" s="245">
        <v>282.3300000000001</v>
      </c>
      <c r="AG81" s="245">
        <v>296.15760000000012</v>
      </c>
      <c r="AH81" s="245">
        <v>310.48080000000004</v>
      </c>
      <c r="AI81" s="245">
        <v>324.86759999999998</v>
      </c>
      <c r="AJ81" s="245">
        <v>339.61880000000014</v>
      </c>
      <c r="AK81" s="245">
        <v>354.9276000000001</v>
      </c>
      <c r="AL81" s="245">
        <v>371.00119999999993</v>
      </c>
      <c r="AM81" s="245">
        <v>387.69960000000003</v>
      </c>
      <c r="AN81" s="245">
        <v>405.04680000000008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2.9200000000000018E-2</v>
      </c>
      <c r="G82" s="245">
        <v>0.4704000000000001</v>
      </c>
      <c r="H82" s="245">
        <v>2.7648000000000006</v>
      </c>
      <c r="I82" s="245">
        <v>7.7676000000000007</v>
      </c>
      <c r="J82" s="245">
        <v>15.007200000000005</v>
      </c>
      <c r="K82" s="245">
        <v>19.894400000000001</v>
      </c>
      <c r="L82" s="245">
        <v>21.942400000000003</v>
      </c>
      <c r="M82" s="245">
        <v>24.891599999999997</v>
      </c>
      <c r="N82" s="245">
        <v>28.427599999999991</v>
      </c>
      <c r="O82" s="245">
        <v>32.274000000000001</v>
      </c>
      <c r="P82" s="245">
        <v>36.447200000000002</v>
      </c>
      <c r="Q82" s="245">
        <v>41.156800000000004</v>
      </c>
      <c r="R82" s="245">
        <v>46.7684</v>
      </c>
      <c r="S82" s="245">
        <v>53.579600000000028</v>
      </c>
      <c r="T82" s="245">
        <v>61.800000000000011</v>
      </c>
      <c r="U82" s="245">
        <v>69.542400000000015</v>
      </c>
      <c r="V82" s="245">
        <v>76.377999999999986</v>
      </c>
      <c r="W82" s="245">
        <v>83.753199999999993</v>
      </c>
      <c r="X82" s="245">
        <v>91.720000000000013</v>
      </c>
      <c r="Y82" s="245">
        <v>100.43680000000001</v>
      </c>
      <c r="Z82" s="245">
        <v>109.96560000000002</v>
      </c>
      <c r="AA82" s="245">
        <v>120.50160000000005</v>
      </c>
      <c r="AB82" s="245">
        <v>132.16320000000005</v>
      </c>
      <c r="AC82" s="245">
        <v>144.96360000000001</v>
      </c>
      <c r="AD82" s="245">
        <v>158.97439999999997</v>
      </c>
      <c r="AE82" s="245">
        <v>173.29280000000003</v>
      </c>
      <c r="AF82" s="245">
        <v>188.70480000000003</v>
      </c>
      <c r="AG82" s="245">
        <v>209.4008</v>
      </c>
      <c r="AH82" s="245">
        <v>232.70439999999999</v>
      </c>
      <c r="AI82" s="245">
        <v>253.77119999999991</v>
      </c>
      <c r="AJ82" s="245">
        <v>274.75759999999997</v>
      </c>
      <c r="AK82" s="245">
        <v>301.52519999999998</v>
      </c>
      <c r="AL82" s="245">
        <v>339.60560000000004</v>
      </c>
      <c r="AM82" s="245">
        <v>379.9864</v>
      </c>
      <c r="AN82" s="245">
        <v>413.62360000000001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1.3999999999999999E-2</v>
      </c>
      <c r="H83" s="245">
        <v>4.2000000000000003E-2</v>
      </c>
      <c r="I83" s="245">
        <v>7.0000000000000034E-2</v>
      </c>
      <c r="J83" s="245">
        <v>0.11199999999999999</v>
      </c>
      <c r="K83" s="245">
        <v>0.14000000000000007</v>
      </c>
      <c r="L83" s="245">
        <v>0.14000000000000007</v>
      </c>
      <c r="M83" s="245">
        <v>0.14000000000000007</v>
      </c>
      <c r="N83" s="245">
        <v>0.15399999999999997</v>
      </c>
      <c r="O83" s="245">
        <v>0.18199999999999997</v>
      </c>
      <c r="P83" s="245">
        <v>0.19600000000000001</v>
      </c>
      <c r="Q83" s="245">
        <v>0.21000000000000002</v>
      </c>
      <c r="R83" s="245">
        <v>0.23800000000000004</v>
      </c>
      <c r="S83" s="245">
        <v>0.26599999999999996</v>
      </c>
      <c r="T83" s="245">
        <v>0.28000000000000014</v>
      </c>
      <c r="U83" s="245">
        <v>0.29399999999999998</v>
      </c>
      <c r="V83" s="245">
        <v>0.3219999999999999</v>
      </c>
      <c r="W83" s="245">
        <v>0.33600000000000002</v>
      </c>
      <c r="X83" s="245">
        <v>0.35000000000000003</v>
      </c>
      <c r="Y83" s="245">
        <v>0.3640000000000001</v>
      </c>
      <c r="Z83" s="245">
        <v>0.37800000000000011</v>
      </c>
      <c r="AA83" s="245">
        <v>0.40599999999999992</v>
      </c>
      <c r="AB83" s="245">
        <v>0.434</v>
      </c>
      <c r="AC83" s="245">
        <v>0.46200000000000019</v>
      </c>
      <c r="AD83" s="245">
        <v>0.49000000000000005</v>
      </c>
      <c r="AE83" s="245">
        <v>0.50399999999999989</v>
      </c>
      <c r="AF83" s="245">
        <v>0.51799999999999979</v>
      </c>
      <c r="AG83" s="245">
        <v>0.54600000000000015</v>
      </c>
      <c r="AH83" s="245">
        <v>0.57400000000000007</v>
      </c>
      <c r="AI83" s="245">
        <v>0.60199999999999998</v>
      </c>
      <c r="AJ83" s="245">
        <v>0.62999999999999989</v>
      </c>
      <c r="AK83" s="245">
        <v>0.65800000000000025</v>
      </c>
      <c r="AL83" s="245">
        <v>0.68599999999999994</v>
      </c>
      <c r="AM83" s="245">
        <v>0.71399999999999997</v>
      </c>
      <c r="AN83" s="245">
        <v>0.74200000000000021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1.3999999999999999E-2</v>
      </c>
      <c r="G84" s="245">
        <v>7.0000000000000034E-2</v>
      </c>
      <c r="H84" s="245">
        <v>0.21000000000000002</v>
      </c>
      <c r="I84" s="245">
        <v>0.434</v>
      </c>
      <c r="J84" s="245">
        <v>0.68599999999999994</v>
      </c>
      <c r="K84" s="245">
        <v>0.81199999999999983</v>
      </c>
      <c r="L84" s="245">
        <v>0.81199999999999983</v>
      </c>
      <c r="M84" s="245">
        <v>0.86799999999999999</v>
      </c>
      <c r="N84" s="245">
        <v>0.96600000000000008</v>
      </c>
      <c r="O84" s="245">
        <v>1.0779999999999996</v>
      </c>
      <c r="P84" s="245">
        <v>1.204</v>
      </c>
      <c r="Q84" s="245">
        <v>1.3160000000000005</v>
      </c>
      <c r="R84" s="245">
        <v>1.4419999999999999</v>
      </c>
      <c r="S84" s="245">
        <v>1.5680000000000001</v>
      </c>
      <c r="T84" s="245">
        <v>1.694</v>
      </c>
      <c r="U84" s="245">
        <v>1.8200000000000007</v>
      </c>
      <c r="V84" s="245">
        <v>1.9179999999999997</v>
      </c>
      <c r="W84" s="245">
        <v>2.0159999999999996</v>
      </c>
      <c r="X84" s="245">
        <v>2.1279999999999997</v>
      </c>
      <c r="Y84" s="245">
        <v>2.2400000000000011</v>
      </c>
      <c r="Z84" s="245">
        <v>2.3519999999999999</v>
      </c>
      <c r="AA84" s="245">
        <v>2.4780000000000002</v>
      </c>
      <c r="AB84" s="245">
        <v>2.6179999999999999</v>
      </c>
      <c r="AC84" s="245">
        <v>2.7579999999999991</v>
      </c>
      <c r="AD84" s="245">
        <v>2.9120000000000008</v>
      </c>
      <c r="AE84" s="245">
        <v>3.0520000000000005</v>
      </c>
      <c r="AF84" s="245">
        <v>3.1780000000000013</v>
      </c>
      <c r="AG84" s="245">
        <v>3.3180000000000001</v>
      </c>
      <c r="AH84" s="245">
        <v>3.472</v>
      </c>
      <c r="AI84" s="245">
        <v>3.6260000000000008</v>
      </c>
      <c r="AJ84" s="245">
        <v>3.78</v>
      </c>
      <c r="AK84" s="245">
        <v>3.9480000000000013</v>
      </c>
      <c r="AL84" s="245">
        <v>4.1159999999999997</v>
      </c>
      <c r="AM84" s="245">
        <v>4.2980000000000018</v>
      </c>
      <c r="AN84" s="245">
        <v>4.4939999999999989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2.8000000000000001E-2</v>
      </c>
      <c r="F88" s="248">
        <v>0.29959999999999998</v>
      </c>
      <c r="G88" s="248">
        <v>1.7640000000000007</v>
      </c>
      <c r="H88" s="248">
        <v>8.7232000000000003</v>
      </c>
      <c r="I88" s="248">
        <v>22.672000000000001</v>
      </c>
      <c r="J88" s="248">
        <v>40.446000000000005</v>
      </c>
      <c r="K88" s="248">
        <v>53.315600000000003</v>
      </c>
      <c r="L88" s="248">
        <v>62.617200000000011</v>
      </c>
      <c r="M88" s="248">
        <v>76.022800000000004</v>
      </c>
      <c r="N88" s="248">
        <v>91.405199999999994</v>
      </c>
      <c r="O88" s="248">
        <v>107.65760000000002</v>
      </c>
      <c r="P88" s="248">
        <v>124.44640000000003</v>
      </c>
      <c r="Q88" s="248">
        <v>142.6472</v>
      </c>
      <c r="R88" s="248">
        <v>162.16760000000005</v>
      </c>
      <c r="S88" s="248">
        <v>182.64040000000006</v>
      </c>
      <c r="T88" s="248">
        <v>204.79040000000001</v>
      </c>
      <c r="U88" s="248">
        <v>224.47800000000007</v>
      </c>
      <c r="V88" s="248">
        <v>241.20839999999995</v>
      </c>
      <c r="W88" s="248">
        <v>258.69319999999999</v>
      </c>
      <c r="X88" s="248">
        <v>276.97120000000001</v>
      </c>
      <c r="Y88" s="248">
        <v>296.63839999999999</v>
      </c>
      <c r="Z88" s="248">
        <v>318.01720000000006</v>
      </c>
      <c r="AA88" s="248">
        <v>340.47000000000008</v>
      </c>
      <c r="AB88" s="248">
        <v>364.24200000000008</v>
      </c>
      <c r="AC88" s="248">
        <v>389.90119999999996</v>
      </c>
      <c r="AD88" s="248">
        <v>418.01119999999997</v>
      </c>
      <c r="AE88" s="248">
        <v>446.22480000000019</v>
      </c>
      <c r="AF88" s="248">
        <v>474.7308000000001</v>
      </c>
      <c r="AG88" s="248">
        <v>509.4224000000001</v>
      </c>
      <c r="AH88" s="248">
        <v>547.23119999999994</v>
      </c>
      <c r="AI88" s="248">
        <v>582.8667999999999</v>
      </c>
      <c r="AJ88" s="248">
        <v>618.78640000000007</v>
      </c>
      <c r="AK88" s="248">
        <v>661.05880000000002</v>
      </c>
      <c r="AL88" s="248">
        <v>715.40880000000004</v>
      </c>
      <c r="AM88" s="248">
        <v>772.69800000000009</v>
      </c>
      <c r="AN88" s="248">
        <v>823.90640000000008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2.6250000000000001E-5</v>
      </c>
      <c r="H93" s="245">
        <v>1.9424999999999998E-4</v>
      </c>
      <c r="I93" s="245">
        <v>4.7774999999999993E-4</v>
      </c>
      <c r="J93" s="245">
        <v>8.6099999999999989E-4</v>
      </c>
      <c r="K93" s="245">
        <v>1.1182500000000001E-3</v>
      </c>
      <c r="L93" s="245">
        <v>1.2809999999999998E-3</v>
      </c>
      <c r="M93" s="245">
        <v>1.6589999999999995E-3</v>
      </c>
      <c r="N93" s="245">
        <v>2.1367500000000002E-3</v>
      </c>
      <c r="O93" s="245">
        <v>2.70375E-3</v>
      </c>
      <c r="P93" s="245">
        <v>3.2865000000000004E-3</v>
      </c>
      <c r="Q93" s="245">
        <v>3.8954999999999988E-3</v>
      </c>
      <c r="R93" s="245">
        <v>4.4887499999999988E-3</v>
      </c>
      <c r="S93" s="245">
        <v>5.081999999999998E-3</v>
      </c>
      <c r="T93" s="245">
        <v>5.7749999999999989E-3</v>
      </c>
      <c r="U93" s="245">
        <v>6.3524999999999979E-3</v>
      </c>
      <c r="V93" s="245">
        <v>6.856499999999998E-3</v>
      </c>
      <c r="W93" s="245">
        <v>7.3867499999999984E-3</v>
      </c>
      <c r="X93" s="245">
        <v>7.9012499999999986E-3</v>
      </c>
      <c r="Y93" s="245">
        <v>8.4157499999999979E-3</v>
      </c>
      <c r="Z93" s="245">
        <v>8.930249999999999E-3</v>
      </c>
      <c r="AA93" s="245">
        <v>9.5602499999999958E-3</v>
      </c>
      <c r="AB93" s="245">
        <v>1.0242749999999998E-2</v>
      </c>
      <c r="AC93" s="245">
        <v>1.0925249999999996E-2</v>
      </c>
      <c r="AD93" s="245">
        <v>1.1696999999999999E-2</v>
      </c>
      <c r="AE93" s="245">
        <v>1.2405749999999997E-2</v>
      </c>
      <c r="AF93" s="245">
        <v>1.3114499999999998E-2</v>
      </c>
      <c r="AG93" s="245">
        <v>1.3938749999999998E-2</v>
      </c>
      <c r="AH93" s="245">
        <v>1.4789249999999999E-2</v>
      </c>
      <c r="AI93" s="245">
        <v>1.5639749999999994E-2</v>
      </c>
      <c r="AJ93" s="245">
        <v>1.65165E-2</v>
      </c>
      <c r="AK93" s="245">
        <v>1.7419500000000001E-2</v>
      </c>
      <c r="AL93" s="245">
        <v>1.8348749999999997E-2</v>
      </c>
      <c r="AM93" s="245">
        <v>1.9419749999999996E-2</v>
      </c>
      <c r="AN93" s="245">
        <v>2.0532749999999999E-2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6.0000000000000015E-5</v>
      </c>
      <c r="H94" s="245">
        <v>4.95E-4</v>
      </c>
      <c r="I94" s="245">
        <v>1.5299999999999999E-3</v>
      </c>
      <c r="J94" s="245">
        <v>2.7299999999999998E-3</v>
      </c>
      <c r="K94" s="245">
        <v>3.6299999999999991E-3</v>
      </c>
      <c r="L94" s="245">
        <v>4.6424999999999999E-3</v>
      </c>
      <c r="M94" s="245">
        <v>6.0899999999999991E-3</v>
      </c>
      <c r="N94" s="245">
        <v>7.9349999999999959E-3</v>
      </c>
      <c r="O94" s="245">
        <v>9.9299999999999961E-3</v>
      </c>
      <c r="P94" s="245">
        <v>1.1985000000000001E-2</v>
      </c>
      <c r="Q94" s="245">
        <v>1.4144999999999998E-2</v>
      </c>
      <c r="R94" s="245">
        <v>1.6409999999999998E-2</v>
      </c>
      <c r="S94" s="245">
        <v>1.87125E-2</v>
      </c>
      <c r="T94" s="245">
        <v>2.0992500000000001E-2</v>
      </c>
      <c r="U94" s="245">
        <v>2.30175E-2</v>
      </c>
      <c r="V94" s="245">
        <v>2.4749999999999991E-2</v>
      </c>
      <c r="W94" s="245">
        <v>2.6504999999999997E-2</v>
      </c>
      <c r="X94" s="245">
        <v>2.8335000000000006E-2</v>
      </c>
      <c r="Y94" s="245">
        <v>3.0269999999999988E-2</v>
      </c>
      <c r="Z94" s="245">
        <v>3.2309999999999998E-2</v>
      </c>
      <c r="AA94" s="245">
        <v>3.4529999999999991E-2</v>
      </c>
      <c r="AB94" s="245">
        <v>3.67725E-2</v>
      </c>
      <c r="AC94" s="245">
        <v>3.9037499999999996E-2</v>
      </c>
      <c r="AD94" s="245">
        <v>4.1482499999999992E-2</v>
      </c>
      <c r="AE94" s="245">
        <v>4.3905E-2</v>
      </c>
      <c r="AF94" s="245">
        <v>4.6350000000000002E-2</v>
      </c>
      <c r="AG94" s="245">
        <v>4.8937499999999995E-2</v>
      </c>
      <c r="AH94" s="245">
        <v>5.1524999999999987E-2</v>
      </c>
      <c r="AI94" s="245">
        <v>5.4195E-2</v>
      </c>
      <c r="AJ94" s="245">
        <v>5.7044999999999992E-2</v>
      </c>
      <c r="AK94" s="245">
        <v>6.0142500000000002E-2</v>
      </c>
      <c r="AL94" s="245">
        <v>6.3404999999999989E-2</v>
      </c>
      <c r="AM94" s="245">
        <v>6.674250000000001E-2</v>
      </c>
      <c r="AN94" s="245">
        <v>7.0244999999999988E-2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1.0395E-2</v>
      </c>
      <c r="G95" s="245">
        <v>0.11110500000000002</v>
      </c>
      <c r="H95" s="245">
        <v>0.39741750000000015</v>
      </c>
      <c r="I95" s="245">
        <v>0.9198900000000001</v>
      </c>
      <c r="J95" s="245">
        <v>1.8160650000000003</v>
      </c>
      <c r="K95" s="245">
        <v>2.3877000000000002</v>
      </c>
      <c r="L95" s="245">
        <v>2.3967450000000001</v>
      </c>
      <c r="M95" s="245">
        <v>2.4145875000000001</v>
      </c>
      <c r="N95" s="245">
        <v>2.442285</v>
      </c>
      <c r="O95" s="245">
        <v>2.4911099999999999</v>
      </c>
      <c r="P95" s="245">
        <v>2.5852949999999999</v>
      </c>
      <c r="Q95" s="245">
        <v>2.7436950000000007</v>
      </c>
      <c r="R95" s="245">
        <v>2.98062</v>
      </c>
      <c r="S95" s="245">
        <v>3.3160500000000006</v>
      </c>
      <c r="T95" s="245">
        <v>3.7750049999999997</v>
      </c>
      <c r="U95" s="245">
        <v>4.2318900000000008</v>
      </c>
      <c r="V95" s="245">
        <v>4.6316924999999998</v>
      </c>
      <c r="W95" s="245">
        <v>5.0659425000000011</v>
      </c>
      <c r="X95" s="245">
        <v>5.5549350000000013</v>
      </c>
      <c r="Y95" s="245">
        <v>6.0984899999999982</v>
      </c>
      <c r="Z95" s="245">
        <v>6.7015125000000015</v>
      </c>
      <c r="AA95" s="245">
        <v>7.3792800000000014</v>
      </c>
      <c r="AB95" s="245">
        <v>8.3987775000000013</v>
      </c>
      <c r="AC95" s="245">
        <v>9.8245350000000027</v>
      </c>
      <c r="AD95" s="245">
        <v>11.196157499999998</v>
      </c>
      <c r="AE95" s="245">
        <v>12.39372</v>
      </c>
      <c r="AF95" s="245">
        <v>13.561132500000001</v>
      </c>
      <c r="AG95" s="245">
        <v>14.768392500000003</v>
      </c>
      <c r="AH95" s="245">
        <v>16.0797375</v>
      </c>
      <c r="AI95" s="245">
        <v>17.515012499999997</v>
      </c>
      <c r="AJ95" s="245">
        <v>19.084545000000002</v>
      </c>
      <c r="AK95" s="245">
        <v>20.758162500000005</v>
      </c>
      <c r="AL95" s="245">
        <v>22.536045000000009</v>
      </c>
      <c r="AM95" s="245">
        <v>24.463035000000001</v>
      </c>
      <c r="AN95" s="245">
        <v>26.588160000000006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1.0395E-2</v>
      </c>
      <c r="G100" s="248">
        <v>0.11119125000000002</v>
      </c>
      <c r="H100" s="248">
        <v>0.39810675000000012</v>
      </c>
      <c r="I100" s="248">
        <v>0.92189775000000007</v>
      </c>
      <c r="J100" s="248">
        <v>1.8196560000000002</v>
      </c>
      <c r="K100" s="248">
        <v>2.3924482500000002</v>
      </c>
      <c r="L100" s="248">
        <v>2.4026685000000003</v>
      </c>
      <c r="M100" s="248">
        <v>2.4223365000000001</v>
      </c>
      <c r="N100" s="248">
        <v>2.4523567499999999</v>
      </c>
      <c r="O100" s="248">
        <v>2.5037437499999999</v>
      </c>
      <c r="P100" s="248">
        <v>2.6005664999999998</v>
      </c>
      <c r="Q100" s="248">
        <v>2.7617355000000008</v>
      </c>
      <c r="R100" s="248">
        <v>3.0015187500000002</v>
      </c>
      <c r="S100" s="248">
        <v>3.3398445000000008</v>
      </c>
      <c r="T100" s="248">
        <v>3.8017724999999998</v>
      </c>
      <c r="U100" s="248">
        <v>4.2612600000000009</v>
      </c>
      <c r="V100" s="248">
        <v>4.6632989999999994</v>
      </c>
      <c r="W100" s="248">
        <v>5.0998342500000007</v>
      </c>
      <c r="X100" s="248">
        <v>5.5911712500000013</v>
      </c>
      <c r="Y100" s="248">
        <v>6.1371757499999982</v>
      </c>
      <c r="Z100" s="248">
        <v>6.742752750000002</v>
      </c>
      <c r="AA100" s="248">
        <v>7.4233702500000014</v>
      </c>
      <c r="AB100" s="248">
        <v>8.4457927500000007</v>
      </c>
      <c r="AC100" s="248">
        <v>9.8744977500000033</v>
      </c>
      <c r="AD100" s="248">
        <v>11.249336999999999</v>
      </c>
      <c r="AE100" s="248">
        <v>12.45003075</v>
      </c>
      <c r="AF100" s="248">
        <v>13.620597000000002</v>
      </c>
      <c r="AG100" s="248">
        <v>14.831268750000003</v>
      </c>
      <c r="AH100" s="248">
        <v>16.146051750000002</v>
      </c>
      <c r="AI100" s="248">
        <v>17.584847249999996</v>
      </c>
      <c r="AJ100" s="248">
        <v>19.158106500000002</v>
      </c>
      <c r="AK100" s="248">
        <v>20.835724500000005</v>
      </c>
      <c r="AL100" s="248">
        <v>22.617798750000009</v>
      </c>
      <c r="AM100" s="248">
        <v>24.549197250000002</v>
      </c>
      <c r="AN100" s="248">
        <v>26.678937750000006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0.11599353312499999</v>
      </c>
      <c r="G105" s="245">
        <v>2.9615137587500002</v>
      </c>
      <c r="H105" s="245">
        <v>6.9319551604499994</v>
      </c>
      <c r="I105" s="245">
        <v>8.4401050567702516</v>
      </c>
      <c r="J105" s="245">
        <v>10.158517486111412</v>
      </c>
      <c r="K105" s="245">
        <v>12.635092437053446</v>
      </c>
      <c r="L105" s="245">
        <v>15.36259099983759</v>
      </c>
      <c r="M105" s="245">
        <v>18.57516281406016</v>
      </c>
      <c r="N105" s="245">
        <v>22.832470927282017</v>
      </c>
      <c r="O105" s="245">
        <v>28.579433516323256</v>
      </c>
      <c r="P105" s="245">
        <v>35.531934330487154</v>
      </c>
      <c r="Q105" s="245">
        <v>43.926414000115564</v>
      </c>
      <c r="R105" s="245">
        <v>52.617199708759138</v>
      </c>
      <c r="S105" s="245">
        <v>62.08397302178173</v>
      </c>
      <c r="T105" s="245">
        <v>73.010550273046988</v>
      </c>
      <c r="U105" s="245">
        <v>83.444371596053713</v>
      </c>
      <c r="V105" s="245">
        <v>93.12437097300176</v>
      </c>
      <c r="W105" s="245">
        <v>102.33482898810767</v>
      </c>
      <c r="X105" s="245">
        <v>110.55068164883455</v>
      </c>
      <c r="Y105" s="245">
        <v>117.68949214872008</v>
      </c>
      <c r="Z105" s="245">
        <v>123.39646399666289</v>
      </c>
      <c r="AA105" s="245">
        <v>128.1610110196435</v>
      </c>
      <c r="AB105" s="245">
        <v>132.36818818824506</v>
      </c>
      <c r="AC105" s="245">
        <v>135.11351183380734</v>
      </c>
      <c r="AD105" s="245">
        <v>137.08284787499065</v>
      </c>
      <c r="AE105" s="245">
        <v>138.78343522155362</v>
      </c>
      <c r="AF105" s="245">
        <v>139.8103464377748</v>
      </c>
      <c r="AG105" s="245">
        <v>140.58633404215385</v>
      </c>
      <c r="AH105" s="245">
        <v>141.11139803469072</v>
      </c>
      <c r="AI105" s="245">
        <v>141.63107034115308</v>
      </c>
      <c r="AJ105" s="245">
        <v>141.8819939529952</v>
      </c>
      <c r="AK105" s="245">
        <v>141.8819939529952</v>
      </c>
      <c r="AL105" s="245">
        <v>141.8819939529952</v>
      </c>
      <c r="AM105" s="245">
        <v>141.8819939529952</v>
      </c>
      <c r="AN105" s="245">
        <v>141.8819939529952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0.37480020149999993</v>
      </c>
      <c r="G106" s="245">
        <v>0.69304552355000015</v>
      </c>
      <c r="H106" s="245">
        <v>1.1433022659249998</v>
      </c>
      <c r="I106" s="245">
        <v>2.4043666623089299</v>
      </c>
      <c r="J106" s="245">
        <v>4.9553440138703353</v>
      </c>
      <c r="K106" s="245">
        <v>8.4510918024906712</v>
      </c>
      <c r="L106" s="245">
        <v>13.194250462515692</v>
      </c>
      <c r="M106" s="245">
        <v>19.165513519215025</v>
      </c>
      <c r="N106" s="245">
        <v>26.402612014329875</v>
      </c>
      <c r="O106" s="245">
        <v>36.209994335736496</v>
      </c>
      <c r="P106" s="245">
        <v>47.906917531261001</v>
      </c>
      <c r="Q106" s="245">
        <v>61.153010124816383</v>
      </c>
      <c r="R106" s="245">
        <v>76.307950067219991</v>
      </c>
      <c r="S106" s="245">
        <v>92.748031922769485</v>
      </c>
      <c r="T106" s="245">
        <v>110.11357774064754</v>
      </c>
      <c r="U106" s="245">
        <v>127.47912355852561</v>
      </c>
      <c r="V106" s="245">
        <v>144.52360437504709</v>
      </c>
      <c r="W106" s="245">
        <v>159.67854431745073</v>
      </c>
      <c r="X106" s="245">
        <v>172.94394338573647</v>
      </c>
      <c r="Y106" s="245">
        <v>184.92420054087634</v>
      </c>
      <c r="Z106" s="245">
        <v>194.71227638755261</v>
      </c>
      <c r="AA106" s="245">
        <v>202.61081136011094</v>
      </c>
      <c r="AB106" s="245">
        <v>208.58207441681029</v>
      </c>
      <c r="AC106" s="245">
        <v>213.32523307683539</v>
      </c>
      <c r="AD106" s="245">
        <v>217.16135234154262</v>
      </c>
      <c r="AE106" s="245">
        <v>219.99566365271943</v>
      </c>
      <c r="AF106" s="245">
        <v>222.16853848645266</v>
      </c>
      <c r="AG106" s="245">
        <v>223.77474540095514</v>
      </c>
      <c r="AH106" s="245">
        <v>225.05988731410105</v>
      </c>
      <c r="AI106" s="245">
        <v>225.68359274980335</v>
      </c>
      <c r="AJ106" s="245">
        <v>226.62836318686226</v>
      </c>
      <c r="AK106" s="245">
        <v>227.57313362392131</v>
      </c>
      <c r="AL106" s="245">
        <v>227.57313362392131</v>
      </c>
      <c r="AM106" s="245">
        <v>227.57313362392131</v>
      </c>
      <c r="AN106" s="245">
        <v>227.57313362392131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3.5469250000000001E-2</v>
      </c>
      <c r="I107" s="245">
        <v>0.25370945882352935</v>
      </c>
      <c r="J107" s="245">
        <v>0.43648041764705853</v>
      </c>
      <c r="K107" s="245">
        <v>0.43648041764705853</v>
      </c>
      <c r="L107" s="245">
        <v>0.61925137647058814</v>
      </c>
      <c r="M107" s="245">
        <v>0.98479329411764682</v>
      </c>
      <c r="N107" s="245">
        <v>1.3503352117647054</v>
      </c>
      <c r="O107" s="245">
        <v>1.7158771294117643</v>
      </c>
      <c r="P107" s="245">
        <v>2.2641900058823521</v>
      </c>
      <c r="Q107" s="245">
        <v>2.9952738411764703</v>
      </c>
      <c r="R107" s="245">
        <v>3.7263576764705877</v>
      </c>
      <c r="S107" s="245">
        <v>4.4574415117647046</v>
      </c>
      <c r="T107" s="245">
        <v>5.7276579470588205</v>
      </c>
      <c r="U107" s="245">
        <v>6.9978743823529399</v>
      </c>
      <c r="V107" s="245">
        <v>7.7289582176470581</v>
      </c>
      <c r="W107" s="245">
        <v>8.4600420529411764</v>
      </c>
      <c r="X107" s="245">
        <v>9.0083549294117642</v>
      </c>
      <c r="Y107" s="245">
        <v>9.5566678058823538</v>
      </c>
      <c r="Z107" s="245">
        <v>10.104980682352945</v>
      </c>
      <c r="AA107" s="245">
        <v>10.470522599999999</v>
      </c>
      <c r="AB107" s="245">
        <v>10.653293558823529</v>
      </c>
      <c r="AC107" s="245">
        <v>10.83606451764706</v>
      </c>
      <c r="AD107" s="245">
        <v>11.01883547647059</v>
      </c>
      <c r="AE107" s="245">
        <v>11.201606435294119</v>
      </c>
      <c r="AF107" s="245">
        <v>11.384377394117649</v>
      </c>
      <c r="AG107" s="245">
        <v>11.384377394117649</v>
      </c>
      <c r="AH107" s="245">
        <v>11.384377394117649</v>
      </c>
      <c r="AI107" s="245">
        <v>11.384377394117649</v>
      </c>
      <c r="AJ107" s="245">
        <v>11.384377394117649</v>
      </c>
      <c r="AK107" s="245">
        <v>11.384377394117649</v>
      </c>
      <c r="AL107" s="245">
        <v>11.384377394117649</v>
      </c>
      <c r="AM107" s="245">
        <v>11.384377394117649</v>
      </c>
      <c r="AN107" s="245">
        <v>11.384377394117649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0.16614000000000001</v>
      </c>
      <c r="G108" s="245">
        <v>0.51639187499999994</v>
      </c>
      <c r="H108" s="245">
        <v>0.70050374999999998</v>
      </c>
      <c r="I108" s="245">
        <v>0.70050374999999998</v>
      </c>
      <c r="J108" s="245">
        <v>0.70050374999999998</v>
      </c>
      <c r="K108" s="245">
        <v>0.97218384868421037</v>
      </c>
      <c r="L108" s="245">
        <v>1.2438639473684208</v>
      </c>
      <c r="M108" s="245">
        <v>1.2438639473684208</v>
      </c>
      <c r="N108" s="245">
        <v>1.7813780304276314</v>
      </c>
      <c r="O108" s="245">
        <v>2.8168847121710523</v>
      </c>
      <c r="P108" s="245">
        <v>3.586557409539473</v>
      </c>
      <c r="Q108" s="245">
        <v>4.3957515912828953</v>
      </c>
      <c r="R108" s="245">
        <v>5.7341176480263139</v>
      </c>
      <c r="S108" s="245">
        <v>7.0724837047697369</v>
      </c>
      <c r="T108" s="245">
        <v>8.644256422697369</v>
      </c>
      <c r="U108" s="245">
        <v>10.216029140625</v>
      </c>
      <c r="V108" s="245">
        <v>11.55439519736842</v>
      </c>
      <c r="W108" s="245">
        <v>12.892761254111839</v>
      </c>
      <c r="X108" s="245">
        <v>13.701955435855261</v>
      </c>
      <c r="Y108" s="245">
        <v>14.471628133223682</v>
      </c>
      <c r="Z108" s="245">
        <v>15.235454716282895</v>
      </c>
      <c r="AA108" s="245">
        <v>15.772968799342104</v>
      </c>
      <c r="AB108" s="245">
        <v>16.044648898026313</v>
      </c>
      <c r="AC108" s="245">
        <v>16.316328996710524</v>
      </c>
      <c r="AD108" s="245">
        <v>16.588009095394735</v>
      </c>
      <c r="AE108" s="245">
        <v>16.588009095394735</v>
      </c>
      <c r="AF108" s="245">
        <v>16.588009095394735</v>
      </c>
      <c r="AG108" s="245">
        <v>16.588009095394735</v>
      </c>
      <c r="AH108" s="245">
        <v>16.588009095394735</v>
      </c>
      <c r="AI108" s="245">
        <v>16.588009095394735</v>
      </c>
      <c r="AJ108" s="245">
        <v>16.588009095394735</v>
      </c>
      <c r="AK108" s="245">
        <v>16.588009095394735</v>
      </c>
      <c r="AL108" s="245">
        <v>16.588009095394735</v>
      </c>
      <c r="AM108" s="245">
        <v>16.588009095394735</v>
      </c>
      <c r="AN108" s="245">
        <v>16.588009095394735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0.65693373462499993</v>
      </c>
      <c r="G112" s="248">
        <v>4.1709511573000002</v>
      </c>
      <c r="H112" s="248">
        <v>8.8112304263749994</v>
      </c>
      <c r="I112" s="248">
        <v>11.798684927902709</v>
      </c>
      <c r="J112" s="248">
        <v>16.250845667628806</v>
      </c>
      <c r="K112" s="248">
        <v>22.494848505875385</v>
      </c>
      <c r="L112" s="248">
        <v>30.419956786192291</v>
      </c>
      <c r="M112" s="248">
        <v>39.969333574761251</v>
      </c>
      <c r="N112" s="248">
        <v>52.366796183804233</v>
      </c>
      <c r="O112" s="248">
        <v>69.322189693642571</v>
      </c>
      <c r="P112" s="248">
        <v>89.289599277169984</v>
      </c>
      <c r="Q112" s="248">
        <v>112.47044955739131</v>
      </c>
      <c r="R112" s="248">
        <v>138.38562510047603</v>
      </c>
      <c r="S112" s="248">
        <v>166.36193016108564</v>
      </c>
      <c r="T112" s="248">
        <v>197.49604238345071</v>
      </c>
      <c r="U112" s="248">
        <v>228.13739867755726</v>
      </c>
      <c r="V112" s="248">
        <v>256.9313287630643</v>
      </c>
      <c r="W112" s="248">
        <v>283.36617661261141</v>
      </c>
      <c r="X112" s="248">
        <v>306.20493539983806</v>
      </c>
      <c r="Y112" s="248">
        <v>326.64198862870245</v>
      </c>
      <c r="Z112" s="248">
        <v>343.44917578285134</v>
      </c>
      <c r="AA112" s="248">
        <v>357.01531377909652</v>
      </c>
      <c r="AB112" s="248">
        <v>367.64820506190517</v>
      </c>
      <c r="AC112" s="248">
        <v>375.59113842500034</v>
      </c>
      <c r="AD112" s="248">
        <v>381.85104478839861</v>
      </c>
      <c r="AE112" s="248">
        <v>386.5687144049619</v>
      </c>
      <c r="AF112" s="248">
        <v>389.9512714137399</v>
      </c>
      <c r="AG112" s="248">
        <v>392.33346593262144</v>
      </c>
      <c r="AH112" s="248">
        <v>394.14367183830421</v>
      </c>
      <c r="AI112" s="248">
        <v>395.28704958046882</v>
      </c>
      <c r="AJ112" s="248">
        <v>396.48274362936985</v>
      </c>
      <c r="AK112" s="248">
        <v>397.42751406642896</v>
      </c>
      <c r="AL112" s="248">
        <v>397.42751406642896</v>
      </c>
      <c r="AM112" s="248">
        <v>397.42751406642896</v>
      </c>
      <c r="AN112" s="248">
        <v>397.42751406642896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31" activePane="bottomRight" state="frozen"/>
      <selection pane="topRight" activeCell="B1" sqref="B1"/>
      <selection pane="bottomLeft" activeCell="A2" sqref="A2"/>
      <selection pane="bottomRight" activeCell="B35" sqref="B35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771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721</v>
      </c>
      <c r="B2" s="291" t="s">
        <v>722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1148.0558000000001</v>
      </c>
      <c r="H2" s="292">
        <v>1798.8346000000004</v>
      </c>
      <c r="I2" s="292">
        <v>2010.5446000000004</v>
      </c>
      <c r="J2" s="292">
        <v>2250.3009999999995</v>
      </c>
      <c r="K2" s="292">
        <v>2929.2947999999997</v>
      </c>
      <c r="L2" s="292">
        <v>3708.1679999999992</v>
      </c>
      <c r="M2" s="292">
        <v>4533.7575999999999</v>
      </c>
      <c r="N2" s="292">
        <v>5351.9727999999996</v>
      </c>
      <c r="O2" s="292">
        <v>6134.2544000000007</v>
      </c>
      <c r="P2" s="292">
        <v>6849.7333999999992</v>
      </c>
      <c r="Q2" s="292">
        <v>7510.8118000000004</v>
      </c>
      <c r="R2" s="292">
        <v>8132.7143999999998</v>
      </c>
      <c r="S2" s="292">
        <v>8496.4886000000006</v>
      </c>
      <c r="T2" s="292">
        <v>8828.7588000000014</v>
      </c>
      <c r="U2" s="292">
        <v>9140.1867999999995</v>
      </c>
      <c r="V2" s="292">
        <v>9438.6376000000018</v>
      </c>
      <c r="W2" s="292">
        <v>9744.4445999999989</v>
      </c>
      <c r="X2" s="292">
        <v>10050.5854</v>
      </c>
      <c r="Y2" s="292">
        <v>10338.268200000004</v>
      </c>
      <c r="Z2" s="292">
        <v>10630.4</v>
      </c>
      <c r="AA2" s="292">
        <v>10925.701999999997</v>
      </c>
      <c r="AB2" s="292">
        <v>11243.186000000002</v>
      </c>
      <c r="AC2" s="292">
        <v>11520.975600000002</v>
      </c>
      <c r="AD2" s="292">
        <v>11800.200800000002</v>
      </c>
      <c r="AE2" s="292">
        <v>12094.263000000001</v>
      </c>
      <c r="AF2" s="292">
        <v>12381.157600000002</v>
      </c>
      <c r="AG2" s="292">
        <v>12664.349999999999</v>
      </c>
      <c r="AH2" s="292">
        <v>12953.909199999996</v>
      </c>
      <c r="AI2" s="292">
        <v>13250.826000000003</v>
      </c>
      <c r="AJ2" s="292">
        <v>13557.583600000004</v>
      </c>
      <c r="AK2" s="292">
        <v>13866.029800000002</v>
      </c>
      <c r="AL2" s="292">
        <v>14179.766399999997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27.492000000000001</v>
      </c>
      <c r="H3" s="292">
        <v>52.226999999999997</v>
      </c>
      <c r="I3" s="292">
        <v>52.375</v>
      </c>
      <c r="J3" s="292">
        <v>52.785999999999994</v>
      </c>
      <c r="K3" s="292">
        <v>53.360000000000007</v>
      </c>
      <c r="L3" s="292">
        <v>54.22</v>
      </c>
      <c r="M3" s="292">
        <v>55.739000000000004</v>
      </c>
      <c r="N3" s="292">
        <v>58.372</v>
      </c>
      <c r="O3" s="292">
        <v>62.068000000000005</v>
      </c>
      <c r="P3" s="292">
        <v>67.711999999999989</v>
      </c>
      <c r="Q3" s="292">
        <v>75.094999999999999</v>
      </c>
      <c r="R3" s="292">
        <v>84.86999999999999</v>
      </c>
      <c r="S3" s="292">
        <v>91.225000000000009</v>
      </c>
      <c r="T3" s="292">
        <v>98.195999999999998</v>
      </c>
      <c r="U3" s="292">
        <v>105.619</v>
      </c>
      <c r="V3" s="292">
        <v>113.47499999999999</v>
      </c>
      <c r="W3" s="292">
        <v>121.99</v>
      </c>
      <c r="X3" s="292">
        <v>131.34899999999999</v>
      </c>
      <c r="Y3" s="292">
        <v>141.83600000000001</v>
      </c>
      <c r="Z3" s="292">
        <v>161.10899999999998</v>
      </c>
      <c r="AA3" s="292">
        <v>182.815</v>
      </c>
      <c r="AB3" s="292">
        <v>198.565</v>
      </c>
      <c r="AC3" s="292">
        <v>214.08700000000002</v>
      </c>
      <c r="AD3" s="292">
        <v>228.72499999999999</v>
      </c>
      <c r="AE3" s="292">
        <v>244.01300000000001</v>
      </c>
      <c r="AF3" s="292">
        <v>260.62099999999998</v>
      </c>
      <c r="AG3" s="292">
        <v>278.35000000000002</v>
      </c>
      <c r="AH3" s="292">
        <v>297.15199999999999</v>
      </c>
      <c r="AI3" s="292">
        <v>316.411</v>
      </c>
      <c r="AJ3" s="292">
        <v>336.767</v>
      </c>
      <c r="AK3" s="292">
        <v>358.45699999999999</v>
      </c>
      <c r="AL3" s="292">
        <v>382.113</v>
      </c>
    </row>
    <row r="4" spans="1:38" s="33" customFormat="1" ht="15" x14ac:dyDescent="0.25">
      <c r="A4" s="306"/>
      <c r="B4" s="291" t="s">
        <v>723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76.416000000000011</v>
      </c>
      <c r="H4" s="292">
        <v>122.81400000000001</v>
      </c>
      <c r="I4" s="292">
        <v>137.85399999999998</v>
      </c>
      <c r="J4" s="292">
        <v>166.37200000000001</v>
      </c>
      <c r="K4" s="292">
        <v>200.334</v>
      </c>
      <c r="L4" s="292">
        <v>235.68599999999998</v>
      </c>
      <c r="M4" s="292">
        <v>271.82600000000002</v>
      </c>
      <c r="N4" s="292">
        <v>308.24400000000003</v>
      </c>
      <c r="O4" s="292">
        <v>348.57600000000002</v>
      </c>
      <c r="P4" s="292">
        <v>387.95599999999996</v>
      </c>
      <c r="Q4" s="292">
        <v>429.48199999999997</v>
      </c>
      <c r="R4" s="292">
        <v>473.43599999999998</v>
      </c>
      <c r="S4" s="292">
        <v>501.28399999999999</v>
      </c>
      <c r="T4" s="292">
        <v>528.77</v>
      </c>
      <c r="U4" s="292">
        <v>556.52800000000002</v>
      </c>
      <c r="V4" s="292">
        <v>584.28800000000001</v>
      </c>
      <c r="W4" s="292">
        <v>615.39600000000007</v>
      </c>
      <c r="X4" s="292">
        <v>647.3359999999999</v>
      </c>
      <c r="Y4" s="292">
        <v>678.86400000000003</v>
      </c>
      <c r="Z4" s="292">
        <v>712.29200000000003</v>
      </c>
      <c r="AA4" s="292">
        <v>747.36400000000003</v>
      </c>
      <c r="AB4" s="292">
        <v>786.15</v>
      </c>
      <c r="AC4" s="292">
        <v>821.77399999999989</v>
      </c>
      <c r="AD4" s="292">
        <v>861.95799999999997</v>
      </c>
      <c r="AE4" s="292">
        <v>915.12200000000007</v>
      </c>
      <c r="AF4" s="292">
        <v>962.20600000000002</v>
      </c>
      <c r="AG4" s="292">
        <v>1004.86</v>
      </c>
      <c r="AH4" s="292">
        <v>1050.0540000000001</v>
      </c>
      <c r="AI4" s="292">
        <v>1109.482</v>
      </c>
      <c r="AJ4" s="292">
        <v>1188.2199999999998</v>
      </c>
      <c r="AK4" s="292">
        <v>1252.354</v>
      </c>
      <c r="AL4" s="292">
        <v>1307.732</v>
      </c>
    </row>
    <row r="5" spans="1:38" s="33" customFormat="1" ht="15" x14ac:dyDescent="0.25">
      <c r="A5" s="306"/>
      <c r="B5" s="291" t="s">
        <v>724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1324.8378455157224</v>
      </c>
      <c r="H6" s="294">
        <v>2077.9010963568198</v>
      </c>
      <c r="I6" s="294">
        <v>2336.0976906976916</v>
      </c>
      <c r="J6" s="294">
        <v>2652.2985671349447</v>
      </c>
      <c r="K6" s="294">
        <v>3413.3874477865343</v>
      </c>
      <c r="L6" s="294">
        <v>4304.7595383291864</v>
      </c>
      <c r="M6" s="294">
        <v>5260.5314935084843</v>
      </c>
      <c r="N6" s="294">
        <v>6224.7004902880599</v>
      </c>
      <c r="O6" s="294">
        <v>7177.0718247626237</v>
      </c>
      <c r="P6" s="294">
        <v>8069.8333516597377</v>
      </c>
      <c r="Q6" s="294">
        <v>8926.2413510083934</v>
      </c>
      <c r="R6" s="294">
        <v>9769.4455923419773</v>
      </c>
      <c r="S6" s="294">
        <v>10307.983092545335</v>
      </c>
      <c r="T6" s="294">
        <v>10820.599462089618</v>
      </c>
      <c r="U6" s="294">
        <v>11285.819966974974</v>
      </c>
      <c r="V6" s="294">
        <v>11729.706134748045</v>
      </c>
      <c r="W6" s="294">
        <v>12169.412528368011</v>
      </c>
      <c r="X6" s="294">
        <v>12590.598786434126</v>
      </c>
      <c r="Y6" s="294">
        <v>12982.157089663902</v>
      </c>
      <c r="Z6" s="294">
        <v>13372.177271957606</v>
      </c>
      <c r="AA6" s="294">
        <v>13758.095952447353</v>
      </c>
      <c r="AB6" s="294">
        <v>14158.219069955121</v>
      </c>
      <c r="AC6" s="294">
        <v>14506.399822952691</v>
      </c>
      <c r="AD6" s="294">
        <v>14854.809728406497</v>
      </c>
      <c r="AE6" s="294">
        <v>15226.100707981825</v>
      </c>
      <c r="AF6" s="294">
        <v>15585.285182754273</v>
      </c>
      <c r="AG6" s="294">
        <v>15931.844793280587</v>
      </c>
      <c r="AH6" s="294">
        <v>16293.582285676424</v>
      </c>
      <c r="AI6" s="294">
        <v>16669.186085676432</v>
      </c>
      <c r="AJ6" s="294">
        <v>17075.037685676431</v>
      </c>
      <c r="AK6" s="294">
        <v>17469.30788567643</v>
      </c>
      <c r="AL6" s="294">
        <v>17862.078485676426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725</v>
      </c>
      <c r="B8" s="296" t="s">
        <v>722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1210.6885379958783</v>
      </c>
      <c r="H8" s="297">
        <v>2051.8345580086566</v>
      </c>
      <c r="I8" s="297">
        <v>2643.0752529468878</v>
      </c>
      <c r="J8" s="297">
        <v>2941.2300221509408</v>
      </c>
      <c r="K8" s="297">
        <v>3561.737915066099</v>
      </c>
      <c r="L8" s="297">
        <v>4552.787847228803</v>
      </c>
      <c r="M8" s="297">
        <v>5640.5349641598104</v>
      </c>
      <c r="N8" s="297">
        <v>6750.0477643529111</v>
      </c>
      <c r="O8" s="297">
        <v>7824.6285928865282</v>
      </c>
      <c r="P8" s="297">
        <v>8823.5502373825602</v>
      </c>
      <c r="Q8" s="297">
        <v>9734.654895494732</v>
      </c>
      <c r="R8" s="297">
        <v>10577.482575849306</v>
      </c>
      <c r="S8" s="297">
        <v>11209.745308953516</v>
      </c>
      <c r="T8" s="297">
        <v>11638.25807981212</v>
      </c>
      <c r="U8" s="297">
        <v>12028.796714234977</v>
      </c>
      <c r="V8" s="297">
        <v>12394.509187961175</v>
      </c>
      <c r="W8" s="297">
        <v>12756.02109368966</v>
      </c>
      <c r="X8" s="297">
        <v>13127.964685473802</v>
      </c>
      <c r="Y8" s="297">
        <v>13496.664249041971</v>
      </c>
      <c r="Z8" s="297">
        <v>13888.801640567921</v>
      </c>
      <c r="AA8" s="297">
        <v>14307.063060797693</v>
      </c>
      <c r="AB8" s="297">
        <v>14754.615942244945</v>
      </c>
      <c r="AC8" s="297">
        <v>15128.866679163253</v>
      </c>
      <c r="AD8" s="297">
        <v>15477.826838642563</v>
      </c>
      <c r="AE8" s="297">
        <v>15895.373425011112</v>
      </c>
      <c r="AF8" s="297">
        <v>16329.740850946249</v>
      </c>
      <c r="AG8" s="297">
        <v>16760.112020583128</v>
      </c>
      <c r="AH8" s="297">
        <v>17189.366765584924</v>
      </c>
      <c r="AI8" s="297">
        <v>17621.662386901316</v>
      </c>
      <c r="AJ8" s="297">
        <v>18055.325670887891</v>
      </c>
      <c r="AK8" s="297">
        <v>18488.16989422957</v>
      </c>
      <c r="AL8" s="297">
        <v>18919.203095432589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83.790620377499977</v>
      </c>
      <c r="H9" s="299">
        <v>163.85943423200001</v>
      </c>
      <c r="I9" s="299">
        <v>215.02544086849997</v>
      </c>
      <c r="J9" s="299">
        <v>216.10346807649992</v>
      </c>
      <c r="K9" s="299">
        <v>218.02933703099995</v>
      </c>
      <c r="L9" s="299">
        <v>220.85652826199996</v>
      </c>
      <c r="M9" s="299">
        <v>225.61270083899998</v>
      </c>
      <c r="N9" s="299">
        <v>234.02089223099998</v>
      </c>
      <c r="O9" s="299">
        <v>246.91824807849997</v>
      </c>
      <c r="P9" s="299">
        <v>266.03429365250003</v>
      </c>
      <c r="Q9" s="299">
        <v>292.75430618949991</v>
      </c>
      <c r="R9" s="299">
        <v>328.00100017799991</v>
      </c>
      <c r="S9" s="299">
        <v>361.14669839449994</v>
      </c>
      <c r="T9" s="299">
        <v>388.53298189499998</v>
      </c>
      <c r="U9" s="299">
        <v>418.13476210549993</v>
      </c>
      <c r="V9" s="299">
        <v>449.55992153349985</v>
      </c>
      <c r="W9" s="299">
        <v>483.22924674249981</v>
      </c>
      <c r="X9" s="299">
        <v>520.00614143649989</v>
      </c>
      <c r="Y9" s="299">
        <v>560.84751257400001</v>
      </c>
      <c r="Z9" s="299">
        <v>622.1049006930001</v>
      </c>
      <c r="AA9" s="299">
        <v>706.48446444799981</v>
      </c>
      <c r="AB9" s="299">
        <v>783.60395858249979</v>
      </c>
      <c r="AC9" s="299">
        <v>847.98776588149985</v>
      </c>
      <c r="AD9" s="299">
        <v>910.07923108599982</v>
      </c>
      <c r="AE9" s="299">
        <v>971.69134416299994</v>
      </c>
      <c r="AF9" s="299">
        <v>1037.3767448199999</v>
      </c>
      <c r="AG9" s="299">
        <v>1108.0741478679995</v>
      </c>
      <c r="AH9" s="299">
        <v>1183.2946448224998</v>
      </c>
      <c r="AI9" s="299">
        <v>1261.6818905369998</v>
      </c>
      <c r="AJ9" s="299">
        <v>1343.2536387939999</v>
      </c>
      <c r="AK9" s="299">
        <v>1429.8358551644997</v>
      </c>
      <c r="AL9" s="299">
        <v>1523.2212771524999</v>
      </c>
    </row>
    <row r="10" spans="1:38" s="33" customFormat="1" ht="15" x14ac:dyDescent="0.25">
      <c r="A10" s="307"/>
      <c r="B10" s="298" t="s">
        <v>723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345.35424</v>
      </c>
      <c r="H10" s="299">
        <v>610.83917999999994</v>
      </c>
      <c r="I10" s="299">
        <v>799.20808799999986</v>
      </c>
      <c r="J10" s="299">
        <v>932.75691600000005</v>
      </c>
      <c r="K10" s="299">
        <v>1124.3205959999998</v>
      </c>
      <c r="L10" s="299">
        <v>1336.8373199999999</v>
      </c>
      <c r="M10" s="299">
        <v>1556.0317919999998</v>
      </c>
      <c r="N10" s="299">
        <v>1778.4946199999997</v>
      </c>
      <c r="O10" s="299">
        <v>2013.8101199999999</v>
      </c>
      <c r="P10" s="299">
        <v>2258.2071119999996</v>
      </c>
      <c r="Q10" s="299">
        <v>2506.2649079999992</v>
      </c>
      <c r="R10" s="299">
        <v>2768.3465879999994</v>
      </c>
      <c r="S10" s="299">
        <v>2988.4915199999996</v>
      </c>
      <c r="T10" s="299">
        <v>3158.1455639999995</v>
      </c>
      <c r="U10" s="299">
        <v>3327.5236679999998</v>
      </c>
      <c r="V10" s="299">
        <v>3497.7418560000001</v>
      </c>
      <c r="W10" s="299">
        <v>3678.2311440000003</v>
      </c>
      <c r="X10" s="299">
        <v>3871.5363119999993</v>
      </c>
      <c r="Y10" s="299">
        <v>4066.1291999999994</v>
      </c>
      <c r="Z10" s="299">
        <v>4265.2842959999998</v>
      </c>
      <c r="AA10" s="299">
        <v>4475.3052959999995</v>
      </c>
      <c r="AB10" s="299">
        <v>4701.7539239999996</v>
      </c>
      <c r="AC10" s="299">
        <v>4929.8949839999996</v>
      </c>
      <c r="AD10" s="299">
        <v>5162.3223120000002</v>
      </c>
      <c r="AE10" s="299">
        <v>5448.5272799999993</v>
      </c>
      <c r="AF10" s="299">
        <v>5755.8876479999981</v>
      </c>
      <c r="AG10" s="299">
        <v>6031.0243559999999</v>
      </c>
      <c r="AH10" s="299">
        <v>6300.3663239999996</v>
      </c>
      <c r="AI10" s="299">
        <v>6621.1373759999988</v>
      </c>
      <c r="AJ10" s="299">
        <v>7044.7543319999995</v>
      </c>
      <c r="AK10" s="299">
        <v>7482.799884</v>
      </c>
      <c r="AL10" s="299">
        <v>7849.2236759999996</v>
      </c>
    </row>
    <row r="11" spans="1:38" s="33" customFormat="1" ht="15" x14ac:dyDescent="0.25">
      <c r="A11" s="307"/>
      <c r="B11" s="300" t="s">
        <v>726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1924.002497948562</v>
      </c>
      <c r="H12" s="297">
        <v>3210.4528386733914</v>
      </c>
      <c r="I12" s="297">
        <v>4182.3759756996478</v>
      </c>
      <c r="J12" s="297">
        <v>4792.0644975104824</v>
      </c>
      <c r="K12" s="297">
        <v>5817.8786760018957</v>
      </c>
      <c r="L12" s="297">
        <v>7301.2135562165386</v>
      </c>
      <c r="M12" s="297">
        <v>8992.2533076766958</v>
      </c>
      <c r="N12" s="297">
        <v>10778.885867712599</v>
      </c>
      <c r="O12" s="297">
        <v>12620.912315741209</v>
      </c>
      <c r="P12" s="297">
        <v>14461.915917259341</v>
      </c>
      <c r="Q12" s="297">
        <v>16272.525433550036</v>
      </c>
      <c r="R12" s="297">
        <v>18109.567794888648</v>
      </c>
      <c r="S12" s="297">
        <v>19679.571304287827</v>
      </c>
      <c r="T12" s="297">
        <v>20947.730424907775</v>
      </c>
      <c r="U12" s="297">
        <v>22128.933338738349</v>
      </c>
      <c r="V12" s="297">
        <v>23207.77997151831</v>
      </c>
      <c r="W12" s="297">
        <v>24240.260003693678</v>
      </c>
      <c r="X12" s="297">
        <v>25217.492351617595</v>
      </c>
      <c r="Y12" s="297">
        <v>26125.04587260649</v>
      </c>
      <c r="Z12" s="297">
        <v>27017.241105970868</v>
      </c>
      <c r="AA12" s="297">
        <v>27907.259856316065</v>
      </c>
      <c r="AB12" s="297">
        <v>28797.397785581066</v>
      </c>
      <c r="AC12" s="297">
        <v>29569.332781624129</v>
      </c>
      <c r="AD12" s="297">
        <v>30287.291922556982</v>
      </c>
      <c r="AE12" s="297">
        <v>31105.452605196137</v>
      </c>
      <c r="AF12" s="297">
        <v>31952.691126587961</v>
      </c>
      <c r="AG12" s="297">
        <v>32754.908675397717</v>
      </c>
      <c r="AH12" s="297">
        <v>33554.594366123696</v>
      </c>
      <c r="AI12" s="297">
        <v>34405.583962530531</v>
      </c>
      <c r="AJ12" s="297">
        <v>35344.43595077411</v>
      </c>
      <c r="AK12" s="297">
        <v>36301.907942486287</v>
      </c>
      <c r="AL12" s="297">
        <v>37192.750357677309</v>
      </c>
    </row>
    <row r="13" spans="1:38" s="33" customFormat="1" ht="15" x14ac:dyDescent="0.25"/>
    <row r="14" spans="1:38" s="33" customFormat="1" ht="15" x14ac:dyDescent="0.25">
      <c r="A14" s="308" t="s">
        <v>727</v>
      </c>
      <c r="B14" s="301" t="s">
        <v>722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138.20645410911854</v>
      </c>
      <c r="H14" s="302">
        <v>234.22768927039459</v>
      </c>
      <c r="I14" s="302">
        <v>301.72091928617442</v>
      </c>
      <c r="J14" s="302">
        <v>335.75685184371474</v>
      </c>
      <c r="K14" s="302">
        <v>406.59108619476018</v>
      </c>
      <c r="L14" s="302">
        <v>519.72464009461225</v>
      </c>
      <c r="M14" s="302">
        <v>643.89668540637103</v>
      </c>
      <c r="N14" s="302">
        <v>770.55339775718164</v>
      </c>
      <c r="O14" s="302">
        <v>893.22244211033433</v>
      </c>
      <c r="P14" s="302">
        <v>1007.2545933085115</v>
      </c>
      <c r="Q14" s="302">
        <v>1111.2619743715447</v>
      </c>
      <c r="R14" s="302">
        <v>1207.4751798914733</v>
      </c>
      <c r="S14" s="302">
        <v>1279.6512909764288</v>
      </c>
      <c r="T14" s="302">
        <v>1328.5682739511553</v>
      </c>
      <c r="U14" s="302">
        <v>1373.1503098441756</v>
      </c>
      <c r="V14" s="302">
        <v>1414.8983091279881</v>
      </c>
      <c r="W14" s="302">
        <v>1456.1667915170844</v>
      </c>
      <c r="X14" s="302">
        <v>1498.6261056476944</v>
      </c>
      <c r="Y14" s="302">
        <v>1540.7150969225995</v>
      </c>
      <c r="Z14" s="302">
        <v>1585.4796393342376</v>
      </c>
      <c r="AA14" s="302">
        <v>1633.2263768033897</v>
      </c>
      <c r="AB14" s="302">
        <v>1684.3168883841263</v>
      </c>
      <c r="AC14" s="302">
        <v>1727.0395752469467</v>
      </c>
      <c r="AD14" s="302">
        <v>1766.8752098907034</v>
      </c>
      <c r="AE14" s="302">
        <v>1814.5403453209033</v>
      </c>
      <c r="AF14" s="302">
        <v>1864.1256679162386</v>
      </c>
      <c r="AG14" s="302">
        <v>1913.2547968702202</v>
      </c>
      <c r="AH14" s="302">
        <v>1962.2564800896032</v>
      </c>
      <c r="AI14" s="302">
        <v>2011.6052953083695</v>
      </c>
      <c r="AJ14" s="302">
        <v>2061.1102364027274</v>
      </c>
      <c r="AK14" s="302">
        <v>2110.5216774234668</v>
      </c>
      <c r="AL14" s="302">
        <v>2159.7263807571449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9.5651393124999977</v>
      </c>
      <c r="H15" s="302">
        <v>18.705414866666668</v>
      </c>
      <c r="I15" s="302">
        <v>24.546283204166663</v>
      </c>
      <c r="J15" s="302">
        <v>24.669345670833327</v>
      </c>
      <c r="K15" s="302">
        <v>24.889193724999995</v>
      </c>
      <c r="L15" s="302">
        <v>25.211932449999995</v>
      </c>
      <c r="M15" s="302">
        <v>25.754874524999998</v>
      </c>
      <c r="N15" s="302">
        <v>26.714713724999999</v>
      </c>
      <c r="O15" s="302">
        <v>28.187014620833331</v>
      </c>
      <c r="P15" s="302">
        <v>30.369211604166669</v>
      </c>
      <c r="Q15" s="302">
        <v>33.419441345833327</v>
      </c>
      <c r="R15" s="302">
        <v>37.443036549999988</v>
      </c>
      <c r="S15" s="302">
        <v>41.226792054166658</v>
      </c>
      <c r="T15" s="302">
        <v>44.353080124999998</v>
      </c>
      <c r="U15" s="302">
        <v>47.732278779166663</v>
      </c>
      <c r="V15" s="302">
        <v>51.319625745833314</v>
      </c>
      <c r="W15" s="302">
        <v>55.163156020833313</v>
      </c>
      <c r="X15" s="302">
        <v>59.361431670833319</v>
      </c>
      <c r="Y15" s="302">
        <v>64.023688649999997</v>
      </c>
      <c r="Z15" s="302">
        <v>71.016541175000015</v>
      </c>
      <c r="AA15" s="302">
        <v>80.648911466666647</v>
      </c>
      <c r="AB15" s="302">
        <v>89.452506687499977</v>
      </c>
      <c r="AC15" s="302">
        <v>96.80225637916665</v>
      </c>
      <c r="AD15" s="302">
        <v>103.89032318333332</v>
      </c>
      <c r="AE15" s="302">
        <v>110.923669425</v>
      </c>
      <c r="AF15" s="302">
        <v>118.42200283333332</v>
      </c>
      <c r="AG15" s="302">
        <v>126.49248263333328</v>
      </c>
      <c r="AH15" s="302">
        <v>135.07929735416664</v>
      </c>
      <c r="AI15" s="302">
        <v>144.02761307499998</v>
      </c>
      <c r="AJ15" s="302">
        <v>153.33945648333332</v>
      </c>
      <c r="AK15" s="302">
        <v>163.22327113749998</v>
      </c>
      <c r="AL15" s="302">
        <v>173.88370743749999</v>
      </c>
    </row>
    <row r="16" spans="1:38" s="33" customFormat="1" ht="15" x14ac:dyDescent="0.25">
      <c r="A16" s="309"/>
      <c r="B16" s="301" t="s">
        <v>723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39.423999999999999</v>
      </c>
      <c r="H16" s="302">
        <v>69.730499999999992</v>
      </c>
      <c r="I16" s="302">
        <v>91.233799999999988</v>
      </c>
      <c r="J16" s="302">
        <v>106.4791</v>
      </c>
      <c r="K16" s="302">
        <v>128.34709999999998</v>
      </c>
      <c r="L16" s="302">
        <v>152.607</v>
      </c>
      <c r="M16" s="302">
        <v>177.62919999999997</v>
      </c>
      <c r="N16" s="302">
        <v>203.02449999999996</v>
      </c>
      <c r="O16" s="302">
        <v>229.887</v>
      </c>
      <c r="P16" s="302">
        <v>257.78619999999995</v>
      </c>
      <c r="Q16" s="302">
        <v>286.10329999999993</v>
      </c>
      <c r="R16" s="302">
        <v>316.02129999999994</v>
      </c>
      <c r="S16" s="302">
        <v>341.15199999999999</v>
      </c>
      <c r="T16" s="302">
        <v>360.51889999999997</v>
      </c>
      <c r="U16" s="302">
        <v>379.85429999999997</v>
      </c>
      <c r="V16" s="302">
        <v>399.28560000000004</v>
      </c>
      <c r="W16" s="302">
        <v>419.88940000000002</v>
      </c>
      <c r="X16" s="302">
        <v>441.95619999999991</v>
      </c>
      <c r="Y16" s="302">
        <v>464.16999999999996</v>
      </c>
      <c r="Z16" s="302">
        <v>486.90460000000002</v>
      </c>
      <c r="AA16" s="302">
        <v>510.87959999999998</v>
      </c>
      <c r="AB16" s="302">
        <v>536.72989999999993</v>
      </c>
      <c r="AC16" s="302">
        <v>562.77339999999992</v>
      </c>
      <c r="AD16" s="302">
        <v>589.30619999999999</v>
      </c>
      <c r="AE16" s="302">
        <v>621.97799999999995</v>
      </c>
      <c r="AF16" s="302">
        <v>657.06479999999976</v>
      </c>
      <c r="AG16" s="302">
        <v>688.47310000000004</v>
      </c>
      <c r="AH16" s="302">
        <v>719.21989999999994</v>
      </c>
      <c r="AI16" s="302">
        <v>755.83759999999984</v>
      </c>
      <c r="AJ16" s="302">
        <v>804.19569999999999</v>
      </c>
      <c r="AK16" s="302">
        <v>854.20090000000005</v>
      </c>
      <c r="AL16" s="302">
        <v>896.03009999999995</v>
      </c>
    </row>
    <row r="17" spans="1:38" s="33" customFormat="1" ht="15" x14ac:dyDescent="0.25">
      <c r="A17" s="309"/>
      <c r="B17" s="301" t="s">
        <v>726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219.6349883502925</v>
      </c>
      <c r="H18" s="302">
        <v>366.49005007687123</v>
      </c>
      <c r="I18" s="302">
        <v>477.44017987438912</v>
      </c>
      <c r="J18" s="302">
        <v>547.03932619982675</v>
      </c>
      <c r="K18" s="302">
        <v>664.14140137007939</v>
      </c>
      <c r="L18" s="302">
        <v>833.47186714800671</v>
      </c>
      <c r="M18" s="302">
        <v>1026.5129346662895</v>
      </c>
      <c r="N18" s="302">
        <v>1230.466423254863</v>
      </c>
      <c r="O18" s="302">
        <v>1440.7434150389508</v>
      </c>
      <c r="P18" s="302">
        <v>1650.9036435227558</v>
      </c>
      <c r="Q18" s="302">
        <v>1857.5942275742052</v>
      </c>
      <c r="R18" s="302">
        <v>2067.3022596904848</v>
      </c>
      <c r="S18" s="302">
        <v>2246.5264045990671</v>
      </c>
      <c r="T18" s="302">
        <v>2391.2934275008874</v>
      </c>
      <c r="U18" s="302">
        <v>2526.1339427783505</v>
      </c>
      <c r="V18" s="302">
        <v>2649.289951086565</v>
      </c>
      <c r="W18" s="302">
        <v>2767.1529684581824</v>
      </c>
      <c r="X18" s="302">
        <v>2878.7091725590863</v>
      </c>
      <c r="Y18" s="302">
        <v>2982.3111726719735</v>
      </c>
      <c r="Z18" s="302">
        <v>3084.1599436039801</v>
      </c>
      <c r="AA18" s="302">
        <v>3185.7602575703277</v>
      </c>
      <c r="AB18" s="302">
        <v>3287.3741764361948</v>
      </c>
      <c r="AC18" s="302">
        <v>3375.4946097744441</v>
      </c>
      <c r="AD18" s="302">
        <v>3457.4534158170068</v>
      </c>
      <c r="AE18" s="302">
        <v>3550.8507540178243</v>
      </c>
      <c r="AF18" s="302">
        <v>3647.5674802041058</v>
      </c>
      <c r="AG18" s="302">
        <v>3739.1448259586437</v>
      </c>
      <c r="AH18" s="302">
        <v>3830.4331468177738</v>
      </c>
      <c r="AI18" s="302">
        <v>3927.5780779144443</v>
      </c>
      <c r="AJ18" s="302">
        <v>4034.7529624171361</v>
      </c>
      <c r="AK18" s="302">
        <v>4144.0534180920422</v>
      </c>
      <c r="AL18" s="302">
        <v>4245.7477577257205</v>
      </c>
    </row>
    <row r="19" spans="1:38" s="33" customFormat="1" ht="15" x14ac:dyDescent="0.25"/>
    <row r="20" spans="1:38" s="33" customFormat="1" ht="15" x14ac:dyDescent="0.25">
      <c r="A20" s="303" t="s">
        <v>728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140654</v>
      </c>
      <c r="H20" s="304">
        <v>224785</v>
      </c>
      <c r="I20" s="304">
        <v>254974</v>
      </c>
      <c r="J20" s="304">
        <v>277061</v>
      </c>
      <c r="K20" s="304">
        <v>385194</v>
      </c>
      <c r="L20" s="304">
        <v>516278</v>
      </c>
      <c r="M20" s="304">
        <v>659528</v>
      </c>
      <c r="N20" s="304">
        <v>802666</v>
      </c>
      <c r="O20" s="304">
        <v>936840</v>
      </c>
      <c r="P20" s="304">
        <v>1057654</v>
      </c>
      <c r="Q20" s="304">
        <v>1166334</v>
      </c>
      <c r="R20" s="304">
        <v>1266125</v>
      </c>
      <c r="S20" s="304">
        <v>1326915</v>
      </c>
      <c r="T20" s="304">
        <v>1381395</v>
      </c>
      <c r="U20" s="304">
        <v>1430523</v>
      </c>
      <c r="V20" s="304">
        <v>1476702</v>
      </c>
      <c r="W20" s="304">
        <v>1521556</v>
      </c>
      <c r="X20" s="304">
        <v>1564871</v>
      </c>
      <c r="Y20" s="304">
        <v>1606134</v>
      </c>
      <c r="Z20" s="304">
        <v>1646703</v>
      </c>
      <c r="AA20" s="304">
        <v>1686870</v>
      </c>
      <c r="AB20" s="304">
        <v>1728076</v>
      </c>
      <c r="AC20" s="304">
        <v>1764515</v>
      </c>
      <c r="AD20" s="304">
        <v>1800685</v>
      </c>
      <c r="AE20" s="304">
        <v>1837812</v>
      </c>
      <c r="AF20" s="304">
        <v>1874443</v>
      </c>
      <c r="AG20" s="304">
        <v>1910717</v>
      </c>
      <c r="AH20" s="304">
        <v>1947739</v>
      </c>
      <c r="AI20" s="304">
        <v>1985376</v>
      </c>
      <c r="AJ20" s="304">
        <v>2024281</v>
      </c>
      <c r="AK20" s="304">
        <v>2062994</v>
      </c>
      <c r="AL20" s="304">
        <v>2101862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D18E258-1D63-4444-94F4-B3B66E26D518}"/>
</file>

<file path=customXml/itemProps2.xml><?xml version="1.0" encoding="utf-8"?>
<ds:datastoreItem xmlns:ds="http://schemas.openxmlformats.org/officeDocument/2006/customXml" ds:itemID="{44DE2AEA-E7E9-4BEA-8385-864FA2F54958}"/>
</file>

<file path=customXml/itemProps3.xml><?xml version="1.0" encoding="utf-8"?>
<ds:datastoreItem xmlns:ds="http://schemas.openxmlformats.org/officeDocument/2006/customXml" ds:itemID="{DBC3CBD6-EC44-4468-AF65-A7BC67B5ED4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2020-10-30T12:14:57Z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